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730" windowHeight="11760" tabRatio="786" firstSheet="1" activeTab="5"/>
  </bookViews>
  <sheets>
    <sheet name="WBS with Gantt Chart" sheetId="1" r:id="rId1"/>
    <sheet name="WBS_Gantt Chart_SINGMAL_TOUR" sheetId="5" r:id="rId2"/>
    <sheet name="Places to Visit" sheetId="6" r:id="rId3"/>
    <sheet name="Activity_WorkPackage Hierarchy" sheetId="7" r:id="rId4"/>
    <sheet name="CriticalPath-PreDiagram" sheetId="10" r:id="rId5"/>
    <sheet name="CPM" sheetId="11" r:id="rId6"/>
  </sheets>
  <definedNames>
    <definedName name="_xlnm._FilterDatabase" localSheetId="4" hidden="1">'CriticalPath-PreDiagram'!$A$1:$D$47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24" i="11"/>
  <c r="BU23"/>
  <c r="BU22"/>
  <c r="G34" i="6"/>
  <c r="G55" i="5"/>
  <c r="G54"/>
  <c r="G53"/>
  <c r="G52"/>
  <c r="G51"/>
  <c r="G50"/>
  <c r="G49"/>
  <c r="G48"/>
  <c r="G47"/>
  <c r="G46"/>
  <c r="G45"/>
  <c r="G44"/>
  <c r="G43"/>
  <c r="G42"/>
  <c r="G40"/>
  <c r="G39"/>
  <c r="G38"/>
  <c r="G37"/>
  <c r="G36"/>
  <c r="G35"/>
  <c r="G34"/>
  <c r="G33"/>
  <c r="G32"/>
  <c r="G31"/>
  <c r="G30"/>
  <c r="G29"/>
  <c r="G28"/>
  <c r="G27"/>
  <c r="G26"/>
  <c r="G25"/>
  <c r="G24"/>
  <c r="J43"/>
  <c r="J44"/>
  <c r="J45"/>
  <c r="J46"/>
  <c r="J47"/>
  <c r="J48"/>
  <c r="J49"/>
  <c r="J50"/>
  <c r="J51"/>
  <c r="J52"/>
  <c r="J53"/>
  <c r="J54"/>
  <c r="J55"/>
  <c r="J42"/>
  <c r="J25"/>
  <c r="J26"/>
  <c r="J27"/>
  <c r="J28"/>
  <c r="J29"/>
  <c r="J30"/>
  <c r="J31"/>
  <c r="J32"/>
  <c r="J33"/>
  <c r="J34"/>
  <c r="J35"/>
  <c r="J36"/>
  <c r="J37"/>
  <c r="J38"/>
  <c r="J39"/>
  <c r="J40"/>
  <c r="J24"/>
  <c r="G21"/>
  <c r="G20"/>
  <c r="G19"/>
  <c r="G18"/>
  <c r="G17"/>
  <c r="G16"/>
  <c r="G15"/>
  <c r="G14"/>
  <c r="G13"/>
  <c r="G12"/>
  <c r="G11"/>
  <c r="G22"/>
  <c r="G33" i="6"/>
  <c r="G32"/>
  <c r="G31"/>
  <c r="G30"/>
  <c r="G18"/>
  <c r="G17"/>
  <c r="G27"/>
  <c r="G25"/>
  <c r="G29"/>
  <c r="G28"/>
  <c r="G10"/>
  <c r="G9"/>
  <c r="G22"/>
  <c r="G20"/>
  <c r="G21"/>
  <c r="G23"/>
  <c r="G26"/>
  <c r="G24"/>
  <c r="G3"/>
  <c r="G4"/>
  <c r="G5"/>
  <c r="G6"/>
  <c r="G7"/>
  <c r="G8"/>
  <c r="G12"/>
  <c r="G13"/>
  <c r="G11"/>
  <c r="G14"/>
  <c r="G15"/>
  <c r="G16"/>
  <c r="G2"/>
  <c r="G15" i="1"/>
  <c r="G11"/>
  <c r="G12"/>
  <c r="G10"/>
  <c r="G28"/>
  <c r="G21"/>
  <c r="G26"/>
  <c r="G13"/>
  <c r="G14"/>
  <c r="G30"/>
  <c r="G32"/>
  <c r="G31"/>
  <c r="G24"/>
  <c r="G27"/>
  <c r="G25"/>
  <c r="G23"/>
  <c r="G19"/>
  <c r="G18"/>
  <c r="G20"/>
  <c r="G16"/>
  <c r="G33"/>
</calcChain>
</file>

<file path=xl/sharedStrings.xml><?xml version="1.0" encoding="utf-8"?>
<sst xmlns="http://schemas.openxmlformats.org/spreadsheetml/2006/main" count="668" uniqueCount="273">
  <si>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</si>
  <si>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</si>
  <si>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</si>
  <si>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</si>
  <si>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</si>
  <si>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</si>
  <si>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</si>
  <si>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</si>
  <si>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</si>
  <si>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</si>
  <si>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</si>
  <si>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</si>
  <si>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</si>
  <si>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</si>
  <si>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</si>
  <si>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</si>
  <si>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</si>
  <si>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</si>
  <si>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</si>
  <si>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</si>
  <si>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</si>
  <si>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</si>
  <si>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</si>
  <si>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</si>
  <si>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</si>
  <si>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</si>
  <si>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</si>
  <si>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</si>
  <si>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</si>
  <si>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</si>
  <si>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</si>
  <si>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</si>
  <si>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</si>
  <si>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</si>
  <si>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</si>
  <si>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</si>
  <si>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</si>
  <si>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</si>
  <si>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</si>
  <si>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</si>
  <si>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</si>
  <si>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</si>
  <si>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</si>
  <si>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</si>
  <si>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</si>
  <si>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</si>
  <si>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</si>
  <si>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</si>
  <si>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</si>
  <si>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</si>
  <si>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</si>
  <si>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</si>
  <si>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</si>
  <si>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</si>
  <si>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</si>
  <si>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</si>
  <si>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</si>
  <si>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</si>
  <si>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WBS NUMBER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</si>
  <si>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</si>
  <si>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</si>
  <si>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</si>
  <si>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</si>
  <si>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</si>
  <si>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</si>
  <si>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</si>
  <si>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</si>
  <si>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WORK BREAKDOWN STRUCTURE WITH GANTT CHART TEMPLATE</t>
  </si>
  <si>
    <t>CLICK HERE TO CREATE IN SMARTSHEET</t>
  </si>
  <si>
    <t>% of TASK</t>
  </si>
  <si>
    <t>COMPLETE</t>
  </si>
  <si>
    <t>1</t>
  </si>
  <si>
    <t>2</t>
  </si>
  <si>
    <t>3</t>
  </si>
  <si>
    <t>STAY AT SINGAPORE</t>
  </si>
  <si>
    <t>STAY AT MALAYSIA</t>
  </si>
  <si>
    <t>TOUR TO SINGMAL</t>
  </si>
  <si>
    <t>V.C.CHAMUNDEESWARI</t>
  </si>
  <si>
    <t>KCS</t>
  </si>
  <si>
    <t>06/28/2019</t>
  </si>
  <si>
    <t>1.1</t>
  </si>
  <si>
    <t>Travel from Chennai to Singapore</t>
  </si>
  <si>
    <t>1.2</t>
  </si>
  <si>
    <t>TRAVEL</t>
  </si>
  <si>
    <t>1.3</t>
  </si>
  <si>
    <t>Collect Visa</t>
  </si>
  <si>
    <t>1.4</t>
  </si>
  <si>
    <t>Travel from Singapore to Malaysia</t>
  </si>
  <si>
    <t>TH</t>
  </si>
  <si>
    <t>SA</t>
  </si>
  <si>
    <t>SU</t>
  </si>
  <si>
    <t>MO</t>
  </si>
  <si>
    <t>TU</t>
  </si>
  <si>
    <t>WE</t>
  </si>
  <si>
    <t>FR</t>
  </si>
  <si>
    <t>WEEK 4 - Aug</t>
  </si>
  <si>
    <t>WEEK 1 - Aug</t>
  </si>
  <si>
    <t>WEEK 2 - Sep</t>
  </si>
  <si>
    <t>WEEK 1 - June</t>
  </si>
  <si>
    <t>WEEK 2 - July</t>
  </si>
  <si>
    <t>WEEK 3 - Aug</t>
  </si>
  <si>
    <t>Book Flight Tickets &gt;
* CHN to SING
* MAL to CHN</t>
  </si>
  <si>
    <t>Apply for Visa</t>
  </si>
  <si>
    <t>Timings</t>
  </si>
  <si>
    <t>Price</t>
  </si>
  <si>
    <t>Place</t>
  </si>
  <si>
    <t>Arab Street</t>
  </si>
  <si>
    <t>Little India</t>
  </si>
  <si>
    <t>China Town</t>
  </si>
  <si>
    <t>Before 7 PM</t>
  </si>
  <si>
    <t>Bugis Street</t>
  </si>
  <si>
    <t>Day</t>
  </si>
  <si>
    <t>Night life</t>
  </si>
  <si>
    <t>11 am to 11 pm</t>
  </si>
  <si>
    <t>10 am to 12 am</t>
  </si>
  <si>
    <t>Singapore</t>
  </si>
  <si>
    <t>City</t>
  </si>
  <si>
    <t>Date</t>
  </si>
  <si>
    <t>Cost (Rs / per person)</t>
  </si>
  <si>
    <t>1.5</t>
  </si>
  <si>
    <t>Buy Singapore Simcard</t>
  </si>
  <si>
    <t>2 MRT (Metro Rail Transport) - Recharge 20 or 30 $</t>
  </si>
  <si>
    <t>1.6</t>
  </si>
  <si>
    <t>1.7</t>
  </si>
  <si>
    <t>Always have $500 cash in  at Singapore</t>
  </si>
  <si>
    <t>Always have $500 cash in at Malaysia</t>
  </si>
  <si>
    <t>1.8</t>
  </si>
  <si>
    <t>10 am to 10 pm</t>
  </si>
  <si>
    <t>Total</t>
  </si>
  <si>
    <t>Plan from 5 pm</t>
  </si>
  <si>
    <t>Sentosa Island - Skyline Luge</t>
  </si>
  <si>
    <t>Sentosa Island - S.e.a Aquarium</t>
  </si>
  <si>
    <t>Gardens by the bay</t>
  </si>
  <si>
    <t>5 am to 2 am</t>
  </si>
  <si>
    <t>Singapore Flyer</t>
  </si>
  <si>
    <t>8.30 am to 10.30 pm</t>
  </si>
  <si>
    <t>10 am to 9.30 pm</t>
  </si>
  <si>
    <t>10 am to 7 pm</t>
  </si>
  <si>
    <t>Singapore All Day Pass - 15000 per person. Go to places and use for 3 consecutive days</t>
  </si>
  <si>
    <t>Night Safari Noctural Wildlife Park</t>
  </si>
  <si>
    <t>7.15 pm to 12 am</t>
  </si>
  <si>
    <t>1.9</t>
  </si>
  <si>
    <t xml:space="preserve">Always Carry Original ID card </t>
  </si>
  <si>
    <t>Malaysia</t>
  </si>
  <si>
    <t>Batu Caves</t>
  </si>
  <si>
    <t>6 am to 21 pm</t>
  </si>
  <si>
    <t>Central Market - China Town</t>
  </si>
  <si>
    <t>10 am to 22 pm</t>
  </si>
  <si>
    <t>Menara KL Tower</t>
  </si>
  <si>
    <t>free tickets if go early</t>
  </si>
  <si>
    <t>9 am to 22 pm</t>
  </si>
  <si>
    <t>Pick up at 3.30 pm</t>
  </si>
  <si>
    <t>If book in thrillophilla. Pick up from KLCC, Bukit, China Town</t>
  </si>
  <si>
    <t>Genting Highlands</t>
  </si>
  <si>
    <t>Appro 1 hr from KL to Awana Skyway. Take Awana cable car to reach Skyavenue station in 10 mins. In middle stop is chin Swee for nature greens view</t>
  </si>
  <si>
    <t>7 am to 12 am</t>
  </si>
  <si>
    <t>Sentosa - Merlion Walk + Song of the sea</t>
  </si>
  <si>
    <t>Opens 24/7. Till 10 pm</t>
  </si>
  <si>
    <t>Marina Bay  - Light Shows</t>
  </si>
  <si>
    <t>Marina Bay  -  Art Science Museum</t>
  </si>
  <si>
    <t>Marina Bay  -  Sands Sky Park</t>
  </si>
  <si>
    <t>Buffer Places to Visit</t>
  </si>
  <si>
    <t>Buffer Places to Visit (Price here is for all exhibition; If single or double exhibition, prices will be 10 less)</t>
  </si>
  <si>
    <t>Sentosa Island - Universal Studios</t>
  </si>
  <si>
    <t>Sentosa - Cable car</t>
  </si>
  <si>
    <t>8.45 am to 10  pm</t>
  </si>
  <si>
    <t xml:space="preserve">10 am to 7 pm </t>
  </si>
  <si>
    <t>8 pm to 9.30 pm</t>
  </si>
  <si>
    <t>9.30 am to 10 pm</t>
  </si>
  <si>
    <t>Jalan Alor - Street Food</t>
  </si>
  <si>
    <t>24 hrs</t>
  </si>
  <si>
    <t>Petaling Stree Market - Cheap Shopping</t>
  </si>
  <si>
    <t>10 am to 21 pm</t>
  </si>
  <si>
    <t>9 am to 17.30 om</t>
  </si>
  <si>
    <t xml:space="preserve">Palawan Beach </t>
  </si>
  <si>
    <t>Siloso Beach</t>
  </si>
  <si>
    <t>Kuala Gandah Elephant Sanctury</t>
  </si>
  <si>
    <t>10 amd to 16.30 pm</t>
  </si>
  <si>
    <t>Aug 31,2019</t>
  </si>
  <si>
    <t>Sep 1,2019</t>
  </si>
  <si>
    <t>Sep 2,2019</t>
  </si>
  <si>
    <t>Sep 3,2019</t>
  </si>
  <si>
    <t>Sep 4,2019</t>
  </si>
  <si>
    <t>Sep 5,2019</t>
  </si>
  <si>
    <t>Sep 6,2019</t>
  </si>
  <si>
    <t>Singapore to Malaysia</t>
  </si>
  <si>
    <t>Bus / Flight</t>
  </si>
  <si>
    <t>Sep 7,2019</t>
  </si>
  <si>
    <t>Selangor - Zeo Negara Malaysia 0- Oldest Rain Forest</t>
  </si>
  <si>
    <t>Selangor - Fireflies and Monkey Feeding Tour</t>
  </si>
  <si>
    <t>Gua tempurung malaysia - Cave Exploration</t>
  </si>
  <si>
    <t>Titiwangsa Lake Garden - Relax place for recreational activities</t>
  </si>
  <si>
    <t>Connaught Market - Only on Wednesday</t>
  </si>
  <si>
    <t>BU</t>
  </si>
  <si>
    <t>Theon Hou</t>
  </si>
  <si>
    <t>9 am to 18 pm</t>
  </si>
  <si>
    <t>17 pm to 12 am</t>
  </si>
  <si>
    <t>Petronas Tower / KLCC park</t>
  </si>
  <si>
    <t>9 am to 9 pm / 10am to 20 pm</t>
  </si>
  <si>
    <t>Comments</t>
  </si>
  <si>
    <t>Project or Main Deliverables</t>
  </si>
  <si>
    <t>Sub-Deliverables</t>
  </si>
  <si>
    <t>VISIT TO SINGAPORE</t>
  </si>
  <si>
    <t>VISIT TO MALAYSIA</t>
  </si>
  <si>
    <t>Work Packages</t>
  </si>
  <si>
    <t>TRAVEL TO SINGAPORE</t>
  </si>
  <si>
    <t>TRAVEL TO MALAYSIA</t>
  </si>
  <si>
    <t>Travel from Malaysia to Chennai</t>
  </si>
  <si>
    <t>Buy Malaysia Simcard</t>
  </si>
  <si>
    <t>Activities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</si>
  <si>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</si>
  <si>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</si>
  <si>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</si>
  <si>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</si>
  <si>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</si>
  <si>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</si>
  <si>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</si>
  <si>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</si>
  <si>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</si>
  <si>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</si>
  <si>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</si>
  <si>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</si>
  <si>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</si>
  <si>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</si>
  <si>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</si>
  <si>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</si>
  <si>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</si>
  <si>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1.10</t>
  </si>
  <si>
    <t>1.11</t>
  </si>
  <si>
    <t>1.12</t>
  </si>
  <si>
    <t>3.10</t>
  </si>
  <si>
    <t>3.11</t>
  </si>
  <si>
    <t>3.12</t>
  </si>
  <si>
    <t>3.13</t>
  </si>
  <si>
    <t>3.14</t>
  </si>
  <si>
    <t>WeekEnds List</t>
  </si>
  <si>
    <t>Book Hotels &gt;
* CHN to SING
* MAL to CHN</t>
  </si>
  <si>
    <t>T.H.Krishna Kumar / V.C.Chamundeeswari</t>
  </si>
  <si>
    <t>Timings (hrs)</t>
  </si>
  <si>
    <t>Selangor - Templer Park Waterfall</t>
  </si>
  <si>
    <t>09:00:00 AM to 8 pm</t>
  </si>
  <si>
    <t>Theon Hou - Temple</t>
  </si>
  <si>
    <t>Predecessor</t>
  </si>
  <si>
    <t>STAY AT SINGAPORE HOTEL</t>
  </si>
  <si>
    <t>Duration (hrs)</t>
  </si>
  <si>
    <t>2.10e</t>
  </si>
  <si>
    <t>STAY AT MALAYSIA HOTEL</t>
  </si>
  <si>
    <t>3.10e</t>
  </si>
  <si>
    <t>3.14e</t>
  </si>
  <si>
    <t>1.5, 1.7</t>
  </si>
  <si>
    <t>END OF PROJECT</t>
  </si>
  <si>
    <t>3.13e</t>
  </si>
  <si>
    <t>3.12e</t>
  </si>
  <si>
    <t>3.11e</t>
  </si>
  <si>
    <t>1.12e</t>
  </si>
  <si>
    <t>1.11e</t>
  </si>
  <si>
    <t>2.17e</t>
  </si>
  <si>
    <t>2.16e</t>
  </si>
  <si>
    <t>2.15e</t>
  </si>
  <si>
    <t>2.14e</t>
  </si>
  <si>
    <t>2.13e</t>
  </si>
  <si>
    <t>2.12e</t>
  </si>
  <si>
    <t>2.11e</t>
  </si>
  <si>
    <t>1.10e</t>
  </si>
  <si>
    <t>START OF PROJECT</t>
  </si>
  <si>
    <t>SINGAPORE</t>
  </si>
  <si>
    <t>MALAYSIA</t>
  </si>
  <si>
    <t>`33</t>
  </si>
  <si>
    <t>`3`</t>
  </si>
  <si>
    <t>`28</t>
  </si>
  <si>
    <t>2 (10 buffer hours)</t>
  </si>
  <si>
    <t>days</t>
  </si>
  <si>
    <t>hrs (excludig buffer places plan hrs)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</si>
</sst>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0.0"/>
  </numFmts>
  <fonts count="19"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b/>
      <sz val="22"/>
      <color theme="0"/>
      <name val="Century Gothic"/>
      <family val="2"/>
    </font>
    <font>
      <b/>
      <sz val="11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b/>
      <sz val="10"/>
      <color theme="1"/>
      <name val="Century Gothic"/>
      <family val="2"/>
    </font>
    <font>
      <sz val="11"/>
      <color rgb="FFFF0000"/>
      <name val="Corbe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EE57A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2" fillId="0" borderId="0"/>
  </cellStyleXfs>
  <cellXfs count="174">
    <xf numFmtId="0" fontId="0" fillId="0" borderId="0" xfId="0"/>
    <xf numFmtId="0" fontId="7" fillId="0" borderId="0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18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19" borderId="1" xfId="0" applyFont="1" applyFill="1" applyBorder="1" applyAlignment="1">
      <alignment wrapText="1"/>
    </xf>
    <xf numFmtId="0" fontId="8" fillId="14" borderId="1" xfId="0" applyFont="1" applyFill="1" applyBorder="1" applyAlignment="1">
      <alignment wrapText="1"/>
    </xf>
    <xf numFmtId="0" fontId="8" fillId="15" borderId="1" xfId="0" applyFont="1" applyFill="1" applyBorder="1" applyAlignment="1">
      <alignment wrapText="1"/>
    </xf>
    <xf numFmtId="0" fontId="8" fillId="16" borderId="1" xfId="0" applyFont="1" applyFill="1" applyBorder="1" applyAlignment="1">
      <alignment wrapText="1"/>
    </xf>
    <xf numFmtId="0" fontId="8" fillId="17" borderId="1" xfId="0" applyFont="1" applyFill="1" applyBorder="1" applyAlignment="1">
      <alignment wrapText="1"/>
    </xf>
    <xf numFmtId="0" fontId="8" fillId="20" borderId="1" xfId="0" applyFont="1" applyFill="1" applyBorder="1" applyAlignment="1">
      <alignment wrapText="1"/>
    </xf>
    <xf numFmtId="0" fontId="8" fillId="0" borderId="0" xfId="0" applyFont="1" applyBorder="1" applyAlignment="1">
      <alignment horizontal="left" vertical="center" wrapText="1"/>
    </xf>
    <xf numFmtId="14" fontId="8" fillId="18" borderId="2" xfId="0" applyNumberFormat="1" applyFont="1" applyFill="1" applyBorder="1" applyAlignment="1">
      <alignment horizontal="center" vertical="center" wrapText="1"/>
    </xf>
    <xf numFmtId="1" fontId="8" fillId="18" borderId="2" xfId="0" applyNumberFormat="1" applyFont="1" applyFill="1" applyBorder="1" applyAlignment="1">
      <alignment horizontal="center" vertical="center" wrapText="1"/>
    </xf>
    <xf numFmtId="9" fontId="10" fillId="18" borderId="2" xfId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9" fontId="10" fillId="0" borderId="1" xfId="1" applyFont="1" applyBorder="1" applyAlignment="1">
      <alignment horizontal="center" vertical="center" wrapText="1"/>
    </xf>
    <xf numFmtId="14" fontId="8" fillId="18" borderId="1" xfId="0" applyNumberFormat="1" applyFont="1" applyFill="1" applyBorder="1" applyAlignment="1">
      <alignment horizontal="center" vertical="center" wrapText="1"/>
    </xf>
    <xf numFmtId="9" fontId="10" fillId="18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7" fillId="21" borderId="0" xfId="0" applyFont="1" applyFill="1" applyBorder="1" applyAlignment="1">
      <alignment horizontal="left" vertical="center" wrapText="1"/>
    </xf>
    <xf numFmtId="0" fontId="9" fillId="21" borderId="0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wrapText="1"/>
    </xf>
    <xf numFmtId="0" fontId="9" fillId="22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Fill="1" applyBorder="1" applyAlignment="1">
      <alignment horizontal="left" vertical="center" wrapText="1" indent="1"/>
    </xf>
    <xf numFmtId="0" fontId="8" fillId="18" borderId="2" xfId="0" applyFont="1" applyFill="1" applyBorder="1" applyAlignment="1">
      <alignment horizontal="left" vertical="center" wrapText="1" indent="1"/>
    </xf>
    <xf numFmtId="0" fontId="8" fillId="18" borderId="1" xfId="0" applyFont="1" applyFill="1" applyBorder="1" applyAlignment="1">
      <alignment horizontal="left" vertical="center" wrapText="1" inden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vertical="center"/>
    </xf>
    <xf numFmtId="0" fontId="9" fillId="22" borderId="7" xfId="0" applyFont="1" applyFill="1" applyBorder="1" applyAlignment="1">
      <alignment horizontal="left" vertical="center" wrapText="1" indent="1"/>
    </xf>
    <xf numFmtId="0" fontId="9" fillId="22" borderId="8" xfId="0" applyFont="1" applyFill="1" applyBorder="1" applyAlignment="1">
      <alignment horizontal="left" vertical="center" wrapText="1" indent="1"/>
    </xf>
    <xf numFmtId="0" fontId="9" fillId="22" borderId="2" xfId="0" applyFont="1" applyFill="1" applyBorder="1" applyAlignment="1">
      <alignment horizontal="left" vertical="center" wrapText="1" indent="1"/>
    </xf>
    <xf numFmtId="49" fontId="8" fillId="23" borderId="2" xfId="0" applyNumberFormat="1" applyFont="1" applyFill="1" applyBorder="1" applyAlignment="1">
      <alignment horizontal="left" vertical="center" wrapText="1" indent="1"/>
    </xf>
    <xf numFmtId="49" fontId="8" fillId="23" borderId="1" xfId="0" applyNumberFormat="1" applyFont="1" applyFill="1" applyBorder="1" applyAlignment="1">
      <alignment horizontal="left" vertical="center" wrapText="1" indent="1"/>
    </xf>
    <xf numFmtId="0" fontId="9" fillId="22" borderId="6" xfId="0" applyFont="1" applyFill="1" applyBorder="1" applyAlignment="1">
      <alignment horizontal="left" vertical="top" wrapText="1" indent="1"/>
    </xf>
    <xf numFmtId="0" fontId="9" fillId="3" borderId="5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5" borderId="5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center" indent="1"/>
    </xf>
    <xf numFmtId="0" fontId="9" fillId="8" borderId="5" xfId="0" applyFont="1" applyFill="1" applyBorder="1" applyAlignment="1">
      <alignment horizontal="left" vertical="center" indent="1"/>
    </xf>
    <xf numFmtId="0" fontId="9" fillId="8" borderId="4" xfId="0" applyFont="1" applyFill="1" applyBorder="1" applyAlignment="1">
      <alignment horizontal="left" vertical="center" indent="1"/>
    </xf>
    <xf numFmtId="0" fontId="9" fillId="11" borderId="5" xfId="0" applyFont="1" applyFill="1" applyBorder="1" applyAlignment="1">
      <alignment horizontal="left" vertical="center" indent="1"/>
    </xf>
    <xf numFmtId="0" fontId="9" fillId="11" borderId="4" xfId="0" applyFont="1" applyFill="1" applyBorder="1" applyAlignment="1">
      <alignment horizontal="left" vertical="center" indent="1"/>
    </xf>
    <xf numFmtId="0" fontId="9" fillId="11" borderId="3" xfId="0" applyFont="1" applyFill="1" applyBorder="1" applyAlignment="1">
      <alignment horizontal="left" vertical="center" indent="1"/>
    </xf>
    <xf numFmtId="0" fontId="9" fillId="21" borderId="0" xfId="0" applyFont="1" applyFill="1" applyBorder="1" applyAlignment="1">
      <alignment horizontal="left" vertical="center" indent="1"/>
    </xf>
    <xf numFmtId="0" fontId="9" fillId="2" borderId="5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left" vertical="center" indent="1"/>
    </xf>
    <xf numFmtId="0" fontId="9" fillId="2" borderId="3" xfId="0" applyFont="1" applyFill="1" applyBorder="1" applyAlignment="1">
      <alignment horizontal="left" vertical="center" indent="1"/>
    </xf>
    <xf numFmtId="0" fontId="9" fillId="6" borderId="5" xfId="0" applyFont="1" applyFill="1" applyBorder="1" applyAlignment="1">
      <alignment horizontal="left" vertical="center" indent="1"/>
    </xf>
    <xf numFmtId="0" fontId="9" fillId="6" borderId="4" xfId="0" applyFont="1" applyFill="1" applyBorder="1" applyAlignment="1">
      <alignment horizontal="left" vertical="center" indent="1"/>
    </xf>
    <xf numFmtId="0" fontId="9" fillId="6" borderId="3" xfId="0" applyFont="1" applyFill="1" applyBorder="1" applyAlignment="1">
      <alignment horizontal="left" vertical="center" indent="1"/>
    </xf>
    <xf numFmtId="0" fontId="9" fillId="9" borderId="5" xfId="0" applyFont="1" applyFill="1" applyBorder="1" applyAlignment="1">
      <alignment horizontal="left" vertical="center" indent="1"/>
    </xf>
    <xf numFmtId="0" fontId="9" fillId="9" borderId="4" xfId="0" applyFont="1" applyFill="1" applyBorder="1" applyAlignment="1">
      <alignment horizontal="left" vertical="center" indent="1"/>
    </xf>
    <xf numFmtId="0" fontId="9" fillId="12" borderId="5" xfId="0" applyFont="1" applyFill="1" applyBorder="1" applyAlignment="1">
      <alignment horizontal="left" vertical="center" indent="1"/>
    </xf>
    <xf numFmtId="0" fontId="9" fillId="12" borderId="4" xfId="0" applyFont="1" applyFill="1" applyBorder="1" applyAlignment="1">
      <alignment horizontal="left" vertical="center" indent="1"/>
    </xf>
    <xf numFmtId="0" fontId="9" fillId="12" borderId="3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9" fillId="22" borderId="9" xfId="0" applyFont="1" applyFill="1" applyBorder="1" applyAlignment="1">
      <alignment horizontal="left" vertical="center" wrapText="1" indent="1"/>
    </xf>
    <xf numFmtId="0" fontId="9" fillId="2" borderId="9" xfId="0" applyFont="1" applyFill="1" applyBorder="1" applyAlignment="1">
      <alignment horizontal="left" vertical="center" indent="1"/>
    </xf>
    <xf numFmtId="0" fontId="9" fillId="22" borderId="9" xfId="0" applyFont="1" applyFill="1" applyBorder="1" applyAlignment="1">
      <alignment horizontal="left" vertical="top" wrapText="1" indent="1"/>
    </xf>
    <xf numFmtId="0" fontId="10" fillId="4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49" fontId="8" fillId="23" borderId="9" xfId="0" applyNumberFormat="1" applyFont="1" applyFill="1" applyBorder="1" applyAlignment="1">
      <alignment horizontal="left" vertical="center" wrapText="1" indent="1"/>
    </xf>
    <xf numFmtId="0" fontId="8" fillId="18" borderId="9" xfId="0" applyFont="1" applyFill="1" applyBorder="1" applyAlignment="1">
      <alignment horizontal="left" vertical="center" wrapText="1" indent="1"/>
    </xf>
    <xf numFmtId="14" fontId="8" fillId="18" borderId="9" xfId="0" applyNumberFormat="1" applyFont="1" applyFill="1" applyBorder="1" applyAlignment="1">
      <alignment horizontal="center" vertical="center" wrapText="1"/>
    </xf>
    <xf numFmtId="1" fontId="8" fillId="18" borderId="9" xfId="0" applyNumberFormat="1" applyFont="1" applyFill="1" applyBorder="1" applyAlignment="1">
      <alignment horizontal="center" vertical="center" wrapText="1"/>
    </xf>
    <xf numFmtId="9" fontId="10" fillId="18" borderId="9" xfId="1" applyFont="1" applyFill="1" applyBorder="1" applyAlignment="1">
      <alignment horizontal="center" vertical="center" wrapText="1"/>
    </xf>
    <xf numFmtId="0" fontId="8" fillId="18" borderId="9" xfId="0" applyFont="1" applyFill="1" applyBorder="1" applyAlignment="1">
      <alignment wrapText="1"/>
    </xf>
    <xf numFmtId="0" fontId="8" fillId="0" borderId="9" xfId="0" applyFont="1" applyBorder="1" applyAlignment="1">
      <alignment horizontal="left" vertical="center" wrapText="1" indent="1"/>
    </xf>
    <xf numFmtId="14" fontId="8" fillId="0" borderId="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9" fontId="10" fillId="0" borderId="9" xfId="1" applyFont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14" borderId="9" xfId="0" applyFont="1" applyFill="1" applyBorder="1" applyAlignment="1">
      <alignment wrapText="1"/>
    </xf>
    <xf numFmtId="0" fontId="8" fillId="15" borderId="9" xfId="0" applyFont="1" applyFill="1" applyBorder="1" applyAlignment="1">
      <alignment wrapText="1"/>
    </xf>
    <xf numFmtId="0" fontId="8" fillId="20" borderId="9" xfId="0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0" fontId="5" fillId="0" borderId="9" xfId="0" applyFont="1" applyBorder="1" applyAlignment="1">
      <alignment horizontal="left" wrapText="1"/>
    </xf>
    <xf numFmtId="0" fontId="5" fillId="0" borderId="9" xfId="0" applyFont="1" applyBorder="1" applyAlignment="1">
      <alignment horizontal="left"/>
    </xf>
    <xf numFmtId="164" fontId="5" fillId="0" borderId="9" xfId="0" applyNumberFormat="1" applyFont="1" applyBorder="1" applyAlignment="1">
      <alignment horizontal="left" wrapText="1"/>
    </xf>
    <xf numFmtId="164" fontId="5" fillId="0" borderId="9" xfId="0" applyNumberFormat="1" applyFont="1" applyBorder="1" applyAlignment="1">
      <alignment horizontal="left"/>
    </xf>
    <xf numFmtId="0" fontId="5" fillId="25" borderId="9" xfId="0" applyFont="1" applyFill="1" applyBorder="1" applyAlignment="1">
      <alignment horizontal="left" wrapText="1"/>
    </xf>
    <xf numFmtId="0" fontId="5" fillId="25" borderId="9" xfId="0" applyFont="1" applyFill="1" applyBorder="1" applyAlignment="1">
      <alignment horizontal="left"/>
    </xf>
    <xf numFmtId="18" fontId="5" fillId="0" borderId="9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15" fillId="26" borderId="9" xfId="0" applyFont="1" applyFill="1" applyBorder="1" applyAlignment="1">
      <alignment horizontal="left"/>
    </xf>
    <xf numFmtId="164" fontId="15" fillId="26" borderId="9" xfId="0" applyNumberFormat="1" applyFont="1" applyFill="1" applyBorder="1" applyAlignment="1">
      <alignment horizontal="left"/>
    </xf>
    <xf numFmtId="0" fontId="8" fillId="27" borderId="9" xfId="0" applyFont="1" applyFill="1" applyBorder="1" applyAlignment="1">
      <alignment wrapText="1"/>
    </xf>
    <xf numFmtId="0" fontId="0" fillId="0" borderId="0" xfId="0" applyAlignment="1">
      <alignment vertical="top"/>
    </xf>
    <xf numFmtId="0" fontId="0" fillId="28" borderId="9" xfId="0" applyFill="1" applyBorder="1" applyAlignment="1">
      <alignment vertical="top"/>
    </xf>
    <xf numFmtId="0" fontId="8" fillId="28" borderId="9" xfId="0" applyFont="1" applyFill="1" applyBorder="1" applyAlignment="1">
      <alignment horizontal="left" vertical="top" wrapText="1"/>
    </xf>
    <xf numFmtId="0" fontId="5" fillId="28" borderId="9" xfId="0" applyFont="1" applyFill="1" applyBorder="1" applyAlignment="1">
      <alignment horizontal="left" vertical="top"/>
    </xf>
    <xf numFmtId="0" fontId="0" fillId="29" borderId="9" xfId="0" applyFill="1" applyBorder="1" applyAlignment="1">
      <alignment vertical="top"/>
    </xf>
    <xf numFmtId="0" fontId="8" fillId="29" borderId="9" xfId="0" applyFont="1" applyFill="1" applyBorder="1" applyAlignment="1">
      <alignment horizontal="left" vertical="top" wrapText="1"/>
    </xf>
    <xf numFmtId="0" fontId="5" fillId="29" borderId="9" xfId="0" applyFont="1" applyFill="1" applyBorder="1" applyAlignment="1">
      <alignment horizontal="left" vertical="top" wrapText="1"/>
    </xf>
    <xf numFmtId="0" fontId="5" fillId="29" borderId="9" xfId="0" applyFont="1" applyFill="1" applyBorder="1" applyAlignment="1">
      <alignment horizontal="left" vertical="top"/>
    </xf>
    <xf numFmtId="0" fontId="16" fillId="29" borderId="9" xfId="0" applyFont="1" applyFill="1" applyBorder="1" applyAlignment="1">
      <alignment vertical="top"/>
    </xf>
    <xf numFmtId="0" fontId="16" fillId="28" borderId="9" xfId="0" applyFont="1" applyFill="1" applyBorder="1" applyAlignment="1">
      <alignment vertical="top"/>
    </xf>
    <xf numFmtId="0" fontId="16" fillId="31" borderId="9" xfId="0" applyFont="1" applyFill="1" applyBorder="1" applyAlignment="1">
      <alignment horizontal="left" vertical="top"/>
    </xf>
    <xf numFmtId="0" fontId="8" fillId="29" borderId="9" xfId="0" applyFont="1" applyFill="1" applyBorder="1" applyAlignment="1">
      <alignment wrapText="1"/>
    </xf>
    <xf numFmtId="14" fontId="8" fillId="29" borderId="9" xfId="0" applyNumberFormat="1" applyFont="1" applyFill="1" applyBorder="1" applyAlignment="1">
      <alignment horizontal="left" vertical="center" wrapText="1" indent="1"/>
    </xf>
    <xf numFmtId="0" fontId="17" fillId="29" borderId="9" xfId="0" applyFont="1" applyFill="1" applyBorder="1" applyAlignment="1">
      <alignment wrapText="1"/>
    </xf>
    <xf numFmtId="2" fontId="7" fillId="0" borderId="0" xfId="0" applyNumberFormat="1" applyFont="1" applyBorder="1" applyAlignment="1">
      <alignment horizontal="left" vertical="center"/>
    </xf>
    <xf numFmtId="2" fontId="8" fillId="0" borderId="0" xfId="0" applyNumberFormat="1" applyFont="1" applyBorder="1" applyAlignment="1">
      <alignment horizontal="left" vertical="center" wrapText="1"/>
    </xf>
    <xf numFmtId="2" fontId="8" fillId="0" borderId="0" xfId="0" applyNumberFormat="1" applyFont="1" applyAlignment="1">
      <alignment wrapText="1"/>
    </xf>
    <xf numFmtId="2" fontId="7" fillId="0" borderId="0" xfId="0" applyNumberFormat="1" applyFont="1" applyBorder="1" applyAlignment="1">
      <alignment horizontal="left" vertical="center" wrapText="1"/>
    </xf>
    <xf numFmtId="2" fontId="7" fillId="21" borderId="0" xfId="0" applyNumberFormat="1" applyFont="1" applyFill="1" applyBorder="1" applyAlignment="1">
      <alignment horizontal="left" vertical="center" wrapText="1"/>
    </xf>
    <xf numFmtId="2" fontId="9" fillId="22" borderId="9" xfId="0" applyNumberFormat="1" applyFont="1" applyFill="1" applyBorder="1" applyAlignment="1">
      <alignment horizontal="left" vertical="center" wrapText="1" indent="1"/>
    </xf>
    <xf numFmtId="2" fontId="9" fillId="22" borderId="9" xfId="0" applyNumberFormat="1" applyFont="1" applyFill="1" applyBorder="1" applyAlignment="1">
      <alignment horizontal="left" vertical="top" wrapText="1" indent="1"/>
    </xf>
    <xf numFmtId="2" fontId="10" fillId="18" borderId="9" xfId="1" applyNumberFormat="1" applyFont="1" applyFill="1" applyBorder="1" applyAlignment="1">
      <alignment horizontal="center" vertical="center" wrapText="1"/>
    </xf>
    <xf numFmtId="2" fontId="10" fillId="0" borderId="9" xfId="1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left" vertical="center" wrapText="1"/>
    </xf>
    <xf numFmtId="1" fontId="8" fillId="0" borderId="0" xfId="0" applyNumberFormat="1" applyFont="1" applyAlignment="1">
      <alignment wrapText="1"/>
    </xf>
    <xf numFmtId="1" fontId="7" fillId="0" borderId="0" xfId="0" applyNumberFormat="1" applyFont="1" applyBorder="1" applyAlignment="1">
      <alignment horizontal="left" vertical="center" wrapText="1"/>
    </xf>
    <xf numFmtId="1" fontId="7" fillId="21" borderId="0" xfId="0" applyNumberFormat="1" applyFont="1" applyFill="1" applyBorder="1" applyAlignment="1">
      <alignment horizontal="left" vertical="center" wrapText="1"/>
    </xf>
    <xf numFmtId="1" fontId="9" fillId="22" borderId="9" xfId="0" applyNumberFormat="1" applyFont="1" applyFill="1" applyBorder="1" applyAlignment="1">
      <alignment horizontal="left" vertical="center" wrapText="1" indent="1"/>
    </xf>
    <xf numFmtId="1" fontId="9" fillId="22" borderId="9" xfId="0" applyNumberFormat="1" applyFont="1" applyFill="1" applyBorder="1" applyAlignment="1">
      <alignment horizontal="left" vertical="top" wrapText="1" indent="1"/>
    </xf>
    <xf numFmtId="1" fontId="10" fillId="18" borderId="9" xfId="1" applyNumberFormat="1" applyFont="1" applyFill="1" applyBorder="1" applyAlignment="1">
      <alignment horizontal="center" vertical="center" wrapText="1"/>
    </xf>
    <xf numFmtId="1" fontId="10" fillId="0" borderId="9" xfId="1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left" vertical="center" wrapText="1" indent="1"/>
    </xf>
    <xf numFmtId="0" fontId="5" fillId="32" borderId="9" xfId="0" applyFont="1" applyFill="1" applyBorder="1" applyAlignment="1">
      <alignment horizontal="left"/>
    </xf>
    <xf numFmtId="0" fontId="4" fillId="32" borderId="9" xfId="0" applyFont="1" applyFill="1" applyBorder="1" applyAlignment="1">
      <alignment horizontal="left"/>
    </xf>
    <xf numFmtId="164" fontId="5" fillId="32" borderId="9" xfId="0" applyNumberFormat="1" applyFont="1" applyFill="1" applyBorder="1" applyAlignment="1">
      <alignment horizontal="left"/>
    </xf>
    <xf numFmtId="0" fontId="5" fillId="32" borderId="9" xfId="0" applyFont="1" applyFill="1" applyBorder="1" applyAlignment="1">
      <alignment horizontal="left" wrapText="1"/>
    </xf>
    <xf numFmtId="0" fontId="0" fillId="32" borderId="0" xfId="0" applyFill="1" applyAlignment="1">
      <alignment horizontal="left"/>
    </xf>
    <xf numFmtId="0" fontId="3" fillId="0" borderId="9" xfId="0" applyFont="1" applyBorder="1" applyAlignment="1">
      <alignment horizontal="left"/>
    </xf>
    <xf numFmtId="0" fontId="9" fillId="22" borderId="9" xfId="0" applyFont="1" applyFill="1" applyBorder="1" applyAlignment="1">
      <alignment horizontal="left" vertical="top" wrapText="1"/>
    </xf>
    <xf numFmtId="49" fontId="8" fillId="23" borderId="9" xfId="0" applyNumberFormat="1" applyFont="1" applyFill="1" applyBorder="1" applyAlignment="1">
      <alignment horizontal="left" vertical="top" wrapText="1"/>
    </xf>
    <xf numFmtId="0" fontId="8" fillId="18" borderId="9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49" fontId="8" fillId="33" borderId="9" xfId="0" applyNumberFormat="1" applyFont="1" applyFill="1" applyBorder="1" applyAlignment="1">
      <alignment horizontal="left" vertical="top" wrapText="1"/>
    </xf>
    <xf numFmtId="0" fontId="8" fillId="33" borderId="9" xfId="0" applyFont="1" applyFill="1" applyBorder="1" applyAlignment="1">
      <alignment horizontal="left" vertical="top" wrapText="1"/>
    </xf>
    <xf numFmtId="0" fontId="0" fillId="33" borderId="9" xfId="0" applyFill="1" applyBorder="1" applyAlignment="1">
      <alignment horizontal="left" vertical="top"/>
    </xf>
    <xf numFmtId="2" fontId="10" fillId="33" borderId="9" xfId="1" applyNumberFormat="1" applyFont="1" applyFill="1" applyBorder="1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5" fillId="33" borderId="9" xfId="0" applyFont="1" applyFill="1" applyBorder="1" applyAlignment="1">
      <alignment horizontal="left" vertical="top"/>
    </xf>
    <xf numFmtId="165" fontId="2" fillId="0" borderId="0" xfId="4" applyNumberFormat="1" applyBorder="1"/>
    <xf numFmtId="165" fontId="2" fillId="33" borderId="0" xfId="4" applyNumberFormat="1" applyFill="1" applyBorder="1"/>
    <xf numFmtId="165" fontId="2" fillId="0" borderId="0" xfId="4" applyNumberFormat="1" applyFill="1" applyBorder="1"/>
    <xf numFmtId="165" fontId="2" fillId="34" borderId="0" xfId="4" applyNumberFormat="1" applyFill="1" applyBorder="1"/>
    <xf numFmtId="165" fontId="15" fillId="10" borderId="0" xfId="4" applyNumberFormat="1" applyFont="1" applyFill="1" applyBorder="1"/>
    <xf numFmtId="2" fontId="2" fillId="33" borderId="0" xfId="4" applyNumberFormat="1" applyFill="1" applyBorder="1"/>
    <xf numFmtId="0" fontId="14" fillId="24" borderId="0" xfId="3" applyFont="1" applyFill="1" applyAlignment="1">
      <alignment horizontal="center" vertical="center"/>
    </xf>
    <xf numFmtId="0" fontId="14" fillId="0" borderId="0" xfId="3" applyFont="1" applyAlignment="1"/>
    <xf numFmtId="0" fontId="9" fillId="6" borderId="9" xfId="0" applyFont="1" applyFill="1" applyBorder="1" applyAlignment="1">
      <alignment horizontal="center" vertical="center"/>
    </xf>
    <xf numFmtId="0" fontId="16" fillId="31" borderId="10" xfId="0" applyFont="1" applyFill="1" applyBorder="1" applyAlignment="1">
      <alignment horizontal="left" vertical="top"/>
    </xf>
    <xf numFmtId="0" fontId="16" fillId="31" borderId="11" xfId="0" applyFont="1" applyFill="1" applyBorder="1" applyAlignment="1">
      <alignment horizontal="left" vertical="top"/>
    </xf>
    <xf numFmtId="0" fontId="16" fillId="31" borderId="12" xfId="0" applyFont="1" applyFill="1" applyBorder="1" applyAlignment="1">
      <alignment horizontal="left" vertical="top"/>
    </xf>
    <xf numFmtId="0" fontId="16" fillId="29" borderId="13" xfId="0" applyFont="1" applyFill="1" applyBorder="1" applyAlignment="1">
      <alignment horizontal="center" vertical="top"/>
    </xf>
    <xf numFmtId="0" fontId="16" fillId="29" borderId="14" xfId="0" applyFont="1" applyFill="1" applyBorder="1" applyAlignment="1">
      <alignment horizontal="center" vertical="top"/>
    </xf>
    <xf numFmtId="0" fontId="16" fillId="28" borderId="13" xfId="0" applyFont="1" applyFill="1" applyBorder="1" applyAlignment="1">
      <alignment horizontal="center" vertical="top"/>
    </xf>
    <xf numFmtId="0" fontId="16" fillId="28" borderId="14" xfId="0" applyFont="1" applyFill="1" applyBorder="1" applyAlignment="1">
      <alignment horizontal="center" vertical="top"/>
    </xf>
    <xf numFmtId="0" fontId="16" fillId="30" borderId="13" xfId="0" applyFont="1" applyFill="1" applyBorder="1" applyAlignment="1">
      <alignment horizontal="center" vertical="top"/>
    </xf>
    <xf numFmtId="0" fontId="16" fillId="30" borderId="15" xfId="0" applyFont="1" applyFill="1" applyBorder="1" applyAlignment="1">
      <alignment horizontal="center" vertical="top"/>
    </xf>
    <xf numFmtId="0" fontId="16" fillId="30" borderId="14" xfId="0" applyFont="1" applyFill="1" applyBorder="1" applyAlignment="1">
      <alignment horizontal="center" vertical="top"/>
    </xf>
    <xf numFmtId="165" fontId="15" fillId="35" borderId="0" xfId="4" applyNumberFormat="1" applyFont="1" applyFill="1" applyBorder="1" applyAlignment="1">
      <alignment horizontal="center"/>
    </xf>
    <xf numFmtId="165" fontId="15" fillId="26" borderId="0" xfId="4" applyNumberFormat="1" applyFont="1" applyFill="1" applyBorder="1" applyAlignment="1">
      <alignment horizontal="center"/>
    </xf>
    <xf numFmtId="165" fontId="2" fillId="10" borderId="0" xfId="4" applyNumberFormat="1" applyFill="1" applyBorder="1" applyAlignment="1">
      <alignment horizontal="center" wrapText="1"/>
    </xf>
    <xf numFmtId="165" fontId="18" fillId="33" borderId="0" xfId="4" applyNumberFormat="1" applyFont="1" applyFill="1" applyBorder="1"/>
    <xf numFmtId="165" fontId="15" fillId="0" borderId="0" xfId="4" applyNumberFormat="1" applyFont="1" applyBorder="1"/>
    <xf numFmtId="165" fontId="1" fillId="33" borderId="0" xfId="4" applyNumberFormat="1" applyFont="1" applyFill="1" applyBorder="1"/>
    <xf numFmtId="165" fontId="1" fillId="0" borderId="0" xfId="4" applyNumberFormat="1" applyFont="1" applyBorder="1"/>
  </cellXfs>
  <cellStyles count="5">
    <cellStyle name="Hyperlink" xfId="3" builtinId="8"/>
    <cellStyle name="Normal" xfId="0" builtinId="0"/>
    <cellStyle name="Normal 2" xfId="2"/>
    <cellStyle name="Normal 3" xfId="4"/>
    <cellStyle name="Percent" xfId="1" builtinId="5"/>
  </cellStyles>
  <dxfs count="0"/>
  <tableStyles count="0" defaultTableStyle="TableStyleMedium9" defaultPivotStyle="PivotStyleMedium7"/>
  <colors>
    <mruColors>
      <color rgb="FFFFCCFF"/>
      <color rgb="FFFFDCE4"/>
      <color rgb="FFCCFF99"/>
      <color rgb="FFFF9900"/>
      <color rgb="FF0099FF"/>
      <color rgb="FF66FFFF"/>
      <color rgb="FFFF33CC"/>
      <color rgb="FFF1B93C"/>
      <color rgb="FFEE57AD"/>
      <color rgb="FF6A3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pjvgt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68663</xdr:colOff>
      <xdr:row>0</xdr:row>
      <xdr:rowOff>0</xdr:rowOff>
    </xdr:from>
    <xdr:to>
      <xdr:col>38</xdr:col>
      <xdr:colOff>134056</xdr:colOff>
      <xdr:row>1</xdr:row>
      <xdr:rowOff>88900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DFC03F7-6F07-0948-860A-CE8009F2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5563" y="0"/>
          <a:ext cx="3697593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9525</xdr:rowOff>
    </xdr:from>
    <xdr:to>
      <xdr:col>6</xdr:col>
      <xdr:colOff>9525</xdr:colOff>
      <xdr:row>2</xdr:row>
      <xdr:rowOff>19050</xdr:rowOff>
    </xdr:to>
    <xdr:cxnSp macro="">
      <xdr:nvCxnSpPr>
        <xdr:cNvPr id="2" name="Straight Arrow Connector 1"/>
        <xdr:cNvCxnSpPr/>
      </xdr:nvCxnSpPr>
      <xdr:spPr>
        <a:xfrm>
          <a:off x="1819275" y="390525"/>
          <a:ext cx="3238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2</xdr:row>
      <xdr:rowOff>28575</xdr:rowOff>
    </xdr:from>
    <xdr:to>
      <xdr:col>6</xdr:col>
      <xdr:colOff>19050</xdr:colOff>
      <xdr:row>5</xdr:row>
      <xdr:rowOff>19053</xdr:rowOff>
    </xdr:to>
    <xdr:cxnSp macro="">
      <xdr:nvCxnSpPr>
        <xdr:cNvPr id="3" name="Straight Arrow Connector 2"/>
        <xdr:cNvCxnSpPr/>
      </xdr:nvCxnSpPr>
      <xdr:spPr>
        <a:xfrm rot="16200000" flipH="1">
          <a:off x="1714498" y="533401"/>
          <a:ext cx="561978" cy="31432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4</xdr:row>
      <xdr:rowOff>152400</xdr:rowOff>
    </xdr:from>
    <xdr:to>
      <xdr:col>10</xdr:col>
      <xdr:colOff>19050</xdr:colOff>
      <xdr:row>4</xdr:row>
      <xdr:rowOff>153988</xdr:rowOff>
    </xdr:to>
    <xdr:cxnSp macro="">
      <xdr:nvCxnSpPr>
        <xdr:cNvPr id="4" name="Straight Arrow Connector 3"/>
        <xdr:cNvCxnSpPr/>
      </xdr:nvCxnSpPr>
      <xdr:spPr>
        <a:xfrm>
          <a:off x="3057525" y="914400"/>
          <a:ext cx="3143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</xdr:row>
      <xdr:rowOff>180975</xdr:rowOff>
    </xdr:from>
    <xdr:to>
      <xdr:col>14</xdr:col>
      <xdr:colOff>19050</xdr:colOff>
      <xdr:row>4</xdr:row>
      <xdr:rowOff>182563</xdr:rowOff>
    </xdr:to>
    <xdr:cxnSp macro="">
      <xdr:nvCxnSpPr>
        <xdr:cNvPr id="5" name="Straight Arrow Connector 4"/>
        <xdr:cNvCxnSpPr/>
      </xdr:nvCxnSpPr>
      <xdr:spPr>
        <a:xfrm>
          <a:off x="4276725" y="942975"/>
          <a:ext cx="3143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171450</xdr:rowOff>
    </xdr:from>
    <xdr:to>
      <xdr:col>18</xdr:col>
      <xdr:colOff>23812</xdr:colOff>
      <xdr:row>4</xdr:row>
      <xdr:rowOff>178594</xdr:rowOff>
    </xdr:to>
    <xdr:cxnSp macro="">
      <xdr:nvCxnSpPr>
        <xdr:cNvPr id="6" name="Straight Arrow Connector 5"/>
        <xdr:cNvCxnSpPr/>
      </xdr:nvCxnSpPr>
      <xdr:spPr>
        <a:xfrm>
          <a:off x="5572125" y="933450"/>
          <a:ext cx="333375" cy="71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11</xdr:row>
      <xdr:rowOff>154787</xdr:rowOff>
    </xdr:from>
    <xdr:to>
      <xdr:col>31</xdr:col>
      <xdr:colOff>3</xdr:colOff>
      <xdr:row>12</xdr:row>
      <xdr:rowOff>166691</xdr:rowOff>
    </xdr:to>
    <xdr:cxnSp macro="">
      <xdr:nvCxnSpPr>
        <xdr:cNvPr id="119" name="Straight Arrow Connector 118"/>
        <xdr:cNvCxnSpPr/>
      </xdr:nvCxnSpPr>
      <xdr:spPr>
        <a:xfrm rot="5400000">
          <a:off x="6090050" y="3494487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15</xdr:row>
      <xdr:rowOff>0</xdr:rowOff>
    </xdr:from>
    <xdr:to>
      <xdr:col>31</xdr:col>
      <xdr:colOff>3</xdr:colOff>
      <xdr:row>16</xdr:row>
      <xdr:rowOff>11904</xdr:rowOff>
    </xdr:to>
    <xdr:cxnSp macro="">
      <xdr:nvCxnSpPr>
        <xdr:cNvPr id="130" name="Straight Arrow Connector 129"/>
        <xdr:cNvCxnSpPr/>
      </xdr:nvCxnSpPr>
      <xdr:spPr>
        <a:xfrm rot="5400000">
          <a:off x="6090050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18</xdr:row>
      <xdr:rowOff>0</xdr:rowOff>
    </xdr:from>
    <xdr:to>
      <xdr:col>31</xdr:col>
      <xdr:colOff>3</xdr:colOff>
      <xdr:row>19</xdr:row>
      <xdr:rowOff>11904</xdr:rowOff>
    </xdr:to>
    <xdr:cxnSp macro="">
      <xdr:nvCxnSpPr>
        <xdr:cNvPr id="131" name="Straight Arrow Connector 130"/>
        <xdr:cNvCxnSpPr/>
      </xdr:nvCxnSpPr>
      <xdr:spPr>
        <a:xfrm rot="5400000">
          <a:off x="6090050" y="4673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21</xdr:row>
      <xdr:rowOff>0</xdr:rowOff>
    </xdr:from>
    <xdr:to>
      <xdr:col>31</xdr:col>
      <xdr:colOff>3</xdr:colOff>
      <xdr:row>22</xdr:row>
      <xdr:rowOff>11904</xdr:rowOff>
    </xdr:to>
    <xdr:cxnSp macro="">
      <xdr:nvCxnSpPr>
        <xdr:cNvPr id="132" name="Straight Arrow Connector 131"/>
        <xdr:cNvCxnSpPr/>
      </xdr:nvCxnSpPr>
      <xdr:spPr>
        <a:xfrm rot="5400000">
          <a:off x="6090050" y="5244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119063</xdr:colOff>
      <xdr:row>9</xdr:row>
      <xdr:rowOff>23814</xdr:rowOff>
    </xdr:from>
    <xdr:to>
      <xdr:col>33</xdr:col>
      <xdr:colOff>142876</xdr:colOff>
      <xdr:row>25</xdr:row>
      <xdr:rowOff>23813</xdr:rowOff>
    </xdr:to>
    <xdr:cxnSp macro="">
      <xdr:nvCxnSpPr>
        <xdr:cNvPr id="134" name="Straight Arrow Connector 133"/>
        <xdr:cNvCxnSpPr/>
      </xdr:nvCxnSpPr>
      <xdr:spPr>
        <a:xfrm rot="16200000" flipV="1">
          <a:off x="9179720" y="4774407"/>
          <a:ext cx="3047999" cy="2381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24</xdr:row>
      <xdr:rowOff>0</xdr:rowOff>
    </xdr:from>
    <xdr:to>
      <xdr:col>31</xdr:col>
      <xdr:colOff>3</xdr:colOff>
      <xdr:row>25</xdr:row>
      <xdr:rowOff>11904</xdr:rowOff>
    </xdr:to>
    <xdr:cxnSp macro="">
      <xdr:nvCxnSpPr>
        <xdr:cNvPr id="137" name="Straight Arrow Connector 136"/>
        <xdr:cNvCxnSpPr/>
      </xdr:nvCxnSpPr>
      <xdr:spPr>
        <a:xfrm rot="5400000">
          <a:off x="6090050" y="5816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11906</xdr:colOff>
      <xdr:row>24</xdr:row>
      <xdr:rowOff>178594</xdr:rowOff>
    </xdr:from>
    <xdr:to>
      <xdr:col>33</xdr:col>
      <xdr:colOff>178594</xdr:colOff>
      <xdr:row>25</xdr:row>
      <xdr:rowOff>11906</xdr:rowOff>
    </xdr:to>
    <xdr:cxnSp macro="">
      <xdr:nvCxnSpPr>
        <xdr:cNvPr id="141" name="Straight Arrow Connector 140"/>
        <xdr:cNvCxnSpPr/>
      </xdr:nvCxnSpPr>
      <xdr:spPr>
        <a:xfrm>
          <a:off x="6203156" y="5893594"/>
          <a:ext cx="833438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107156</xdr:colOff>
      <xdr:row>9</xdr:row>
      <xdr:rowOff>23813</xdr:rowOff>
    </xdr:from>
    <xdr:to>
      <xdr:col>35</xdr:col>
      <xdr:colOff>23813</xdr:colOff>
      <xdr:row>9</xdr:row>
      <xdr:rowOff>47625</xdr:rowOff>
    </xdr:to>
    <xdr:cxnSp macro="">
      <xdr:nvCxnSpPr>
        <xdr:cNvPr id="145" name="Straight Arrow Connector 144"/>
        <xdr:cNvCxnSpPr/>
      </xdr:nvCxnSpPr>
      <xdr:spPr>
        <a:xfrm flipV="1">
          <a:off x="6965156" y="2881313"/>
          <a:ext cx="535782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9</xdr:row>
      <xdr:rowOff>0</xdr:rowOff>
    </xdr:from>
    <xdr:to>
      <xdr:col>35</xdr:col>
      <xdr:colOff>3</xdr:colOff>
      <xdr:row>10</xdr:row>
      <xdr:rowOff>11904</xdr:rowOff>
    </xdr:to>
    <xdr:cxnSp macro="">
      <xdr:nvCxnSpPr>
        <xdr:cNvPr id="148" name="Straight Arrow Connector 147"/>
        <xdr:cNvCxnSpPr/>
      </xdr:nvCxnSpPr>
      <xdr:spPr>
        <a:xfrm rot="5400000">
          <a:off x="7375925" y="2958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12</xdr:row>
      <xdr:rowOff>0</xdr:rowOff>
    </xdr:from>
    <xdr:to>
      <xdr:col>35</xdr:col>
      <xdr:colOff>3</xdr:colOff>
      <xdr:row>13</xdr:row>
      <xdr:rowOff>11904</xdr:rowOff>
    </xdr:to>
    <xdr:cxnSp macro="">
      <xdr:nvCxnSpPr>
        <xdr:cNvPr id="150" name="Straight Arrow Connector 149"/>
        <xdr:cNvCxnSpPr/>
      </xdr:nvCxnSpPr>
      <xdr:spPr>
        <a:xfrm rot="5400000">
          <a:off x="7375925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12</xdr:row>
      <xdr:rowOff>0</xdr:rowOff>
    </xdr:from>
    <xdr:to>
      <xdr:col>39</xdr:col>
      <xdr:colOff>3</xdr:colOff>
      <xdr:row>13</xdr:row>
      <xdr:rowOff>11904</xdr:rowOff>
    </xdr:to>
    <xdr:cxnSp macro="">
      <xdr:nvCxnSpPr>
        <xdr:cNvPr id="151" name="Straight Arrow Connector 150"/>
        <xdr:cNvCxnSpPr/>
      </xdr:nvCxnSpPr>
      <xdr:spPr>
        <a:xfrm rot="5400000">
          <a:off x="8614175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15</xdr:row>
      <xdr:rowOff>0</xdr:rowOff>
    </xdr:from>
    <xdr:to>
      <xdr:col>39</xdr:col>
      <xdr:colOff>3</xdr:colOff>
      <xdr:row>16</xdr:row>
      <xdr:rowOff>11904</xdr:rowOff>
    </xdr:to>
    <xdr:cxnSp macro="">
      <xdr:nvCxnSpPr>
        <xdr:cNvPr id="152" name="Straight Arrow Connector 151"/>
        <xdr:cNvCxnSpPr/>
      </xdr:nvCxnSpPr>
      <xdr:spPr>
        <a:xfrm rot="5400000">
          <a:off x="8614175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18</xdr:row>
      <xdr:rowOff>0</xdr:rowOff>
    </xdr:from>
    <xdr:to>
      <xdr:col>39</xdr:col>
      <xdr:colOff>3</xdr:colOff>
      <xdr:row>19</xdr:row>
      <xdr:rowOff>11904</xdr:rowOff>
    </xdr:to>
    <xdr:cxnSp macro="">
      <xdr:nvCxnSpPr>
        <xdr:cNvPr id="153" name="Straight Arrow Connector 152"/>
        <xdr:cNvCxnSpPr/>
      </xdr:nvCxnSpPr>
      <xdr:spPr>
        <a:xfrm rot="5400000">
          <a:off x="8614175" y="4673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21</xdr:row>
      <xdr:rowOff>0</xdr:rowOff>
    </xdr:from>
    <xdr:to>
      <xdr:col>39</xdr:col>
      <xdr:colOff>3</xdr:colOff>
      <xdr:row>22</xdr:row>
      <xdr:rowOff>11904</xdr:rowOff>
    </xdr:to>
    <xdr:cxnSp macro="">
      <xdr:nvCxnSpPr>
        <xdr:cNvPr id="154" name="Straight Arrow Connector 153"/>
        <xdr:cNvCxnSpPr/>
      </xdr:nvCxnSpPr>
      <xdr:spPr>
        <a:xfrm rot="5400000">
          <a:off x="8614175" y="5244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24</xdr:row>
      <xdr:rowOff>0</xdr:rowOff>
    </xdr:from>
    <xdr:to>
      <xdr:col>39</xdr:col>
      <xdr:colOff>3</xdr:colOff>
      <xdr:row>25</xdr:row>
      <xdr:rowOff>11904</xdr:rowOff>
    </xdr:to>
    <xdr:cxnSp macro="">
      <xdr:nvCxnSpPr>
        <xdr:cNvPr id="155" name="Straight Arrow Connector 154"/>
        <xdr:cNvCxnSpPr/>
      </xdr:nvCxnSpPr>
      <xdr:spPr>
        <a:xfrm rot="5400000">
          <a:off x="8614175" y="5816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12</xdr:row>
      <xdr:rowOff>0</xdr:rowOff>
    </xdr:from>
    <xdr:to>
      <xdr:col>43</xdr:col>
      <xdr:colOff>3</xdr:colOff>
      <xdr:row>13</xdr:row>
      <xdr:rowOff>11904</xdr:rowOff>
    </xdr:to>
    <xdr:cxnSp macro="">
      <xdr:nvCxnSpPr>
        <xdr:cNvPr id="156" name="Straight Arrow Connector 155"/>
        <xdr:cNvCxnSpPr/>
      </xdr:nvCxnSpPr>
      <xdr:spPr>
        <a:xfrm rot="5400000">
          <a:off x="9852425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15</xdr:row>
      <xdr:rowOff>0</xdr:rowOff>
    </xdr:from>
    <xdr:to>
      <xdr:col>43</xdr:col>
      <xdr:colOff>3</xdr:colOff>
      <xdr:row>16</xdr:row>
      <xdr:rowOff>11904</xdr:rowOff>
    </xdr:to>
    <xdr:cxnSp macro="">
      <xdr:nvCxnSpPr>
        <xdr:cNvPr id="157" name="Straight Arrow Connector 156"/>
        <xdr:cNvCxnSpPr/>
      </xdr:nvCxnSpPr>
      <xdr:spPr>
        <a:xfrm rot="5400000">
          <a:off x="9852425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9</xdr:row>
      <xdr:rowOff>0</xdr:rowOff>
    </xdr:from>
    <xdr:to>
      <xdr:col>39</xdr:col>
      <xdr:colOff>3</xdr:colOff>
      <xdr:row>10</xdr:row>
      <xdr:rowOff>11904</xdr:rowOff>
    </xdr:to>
    <xdr:cxnSp macro="">
      <xdr:nvCxnSpPr>
        <xdr:cNvPr id="158" name="Straight Arrow Connector 157"/>
        <xdr:cNvCxnSpPr/>
      </xdr:nvCxnSpPr>
      <xdr:spPr>
        <a:xfrm rot="5400000">
          <a:off x="8614175" y="2958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</xdr:row>
      <xdr:rowOff>0</xdr:rowOff>
    </xdr:from>
    <xdr:to>
      <xdr:col>43</xdr:col>
      <xdr:colOff>3</xdr:colOff>
      <xdr:row>10</xdr:row>
      <xdr:rowOff>11904</xdr:rowOff>
    </xdr:to>
    <xdr:cxnSp macro="">
      <xdr:nvCxnSpPr>
        <xdr:cNvPr id="159" name="Straight Arrow Connector 158"/>
        <xdr:cNvCxnSpPr/>
      </xdr:nvCxnSpPr>
      <xdr:spPr>
        <a:xfrm rot="5400000">
          <a:off x="9852425" y="2958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18</xdr:row>
      <xdr:rowOff>0</xdr:rowOff>
    </xdr:from>
    <xdr:to>
      <xdr:col>43</xdr:col>
      <xdr:colOff>3</xdr:colOff>
      <xdr:row>19</xdr:row>
      <xdr:rowOff>11904</xdr:rowOff>
    </xdr:to>
    <xdr:cxnSp macro="">
      <xdr:nvCxnSpPr>
        <xdr:cNvPr id="160" name="Straight Arrow Connector 159"/>
        <xdr:cNvCxnSpPr/>
      </xdr:nvCxnSpPr>
      <xdr:spPr>
        <a:xfrm rot="5400000">
          <a:off x="9852425" y="4673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21</xdr:row>
      <xdr:rowOff>0</xdr:rowOff>
    </xdr:from>
    <xdr:to>
      <xdr:col>43</xdr:col>
      <xdr:colOff>3</xdr:colOff>
      <xdr:row>22</xdr:row>
      <xdr:rowOff>11904</xdr:rowOff>
    </xdr:to>
    <xdr:cxnSp macro="">
      <xdr:nvCxnSpPr>
        <xdr:cNvPr id="161" name="Straight Arrow Connector 160"/>
        <xdr:cNvCxnSpPr/>
      </xdr:nvCxnSpPr>
      <xdr:spPr>
        <a:xfrm rot="5400000">
          <a:off x="9852425" y="5244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24</xdr:row>
      <xdr:rowOff>0</xdr:rowOff>
    </xdr:from>
    <xdr:to>
      <xdr:col>43</xdr:col>
      <xdr:colOff>3</xdr:colOff>
      <xdr:row>25</xdr:row>
      <xdr:rowOff>11904</xdr:rowOff>
    </xdr:to>
    <xdr:cxnSp macro="">
      <xdr:nvCxnSpPr>
        <xdr:cNvPr id="162" name="Straight Arrow Connector 161"/>
        <xdr:cNvCxnSpPr/>
      </xdr:nvCxnSpPr>
      <xdr:spPr>
        <a:xfrm rot="5400000">
          <a:off x="9852425" y="5816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27</xdr:row>
      <xdr:rowOff>0</xdr:rowOff>
    </xdr:from>
    <xdr:to>
      <xdr:col>43</xdr:col>
      <xdr:colOff>3</xdr:colOff>
      <xdr:row>28</xdr:row>
      <xdr:rowOff>11904</xdr:rowOff>
    </xdr:to>
    <xdr:cxnSp macro="">
      <xdr:nvCxnSpPr>
        <xdr:cNvPr id="163" name="Straight Arrow Connector 162"/>
        <xdr:cNvCxnSpPr/>
      </xdr:nvCxnSpPr>
      <xdr:spPr>
        <a:xfrm rot="5400000">
          <a:off x="9852425" y="6387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15</xdr:row>
      <xdr:rowOff>0</xdr:rowOff>
    </xdr:from>
    <xdr:to>
      <xdr:col>35</xdr:col>
      <xdr:colOff>3</xdr:colOff>
      <xdr:row>16</xdr:row>
      <xdr:rowOff>11904</xdr:rowOff>
    </xdr:to>
    <xdr:cxnSp macro="">
      <xdr:nvCxnSpPr>
        <xdr:cNvPr id="164" name="Straight Arrow Connector 163"/>
        <xdr:cNvCxnSpPr/>
      </xdr:nvCxnSpPr>
      <xdr:spPr>
        <a:xfrm rot="5400000">
          <a:off x="7375925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27</xdr:row>
      <xdr:rowOff>0</xdr:rowOff>
    </xdr:from>
    <xdr:to>
      <xdr:col>39</xdr:col>
      <xdr:colOff>3</xdr:colOff>
      <xdr:row>28</xdr:row>
      <xdr:rowOff>11904</xdr:rowOff>
    </xdr:to>
    <xdr:cxnSp macro="">
      <xdr:nvCxnSpPr>
        <xdr:cNvPr id="165" name="Straight Arrow Connector 164"/>
        <xdr:cNvCxnSpPr/>
      </xdr:nvCxnSpPr>
      <xdr:spPr>
        <a:xfrm rot="5400000">
          <a:off x="8614175" y="6387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12</xdr:row>
      <xdr:rowOff>0</xdr:rowOff>
    </xdr:from>
    <xdr:to>
      <xdr:col>47</xdr:col>
      <xdr:colOff>3</xdr:colOff>
      <xdr:row>13</xdr:row>
      <xdr:rowOff>11904</xdr:rowOff>
    </xdr:to>
    <xdr:cxnSp macro="">
      <xdr:nvCxnSpPr>
        <xdr:cNvPr id="166" name="Straight Arrow Connector 165"/>
        <xdr:cNvCxnSpPr/>
      </xdr:nvCxnSpPr>
      <xdr:spPr>
        <a:xfrm rot="5400000">
          <a:off x="11090675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9</xdr:row>
      <xdr:rowOff>0</xdr:rowOff>
    </xdr:from>
    <xdr:to>
      <xdr:col>47</xdr:col>
      <xdr:colOff>3</xdr:colOff>
      <xdr:row>10</xdr:row>
      <xdr:rowOff>11904</xdr:rowOff>
    </xdr:to>
    <xdr:cxnSp macro="">
      <xdr:nvCxnSpPr>
        <xdr:cNvPr id="167" name="Straight Arrow Connector 166"/>
        <xdr:cNvCxnSpPr/>
      </xdr:nvCxnSpPr>
      <xdr:spPr>
        <a:xfrm rot="5400000">
          <a:off x="11090675" y="2958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15</xdr:row>
      <xdr:rowOff>0</xdr:rowOff>
    </xdr:from>
    <xdr:to>
      <xdr:col>47</xdr:col>
      <xdr:colOff>3</xdr:colOff>
      <xdr:row>16</xdr:row>
      <xdr:rowOff>11904</xdr:rowOff>
    </xdr:to>
    <xdr:cxnSp macro="">
      <xdr:nvCxnSpPr>
        <xdr:cNvPr id="168" name="Straight Arrow Connector 167"/>
        <xdr:cNvCxnSpPr/>
      </xdr:nvCxnSpPr>
      <xdr:spPr>
        <a:xfrm rot="5400000">
          <a:off x="11090675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18</xdr:row>
      <xdr:rowOff>0</xdr:rowOff>
    </xdr:from>
    <xdr:to>
      <xdr:col>47</xdr:col>
      <xdr:colOff>3</xdr:colOff>
      <xdr:row>19</xdr:row>
      <xdr:rowOff>11904</xdr:rowOff>
    </xdr:to>
    <xdr:cxnSp macro="">
      <xdr:nvCxnSpPr>
        <xdr:cNvPr id="169" name="Straight Arrow Connector 168"/>
        <xdr:cNvCxnSpPr/>
      </xdr:nvCxnSpPr>
      <xdr:spPr>
        <a:xfrm rot="5400000">
          <a:off x="11090675" y="4673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9</xdr:row>
      <xdr:rowOff>0</xdr:rowOff>
    </xdr:from>
    <xdr:to>
      <xdr:col>51</xdr:col>
      <xdr:colOff>3</xdr:colOff>
      <xdr:row>10</xdr:row>
      <xdr:rowOff>11904</xdr:rowOff>
    </xdr:to>
    <xdr:cxnSp macro="">
      <xdr:nvCxnSpPr>
        <xdr:cNvPr id="170" name="Straight Arrow Connector 169"/>
        <xdr:cNvCxnSpPr/>
      </xdr:nvCxnSpPr>
      <xdr:spPr>
        <a:xfrm rot="5400000">
          <a:off x="12328925" y="2958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12</xdr:row>
      <xdr:rowOff>0</xdr:rowOff>
    </xdr:from>
    <xdr:to>
      <xdr:col>51</xdr:col>
      <xdr:colOff>3</xdr:colOff>
      <xdr:row>13</xdr:row>
      <xdr:rowOff>11904</xdr:rowOff>
    </xdr:to>
    <xdr:cxnSp macro="">
      <xdr:nvCxnSpPr>
        <xdr:cNvPr id="171" name="Straight Arrow Connector 170"/>
        <xdr:cNvCxnSpPr/>
      </xdr:nvCxnSpPr>
      <xdr:spPr>
        <a:xfrm rot="5400000">
          <a:off x="12328925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15</xdr:row>
      <xdr:rowOff>0</xdr:rowOff>
    </xdr:from>
    <xdr:to>
      <xdr:col>51</xdr:col>
      <xdr:colOff>3</xdr:colOff>
      <xdr:row>16</xdr:row>
      <xdr:rowOff>11904</xdr:rowOff>
    </xdr:to>
    <xdr:cxnSp macro="">
      <xdr:nvCxnSpPr>
        <xdr:cNvPr id="172" name="Straight Arrow Connector 171"/>
        <xdr:cNvCxnSpPr/>
      </xdr:nvCxnSpPr>
      <xdr:spPr>
        <a:xfrm rot="5400000">
          <a:off x="12328925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24</xdr:row>
      <xdr:rowOff>0</xdr:rowOff>
    </xdr:from>
    <xdr:to>
      <xdr:col>51</xdr:col>
      <xdr:colOff>3</xdr:colOff>
      <xdr:row>25</xdr:row>
      <xdr:rowOff>11904</xdr:rowOff>
    </xdr:to>
    <xdr:cxnSp macro="">
      <xdr:nvCxnSpPr>
        <xdr:cNvPr id="173" name="Straight Arrow Connector 172"/>
        <xdr:cNvCxnSpPr/>
      </xdr:nvCxnSpPr>
      <xdr:spPr>
        <a:xfrm rot="5400000">
          <a:off x="12328925" y="4673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27</xdr:row>
      <xdr:rowOff>0</xdr:rowOff>
    </xdr:from>
    <xdr:to>
      <xdr:col>51</xdr:col>
      <xdr:colOff>3</xdr:colOff>
      <xdr:row>28</xdr:row>
      <xdr:rowOff>11904</xdr:rowOff>
    </xdr:to>
    <xdr:cxnSp macro="">
      <xdr:nvCxnSpPr>
        <xdr:cNvPr id="174" name="Straight Arrow Connector 173"/>
        <xdr:cNvCxnSpPr/>
      </xdr:nvCxnSpPr>
      <xdr:spPr>
        <a:xfrm rot="5400000">
          <a:off x="12328925" y="5244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30</xdr:row>
      <xdr:rowOff>0</xdr:rowOff>
    </xdr:from>
    <xdr:to>
      <xdr:col>51</xdr:col>
      <xdr:colOff>3</xdr:colOff>
      <xdr:row>31</xdr:row>
      <xdr:rowOff>11904</xdr:rowOff>
    </xdr:to>
    <xdr:cxnSp macro="">
      <xdr:nvCxnSpPr>
        <xdr:cNvPr id="175" name="Straight Arrow Connector 174"/>
        <xdr:cNvCxnSpPr/>
      </xdr:nvCxnSpPr>
      <xdr:spPr>
        <a:xfrm rot="5400000">
          <a:off x="12328925" y="5816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33</xdr:row>
      <xdr:rowOff>0</xdr:rowOff>
    </xdr:from>
    <xdr:to>
      <xdr:col>51</xdr:col>
      <xdr:colOff>3</xdr:colOff>
      <xdr:row>34</xdr:row>
      <xdr:rowOff>11904</xdr:rowOff>
    </xdr:to>
    <xdr:cxnSp macro="">
      <xdr:nvCxnSpPr>
        <xdr:cNvPr id="176" name="Straight Arrow Connector 175"/>
        <xdr:cNvCxnSpPr/>
      </xdr:nvCxnSpPr>
      <xdr:spPr>
        <a:xfrm rot="5400000">
          <a:off x="12328925" y="6387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30</xdr:row>
      <xdr:rowOff>0</xdr:rowOff>
    </xdr:from>
    <xdr:to>
      <xdr:col>51</xdr:col>
      <xdr:colOff>3</xdr:colOff>
      <xdr:row>31</xdr:row>
      <xdr:rowOff>11904</xdr:rowOff>
    </xdr:to>
    <xdr:cxnSp macro="">
      <xdr:nvCxnSpPr>
        <xdr:cNvPr id="177" name="Straight Arrow Connector 176"/>
        <xdr:cNvCxnSpPr/>
      </xdr:nvCxnSpPr>
      <xdr:spPr>
        <a:xfrm rot="5400000">
          <a:off x="12328925" y="6959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467590</xdr:colOff>
      <xdr:row>11</xdr:row>
      <xdr:rowOff>164526</xdr:rowOff>
    </xdr:from>
    <xdr:to>
      <xdr:col>55</xdr:col>
      <xdr:colOff>17318</xdr:colOff>
      <xdr:row>13</xdr:row>
      <xdr:rowOff>25979</xdr:rowOff>
    </xdr:to>
    <xdr:cxnSp macro="">
      <xdr:nvCxnSpPr>
        <xdr:cNvPr id="180" name="Straight Arrow Connector 179"/>
        <xdr:cNvCxnSpPr/>
      </xdr:nvCxnSpPr>
      <xdr:spPr>
        <a:xfrm rot="16200000" flipH="1">
          <a:off x="19881273" y="2372593"/>
          <a:ext cx="242453" cy="1731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15</xdr:row>
      <xdr:rowOff>0</xdr:rowOff>
    </xdr:from>
    <xdr:to>
      <xdr:col>55</xdr:col>
      <xdr:colOff>3</xdr:colOff>
      <xdr:row>16</xdr:row>
      <xdr:rowOff>11904</xdr:rowOff>
    </xdr:to>
    <xdr:cxnSp macro="">
      <xdr:nvCxnSpPr>
        <xdr:cNvPr id="181" name="Straight Arrow Connector 180"/>
        <xdr:cNvCxnSpPr/>
      </xdr:nvCxnSpPr>
      <xdr:spPr>
        <a:xfrm rot="5400000">
          <a:off x="14495863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12</xdr:row>
      <xdr:rowOff>0</xdr:rowOff>
    </xdr:from>
    <xdr:to>
      <xdr:col>59</xdr:col>
      <xdr:colOff>3</xdr:colOff>
      <xdr:row>13</xdr:row>
      <xdr:rowOff>11904</xdr:rowOff>
    </xdr:to>
    <xdr:cxnSp macro="">
      <xdr:nvCxnSpPr>
        <xdr:cNvPr id="182" name="Straight Arrow Connector 181"/>
        <xdr:cNvCxnSpPr/>
      </xdr:nvCxnSpPr>
      <xdr:spPr>
        <a:xfrm rot="5400000">
          <a:off x="15734113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15</xdr:row>
      <xdr:rowOff>0</xdr:rowOff>
    </xdr:from>
    <xdr:to>
      <xdr:col>59</xdr:col>
      <xdr:colOff>3</xdr:colOff>
      <xdr:row>16</xdr:row>
      <xdr:rowOff>11904</xdr:rowOff>
    </xdr:to>
    <xdr:cxnSp macro="">
      <xdr:nvCxnSpPr>
        <xdr:cNvPr id="183" name="Straight Arrow Connector 182"/>
        <xdr:cNvCxnSpPr/>
      </xdr:nvCxnSpPr>
      <xdr:spPr>
        <a:xfrm rot="5400000">
          <a:off x="15734113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18</xdr:row>
      <xdr:rowOff>0</xdr:rowOff>
    </xdr:from>
    <xdr:to>
      <xdr:col>59</xdr:col>
      <xdr:colOff>3</xdr:colOff>
      <xdr:row>19</xdr:row>
      <xdr:rowOff>11904</xdr:rowOff>
    </xdr:to>
    <xdr:cxnSp macro="">
      <xdr:nvCxnSpPr>
        <xdr:cNvPr id="184" name="Straight Arrow Connector 183"/>
        <xdr:cNvCxnSpPr/>
      </xdr:nvCxnSpPr>
      <xdr:spPr>
        <a:xfrm rot="5400000">
          <a:off x="15734113" y="4673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12</xdr:row>
      <xdr:rowOff>0</xdr:rowOff>
    </xdr:from>
    <xdr:to>
      <xdr:col>63</xdr:col>
      <xdr:colOff>3</xdr:colOff>
      <xdr:row>13</xdr:row>
      <xdr:rowOff>11904</xdr:rowOff>
    </xdr:to>
    <xdr:cxnSp macro="">
      <xdr:nvCxnSpPr>
        <xdr:cNvPr id="185" name="Straight Arrow Connector 184"/>
        <xdr:cNvCxnSpPr/>
      </xdr:nvCxnSpPr>
      <xdr:spPr>
        <a:xfrm rot="5400000">
          <a:off x="16972363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15</xdr:row>
      <xdr:rowOff>0</xdr:rowOff>
    </xdr:from>
    <xdr:to>
      <xdr:col>63</xdr:col>
      <xdr:colOff>3</xdr:colOff>
      <xdr:row>16</xdr:row>
      <xdr:rowOff>11904</xdr:rowOff>
    </xdr:to>
    <xdr:cxnSp macro="">
      <xdr:nvCxnSpPr>
        <xdr:cNvPr id="186" name="Straight Arrow Connector 185"/>
        <xdr:cNvCxnSpPr/>
      </xdr:nvCxnSpPr>
      <xdr:spPr>
        <a:xfrm rot="5400000">
          <a:off x="16972363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18</xdr:row>
      <xdr:rowOff>0</xdr:rowOff>
    </xdr:from>
    <xdr:to>
      <xdr:col>63</xdr:col>
      <xdr:colOff>3</xdr:colOff>
      <xdr:row>19</xdr:row>
      <xdr:rowOff>11904</xdr:rowOff>
    </xdr:to>
    <xdr:cxnSp macro="">
      <xdr:nvCxnSpPr>
        <xdr:cNvPr id="187" name="Straight Arrow Connector 186"/>
        <xdr:cNvCxnSpPr/>
      </xdr:nvCxnSpPr>
      <xdr:spPr>
        <a:xfrm rot="5400000">
          <a:off x="16972363" y="4673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21</xdr:row>
      <xdr:rowOff>0</xdr:rowOff>
    </xdr:from>
    <xdr:to>
      <xdr:col>63</xdr:col>
      <xdr:colOff>3</xdr:colOff>
      <xdr:row>22</xdr:row>
      <xdr:rowOff>11904</xdr:rowOff>
    </xdr:to>
    <xdr:cxnSp macro="">
      <xdr:nvCxnSpPr>
        <xdr:cNvPr id="188" name="Straight Arrow Connector 187"/>
        <xdr:cNvCxnSpPr/>
      </xdr:nvCxnSpPr>
      <xdr:spPr>
        <a:xfrm rot="5400000">
          <a:off x="16972363" y="5244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21</xdr:row>
      <xdr:rowOff>0</xdr:rowOff>
    </xdr:from>
    <xdr:to>
      <xdr:col>59</xdr:col>
      <xdr:colOff>3</xdr:colOff>
      <xdr:row>22</xdr:row>
      <xdr:rowOff>11904</xdr:rowOff>
    </xdr:to>
    <xdr:cxnSp macro="">
      <xdr:nvCxnSpPr>
        <xdr:cNvPr id="189" name="Straight Arrow Connector 188"/>
        <xdr:cNvCxnSpPr/>
      </xdr:nvCxnSpPr>
      <xdr:spPr>
        <a:xfrm rot="5400000">
          <a:off x="15734113" y="5244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24</xdr:row>
      <xdr:rowOff>0</xdr:rowOff>
    </xdr:from>
    <xdr:to>
      <xdr:col>63</xdr:col>
      <xdr:colOff>3</xdr:colOff>
      <xdr:row>25</xdr:row>
      <xdr:rowOff>11904</xdr:rowOff>
    </xdr:to>
    <xdr:cxnSp macro="">
      <xdr:nvCxnSpPr>
        <xdr:cNvPr id="190" name="Straight Arrow Connector 189"/>
        <xdr:cNvCxnSpPr/>
      </xdr:nvCxnSpPr>
      <xdr:spPr>
        <a:xfrm rot="5400000">
          <a:off x="16972363" y="5816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12</xdr:row>
      <xdr:rowOff>0</xdr:rowOff>
    </xdr:from>
    <xdr:to>
      <xdr:col>67</xdr:col>
      <xdr:colOff>3</xdr:colOff>
      <xdr:row>13</xdr:row>
      <xdr:rowOff>11904</xdr:rowOff>
    </xdr:to>
    <xdr:cxnSp macro="">
      <xdr:nvCxnSpPr>
        <xdr:cNvPr id="191" name="Straight Arrow Connector 190"/>
        <xdr:cNvCxnSpPr/>
      </xdr:nvCxnSpPr>
      <xdr:spPr>
        <a:xfrm rot="5400000">
          <a:off x="18210613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15</xdr:row>
      <xdr:rowOff>0</xdr:rowOff>
    </xdr:from>
    <xdr:to>
      <xdr:col>67</xdr:col>
      <xdr:colOff>3</xdr:colOff>
      <xdr:row>16</xdr:row>
      <xdr:rowOff>11904</xdr:rowOff>
    </xdr:to>
    <xdr:cxnSp macro="">
      <xdr:nvCxnSpPr>
        <xdr:cNvPr id="192" name="Straight Arrow Connector 191"/>
        <xdr:cNvCxnSpPr/>
      </xdr:nvCxnSpPr>
      <xdr:spPr>
        <a:xfrm rot="5400000">
          <a:off x="18210613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18</xdr:row>
      <xdr:rowOff>0</xdr:rowOff>
    </xdr:from>
    <xdr:to>
      <xdr:col>67</xdr:col>
      <xdr:colOff>3</xdr:colOff>
      <xdr:row>19</xdr:row>
      <xdr:rowOff>11904</xdr:rowOff>
    </xdr:to>
    <xdr:cxnSp macro="">
      <xdr:nvCxnSpPr>
        <xdr:cNvPr id="193" name="Straight Arrow Connector 192"/>
        <xdr:cNvCxnSpPr/>
      </xdr:nvCxnSpPr>
      <xdr:spPr>
        <a:xfrm rot="5400000">
          <a:off x="18210613" y="4673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21</xdr:row>
      <xdr:rowOff>0</xdr:rowOff>
    </xdr:from>
    <xdr:to>
      <xdr:col>67</xdr:col>
      <xdr:colOff>3</xdr:colOff>
      <xdr:row>22</xdr:row>
      <xdr:rowOff>11904</xdr:rowOff>
    </xdr:to>
    <xdr:cxnSp macro="">
      <xdr:nvCxnSpPr>
        <xdr:cNvPr id="194" name="Straight Arrow Connector 193"/>
        <xdr:cNvCxnSpPr/>
      </xdr:nvCxnSpPr>
      <xdr:spPr>
        <a:xfrm rot="5400000">
          <a:off x="18210613" y="5244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24</xdr:row>
      <xdr:rowOff>0</xdr:rowOff>
    </xdr:from>
    <xdr:to>
      <xdr:col>67</xdr:col>
      <xdr:colOff>3</xdr:colOff>
      <xdr:row>25</xdr:row>
      <xdr:rowOff>11904</xdr:rowOff>
    </xdr:to>
    <xdr:cxnSp macro="">
      <xdr:nvCxnSpPr>
        <xdr:cNvPr id="195" name="Straight Arrow Connector 194"/>
        <xdr:cNvCxnSpPr/>
      </xdr:nvCxnSpPr>
      <xdr:spPr>
        <a:xfrm rot="5400000">
          <a:off x="18210613" y="5816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0</xdr:colOff>
      <xdr:row>12</xdr:row>
      <xdr:rowOff>0</xdr:rowOff>
    </xdr:from>
    <xdr:to>
      <xdr:col>71</xdr:col>
      <xdr:colOff>3</xdr:colOff>
      <xdr:row>13</xdr:row>
      <xdr:rowOff>11904</xdr:rowOff>
    </xdr:to>
    <xdr:cxnSp macro="">
      <xdr:nvCxnSpPr>
        <xdr:cNvPr id="196" name="Straight Arrow Connector 195"/>
        <xdr:cNvCxnSpPr/>
      </xdr:nvCxnSpPr>
      <xdr:spPr>
        <a:xfrm rot="5400000">
          <a:off x="19448863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0</xdr:colOff>
      <xdr:row>15</xdr:row>
      <xdr:rowOff>0</xdr:rowOff>
    </xdr:from>
    <xdr:to>
      <xdr:col>71</xdr:col>
      <xdr:colOff>3</xdr:colOff>
      <xdr:row>16</xdr:row>
      <xdr:rowOff>11904</xdr:rowOff>
    </xdr:to>
    <xdr:cxnSp macro="">
      <xdr:nvCxnSpPr>
        <xdr:cNvPr id="197" name="Straight Arrow Connector 196"/>
        <xdr:cNvCxnSpPr/>
      </xdr:nvCxnSpPr>
      <xdr:spPr>
        <a:xfrm rot="5400000">
          <a:off x="19448863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0</xdr:colOff>
      <xdr:row>18</xdr:row>
      <xdr:rowOff>0</xdr:rowOff>
    </xdr:from>
    <xdr:to>
      <xdr:col>71</xdr:col>
      <xdr:colOff>3</xdr:colOff>
      <xdr:row>19</xdr:row>
      <xdr:rowOff>11904</xdr:rowOff>
    </xdr:to>
    <xdr:cxnSp macro="">
      <xdr:nvCxnSpPr>
        <xdr:cNvPr id="198" name="Straight Arrow Connector 197"/>
        <xdr:cNvCxnSpPr/>
      </xdr:nvCxnSpPr>
      <xdr:spPr>
        <a:xfrm rot="5400000">
          <a:off x="19448863" y="4673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27</xdr:row>
      <xdr:rowOff>0</xdr:rowOff>
    </xdr:from>
    <xdr:to>
      <xdr:col>67</xdr:col>
      <xdr:colOff>3</xdr:colOff>
      <xdr:row>28</xdr:row>
      <xdr:rowOff>11904</xdr:rowOff>
    </xdr:to>
    <xdr:cxnSp macro="">
      <xdr:nvCxnSpPr>
        <xdr:cNvPr id="199" name="Straight Arrow Connector 198"/>
        <xdr:cNvCxnSpPr/>
      </xdr:nvCxnSpPr>
      <xdr:spPr>
        <a:xfrm rot="5400000">
          <a:off x="18210613" y="6387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28</xdr:row>
      <xdr:rowOff>0</xdr:rowOff>
    </xdr:from>
    <xdr:to>
      <xdr:col>41</xdr:col>
      <xdr:colOff>214313</xdr:colOff>
      <xdr:row>28</xdr:row>
      <xdr:rowOff>23812</xdr:rowOff>
    </xdr:to>
    <xdr:cxnSp macro="">
      <xdr:nvCxnSpPr>
        <xdr:cNvPr id="201" name="Straight Arrow Connector 200"/>
        <xdr:cNvCxnSpPr/>
      </xdr:nvCxnSpPr>
      <xdr:spPr>
        <a:xfrm>
          <a:off x="8715375" y="7048500"/>
          <a:ext cx="833438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28</xdr:row>
      <xdr:rowOff>0</xdr:rowOff>
    </xdr:from>
    <xdr:to>
      <xdr:col>45</xdr:col>
      <xdr:colOff>214313</xdr:colOff>
      <xdr:row>28</xdr:row>
      <xdr:rowOff>23812</xdr:rowOff>
    </xdr:to>
    <xdr:cxnSp macro="">
      <xdr:nvCxnSpPr>
        <xdr:cNvPr id="202" name="Straight Arrow Connector 201"/>
        <xdr:cNvCxnSpPr/>
      </xdr:nvCxnSpPr>
      <xdr:spPr>
        <a:xfrm>
          <a:off x="9953625" y="7048500"/>
          <a:ext cx="833438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19</xdr:row>
      <xdr:rowOff>0</xdr:rowOff>
    </xdr:from>
    <xdr:to>
      <xdr:col>49</xdr:col>
      <xdr:colOff>214313</xdr:colOff>
      <xdr:row>19</xdr:row>
      <xdr:rowOff>23812</xdr:rowOff>
    </xdr:to>
    <xdr:cxnSp macro="">
      <xdr:nvCxnSpPr>
        <xdr:cNvPr id="203" name="Straight Arrow Connector 202"/>
        <xdr:cNvCxnSpPr/>
      </xdr:nvCxnSpPr>
      <xdr:spPr>
        <a:xfrm>
          <a:off x="11191875" y="5334000"/>
          <a:ext cx="833438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17318</xdr:colOff>
      <xdr:row>36</xdr:row>
      <xdr:rowOff>181841</xdr:rowOff>
    </xdr:from>
    <xdr:to>
      <xdr:col>53</xdr:col>
      <xdr:colOff>259772</xdr:colOff>
      <xdr:row>37</xdr:row>
      <xdr:rowOff>0</xdr:rowOff>
    </xdr:to>
    <xdr:cxnSp macro="">
      <xdr:nvCxnSpPr>
        <xdr:cNvPr id="204" name="Straight Arrow Connector 203"/>
        <xdr:cNvCxnSpPr/>
      </xdr:nvCxnSpPr>
      <xdr:spPr>
        <a:xfrm>
          <a:off x="18365932" y="7039841"/>
          <a:ext cx="1117022" cy="865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19</xdr:row>
      <xdr:rowOff>0</xdr:rowOff>
    </xdr:from>
    <xdr:to>
      <xdr:col>57</xdr:col>
      <xdr:colOff>214313</xdr:colOff>
      <xdr:row>19</xdr:row>
      <xdr:rowOff>23812</xdr:rowOff>
    </xdr:to>
    <xdr:cxnSp macro="">
      <xdr:nvCxnSpPr>
        <xdr:cNvPr id="206" name="Straight Arrow Connector 205"/>
        <xdr:cNvCxnSpPr/>
      </xdr:nvCxnSpPr>
      <xdr:spPr>
        <a:xfrm>
          <a:off x="14597063" y="5334000"/>
          <a:ext cx="833438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22</xdr:row>
      <xdr:rowOff>0</xdr:rowOff>
    </xdr:from>
    <xdr:to>
      <xdr:col>61</xdr:col>
      <xdr:colOff>214313</xdr:colOff>
      <xdr:row>22</xdr:row>
      <xdr:rowOff>23812</xdr:rowOff>
    </xdr:to>
    <xdr:cxnSp macro="">
      <xdr:nvCxnSpPr>
        <xdr:cNvPr id="207" name="Straight Arrow Connector 206"/>
        <xdr:cNvCxnSpPr/>
      </xdr:nvCxnSpPr>
      <xdr:spPr>
        <a:xfrm>
          <a:off x="15835313" y="5905500"/>
          <a:ext cx="833438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25</xdr:row>
      <xdr:rowOff>0</xdr:rowOff>
    </xdr:from>
    <xdr:to>
      <xdr:col>65</xdr:col>
      <xdr:colOff>214313</xdr:colOff>
      <xdr:row>25</xdr:row>
      <xdr:rowOff>23812</xdr:rowOff>
    </xdr:to>
    <xdr:cxnSp macro="">
      <xdr:nvCxnSpPr>
        <xdr:cNvPr id="208" name="Straight Arrow Connector 207"/>
        <xdr:cNvCxnSpPr/>
      </xdr:nvCxnSpPr>
      <xdr:spPr>
        <a:xfrm>
          <a:off x="17073563" y="6477000"/>
          <a:ext cx="833438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28</xdr:row>
      <xdr:rowOff>0</xdr:rowOff>
    </xdr:from>
    <xdr:to>
      <xdr:col>69</xdr:col>
      <xdr:colOff>214313</xdr:colOff>
      <xdr:row>28</xdr:row>
      <xdr:rowOff>23812</xdr:rowOff>
    </xdr:to>
    <xdr:cxnSp macro="">
      <xdr:nvCxnSpPr>
        <xdr:cNvPr id="209" name="Straight Arrow Connector 208"/>
        <xdr:cNvCxnSpPr/>
      </xdr:nvCxnSpPr>
      <xdr:spPr>
        <a:xfrm>
          <a:off x="18311813" y="7048500"/>
          <a:ext cx="833438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0</xdr:colOff>
      <xdr:row>19</xdr:row>
      <xdr:rowOff>0</xdr:rowOff>
    </xdr:from>
    <xdr:to>
      <xdr:col>74</xdr:col>
      <xdr:colOff>202406</xdr:colOff>
      <xdr:row>19</xdr:row>
      <xdr:rowOff>23813</xdr:rowOff>
    </xdr:to>
    <xdr:cxnSp macro="">
      <xdr:nvCxnSpPr>
        <xdr:cNvPr id="210" name="Straight Arrow Connector 209"/>
        <xdr:cNvCxnSpPr/>
      </xdr:nvCxnSpPr>
      <xdr:spPr>
        <a:xfrm>
          <a:off x="19550063" y="5334000"/>
          <a:ext cx="1131093" cy="2381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154782</xdr:colOff>
      <xdr:row>8</xdr:row>
      <xdr:rowOff>166689</xdr:rowOff>
    </xdr:from>
    <xdr:to>
      <xdr:col>41</xdr:col>
      <xdr:colOff>178594</xdr:colOff>
      <xdr:row>28</xdr:row>
      <xdr:rowOff>47625</xdr:rowOff>
    </xdr:to>
    <xdr:cxnSp macro="">
      <xdr:nvCxnSpPr>
        <xdr:cNvPr id="211" name="Straight Arrow Connector 210"/>
        <xdr:cNvCxnSpPr/>
      </xdr:nvCxnSpPr>
      <xdr:spPr>
        <a:xfrm rot="16200000" flipV="1">
          <a:off x="7655720" y="5238751"/>
          <a:ext cx="3690936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178594</xdr:colOff>
      <xdr:row>8</xdr:row>
      <xdr:rowOff>166687</xdr:rowOff>
    </xdr:from>
    <xdr:to>
      <xdr:col>45</xdr:col>
      <xdr:colOff>202406</xdr:colOff>
      <xdr:row>28</xdr:row>
      <xdr:rowOff>47623</xdr:rowOff>
    </xdr:to>
    <xdr:cxnSp macro="">
      <xdr:nvCxnSpPr>
        <xdr:cNvPr id="213" name="Straight Arrow Connector 212"/>
        <xdr:cNvCxnSpPr/>
      </xdr:nvCxnSpPr>
      <xdr:spPr>
        <a:xfrm rot="16200000" flipV="1">
          <a:off x="8917782" y="5238749"/>
          <a:ext cx="3690936" cy="238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207819</xdr:colOff>
      <xdr:row>11</xdr:row>
      <xdr:rowOff>116898</xdr:rowOff>
    </xdr:from>
    <xdr:to>
      <xdr:col>53</xdr:col>
      <xdr:colOff>233796</xdr:colOff>
      <xdr:row>36</xdr:row>
      <xdr:rowOff>181841</xdr:rowOff>
    </xdr:to>
    <xdr:cxnSp macro="">
      <xdr:nvCxnSpPr>
        <xdr:cNvPr id="214" name="Straight Arrow Connector 213"/>
        <xdr:cNvCxnSpPr/>
      </xdr:nvCxnSpPr>
      <xdr:spPr>
        <a:xfrm rot="16200000" flipV="1">
          <a:off x="17030268" y="4613131"/>
          <a:ext cx="4827443" cy="2597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154783</xdr:colOff>
      <xdr:row>9</xdr:row>
      <xdr:rowOff>11908</xdr:rowOff>
    </xdr:from>
    <xdr:to>
      <xdr:col>37</xdr:col>
      <xdr:colOff>166689</xdr:colOff>
      <xdr:row>16</xdr:row>
      <xdr:rowOff>23813</xdr:rowOff>
    </xdr:to>
    <xdr:cxnSp macro="">
      <xdr:nvCxnSpPr>
        <xdr:cNvPr id="215" name="Straight Arrow Connector 214"/>
        <xdr:cNvCxnSpPr/>
      </xdr:nvCxnSpPr>
      <xdr:spPr>
        <a:xfrm rot="16200000" flipV="1">
          <a:off x="7584283" y="4107658"/>
          <a:ext cx="1345405" cy="1190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154781</xdr:colOff>
      <xdr:row>9</xdr:row>
      <xdr:rowOff>2</xdr:rowOff>
    </xdr:from>
    <xdr:to>
      <xdr:col>49</xdr:col>
      <xdr:colOff>154782</xdr:colOff>
      <xdr:row>18</xdr:row>
      <xdr:rowOff>166689</xdr:rowOff>
    </xdr:to>
    <xdr:cxnSp macro="">
      <xdr:nvCxnSpPr>
        <xdr:cNvPr id="217" name="Straight Arrow Connector 216"/>
        <xdr:cNvCxnSpPr/>
      </xdr:nvCxnSpPr>
      <xdr:spPr>
        <a:xfrm rot="5400000" flipH="1" flipV="1">
          <a:off x="11025188" y="4369595"/>
          <a:ext cx="1881187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166690</xdr:colOff>
      <xdr:row>11</xdr:row>
      <xdr:rowOff>178595</xdr:rowOff>
    </xdr:from>
    <xdr:to>
      <xdr:col>57</xdr:col>
      <xdr:colOff>190501</xdr:colOff>
      <xdr:row>19</xdr:row>
      <xdr:rowOff>0</xdr:rowOff>
    </xdr:to>
    <xdr:cxnSp macro="">
      <xdr:nvCxnSpPr>
        <xdr:cNvPr id="219" name="Straight Arrow Connector 218"/>
        <xdr:cNvCxnSpPr/>
      </xdr:nvCxnSpPr>
      <xdr:spPr>
        <a:xfrm rot="16200000" flipV="1">
          <a:off x="14722081" y="4649392"/>
          <a:ext cx="1345405" cy="238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142877</xdr:colOff>
      <xdr:row>12</xdr:row>
      <xdr:rowOff>1</xdr:rowOff>
    </xdr:from>
    <xdr:to>
      <xdr:col>61</xdr:col>
      <xdr:colOff>166688</xdr:colOff>
      <xdr:row>22</xdr:row>
      <xdr:rowOff>0</xdr:rowOff>
    </xdr:to>
    <xdr:cxnSp macro="">
      <xdr:nvCxnSpPr>
        <xdr:cNvPr id="221" name="Straight Arrow Connector 220"/>
        <xdr:cNvCxnSpPr/>
      </xdr:nvCxnSpPr>
      <xdr:spPr>
        <a:xfrm rot="16200000" flipV="1">
          <a:off x="15656721" y="4941095"/>
          <a:ext cx="1904999" cy="238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166688</xdr:colOff>
      <xdr:row>12</xdr:row>
      <xdr:rowOff>1</xdr:rowOff>
    </xdr:from>
    <xdr:to>
      <xdr:col>65</xdr:col>
      <xdr:colOff>178593</xdr:colOff>
      <xdr:row>25</xdr:row>
      <xdr:rowOff>23813</xdr:rowOff>
    </xdr:to>
    <xdr:cxnSp macro="">
      <xdr:nvCxnSpPr>
        <xdr:cNvPr id="223" name="Straight Arrow Connector 222"/>
        <xdr:cNvCxnSpPr/>
      </xdr:nvCxnSpPr>
      <xdr:spPr>
        <a:xfrm rot="16200000" flipV="1">
          <a:off x="16615173" y="5244704"/>
          <a:ext cx="2500312" cy="1190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119062</xdr:colOff>
      <xdr:row>12</xdr:row>
      <xdr:rowOff>11906</xdr:rowOff>
    </xdr:from>
    <xdr:to>
      <xdr:col>69</xdr:col>
      <xdr:colOff>142875</xdr:colOff>
      <xdr:row>28</xdr:row>
      <xdr:rowOff>11905</xdr:rowOff>
    </xdr:to>
    <xdr:cxnSp macro="">
      <xdr:nvCxnSpPr>
        <xdr:cNvPr id="225" name="Straight Arrow Connector 224"/>
        <xdr:cNvCxnSpPr/>
      </xdr:nvCxnSpPr>
      <xdr:spPr>
        <a:xfrm rot="16200000" flipV="1">
          <a:off x="17537907" y="5524499"/>
          <a:ext cx="3047999" cy="2381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142877</xdr:colOff>
      <xdr:row>15</xdr:row>
      <xdr:rowOff>166689</xdr:rowOff>
    </xdr:from>
    <xdr:to>
      <xdr:col>74</xdr:col>
      <xdr:colOff>154781</xdr:colOff>
      <xdr:row>19</xdr:row>
      <xdr:rowOff>35719</xdr:rowOff>
    </xdr:to>
    <xdr:cxnSp macro="">
      <xdr:nvCxnSpPr>
        <xdr:cNvPr id="226" name="Straight Arrow Connector 225"/>
        <xdr:cNvCxnSpPr/>
      </xdr:nvCxnSpPr>
      <xdr:spPr>
        <a:xfrm rot="16200000" flipV="1">
          <a:off x="20312064" y="5048252"/>
          <a:ext cx="631030" cy="1190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18</xdr:row>
      <xdr:rowOff>0</xdr:rowOff>
    </xdr:from>
    <xdr:to>
      <xdr:col>55</xdr:col>
      <xdr:colOff>3</xdr:colOff>
      <xdr:row>19</xdr:row>
      <xdr:rowOff>11904</xdr:rowOff>
    </xdr:to>
    <xdr:cxnSp macro="">
      <xdr:nvCxnSpPr>
        <xdr:cNvPr id="229" name="Straight Arrow Connector 228"/>
        <xdr:cNvCxnSpPr/>
      </xdr:nvCxnSpPr>
      <xdr:spPr>
        <a:xfrm rot="5400000">
          <a:off x="14495863" y="5244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178594</xdr:colOff>
      <xdr:row>9</xdr:row>
      <xdr:rowOff>0</xdr:rowOff>
    </xdr:from>
    <xdr:to>
      <xdr:col>39</xdr:col>
      <xdr:colOff>11906</xdr:colOff>
      <xdr:row>9</xdr:row>
      <xdr:rowOff>11906</xdr:rowOff>
    </xdr:to>
    <xdr:cxnSp macro="">
      <xdr:nvCxnSpPr>
        <xdr:cNvPr id="233" name="Straight Arrow Connector 232"/>
        <xdr:cNvCxnSpPr/>
      </xdr:nvCxnSpPr>
      <xdr:spPr>
        <a:xfrm>
          <a:off x="8274844" y="3429000"/>
          <a:ext cx="452437" cy="1190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166688</xdr:colOff>
      <xdr:row>8</xdr:row>
      <xdr:rowOff>178594</xdr:rowOff>
    </xdr:from>
    <xdr:to>
      <xdr:col>43</xdr:col>
      <xdr:colOff>0</xdr:colOff>
      <xdr:row>9</xdr:row>
      <xdr:rowOff>0</xdr:rowOff>
    </xdr:to>
    <xdr:cxnSp macro="">
      <xdr:nvCxnSpPr>
        <xdr:cNvPr id="236" name="Straight Arrow Connector 235"/>
        <xdr:cNvCxnSpPr/>
      </xdr:nvCxnSpPr>
      <xdr:spPr>
        <a:xfrm>
          <a:off x="9501188" y="3417094"/>
          <a:ext cx="452437" cy="1190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154782</xdr:colOff>
      <xdr:row>9</xdr:row>
      <xdr:rowOff>0</xdr:rowOff>
    </xdr:from>
    <xdr:to>
      <xdr:col>46</xdr:col>
      <xdr:colOff>297656</xdr:colOff>
      <xdr:row>9</xdr:row>
      <xdr:rowOff>11906</xdr:rowOff>
    </xdr:to>
    <xdr:cxnSp macro="">
      <xdr:nvCxnSpPr>
        <xdr:cNvPr id="238" name="Straight Arrow Connector 237"/>
        <xdr:cNvCxnSpPr/>
      </xdr:nvCxnSpPr>
      <xdr:spPr>
        <a:xfrm>
          <a:off x="10727532" y="3429000"/>
          <a:ext cx="452437" cy="1190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178594</xdr:colOff>
      <xdr:row>9</xdr:row>
      <xdr:rowOff>11906</xdr:rowOff>
    </xdr:from>
    <xdr:to>
      <xdr:col>51</xdr:col>
      <xdr:colOff>47624</xdr:colOff>
      <xdr:row>9</xdr:row>
      <xdr:rowOff>23813</xdr:rowOff>
    </xdr:to>
    <xdr:cxnSp macro="">
      <xdr:nvCxnSpPr>
        <xdr:cNvPr id="239" name="Straight Arrow Connector 238"/>
        <xdr:cNvCxnSpPr/>
      </xdr:nvCxnSpPr>
      <xdr:spPr>
        <a:xfrm flipV="1">
          <a:off x="11989594" y="3440906"/>
          <a:ext cx="488155" cy="1190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233795</xdr:colOff>
      <xdr:row>11</xdr:row>
      <xdr:rowOff>155865</xdr:rowOff>
    </xdr:from>
    <xdr:to>
      <xdr:col>55</xdr:col>
      <xdr:colOff>25977</xdr:colOff>
      <xdr:row>11</xdr:row>
      <xdr:rowOff>173182</xdr:rowOff>
    </xdr:to>
    <xdr:cxnSp macro="">
      <xdr:nvCxnSpPr>
        <xdr:cNvPr id="241" name="Straight Arrow Connector 240"/>
        <xdr:cNvCxnSpPr/>
      </xdr:nvCxnSpPr>
      <xdr:spPr>
        <a:xfrm>
          <a:off x="19456977" y="2251365"/>
          <a:ext cx="562841" cy="1731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154781</xdr:colOff>
      <xdr:row>12</xdr:row>
      <xdr:rowOff>11906</xdr:rowOff>
    </xdr:from>
    <xdr:to>
      <xdr:col>59</xdr:col>
      <xdr:colOff>11906</xdr:colOff>
      <xdr:row>12</xdr:row>
      <xdr:rowOff>23814</xdr:rowOff>
    </xdr:to>
    <xdr:cxnSp macro="">
      <xdr:nvCxnSpPr>
        <xdr:cNvPr id="243" name="Straight Arrow Connector 242"/>
        <xdr:cNvCxnSpPr/>
      </xdr:nvCxnSpPr>
      <xdr:spPr>
        <a:xfrm>
          <a:off x="15370969" y="4012406"/>
          <a:ext cx="476250" cy="1190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130968</xdr:colOff>
      <xdr:row>12</xdr:row>
      <xdr:rowOff>23812</xdr:rowOff>
    </xdr:from>
    <xdr:to>
      <xdr:col>62</xdr:col>
      <xdr:colOff>297656</xdr:colOff>
      <xdr:row>12</xdr:row>
      <xdr:rowOff>35720</xdr:rowOff>
    </xdr:to>
    <xdr:cxnSp macro="">
      <xdr:nvCxnSpPr>
        <xdr:cNvPr id="248" name="Straight Arrow Connector 247"/>
        <xdr:cNvCxnSpPr/>
      </xdr:nvCxnSpPr>
      <xdr:spPr>
        <a:xfrm>
          <a:off x="16585406" y="4024312"/>
          <a:ext cx="476250" cy="1190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166688</xdr:colOff>
      <xdr:row>12</xdr:row>
      <xdr:rowOff>23813</xdr:rowOff>
    </xdr:from>
    <xdr:to>
      <xdr:col>67</xdr:col>
      <xdr:colOff>23813</xdr:colOff>
      <xdr:row>12</xdr:row>
      <xdr:rowOff>35721</xdr:rowOff>
    </xdr:to>
    <xdr:cxnSp macro="">
      <xdr:nvCxnSpPr>
        <xdr:cNvPr id="249" name="Straight Arrow Connector 248"/>
        <xdr:cNvCxnSpPr/>
      </xdr:nvCxnSpPr>
      <xdr:spPr>
        <a:xfrm>
          <a:off x="17859376" y="4024313"/>
          <a:ext cx="476250" cy="1190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166688</xdr:colOff>
      <xdr:row>12</xdr:row>
      <xdr:rowOff>11907</xdr:rowOff>
    </xdr:from>
    <xdr:to>
      <xdr:col>71</xdr:col>
      <xdr:colOff>23813</xdr:colOff>
      <xdr:row>12</xdr:row>
      <xdr:rowOff>23815</xdr:rowOff>
    </xdr:to>
    <xdr:cxnSp macro="">
      <xdr:nvCxnSpPr>
        <xdr:cNvPr id="250" name="Straight Arrow Connector 249"/>
        <xdr:cNvCxnSpPr/>
      </xdr:nvCxnSpPr>
      <xdr:spPr>
        <a:xfrm>
          <a:off x="19097626" y="4012407"/>
          <a:ext cx="476250" cy="1190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22</xdr:col>
      <xdr:colOff>23812</xdr:colOff>
      <xdr:row>5</xdr:row>
      <xdr:rowOff>7144</xdr:rowOff>
    </xdr:to>
    <xdr:cxnSp macro="">
      <xdr:nvCxnSpPr>
        <xdr:cNvPr id="252" name="Straight Arrow Connector 251"/>
        <xdr:cNvCxnSpPr/>
      </xdr:nvCxnSpPr>
      <xdr:spPr>
        <a:xfrm>
          <a:off x="6810375" y="952500"/>
          <a:ext cx="333375" cy="71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</xdr:row>
      <xdr:rowOff>0</xdr:rowOff>
    </xdr:from>
    <xdr:to>
      <xdr:col>26</xdr:col>
      <xdr:colOff>23812</xdr:colOff>
      <xdr:row>5</xdr:row>
      <xdr:rowOff>7144</xdr:rowOff>
    </xdr:to>
    <xdr:cxnSp macro="">
      <xdr:nvCxnSpPr>
        <xdr:cNvPr id="253" name="Straight Arrow Connector 252"/>
        <xdr:cNvCxnSpPr/>
      </xdr:nvCxnSpPr>
      <xdr:spPr>
        <a:xfrm>
          <a:off x="8048625" y="952500"/>
          <a:ext cx="333375" cy="71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5</xdr:row>
      <xdr:rowOff>0</xdr:rowOff>
    </xdr:from>
    <xdr:to>
      <xdr:col>30</xdr:col>
      <xdr:colOff>23812</xdr:colOff>
      <xdr:row>5</xdr:row>
      <xdr:rowOff>7144</xdr:rowOff>
    </xdr:to>
    <xdr:cxnSp macro="">
      <xdr:nvCxnSpPr>
        <xdr:cNvPr id="254" name="Straight Arrow Connector 253"/>
        <xdr:cNvCxnSpPr/>
      </xdr:nvCxnSpPr>
      <xdr:spPr>
        <a:xfrm>
          <a:off x="9334500" y="952500"/>
          <a:ext cx="333375" cy="71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16</xdr:row>
      <xdr:rowOff>0</xdr:rowOff>
    </xdr:from>
    <xdr:to>
      <xdr:col>37</xdr:col>
      <xdr:colOff>154781</xdr:colOff>
      <xdr:row>16</xdr:row>
      <xdr:rowOff>1588</xdr:rowOff>
    </xdr:to>
    <xdr:cxnSp macro="">
      <xdr:nvCxnSpPr>
        <xdr:cNvPr id="255" name="Straight Arrow Connector 254"/>
        <xdr:cNvCxnSpPr/>
      </xdr:nvCxnSpPr>
      <xdr:spPr>
        <a:xfrm>
          <a:off x="11191875" y="4572000"/>
          <a:ext cx="773906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</xdr:colOff>
      <xdr:row>6</xdr:row>
      <xdr:rowOff>0</xdr:rowOff>
    </xdr:from>
    <xdr:to>
      <xdr:col>31</xdr:col>
      <xdr:colOff>23812</xdr:colOff>
      <xdr:row>10</xdr:row>
      <xdr:rowOff>23816</xdr:rowOff>
    </xdr:to>
    <xdr:cxnSp macro="">
      <xdr:nvCxnSpPr>
        <xdr:cNvPr id="257" name="Straight Arrow Connector 256"/>
        <xdr:cNvCxnSpPr/>
      </xdr:nvCxnSpPr>
      <xdr:spPr>
        <a:xfrm rot="16200000" flipH="1">
          <a:off x="9572625" y="1524003"/>
          <a:ext cx="785816" cy="2380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18</xdr:row>
      <xdr:rowOff>0</xdr:rowOff>
    </xdr:from>
    <xdr:to>
      <xdr:col>51</xdr:col>
      <xdr:colOff>3</xdr:colOff>
      <xdr:row>19</xdr:row>
      <xdr:rowOff>11904</xdr:rowOff>
    </xdr:to>
    <xdr:cxnSp macro="">
      <xdr:nvCxnSpPr>
        <xdr:cNvPr id="259" name="Straight Arrow Connector 258"/>
        <xdr:cNvCxnSpPr/>
      </xdr:nvCxnSpPr>
      <xdr:spPr>
        <a:xfrm rot="5400000">
          <a:off x="18247414" y="3530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21</xdr:row>
      <xdr:rowOff>0</xdr:rowOff>
    </xdr:from>
    <xdr:to>
      <xdr:col>51</xdr:col>
      <xdr:colOff>3</xdr:colOff>
      <xdr:row>22</xdr:row>
      <xdr:rowOff>11904</xdr:rowOff>
    </xdr:to>
    <xdr:cxnSp macro="">
      <xdr:nvCxnSpPr>
        <xdr:cNvPr id="260" name="Straight Arrow Connector 259"/>
        <xdr:cNvCxnSpPr/>
      </xdr:nvCxnSpPr>
      <xdr:spPr>
        <a:xfrm rot="5400000">
          <a:off x="18247414" y="41017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36</xdr:row>
      <xdr:rowOff>0</xdr:rowOff>
    </xdr:from>
    <xdr:to>
      <xdr:col>51</xdr:col>
      <xdr:colOff>3</xdr:colOff>
      <xdr:row>37</xdr:row>
      <xdr:rowOff>11904</xdr:rowOff>
    </xdr:to>
    <xdr:cxnSp macro="">
      <xdr:nvCxnSpPr>
        <xdr:cNvPr id="268" name="Straight Arrow Connector 267"/>
        <xdr:cNvCxnSpPr/>
      </xdr:nvCxnSpPr>
      <xdr:spPr>
        <a:xfrm rot="5400000">
          <a:off x="18247414" y="6959200"/>
          <a:ext cx="202404" cy="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10583</xdr:colOff>
      <xdr:row>1</xdr:row>
      <xdr:rowOff>137583</xdr:rowOff>
    </xdr:from>
    <xdr:to>
      <xdr:col>1</xdr:col>
      <xdr:colOff>285750</xdr:colOff>
      <xdr:row>1</xdr:row>
      <xdr:rowOff>148169</xdr:rowOff>
    </xdr:to>
    <xdr:cxnSp macro="">
      <xdr:nvCxnSpPr>
        <xdr:cNvPr id="269" name="Straight Arrow Connector 268"/>
        <xdr:cNvCxnSpPr/>
      </xdr:nvCxnSpPr>
      <xdr:spPr>
        <a:xfrm flipV="1">
          <a:off x="1312333" y="328083"/>
          <a:ext cx="275167" cy="1058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jvgt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pjvgtT" TargetMode="External"/><Relationship Id="rId2" Type="http://schemas.openxmlformats.org/officeDocument/2006/relationships/hyperlink" Target="https://goo.gl/pjvgtT" TargetMode="External"/><Relationship Id="rId1" Type="http://schemas.openxmlformats.org/officeDocument/2006/relationships/hyperlink" Target="https://goo.gl/pjvgt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4.9989318521683403E-2"/>
    <pageSetUpPr fitToPage="1"/>
  </sheetPr>
  <dimension ref="B1:BP35"/>
  <sheetViews>
    <sheetView showGridLines="0" topLeftCell="D1" workbookViewId="0">
      <pane ySplit="1" topLeftCell="A3" activePane="bottomLeft" state="frozen"/>
      <selection pane="bottomLeft" activeCell="I7" sqref="I7"/>
    </sheetView>
  </sheetViews>
  <sheetFormatPr defaultColWidth="10.75" defaultRowHeight="13.5"/>
  <cols>
    <col min="1" max="1" width="3.25" style="2" customWidth="1"/>
    <col min="2" max="2" width="13.75" style="2" customWidth="1"/>
    <col min="3" max="3" width="35.75" style="2" customWidth="1"/>
    <col min="4" max="4" width="15.75" style="2" customWidth="1"/>
    <col min="5" max="8" width="10.75" style="2" customWidth="1"/>
    <col min="9" max="68" width="3.75" style="2" customWidth="1"/>
    <col min="69" max="69" width="3.25" style="2" customWidth="1"/>
    <col min="70" max="16384" width="10.75" style="2"/>
  </cols>
  <sheetData>
    <row r="1" spans="2:68" s="64" customFormat="1" ht="49.9" customHeight="1">
      <c r="B1" s="35" t="s">
        <v>67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</row>
    <row r="2" spans="2:68" ht="34.9" customHeight="1">
      <c r="B2" s="25" t="s">
        <v>59</v>
      </c>
      <c r="C2" s="27"/>
      <c r="D2" s="11"/>
      <c r="E2" s="11"/>
      <c r="F2" s="11"/>
      <c r="G2" s="11"/>
      <c r="H2" s="11"/>
      <c r="I2" s="2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21"/>
    </row>
    <row r="3" spans="2:68" ht="34.9" customHeight="1">
      <c r="B3" s="25" t="s">
        <v>61</v>
      </c>
      <c r="C3" s="27"/>
      <c r="D3" s="11"/>
      <c r="E3" s="11"/>
      <c r="F3" s="11"/>
      <c r="G3" s="11"/>
      <c r="H3" s="11"/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21"/>
    </row>
    <row r="4" spans="2:68" ht="34.9" customHeight="1">
      <c r="B4" s="25" t="s">
        <v>60</v>
      </c>
      <c r="C4" s="26"/>
    </row>
    <row r="5" spans="2:68" ht="34.9" customHeight="1">
      <c r="B5" s="25" t="s">
        <v>62</v>
      </c>
      <c r="C5" s="26"/>
      <c r="D5" s="1"/>
      <c r="E5" s="1"/>
      <c r="F5" s="1"/>
      <c r="G5" s="1"/>
      <c r="H5" s="1"/>
      <c r="I5" s="42" t="s">
        <v>5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 t="s">
        <v>6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6" t="s">
        <v>7</v>
      </c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8" t="s">
        <v>8</v>
      </c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50"/>
    </row>
    <row r="6" spans="2:68" s="24" customFormat="1" ht="10.15" customHeight="1">
      <c r="B6" s="23"/>
      <c r="C6" s="22"/>
      <c r="D6" s="22"/>
      <c r="E6" s="22"/>
      <c r="F6" s="22"/>
      <c r="G6" s="22"/>
      <c r="H6" s="22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2:68" ht="25.15" customHeight="1">
      <c r="B7" s="36" t="s">
        <v>58</v>
      </c>
      <c r="C7" s="36" t="s">
        <v>1</v>
      </c>
      <c r="D7" s="36" t="s">
        <v>0</v>
      </c>
      <c r="E7" s="36" t="s">
        <v>2</v>
      </c>
      <c r="F7" s="36" t="s">
        <v>3</v>
      </c>
      <c r="G7" s="36" t="s">
        <v>4</v>
      </c>
      <c r="H7" s="37" t="s">
        <v>69</v>
      </c>
      <c r="I7" s="52" t="s">
        <v>9</v>
      </c>
      <c r="J7" s="53"/>
      <c r="K7" s="53"/>
      <c r="L7" s="53"/>
      <c r="M7" s="54"/>
      <c r="N7" s="52" t="s">
        <v>10</v>
      </c>
      <c r="O7" s="53"/>
      <c r="P7" s="53"/>
      <c r="Q7" s="53"/>
      <c r="R7" s="54"/>
      <c r="S7" s="52" t="s">
        <v>11</v>
      </c>
      <c r="T7" s="53"/>
      <c r="U7" s="53"/>
      <c r="V7" s="53"/>
      <c r="W7" s="53"/>
      <c r="X7" s="55" t="s">
        <v>12</v>
      </c>
      <c r="Y7" s="56"/>
      <c r="Z7" s="56"/>
      <c r="AA7" s="56"/>
      <c r="AB7" s="57"/>
      <c r="AC7" s="56" t="s">
        <v>13</v>
      </c>
      <c r="AD7" s="56"/>
      <c r="AE7" s="56"/>
      <c r="AF7" s="56"/>
      <c r="AG7" s="57"/>
      <c r="AH7" s="56" t="s">
        <v>14</v>
      </c>
      <c r="AI7" s="56"/>
      <c r="AJ7" s="56"/>
      <c r="AK7" s="56"/>
      <c r="AL7" s="56"/>
      <c r="AM7" s="58" t="s">
        <v>15</v>
      </c>
      <c r="AN7" s="59"/>
      <c r="AO7" s="59"/>
      <c r="AP7" s="59"/>
      <c r="AQ7" s="59"/>
      <c r="AR7" s="58" t="s">
        <v>16</v>
      </c>
      <c r="AS7" s="59"/>
      <c r="AT7" s="59"/>
      <c r="AU7" s="59"/>
      <c r="AV7" s="59"/>
      <c r="AW7" s="58" t="s">
        <v>17</v>
      </c>
      <c r="AX7" s="59"/>
      <c r="AY7" s="59"/>
      <c r="AZ7" s="59"/>
      <c r="BA7" s="59"/>
      <c r="BB7" s="60" t="s">
        <v>18</v>
      </c>
      <c r="BC7" s="61"/>
      <c r="BD7" s="61"/>
      <c r="BE7" s="61"/>
      <c r="BF7" s="61"/>
      <c r="BG7" s="60" t="s">
        <v>19</v>
      </c>
      <c r="BH7" s="61"/>
      <c r="BI7" s="61"/>
      <c r="BJ7" s="61"/>
      <c r="BK7" s="61"/>
      <c r="BL7" s="60" t="s">
        <v>20</v>
      </c>
      <c r="BM7" s="61"/>
      <c r="BN7" s="61"/>
      <c r="BO7" s="61"/>
      <c r="BP7" s="62"/>
    </row>
    <row r="8" spans="2:68" ht="25.15" customHeight="1">
      <c r="B8" s="38"/>
      <c r="C8" s="38"/>
      <c r="D8" s="38"/>
      <c r="E8" s="38"/>
      <c r="F8" s="38"/>
      <c r="G8" s="38"/>
      <c r="H8" s="41" t="s">
        <v>70</v>
      </c>
      <c r="I8" s="31" t="s">
        <v>21</v>
      </c>
      <c r="J8" s="30" t="s">
        <v>22</v>
      </c>
      <c r="K8" s="30" t="s">
        <v>23</v>
      </c>
      <c r="L8" s="30" t="s">
        <v>24</v>
      </c>
      <c r="M8" s="30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2" t="s">
        <v>21</v>
      </c>
      <c r="Y8" s="32" t="s">
        <v>22</v>
      </c>
      <c r="Z8" s="32" t="s">
        <v>23</v>
      </c>
      <c r="AA8" s="32" t="s">
        <v>24</v>
      </c>
      <c r="AB8" s="32" t="s">
        <v>25</v>
      </c>
      <c r="AC8" s="32" t="s">
        <v>21</v>
      </c>
      <c r="AD8" s="32" t="s">
        <v>22</v>
      </c>
      <c r="AE8" s="32" t="s">
        <v>23</v>
      </c>
      <c r="AF8" s="32" t="s">
        <v>24</v>
      </c>
      <c r="AG8" s="32" t="s">
        <v>25</v>
      </c>
      <c r="AH8" s="32" t="s">
        <v>21</v>
      </c>
      <c r="AI8" s="32" t="s">
        <v>22</v>
      </c>
      <c r="AJ8" s="32" t="s">
        <v>23</v>
      </c>
      <c r="AK8" s="32" t="s">
        <v>24</v>
      </c>
      <c r="AL8" s="32" t="s">
        <v>25</v>
      </c>
      <c r="AM8" s="33" t="s">
        <v>21</v>
      </c>
      <c r="AN8" s="33" t="s">
        <v>22</v>
      </c>
      <c r="AO8" s="33" t="s">
        <v>23</v>
      </c>
      <c r="AP8" s="33" t="s">
        <v>24</v>
      </c>
      <c r="AQ8" s="33" t="s">
        <v>25</v>
      </c>
      <c r="AR8" s="33" t="s">
        <v>21</v>
      </c>
      <c r="AS8" s="33" t="s">
        <v>22</v>
      </c>
      <c r="AT8" s="33" t="s">
        <v>23</v>
      </c>
      <c r="AU8" s="33" t="s">
        <v>24</v>
      </c>
      <c r="AV8" s="33" t="s">
        <v>25</v>
      </c>
      <c r="AW8" s="33" t="s">
        <v>21</v>
      </c>
      <c r="AX8" s="33" t="s">
        <v>22</v>
      </c>
      <c r="AY8" s="33" t="s">
        <v>23</v>
      </c>
      <c r="AZ8" s="33" t="s">
        <v>24</v>
      </c>
      <c r="BA8" s="33" t="s">
        <v>25</v>
      </c>
      <c r="BB8" s="34" t="s">
        <v>21</v>
      </c>
      <c r="BC8" s="34" t="s">
        <v>22</v>
      </c>
      <c r="BD8" s="34" t="s">
        <v>23</v>
      </c>
      <c r="BE8" s="34" t="s">
        <v>24</v>
      </c>
      <c r="BF8" s="34" t="s">
        <v>25</v>
      </c>
      <c r="BG8" s="34" t="s">
        <v>21</v>
      </c>
      <c r="BH8" s="34" t="s">
        <v>22</v>
      </c>
      <c r="BI8" s="34" t="s">
        <v>23</v>
      </c>
      <c r="BJ8" s="34" t="s">
        <v>24</v>
      </c>
      <c r="BK8" s="34" t="s">
        <v>25</v>
      </c>
      <c r="BL8" s="34" t="s">
        <v>21</v>
      </c>
      <c r="BM8" s="34" t="s">
        <v>22</v>
      </c>
      <c r="BN8" s="34" t="s">
        <v>23</v>
      </c>
      <c r="BO8" s="34" t="s">
        <v>24</v>
      </c>
      <c r="BP8" s="34" t="s">
        <v>25</v>
      </c>
    </row>
    <row r="9" spans="2:68" ht="19.899999999999999" customHeight="1">
      <c r="B9" s="39">
        <v>1</v>
      </c>
      <c r="C9" s="28" t="s">
        <v>66</v>
      </c>
      <c r="D9" s="28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19.899999999999999" customHeight="1">
      <c r="B10" s="40">
        <v>1.1000000000000001</v>
      </c>
      <c r="C10" s="26" t="s">
        <v>31</v>
      </c>
      <c r="D10" s="26" t="s">
        <v>52</v>
      </c>
      <c r="E10" s="15">
        <v>44632</v>
      </c>
      <c r="F10" s="15">
        <v>44635</v>
      </c>
      <c r="G10" s="16" t="e">
        <f ca="1">_xlfn.DAYS(F10,E10)</f>
        <v>#NAME?</v>
      </c>
      <c r="H10" s="17">
        <v>1</v>
      </c>
      <c r="I10" s="4"/>
      <c r="J10" s="4"/>
      <c r="K10" s="4"/>
      <c r="L10" s="4"/>
      <c r="M10" s="5"/>
      <c r="N10" s="5"/>
      <c r="O10" s="5"/>
      <c r="P10" s="5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19.899999999999999" customHeight="1">
      <c r="B11" s="40" t="s">
        <v>26</v>
      </c>
      <c r="C11" s="26" t="s">
        <v>32</v>
      </c>
      <c r="D11" s="26" t="s">
        <v>53</v>
      </c>
      <c r="E11" s="15">
        <v>44635</v>
      </c>
      <c r="F11" s="15">
        <v>44636</v>
      </c>
      <c r="G11" s="16" t="e">
        <f ca="1">_xlfn.DAYS(F11,E11)</f>
        <v>#NAME?</v>
      </c>
      <c r="H11" s="17">
        <v>1</v>
      </c>
      <c r="I11" s="4"/>
      <c r="J11" s="4"/>
      <c r="K11" s="4"/>
      <c r="L11" s="4"/>
      <c r="M11" s="4"/>
      <c r="N11" s="6"/>
      <c r="O11" s="6"/>
      <c r="P11" s="5"/>
      <c r="Q11" s="5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19.899999999999999" customHeight="1">
      <c r="B12" s="40">
        <v>1.2</v>
      </c>
      <c r="C12" s="26" t="s">
        <v>34</v>
      </c>
      <c r="D12" s="26" t="s">
        <v>54</v>
      </c>
      <c r="E12" s="15">
        <v>44635</v>
      </c>
      <c r="F12" s="15">
        <v>44641</v>
      </c>
      <c r="G12" s="16" t="e">
        <f t="shared" ref="G12:G33" ca="1" si="0">_xlfn.DAYS(F12,E12)</f>
        <v>#NAME?</v>
      </c>
      <c r="H12" s="17">
        <v>0.9</v>
      </c>
      <c r="I12" s="4"/>
      <c r="J12" s="4"/>
      <c r="K12" s="4"/>
      <c r="L12" s="4"/>
      <c r="M12" s="4"/>
      <c r="N12" s="6"/>
      <c r="O12" s="6"/>
      <c r="P12" s="5"/>
      <c r="Q12" s="5"/>
      <c r="R12" s="5"/>
      <c r="S12" s="5"/>
      <c r="T12" s="5"/>
      <c r="U12" s="5"/>
      <c r="V12" s="5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19.899999999999999" customHeight="1">
      <c r="B13" s="40">
        <v>1.3</v>
      </c>
      <c r="C13" s="26" t="s">
        <v>35</v>
      </c>
      <c r="D13" s="26" t="s">
        <v>55</v>
      </c>
      <c r="E13" s="15">
        <v>44636</v>
      </c>
      <c r="F13" s="15">
        <v>44642</v>
      </c>
      <c r="G13" s="16" t="e">
        <f t="shared" ca="1" si="0"/>
        <v>#NAME?</v>
      </c>
      <c r="H13" s="17">
        <v>0.4</v>
      </c>
      <c r="I13" s="4"/>
      <c r="J13" s="4"/>
      <c r="K13" s="4"/>
      <c r="L13" s="4"/>
      <c r="M13" s="4"/>
      <c r="N13" s="6"/>
      <c r="O13" s="6"/>
      <c r="P13" s="6"/>
      <c r="Q13" s="5"/>
      <c r="R13" s="5"/>
      <c r="S13" s="5"/>
      <c r="T13" s="5"/>
      <c r="U13" s="5"/>
      <c r="V13" s="5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19.899999999999999" customHeight="1">
      <c r="B14" s="40">
        <v>1.4</v>
      </c>
      <c r="C14" s="26" t="s">
        <v>36</v>
      </c>
      <c r="D14" s="26" t="s">
        <v>56</v>
      </c>
      <c r="E14" s="15">
        <v>44637</v>
      </c>
      <c r="F14" s="15">
        <v>44642</v>
      </c>
      <c r="G14" s="16" t="e">
        <f t="shared" ca="1" si="0"/>
        <v>#NAME?</v>
      </c>
      <c r="H14" s="17">
        <v>0.7</v>
      </c>
      <c r="I14" s="4"/>
      <c r="J14" s="4"/>
      <c r="K14" s="4"/>
      <c r="L14" s="4"/>
      <c r="M14" s="4"/>
      <c r="N14" s="6"/>
      <c r="O14" s="6"/>
      <c r="P14" s="6"/>
      <c r="Q14" s="6"/>
      <c r="R14" s="5"/>
      <c r="S14" s="5"/>
      <c r="T14" s="5"/>
      <c r="U14" s="5"/>
      <c r="V14" s="5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19.899999999999999" customHeight="1">
      <c r="B15" s="40">
        <v>1.5</v>
      </c>
      <c r="C15" s="26" t="s">
        <v>37</v>
      </c>
      <c r="D15" s="26" t="s">
        <v>57</v>
      </c>
      <c r="E15" s="15">
        <v>44638</v>
      </c>
      <c r="F15" s="15">
        <v>44642</v>
      </c>
      <c r="G15" s="16" t="e">
        <f t="shared" ca="1" si="0"/>
        <v>#NAME?</v>
      </c>
      <c r="H15" s="17">
        <v>0.6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5"/>
      <c r="T15" s="5"/>
      <c r="U15" s="5"/>
      <c r="V15" s="5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19.899999999999999" customHeight="1">
      <c r="B16" s="40">
        <v>1.6</v>
      </c>
      <c r="C16" s="26" t="s">
        <v>33</v>
      </c>
      <c r="D16" s="26" t="s">
        <v>57</v>
      </c>
      <c r="E16" s="15">
        <v>44643</v>
      </c>
      <c r="F16" s="15">
        <v>44643</v>
      </c>
      <c r="G16" s="16" t="e">
        <f t="shared" ca="1" si="0"/>
        <v>#NAME?</v>
      </c>
      <c r="H16" s="17">
        <v>0.5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5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19.899999999999999" customHeight="1">
      <c r="B17" s="40">
        <v>2</v>
      </c>
      <c r="C17" s="29" t="s">
        <v>65</v>
      </c>
      <c r="D17" s="29"/>
      <c r="E17" s="18"/>
      <c r="F17" s="18"/>
      <c r="G17" s="18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19.899999999999999" customHeight="1">
      <c r="B18" s="40">
        <v>2.1</v>
      </c>
      <c r="C18" s="26" t="s">
        <v>38</v>
      </c>
      <c r="D18" s="26" t="s">
        <v>55</v>
      </c>
      <c r="E18" s="15">
        <v>44644</v>
      </c>
      <c r="F18" s="15">
        <v>44648</v>
      </c>
      <c r="G18" s="16" t="e">
        <f t="shared" ca="1" si="0"/>
        <v>#NAME?</v>
      </c>
      <c r="H18" s="17">
        <v>0.05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10"/>
      <c r="Y18" s="10"/>
      <c r="Z18" s="10"/>
      <c r="AA18" s="10"/>
      <c r="AB18" s="10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19.899999999999999" customHeight="1">
      <c r="B19" s="40">
        <v>2.2000000000000002</v>
      </c>
      <c r="C19" s="26" t="s">
        <v>39</v>
      </c>
      <c r="D19" s="26" t="s">
        <v>56</v>
      </c>
      <c r="E19" s="15">
        <v>44649</v>
      </c>
      <c r="F19" s="15">
        <v>44653</v>
      </c>
      <c r="G19" s="16" t="e">
        <f t="shared" ca="1" si="0"/>
        <v>#NAME?</v>
      </c>
      <c r="H19" s="17">
        <v>0.3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10"/>
      <c r="AD19" s="10"/>
      <c r="AE19" s="10"/>
      <c r="AF19" s="10"/>
      <c r="AG19" s="10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19.899999999999999" customHeight="1">
      <c r="B20" s="40">
        <v>2.2999999999999998</v>
      </c>
      <c r="C20" s="26" t="s">
        <v>40</v>
      </c>
      <c r="D20" s="26" t="s">
        <v>57</v>
      </c>
      <c r="E20" s="15"/>
      <c r="F20" s="15"/>
      <c r="G20" s="16" t="e">
        <f t="shared" ca="1" si="0"/>
        <v>#NAME?</v>
      </c>
      <c r="H20" s="17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19.899999999999999" customHeight="1">
      <c r="B21" s="40">
        <v>2.4</v>
      </c>
      <c r="C21" s="26" t="s">
        <v>41</v>
      </c>
      <c r="D21" s="26" t="s">
        <v>57</v>
      </c>
      <c r="E21" s="15"/>
      <c r="F21" s="15"/>
      <c r="G21" s="16" t="e">
        <f t="shared" ca="1" si="0"/>
        <v>#NAME?</v>
      </c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19.899999999999999" customHeight="1">
      <c r="B22" s="40">
        <v>3</v>
      </c>
      <c r="C22" s="29" t="s">
        <v>64</v>
      </c>
      <c r="D22" s="29"/>
      <c r="E22" s="18"/>
      <c r="F22" s="18"/>
      <c r="G22" s="18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19.899999999999999" customHeight="1">
      <c r="B23" s="40">
        <v>3.1</v>
      </c>
      <c r="C23" s="26" t="s">
        <v>42</v>
      </c>
      <c r="D23" s="26" t="s">
        <v>54</v>
      </c>
      <c r="E23" s="15"/>
      <c r="F23" s="15"/>
      <c r="G23" s="16" t="e">
        <f t="shared" ca="1" si="0"/>
        <v>#NAME?</v>
      </c>
      <c r="H23" s="17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19.899999999999999" customHeight="1">
      <c r="B24" s="40">
        <v>3.2</v>
      </c>
      <c r="C24" s="26" t="s">
        <v>43</v>
      </c>
      <c r="D24" s="26" t="s">
        <v>52</v>
      </c>
      <c r="E24" s="15"/>
      <c r="F24" s="15"/>
      <c r="G24" s="16" t="e">
        <f t="shared" ca="1" si="0"/>
        <v>#NAME?</v>
      </c>
      <c r="H24" s="17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19.899999999999999" customHeight="1">
      <c r="B25" s="40" t="s">
        <v>27</v>
      </c>
      <c r="C25" s="26" t="s">
        <v>45</v>
      </c>
      <c r="D25" s="26" t="s">
        <v>53</v>
      </c>
      <c r="E25" s="15"/>
      <c r="F25" s="15"/>
      <c r="G25" s="16" t="e">
        <f t="shared" ca="1" si="0"/>
        <v>#NAME?</v>
      </c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19.899999999999999" customHeight="1">
      <c r="B26" s="40" t="s">
        <v>28</v>
      </c>
      <c r="C26" s="26" t="s">
        <v>44</v>
      </c>
      <c r="D26" s="26" t="s">
        <v>53</v>
      </c>
      <c r="E26" s="15"/>
      <c r="F26" s="15"/>
      <c r="G26" s="16" t="e">
        <f t="shared" ca="1" si="0"/>
        <v>#NAME?</v>
      </c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19.899999999999999" customHeight="1">
      <c r="B27" s="40">
        <v>3.3</v>
      </c>
      <c r="C27" s="26" t="s">
        <v>46</v>
      </c>
      <c r="D27" s="26" t="s">
        <v>54</v>
      </c>
      <c r="E27" s="15"/>
      <c r="F27" s="15"/>
      <c r="G27" s="16" t="e">
        <f t="shared" ca="1" si="0"/>
        <v>#NAME?</v>
      </c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19.899999999999999" customHeight="1">
      <c r="B28" s="40" t="s">
        <v>29</v>
      </c>
      <c r="C28" s="26" t="s">
        <v>47</v>
      </c>
      <c r="D28" s="26" t="s">
        <v>57</v>
      </c>
      <c r="E28" s="15"/>
      <c r="F28" s="15"/>
      <c r="G28" s="16" t="e">
        <f t="shared" ca="1" si="0"/>
        <v>#NAME?</v>
      </c>
      <c r="H28" s="17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19.899999999999999" customHeight="1">
      <c r="B29" s="40">
        <v>4</v>
      </c>
      <c r="C29" s="29" t="s">
        <v>48</v>
      </c>
      <c r="D29" s="29"/>
      <c r="E29" s="18"/>
      <c r="F29" s="18"/>
      <c r="G29" s="18"/>
      <c r="H29" s="1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19.899999999999999" customHeight="1">
      <c r="B30" s="40">
        <v>4.0999999999999996</v>
      </c>
      <c r="C30" s="26" t="s">
        <v>49</v>
      </c>
      <c r="D30" s="26" t="s">
        <v>55</v>
      </c>
      <c r="E30" s="15"/>
      <c r="F30" s="15"/>
      <c r="G30" s="16" t="e">
        <f t="shared" ca="1" si="0"/>
        <v>#NAME?</v>
      </c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19.899999999999999" customHeight="1">
      <c r="B31" s="40">
        <v>4.2</v>
      </c>
      <c r="C31" s="26" t="s">
        <v>50</v>
      </c>
      <c r="D31" s="26" t="s">
        <v>56</v>
      </c>
      <c r="E31" s="15"/>
      <c r="F31" s="15"/>
      <c r="G31" s="16" t="e">
        <f t="shared" ca="1" si="0"/>
        <v>#NAME?</v>
      </c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19.899999999999999" customHeight="1">
      <c r="B32" s="40">
        <v>4.3</v>
      </c>
      <c r="C32" s="26" t="s">
        <v>63</v>
      </c>
      <c r="D32" s="26" t="s">
        <v>57</v>
      </c>
      <c r="E32" s="15"/>
      <c r="F32" s="15"/>
      <c r="G32" s="16" t="e">
        <f t="shared" ca="1" si="0"/>
        <v>#NAME?</v>
      </c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19.899999999999999" customHeight="1">
      <c r="B33" s="40" t="s">
        <v>30</v>
      </c>
      <c r="C33" s="26" t="s">
        <v>51</v>
      </c>
      <c r="D33" s="26" t="s">
        <v>57</v>
      </c>
      <c r="E33" s="15"/>
      <c r="F33" s="15"/>
      <c r="G33" s="16" t="e">
        <f t="shared" ca="1" si="0"/>
        <v>#NAME?</v>
      </c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10.15" customHeight="1"/>
    <row r="35" spans="2:68" ht="49.9" customHeight="1">
      <c r="B35" s="154" t="s">
        <v>68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</row>
  </sheetData>
  <mergeCells count="1">
    <mergeCell ref="B35:AL35"/>
  </mergeCells>
  <conditionalFormatting sqref="H9:H28 H30:H33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5:AL35" r:id="rId1" display="CLICK HERE TO CREATE IN SMARTSHEET"/>
  </hyperlinks>
  <pageMargins left="0.3" right="0.3" top="0.3" bottom="0.3" header="0" footer="0"/>
  <pageSetup scale="37" fitToHeight="0" orientation="landscape" r:id="rId2"/>
  <ignoredErrors>
    <ignoredError sqref="B33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H9:H28 H30:H33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4.9989318521683403E-2"/>
    <pageSetUpPr fitToPage="1"/>
  </sheetPr>
  <dimension ref="B1:BN55"/>
  <sheetViews>
    <sheetView showGridLines="0" zoomScale="70" zoomScaleNormal="70" workbookViewId="0">
      <pane ySplit="1" topLeftCell="A11" activePane="bottomLeft" state="frozen"/>
      <selection pane="bottomLeft" activeCell="C21" sqref="C21"/>
    </sheetView>
  </sheetViews>
  <sheetFormatPr defaultColWidth="10.75" defaultRowHeight="13.5"/>
  <cols>
    <col min="1" max="1" width="3.25" style="2" customWidth="1"/>
    <col min="2" max="2" width="13.75" style="2" customWidth="1"/>
    <col min="3" max="3" width="54" style="2" bestFit="1" customWidth="1"/>
    <col min="4" max="4" width="19.5" style="2" customWidth="1"/>
    <col min="5" max="8" width="10.75" style="2" customWidth="1"/>
    <col min="9" max="9" width="10.75" style="114" customWidth="1"/>
    <col min="10" max="10" width="10.75" style="123" customWidth="1"/>
    <col min="11" max="52" width="3.75" style="2" customWidth="1"/>
    <col min="53" max="53" width="3.25" style="2" customWidth="1"/>
    <col min="54" max="55" width="10.75" style="2"/>
    <col min="56" max="56" width="29.625" style="2" customWidth="1"/>
    <col min="57" max="16384" width="10.75" style="2"/>
  </cols>
  <sheetData>
    <row r="1" spans="2:66" s="64" customFormat="1" ht="49.9" customHeight="1">
      <c r="B1" s="35" t="s">
        <v>67</v>
      </c>
      <c r="C1" s="63"/>
      <c r="D1" s="63"/>
      <c r="E1" s="63"/>
      <c r="F1" s="63"/>
      <c r="G1" s="63"/>
      <c r="H1" s="63"/>
      <c r="I1" s="112"/>
      <c r="J1" s="121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</row>
    <row r="2" spans="2:66" ht="34.9" customHeight="1">
      <c r="B2" s="25" t="s">
        <v>59</v>
      </c>
      <c r="C2" s="27" t="s">
        <v>76</v>
      </c>
      <c r="D2" s="11"/>
      <c r="E2" s="11"/>
      <c r="F2" s="11"/>
      <c r="G2" s="11"/>
      <c r="H2" s="11"/>
      <c r="I2" s="113"/>
      <c r="J2" s="122"/>
      <c r="K2" s="2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</row>
    <row r="3" spans="2:66" ht="34.9" customHeight="1">
      <c r="B3" s="25" t="s">
        <v>61</v>
      </c>
      <c r="C3" s="27" t="s">
        <v>77</v>
      </c>
      <c r="D3" s="11"/>
      <c r="E3" s="11"/>
      <c r="F3" s="11"/>
      <c r="G3" s="11"/>
      <c r="H3" s="11"/>
      <c r="I3" s="113"/>
      <c r="J3" s="122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</row>
    <row r="4" spans="2:66" ht="34.9" customHeight="1">
      <c r="B4" s="25" t="s">
        <v>60</v>
      </c>
      <c r="C4" s="26" t="s">
        <v>78</v>
      </c>
    </row>
    <row r="5" spans="2:66" ht="34.9" customHeight="1">
      <c r="B5" s="25" t="s">
        <v>62</v>
      </c>
      <c r="C5" s="26" t="s">
        <v>79</v>
      </c>
      <c r="D5" s="1"/>
      <c r="E5" s="1"/>
      <c r="F5" s="1"/>
      <c r="G5" s="1"/>
      <c r="H5" s="1"/>
      <c r="I5" s="115"/>
      <c r="J5" s="124"/>
      <c r="K5" s="42" t="s">
        <v>5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5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D5" s="111" t="s">
        <v>235</v>
      </c>
    </row>
    <row r="6" spans="2:66" s="24" customFormat="1" ht="10.15" customHeight="1">
      <c r="B6" s="23"/>
      <c r="C6" s="22"/>
      <c r="D6" s="22"/>
      <c r="E6" s="22"/>
      <c r="F6" s="22"/>
      <c r="G6" s="22"/>
      <c r="H6" s="22"/>
      <c r="I6" s="116"/>
      <c r="J6" s="125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D6" s="109"/>
    </row>
    <row r="7" spans="2:66" ht="25.15" customHeight="1">
      <c r="B7" s="67" t="s">
        <v>58</v>
      </c>
      <c r="C7" s="67" t="s">
        <v>1</v>
      </c>
      <c r="D7" s="67" t="s">
        <v>0</v>
      </c>
      <c r="E7" s="67" t="s">
        <v>2</v>
      </c>
      <c r="F7" s="67" t="s">
        <v>3</v>
      </c>
      <c r="G7" s="67" t="s">
        <v>4</v>
      </c>
      <c r="H7" s="67" t="s">
        <v>69</v>
      </c>
      <c r="I7" s="117" t="s">
        <v>238</v>
      </c>
      <c r="J7" s="126" t="s">
        <v>104</v>
      </c>
      <c r="K7" s="68" t="s">
        <v>98</v>
      </c>
      <c r="L7" s="68"/>
      <c r="M7" s="68"/>
      <c r="N7" s="68"/>
      <c r="O7" s="68"/>
      <c r="P7" s="68"/>
      <c r="Q7" s="68"/>
      <c r="R7" s="68" t="s">
        <v>99</v>
      </c>
      <c r="S7" s="68"/>
      <c r="T7" s="68"/>
      <c r="U7" s="68"/>
      <c r="V7" s="68"/>
      <c r="W7" s="68"/>
      <c r="X7" s="68"/>
      <c r="Y7" s="68" t="s">
        <v>100</v>
      </c>
      <c r="Z7" s="68"/>
      <c r="AA7" s="68"/>
      <c r="AB7" s="68"/>
      <c r="AC7" s="68"/>
      <c r="AD7" s="68"/>
      <c r="AE7" s="68"/>
      <c r="AF7" s="68" t="s">
        <v>95</v>
      </c>
      <c r="AG7" s="68"/>
      <c r="AH7" s="68"/>
      <c r="AI7" s="68"/>
      <c r="AJ7" s="68"/>
      <c r="AK7" s="68"/>
      <c r="AL7" s="68"/>
      <c r="AM7" s="156" t="s">
        <v>96</v>
      </c>
      <c r="AN7" s="156"/>
      <c r="AO7" s="156"/>
      <c r="AP7" s="156"/>
      <c r="AQ7" s="156"/>
      <c r="AR7" s="156"/>
      <c r="AS7" s="156"/>
      <c r="AT7" s="156" t="s">
        <v>97</v>
      </c>
      <c r="AU7" s="156"/>
      <c r="AV7" s="156"/>
      <c r="AW7" s="156"/>
      <c r="AX7" s="156"/>
      <c r="AY7" s="156"/>
      <c r="AZ7" s="156"/>
      <c r="BD7" s="110">
        <v>43645</v>
      </c>
    </row>
    <row r="8" spans="2:66" ht="25.15" customHeight="1">
      <c r="B8" s="67"/>
      <c r="C8" s="67"/>
      <c r="D8" s="67"/>
      <c r="E8" s="67"/>
      <c r="F8" s="67"/>
      <c r="G8" s="67"/>
      <c r="H8" s="69" t="s">
        <v>70</v>
      </c>
      <c r="I8" s="118"/>
      <c r="J8" s="127"/>
      <c r="K8" s="70" t="s">
        <v>91</v>
      </c>
      <c r="L8" s="70" t="s">
        <v>92</v>
      </c>
      <c r="M8" s="70" t="s">
        <v>93</v>
      </c>
      <c r="N8" s="70" t="s">
        <v>88</v>
      </c>
      <c r="O8" s="70" t="s">
        <v>94</v>
      </c>
      <c r="P8" s="70" t="s">
        <v>89</v>
      </c>
      <c r="Q8" s="70" t="s">
        <v>90</v>
      </c>
      <c r="R8" s="70" t="s">
        <v>91</v>
      </c>
      <c r="S8" s="70" t="s">
        <v>92</v>
      </c>
      <c r="T8" s="70" t="s">
        <v>93</v>
      </c>
      <c r="U8" s="70" t="s">
        <v>88</v>
      </c>
      <c r="V8" s="70" t="s">
        <v>94</v>
      </c>
      <c r="W8" s="70" t="s">
        <v>89</v>
      </c>
      <c r="X8" s="70" t="s">
        <v>90</v>
      </c>
      <c r="Y8" s="70" t="s">
        <v>91</v>
      </c>
      <c r="Z8" s="70" t="s">
        <v>92</v>
      </c>
      <c r="AA8" s="70" t="s">
        <v>93</v>
      </c>
      <c r="AB8" s="70" t="s">
        <v>88</v>
      </c>
      <c r="AC8" s="70" t="s">
        <v>94</v>
      </c>
      <c r="AD8" s="70" t="s">
        <v>89</v>
      </c>
      <c r="AE8" s="70" t="s">
        <v>90</v>
      </c>
      <c r="AF8" s="70" t="s">
        <v>91</v>
      </c>
      <c r="AG8" s="70" t="s">
        <v>92</v>
      </c>
      <c r="AH8" s="70" t="s">
        <v>93</v>
      </c>
      <c r="AI8" s="70" t="s">
        <v>88</v>
      </c>
      <c r="AJ8" s="70" t="s">
        <v>94</v>
      </c>
      <c r="AK8" s="70" t="s">
        <v>89</v>
      </c>
      <c r="AL8" s="70" t="s">
        <v>90</v>
      </c>
      <c r="AM8" s="71" t="s">
        <v>91</v>
      </c>
      <c r="AN8" s="71" t="s">
        <v>92</v>
      </c>
      <c r="AO8" s="71" t="s">
        <v>93</v>
      </c>
      <c r="AP8" s="71" t="s">
        <v>88</v>
      </c>
      <c r="AQ8" s="71" t="s">
        <v>94</v>
      </c>
      <c r="AR8" s="71" t="s">
        <v>89</v>
      </c>
      <c r="AS8" s="71" t="s">
        <v>90</v>
      </c>
      <c r="AT8" s="71" t="s">
        <v>91</v>
      </c>
      <c r="AU8" s="71" t="s">
        <v>92</v>
      </c>
      <c r="AV8" s="71" t="s">
        <v>93</v>
      </c>
      <c r="AW8" s="71" t="s">
        <v>88</v>
      </c>
      <c r="AX8" s="71" t="s">
        <v>94</v>
      </c>
      <c r="AY8" s="71" t="s">
        <v>89</v>
      </c>
      <c r="AZ8" s="71" t="s">
        <v>90</v>
      </c>
      <c r="BD8" s="110">
        <v>43646</v>
      </c>
    </row>
    <row r="9" spans="2:66" ht="25.15" customHeight="1">
      <c r="B9" s="67"/>
      <c r="C9" s="67"/>
      <c r="D9" s="67"/>
      <c r="E9" s="67"/>
      <c r="F9" s="67"/>
      <c r="G9" s="67"/>
      <c r="H9" s="69"/>
      <c r="I9" s="118"/>
      <c r="J9" s="127"/>
      <c r="K9" s="70">
        <v>24</v>
      </c>
      <c r="L9" s="70">
        <v>25</v>
      </c>
      <c r="M9" s="70">
        <v>26</v>
      </c>
      <c r="N9" s="70">
        <v>27</v>
      </c>
      <c r="O9" s="70">
        <v>28</v>
      </c>
      <c r="P9" s="70">
        <v>29</v>
      </c>
      <c r="Q9" s="70">
        <v>30</v>
      </c>
      <c r="R9" s="70">
        <v>1</v>
      </c>
      <c r="S9" s="70">
        <v>2</v>
      </c>
      <c r="T9" s="70">
        <v>3</v>
      </c>
      <c r="U9" s="70">
        <v>4</v>
      </c>
      <c r="V9" s="70">
        <v>5</v>
      </c>
      <c r="W9" s="70">
        <v>6</v>
      </c>
      <c r="X9" s="70">
        <v>7</v>
      </c>
      <c r="Y9" s="70"/>
      <c r="Z9" s="70"/>
      <c r="AA9" s="70"/>
      <c r="AB9" s="70">
        <v>1</v>
      </c>
      <c r="AC9" s="70">
        <v>2</v>
      </c>
      <c r="AD9" s="70">
        <v>3</v>
      </c>
      <c r="AE9" s="70">
        <v>4</v>
      </c>
      <c r="AF9" s="70">
        <v>5</v>
      </c>
      <c r="AG9" s="70">
        <v>6</v>
      </c>
      <c r="AH9" s="70">
        <v>7</v>
      </c>
      <c r="AI9" s="70">
        <v>8</v>
      </c>
      <c r="AJ9" s="70">
        <v>9</v>
      </c>
      <c r="AK9" s="70">
        <v>10</v>
      </c>
      <c r="AL9" s="70">
        <v>11</v>
      </c>
      <c r="AM9" s="71">
        <v>26</v>
      </c>
      <c r="AN9" s="71">
        <v>27</v>
      </c>
      <c r="AO9" s="71">
        <v>28</v>
      </c>
      <c r="AP9" s="71">
        <v>29</v>
      </c>
      <c r="AQ9" s="71">
        <v>30</v>
      </c>
      <c r="AR9" s="71">
        <v>31</v>
      </c>
      <c r="AS9" s="71">
        <v>1</v>
      </c>
      <c r="AT9" s="71">
        <v>2</v>
      </c>
      <c r="AU9" s="71">
        <v>3</v>
      </c>
      <c r="AV9" s="71">
        <v>4</v>
      </c>
      <c r="AW9" s="71">
        <v>5</v>
      </c>
      <c r="AX9" s="71">
        <v>6</v>
      </c>
      <c r="AY9" s="71">
        <v>7</v>
      </c>
      <c r="AZ9" s="71">
        <v>8</v>
      </c>
      <c r="BD9" s="110">
        <v>43652</v>
      </c>
    </row>
    <row r="10" spans="2:66" ht="19.899999999999999" customHeight="1">
      <c r="B10" s="72" t="s">
        <v>71</v>
      </c>
      <c r="C10" s="73" t="s">
        <v>83</v>
      </c>
      <c r="D10" s="73"/>
      <c r="E10" s="74"/>
      <c r="F10" s="74"/>
      <c r="G10" s="75"/>
      <c r="H10" s="76"/>
      <c r="I10" s="119"/>
      <c r="J10" s="128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D10" s="110">
        <v>43653</v>
      </c>
    </row>
    <row r="11" spans="2:66" ht="52.5" customHeight="1">
      <c r="B11" s="72" t="s">
        <v>80</v>
      </c>
      <c r="C11" s="78" t="s">
        <v>101</v>
      </c>
      <c r="D11" s="78" t="s">
        <v>237</v>
      </c>
      <c r="E11" s="130">
        <v>43642</v>
      </c>
      <c r="F11" s="130">
        <v>43646</v>
      </c>
      <c r="G11" s="80">
        <f t="shared" ref="G11:G21" si="0">F11-E11+NETWORKDAYS(E11,F11,2)-NETWORKDAYS(E11,F11,0)</f>
        <v>4</v>
      </c>
      <c r="H11" s="81">
        <v>1</v>
      </c>
      <c r="I11" s="120">
        <v>2</v>
      </c>
      <c r="J11" s="129">
        <v>40000</v>
      </c>
      <c r="K11" s="82"/>
      <c r="L11" s="82"/>
      <c r="M11" s="82"/>
      <c r="N11" s="68"/>
      <c r="O11" s="82"/>
      <c r="P11" s="82"/>
      <c r="Q11" s="82"/>
      <c r="R11" s="83"/>
      <c r="S11" s="83"/>
      <c r="T11" s="83"/>
      <c r="U11" s="83"/>
      <c r="V11" s="83"/>
      <c r="W11" s="83"/>
      <c r="X11" s="83"/>
      <c r="Y11" s="82"/>
      <c r="Z11" s="82"/>
      <c r="AA11" s="82"/>
      <c r="AB11" s="82"/>
      <c r="AC11" s="82"/>
      <c r="AD11" s="82"/>
      <c r="AE11" s="82"/>
      <c r="AF11" s="83"/>
      <c r="AG11" s="83"/>
      <c r="AH11" s="83"/>
      <c r="AI11" s="83"/>
      <c r="AJ11" s="83"/>
      <c r="AK11" s="83"/>
      <c r="AL11" s="83"/>
      <c r="AM11" s="82"/>
      <c r="AN11" s="82"/>
      <c r="AO11" s="82"/>
      <c r="AP11" s="82"/>
      <c r="AQ11" s="82"/>
      <c r="AR11" s="82"/>
      <c r="AS11" s="82"/>
      <c r="AT11" s="84"/>
      <c r="AU11" s="84"/>
      <c r="AV11" s="84"/>
      <c r="AW11" s="84"/>
      <c r="AX11" s="84"/>
      <c r="AY11" s="84"/>
      <c r="AZ11" s="84"/>
      <c r="BD11" s="110">
        <v>43680</v>
      </c>
    </row>
    <row r="12" spans="2:66" ht="40.5">
      <c r="B12" s="72" t="s">
        <v>82</v>
      </c>
      <c r="C12" s="78" t="s">
        <v>236</v>
      </c>
      <c r="D12" s="78" t="s">
        <v>237</v>
      </c>
      <c r="E12" s="130">
        <v>43646</v>
      </c>
      <c r="F12" s="130">
        <v>43647</v>
      </c>
      <c r="G12" s="80">
        <f t="shared" si="0"/>
        <v>1</v>
      </c>
      <c r="H12" s="81">
        <v>1</v>
      </c>
      <c r="I12" s="120">
        <v>6</v>
      </c>
      <c r="J12" s="129">
        <v>50000</v>
      </c>
      <c r="K12" s="82"/>
      <c r="L12" s="82"/>
      <c r="M12" s="82"/>
      <c r="N12" s="82"/>
      <c r="O12" s="82"/>
      <c r="P12" s="82"/>
      <c r="Q12" s="68"/>
      <c r="R12" s="83"/>
      <c r="S12" s="83"/>
      <c r="T12" s="83"/>
      <c r="U12" s="83"/>
      <c r="V12" s="83"/>
      <c r="W12" s="83"/>
      <c r="X12" s="83"/>
      <c r="Y12" s="82"/>
      <c r="Z12" s="82"/>
      <c r="AA12" s="82"/>
      <c r="AB12" s="82"/>
      <c r="AC12" s="82"/>
      <c r="AD12" s="82"/>
      <c r="AE12" s="82"/>
      <c r="AF12" s="83"/>
      <c r="AG12" s="83"/>
      <c r="AH12" s="83"/>
      <c r="AI12" s="83"/>
      <c r="AJ12" s="83"/>
      <c r="AK12" s="83"/>
      <c r="AL12" s="83"/>
      <c r="AM12" s="82"/>
      <c r="AN12" s="82"/>
      <c r="AO12" s="82"/>
      <c r="AP12" s="82"/>
      <c r="AQ12" s="82"/>
      <c r="AR12" s="82"/>
      <c r="AS12" s="82"/>
      <c r="AT12" s="84"/>
      <c r="AU12" s="84"/>
      <c r="AV12" s="84"/>
      <c r="AW12" s="84"/>
      <c r="AX12" s="84"/>
      <c r="AY12" s="84"/>
      <c r="AZ12" s="84"/>
      <c r="BD12" s="110">
        <v>43681</v>
      </c>
    </row>
    <row r="13" spans="2:66" ht="19.899999999999999" customHeight="1">
      <c r="B13" s="72" t="s">
        <v>84</v>
      </c>
      <c r="C13" s="78" t="s">
        <v>102</v>
      </c>
      <c r="D13" s="78" t="s">
        <v>237</v>
      </c>
      <c r="E13" s="79">
        <v>43678</v>
      </c>
      <c r="F13" s="79">
        <v>43686</v>
      </c>
      <c r="G13" s="80">
        <f t="shared" si="0"/>
        <v>8</v>
      </c>
      <c r="H13" s="81">
        <v>0</v>
      </c>
      <c r="I13" s="120">
        <v>2</v>
      </c>
      <c r="J13" s="129">
        <v>10000</v>
      </c>
      <c r="K13" s="82"/>
      <c r="L13" s="82"/>
      <c r="M13" s="82"/>
      <c r="N13" s="82"/>
      <c r="O13" s="82"/>
      <c r="P13" s="82"/>
      <c r="Q13" s="82"/>
      <c r="R13" s="83"/>
      <c r="S13" s="83"/>
      <c r="T13" s="83"/>
      <c r="U13" s="83"/>
      <c r="V13" s="83"/>
      <c r="W13" s="83"/>
      <c r="X13" s="83"/>
      <c r="Y13" s="82"/>
      <c r="Z13" s="82"/>
      <c r="AA13" s="82"/>
      <c r="AB13" s="68"/>
      <c r="AC13" s="82"/>
      <c r="AD13" s="82"/>
      <c r="AE13" s="82"/>
      <c r="AF13" s="83"/>
      <c r="AG13" s="83"/>
      <c r="AH13" s="83"/>
      <c r="AI13" s="83"/>
      <c r="AJ13" s="83"/>
      <c r="AK13" s="83"/>
      <c r="AL13" s="83"/>
      <c r="AM13" s="82"/>
      <c r="AN13" s="82"/>
      <c r="AO13" s="82"/>
      <c r="AP13" s="82"/>
      <c r="AQ13" s="82"/>
      <c r="AR13" s="82"/>
      <c r="AS13" s="82"/>
      <c r="AT13" s="84"/>
      <c r="AU13" s="84"/>
      <c r="AV13" s="84"/>
      <c r="AW13" s="84"/>
      <c r="AX13" s="84"/>
      <c r="AY13" s="84"/>
      <c r="AZ13" s="84"/>
      <c r="BD13" s="110">
        <v>43687</v>
      </c>
    </row>
    <row r="14" spans="2:66" ht="19.899999999999999" customHeight="1">
      <c r="B14" s="72" t="s">
        <v>86</v>
      </c>
      <c r="C14" s="78" t="s">
        <v>85</v>
      </c>
      <c r="D14" s="78" t="s">
        <v>237</v>
      </c>
      <c r="E14" s="79">
        <v>43686</v>
      </c>
      <c r="F14" s="79">
        <v>43686</v>
      </c>
      <c r="G14" s="80">
        <f t="shared" si="0"/>
        <v>0</v>
      </c>
      <c r="H14" s="81">
        <v>0</v>
      </c>
      <c r="I14" s="120">
        <v>4</v>
      </c>
      <c r="J14" s="129">
        <v>0</v>
      </c>
      <c r="K14" s="82"/>
      <c r="L14" s="82"/>
      <c r="M14" s="82"/>
      <c r="N14" s="82"/>
      <c r="O14" s="82"/>
      <c r="P14" s="82"/>
      <c r="Q14" s="82"/>
      <c r="R14" s="83"/>
      <c r="S14" s="83"/>
      <c r="T14" s="83"/>
      <c r="U14" s="83"/>
      <c r="V14" s="83"/>
      <c r="W14" s="83"/>
      <c r="X14" s="83"/>
      <c r="Y14" s="82"/>
      <c r="Z14" s="82"/>
      <c r="AA14" s="82"/>
      <c r="AB14" s="82"/>
      <c r="AC14" s="82"/>
      <c r="AD14" s="82"/>
      <c r="AE14" s="82"/>
      <c r="AF14" s="83"/>
      <c r="AG14" s="83"/>
      <c r="AH14" s="83"/>
      <c r="AI14" s="83"/>
      <c r="AJ14" s="68"/>
      <c r="AK14" s="83"/>
      <c r="AL14" s="83"/>
      <c r="AM14" s="82"/>
      <c r="AN14" s="82"/>
      <c r="AO14" s="82"/>
      <c r="AP14" s="82"/>
      <c r="AQ14" s="82"/>
      <c r="AR14" s="82"/>
      <c r="AS14" s="82"/>
      <c r="AT14" s="84"/>
      <c r="AU14" s="84"/>
      <c r="AV14" s="84"/>
      <c r="AW14" s="84"/>
      <c r="AX14" s="84"/>
      <c r="AY14" s="84"/>
      <c r="AZ14" s="84"/>
      <c r="BD14" s="110">
        <v>43688</v>
      </c>
    </row>
    <row r="15" spans="2:66" ht="19.899999999999999" customHeight="1">
      <c r="B15" s="72" t="s">
        <v>119</v>
      </c>
      <c r="C15" s="78" t="s">
        <v>81</v>
      </c>
      <c r="D15" s="78" t="s">
        <v>237</v>
      </c>
      <c r="E15" s="79">
        <v>43708</v>
      </c>
      <c r="F15" s="79">
        <v>43709</v>
      </c>
      <c r="G15" s="80">
        <f t="shared" si="0"/>
        <v>1</v>
      </c>
      <c r="H15" s="81">
        <v>0</v>
      </c>
      <c r="I15" s="120">
        <v>4</v>
      </c>
      <c r="J15" s="129">
        <v>0</v>
      </c>
      <c r="K15" s="82"/>
      <c r="L15" s="82"/>
      <c r="M15" s="82"/>
      <c r="N15" s="82"/>
      <c r="O15" s="82"/>
      <c r="P15" s="82"/>
      <c r="Q15" s="82"/>
      <c r="R15" s="83"/>
      <c r="S15" s="83"/>
      <c r="T15" s="83"/>
      <c r="U15" s="83"/>
      <c r="V15" s="83"/>
      <c r="W15" s="83"/>
      <c r="X15" s="83"/>
      <c r="Y15" s="82"/>
      <c r="Z15" s="82"/>
      <c r="AA15" s="82"/>
      <c r="AB15" s="82"/>
      <c r="AC15" s="82"/>
      <c r="AD15" s="82"/>
      <c r="AE15" s="82"/>
      <c r="AF15" s="83"/>
      <c r="AG15" s="83"/>
      <c r="AH15" s="83"/>
      <c r="AI15" s="83"/>
      <c r="AJ15" s="83"/>
      <c r="AK15" s="83"/>
      <c r="AL15" s="83"/>
      <c r="AM15" s="82"/>
      <c r="AN15" s="82"/>
      <c r="AO15" s="82"/>
      <c r="AP15" s="82"/>
      <c r="AQ15" s="82"/>
      <c r="AR15" s="85"/>
      <c r="AS15" s="82"/>
      <c r="AT15" s="84"/>
      <c r="AU15" s="84"/>
      <c r="AV15" s="84"/>
      <c r="AW15" s="84"/>
      <c r="AX15" s="84"/>
      <c r="AY15" s="84"/>
      <c r="AZ15" s="84"/>
      <c r="BD15" s="110">
        <v>43708</v>
      </c>
    </row>
    <row r="16" spans="2:66" ht="19.899999999999999" customHeight="1">
      <c r="B16" s="72" t="s">
        <v>122</v>
      </c>
      <c r="C16" s="78" t="s">
        <v>207</v>
      </c>
      <c r="D16" s="78" t="s">
        <v>237</v>
      </c>
      <c r="E16" s="79">
        <v>43716</v>
      </c>
      <c r="F16" s="79">
        <v>43716</v>
      </c>
      <c r="G16" s="80">
        <f t="shared" si="0"/>
        <v>0</v>
      </c>
      <c r="H16" s="81">
        <v>0</v>
      </c>
      <c r="I16" s="120">
        <v>4</v>
      </c>
      <c r="J16" s="129">
        <v>0</v>
      </c>
      <c r="K16" s="82"/>
      <c r="L16" s="82"/>
      <c r="M16" s="82"/>
      <c r="N16" s="82"/>
      <c r="O16" s="82"/>
      <c r="P16" s="82"/>
      <c r="Q16" s="82"/>
      <c r="R16" s="83"/>
      <c r="S16" s="83"/>
      <c r="T16" s="83"/>
      <c r="U16" s="83"/>
      <c r="V16" s="83"/>
      <c r="W16" s="83"/>
      <c r="X16" s="83"/>
      <c r="Y16" s="82"/>
      <c r="Z16" s="82"/>
      <c r="AA16" s="82"/>
      <c r="AB16" s="82"/>
      <c r="AC16" s="82"/>
      <c r="AD16" s="82"/>
      <c r="AE16" s="82"/>
      <c r="AF16" s="83"/>
      <c r="AG16" s="83"/>
      <c r="AH16" s="83"/>
      <c r="AI16" s="83"/>
      <c r="AJ16" s="83"/>
      <c r="AK16" s="83"/>
      <c r="AL16" s="83"/>
      <c r="AM16" s="82"/>
      <c r="AN16" s="82"/>
      <c r="AO16" s="82"/>
      <c r="AP16" s="82"/>
      <c r="AQ16" s="82"/>
      <c r="AR16" s="82"/>
      <c r="AS16" s="82"/>
      <c r="AT16" s="84"/>
      <c r="AU16" s="84"/>
      <c r="AV16" s="84"/>
      <c r="AW16" s="84"/>
      <c r="AX16" s="84"/>
      <c r="AY16" s="84"/>
      <c r="AZ16" s="85"/>
      <c r="BD16" s="110">
        <v>43709</v>
      </c>
    </row>
    <row r="17" spans="2:56" ht="19.899999999999999" customHeight="1">
      <c r="B17" s="72" t="s">
        <v>123</v>
      </c>
      <c r="C17" s="78" t="s">
        <v>87</v>
      </c>
      <c r="D17" s="78" t="s">
        <v>237</v>
      </c>
      <c r="E17" s="79">
        <v>43712</v>
      </c>
      <c r="F17" s="79">
        <v>43712</v>
      </c>
      <c r="G17" s="80">
        <f t="shared" si="0"/>
        <v>0</v>
      </c>
      <c r="H17" s="81">
        <v>0</v>
      </c>
      <c r="I17" s="120">
        <v>1.5</v>
      </c>
      <c r="J17" s="129">
        <v>0</v>
      </c>
      <c r="K17" s="82"/>
      <c r="L17" s="82"/>
      <c r="M17" s="82"/>
      <c r="N17" s="82"/>
      <c r="O17" s="82"/>
      <c r="P17" s="82"/>
      <c r="Q17" s="82"/>
      <c r="R17" s="83"/>
      <c r="S17" s="83"/>
      <c r="T17" s="83"/>
      <c r="U17" s="83"/>
      <c r="V17" s="83"/>
      <c r="W17" s="83"/>
      <c r="X17" s="83"/>
      <c r="Y17" s="82"/>
      <c r="Z17" s="82"/>
      <c r="AA17" s="82"/>
      <c r="AB17" s="82"/>
      <c r="AC17" s="82"/>
      <c r="AD17" s="82"/>
      <c r="AE17" s="82"/>
      <c r="AF17" s="83"/>
      <c r="AG17" s="83"/>
      <c r="AH17" s="83"/>
      <c r="AI17" s="83"/>
      <c r="AJ17" s="83"/>
      <c r="AK17" s="83"/>
      <c r="AL17" s="83"/>
      <c r="AM17" s="82"/>
      <c r="AN17" s="82"/>
      <c r="AO17" s="82"/>
      <c r="AP17" s="82"/>
      <c r="AQ17" s="82"/>
      <c r="AR17" s="82"/>
      <c r="AS17" s="82"/>
      <c r="AT17" s="84"/>
      <c r="AU17" s="84"/>
      <c r="AV17" s="85"/>
      <c r="AW17" s="84"/>
      <c r="AX17" s="84"/>
      <c r="AY17" s="84"/>
      <c r="AZ17" s="84"/>
      <c r="BD17" s="110">
        <v>43715</v>
      </c>
    </row>
    <row r="18" spans="2:56" ht="19.899999999999999" customHeight="1">
      <c r="B18" s="72" t="s">
        <v>126</v>
      </c>
      <c r="C18" s="78" t="s">
        <v>120</v>
      </c>
      <c r="D18" s="78" t="s">
        <v>237</v>
      </c>
      <c r="E18" s="79">
        <v>43708</v>
      </c>
      <c r="F18" s="79">
        <v>43708</v>
      </c>
      <c r="G18" s="80">
        <f t="shared" si="0"/>
        <v>0</v>
      </c>
      <c r="H18" s="81">
        <v>0</v>
      </c>
      <c r="I18" s="120">
        <v>0.25</v>
      </c>
      <c r="J18" s="129">
        <v>10000</v>
      </c>
      <c r="K18" s="82"/>
      <c r="L18" s="82"/>
      <c r="M18" s="82"/>
      <c r="N18" s="82"/>
      <c r="O18" s="82"/>
      <c r="P18" s="82"/>
      <c r="Q18" s="82"/>
      <c r="R18" s="83"/>
      <c r="S18" s="83"/>
      <c r="T18" s="83"/>
      <c r="U18" s="83"/>
      <c r="V18" s="83"/>
      <c r="W18" s="83"/>
      <c r="X18" s="83"/>
      <c r="Y18" s="82"/>
      <c r="Z18" s="82"/>
      <c r="AA18" s="82"/>
      <c r="AB18" s="82"/>
      <c r="AC18" s="82"/>
      <c r="AD18" s="82"/>
      <c r="AE18" s="82"/>
      <c r="AF18" s="83"/>
      <c r="AG18" s="83"/>
      <c r="AH18" s="83"/>
      <c r="AI18" s="83"/>
      <c r="AJ18" s="83"/>
      <c r="AK18" s="83"/>
      <c r="AL18" s="83"/>
      <c r="AM18" s="82"/>
      <c r="AN18" s="82"/>
      <c r="AO18" s="82"/>
      <c r="AP18" s="82"/>
      <c r="AQ18" s="82"/>
      <c r="AR18" s="85"/>
      <c r="AS18" s="82"/>
      <c r="AT18" s="84"/>
      <c r="AU18" s="84"/>
      <c r="AV18" s="84"/>
      <c r="AW18" s="84"/>
      <c r="AX18" s="84"/>
      <c r="AY18" s="84"/>
      <c r="AZ18" s="84"/>
      <c r="BD18" s="110">
        <v>43716</v>
      </c>
    </row>
    <row r="19" spans="2:56" ht="28.5" customHeight="1">
      <c r="B19" s="72" t="s">
        <v>141</v>
      </c>
      <c r="C19" s="78" t="s">
        <v>121</v>
      </c>
      <c r="D19" s="78" t="s">
        <v>237</v>
      </c>
      <c r="E19" s="79">
        <v>43708</v>
      </c>
      <c r="F19" s="79">
        <v>43708</v>
      </c>
      <c r="G19" s="80">
        <f t="shared" si="0"/>
        <v>0</v>
      </c>
      <c r="H19" s="81">
        <v>0</v>
      </c>
      <c r="I19" s="120">
        <v>0.25</v>
      </c>
      <c r="J19" s="129">
        <v>0</v>
      </c>
      <c r="K19" s="82"/>
      <c r="L19" s="82"/>
      <c r="M19" s="82"/>
      <c r="N19" s="82"/>
      <c r="O19" s="82"/>
      <c r="P19" s="82"/>
      <c r="Q19" s="82"/>
      <c r="R19" s="83"/>
      <c r="S19" s="83"/>
      <c r="T19" s="83"/>
      <c r="U19" s="83"/>
      <c r="V19" s="83"/>
      <c r="W19" s="83"/>
      <c r="X19" s="83"/>
      <c r="Y19" s="82"/>
      <c r="Z19" s="82"/>
      <c r="AA19" s="82"/>
      <c r="AB19" s="82"/>
      <c r="AC19" s="82"/>
      <c r="AD19" s="82"/>
      <c r="AE19" s="82"/>
      <c r="AF19" s="83"/>
      <c r="AG19" s="83"/>
      <c r="AH19" s="83"/>
      <c r="AI19" s="83"/>
      <c r="AJ19" s="83"/>
      <c r="AK19" s="83"/>
      <c r="AL19" s="83"/>
      <c r="AM19" s="82"/>
      <c r="AN19" s="82"/>
      <c r="AO19" s="82"/>
      <c r="AP19" s="82"/>
      <c r="AQ19" s="82"/>
      <c r="AR19" s="85"/>
      <c r="AS19" s="82"/>
      <c r="AT19" s="84"/>
      <c r="AU19" s="84"/>
      <c r="AV19" s="84"/>
      <c r="AW19" s="84"/>
      <c r="AX19" s="84"/>
      <c r="AY19" s="84"/>
      <c r="AZ19" s="84"/>
    </row>
    <row r="20" spans="2:56" ht="33" customHeight="1">
      <c r="B20" s="72" t="s">
        <v>227</v>
      </c>
      <c r="C20" s="78" t="s">
        <v>124</v>
      </c>
      <c r="D20" s="78" t="s">
        <v>237</v>
      </c>
      <c r="E20" s="79">
        <v>43708</v>
      </c>
      <c r="F20" s="79">
        <v>43716</v>
      </c>
      <c r="G20" s="80">
        <f t="shared" si="0"/>
        <v>8</v>
      </c>
      <c r="H20" s="81">
        <v>0</v>
      </c>
      <c r="I20" s="120">
        <v>0</v>
      </c>
      <c r="J20" s="129">
        <v>0</v>
      </c>
      <c r="K20" s="82"/>
      <c r="L20" s="82"/>
      <c r="M20" s="82"/>
      <c r="N20" s="82"/>
      <c r="O20" s="82"/>
      <c r="P20" s="82"/>
      <c r="Q20" s="82"/>
      <c r="R20" s="83"/>
      <c r="S20" s="83"/>
      <c r="T20" s="83"/>
      <c r="U20" s="83"/>
      <c r="V20" s="83"/>
      <c r="W20" s="83"/>
      <c r="X20" s="83"/>
      <c r="Y20" s="82"/>
      <c r="Z20" s="82"/>
      <c r="AA20" s="82"/>
      <c r="AB20" s="82"/>
      <c r="AC20" s="82"/>
      <c r="AD20" s="82"/>
      <c r="AE20" s="82"/>
      <c r="AF20" s="83"/>
      <c r="AG20" s="83"/>
      <c r="AH20" s="83"/>
      <c r="AI20" s="83"/>
      <c r="AJ20" s="83"/>
      <c r="AK20" s="83"/>
      <c r="AL20" s="83"/>
      <c r="AM20" s="82"/>
      <c r="AN20" s="82"/>
      <c r="AO20" s="82"/>
      <c r="AP20" s="82"/>
      <c r="AQ20" s="82"/>
      <c r="AR20" s="82"/>
      <c r="AS20" s="82"/>
      <c r="AT20" s="84"/>
      <c r="AU20" s="84"/>
      <c r="AV20" s="84"/>
      <c r="AW20" s="84"/>
      <c r="AX20" s="84"/>
      <c r="AY20" s="84"/>
      <c r="AZ20" s="84"/>
    </row>
    <row r="21" spans="2:56" ht="33" customHeight="1">
      <c r="B21" s="72" t="s">
        <v>228</v>
      </c>
      <c r="C21" s="78" t="s">
        <v>125</v>
      </c>
      <c r="D21" s="78" t="s">
        <v>237</v>
      </c>
      <c r="E21" s="79">
        <v>43712</v>
      </c>
      <c r="F21" s="79">
        <v>43716</v>
      </c>
      <c r="G21" s="80">
        <f t="shared" si="0"/>
        <v>4</v>
      </c>
      <c r="H21" s="81">
        <v>0</v>
      </c>
      <c r="I21" s="120">
        <v>0</v>
      </c>
      <c r="J21" s="129">
        <v>0</v>
      </c>
      <c r="K21" s="82"/>
      <c r="L21" s="82"/>
      <c r="M21" s="82"/>
      <c r="N21" s="82"/>
      <c r="O21" s="82"/>
      <c r="P21" s="82"/>
      <c r="Q21" s="82"/>
      <c r="R21" s="83"/>
      <c r="S21" s="83"/>
      <c r="T21" s="83"/>
      <c r="U21" s="83"/>
      <c r="V21" s="83"/>
      <c r="W21" s="83"/>
      <c r="X21" s="83"/>
      <c r="Y21" s="82"/>
      <c r="Z21" s="82"/>
      <c r="AA21" s="82"/>
      <c r="AB21" s="82"/>
      <c r="AC21" s="82"/>
      <c r="AD21" s="82"/>
      <c r="AE21" s="82"/>
      <c r="AF21" s="83"/>
      <c r="AG21" s="83"/>
      <c r="AH21" s="83"/>
      <c r="AI21" s="83"/>
      <c r="AJ21" s="83"/>
      <c r="AK21" s="83"/>
      <c r="AL21" s="83"/>
      <c r="AM21" s="82"/>
      <c r="AN21" s="82"/>
      <c r="AO21" s="82"/>
      <c r="AP21" s="82"/>
      <c r="AQ21" s="82"/>
      <c r="AR21" s="82"/>
      <c r="AS21" s="82"/>
      <c r="AT21" s="84"/>
      <c r="AU21" s="84"/>
      <c r="AV21" s="84"/>
      <c r="AW21" s="84"/>
      <c r="AX21" s="84"/>
      <c r="AY21" s="84"/>
      <c r="AZ21" s="84"/>
    </row>
    <row r="22" spans="2:56" ht="34.5" customHeight="1">
      <c r="B22" s="72" t="s">
        <v>229</v>
      </c>
      <c r="C22" s="78" t="s">
        <v>142</v>
      </c>
      <c r="D22" s="78" t="s">
        <v>237</v>
      </c>
      <c r="E22" s="79">
        <v>43708</v>
      </c>
      <c r="F22" s="79">
        <v>43716</v>
      </c>
      <c r="G22" s="80">
        <f>F22-E22+NETWORKDAYS(E22,F22,2)-NETWORKDAYS(E22,F22,0)</f>
        <v>8</v>
      </c>
      <c r="H22" s="81">
        <v>0</v>
      </c>
      <c r="I22" s="120">
        <v>0</v>
      </c>
      <c r="J22" s="129">
        <v>0</v>
      </c>
      <c r="K22" s="82"/>
      <c r="L22" s="82"/>
      <c r="M22" s="82"/>
      <c r="N22" s="82"/>
      <c r="O22" s="82"/>
      <c r="P22" s="82"/>
      <c r="Q22" s="82"/>
      <c r="R22" s="83"/>
      <c r="S22" s="83"/>
      <c r="T22" s="83"/>
      <c r="U22" s="83"/>
      <c r="V22" s="83"/>
      <c r="W22" s="83"/>
      <c r="X22" s="83"/>
      <c r="Y22" s="82"/>
      <c r="Z22" s="82"/>
      <c r="AA22" s="82"/>
      <c r="AB22" s="82"/>
      <c r="AC22" s="82"/>
      <c r="AD22" s="82"/>
      <c r="AE22" s="82"/>
      <c r="AF22" s="83"/>
      <c r="AG22" s="83"/>
      <c r="AH22" s="83"/>
      <c r="AI22" s="83"/>
      <c r="AJ22" s="83"/>
      <c r="AK22" s="83"/>
      <c r="AL22" s="83"/>
      <c r="AM22" s="82"/>
      <c r="AN22" s="82"/>
      <c r="AO22" s="82"/>
      <c r="AP22" s="82"/>
      <c r="AQ22" s="82"/>
      <c r="AR22" s="82"/>
      <c r="AS22" s="82"/>
      <c r="AT22" s="84"/>
      <c r="AU22" s="84"/>
      <c r="AV22" s="84"/>
      <c r="AW22" s="84"/>
      <c r="AX22" s="84"/>
      <c r="AY22" s="84"/>
      <c r="AZ22" s="84"/>
    </row>
    <row r="23" spans="2:56" ht="19.899999999999999" customHeight="1">
      <c r="B23" s="72" t="s">
        <v>72</v>
      </c>
      <c r="C23" s="73" t="s">
        <v>74</v>
      </c>
      <c r="D23" s="73"/>
      <c r="E23" s="74"/>
      <c r="F23" s="74"/>
      <c r="G23" s="74"/>
      <c r="H23" s="76"/>
      <c r="I23" s="119"/>
      <c r="J23" s="128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2:56" ht="19.899999999999999" customHeight="1">
      <c r="B24" s="72" t="s">
        <v>210</v>
      </c>
      <c r="C24" s="78" t="s">
        <v>106</v>
      </c>
      <c r="D24" s="78" t="s">
        <v>237</v>
      </c>
      <c r="E24" s="79">
        <v>43708</v>
      </c>
      <c r="F24" s="79">
        <v>43708</v>
      </c>
      <c r="G24" s="80">
        <f t="shared" ref="G24:G55" si="1">F24-E24+NETWORKDAYS(E24,F24,2)-NETWORKDAYS(E24,F24,0)</f>
        <v>0</v>
      </c>
      <c r="H24" s="81">
        <v>0</v>
      </c>
      <c r="I24" s="120">
        <v>2</v>
      </c>
      <c r="J24" s="129">
        <f>'Places to Visit'!G2</f>
        <v>0</v>
      </c>
      <c r="K24" s="82"/>
      <c r="L24" s="82"/>
      <c r="M24" s="82"/>
      <c r="N24" s="82"/>
      <c r="O24" s="82"/>
      <c r="P24" s="82"/>
      <c r="Q24" s="82"/>
      <c r="R24" s="83"/>
      <c r="S24" s="83"/>
      <c r="T24" s="83"/>
      <c r="U24" s="83"/>
      <c r="V24" s="83"/>
      <c r="W24" s="83"/>
      <c r="X24" s="83"/>
      <c r="Y24" s="82"/>
      <c r="Z24" s="82"/>
      <c r="AA24" s="82"/>
      <c r="AB24" s="82"/>
      <c r="AC24" s="82"/>
      <c r="AD24" s="82"/>
      <c r="AE24" s="82"/>
      <c r="AF24" s="83"/>
      <c r="AG24" s="83"/>
      <c r="AH24" s="83"/>
      <c r="AI24" s="83"/>
      <c r="AJ24" s="83"/>
      <c r="AK24" s="83"/>
      <c r="AL24" s="83"/>
      <c r="AM24" s="82"/>
      <c r="AN24" s="82"/>
      <c r="AO24" s="82"/>
      <c r="AP24" s="82"/>
      <c r="AQ24" s="82"/>
      <c r="AR24" s="85"/>
      <c r="AS24" s="82"/>
      <c r="AT24" s="84"/>
      <c r="AU24" s="84"/>
      <c r="AV24" s="84"/>
      <c r="AW24" s="84"/>
      <c r="AX24" s="84"/>
      <c r="AY24" s="84"/>
      <c r="AZ24" s="84"/>
    </row>
    <row r="25" spans="2:56" ht="19.899999999999999" customHeight="1">
      <c r="B25" s="72" t="s">
        <v>211</v>
      </c>
      <c r="C25" s="78" t="s">
        <v>110</v>
      </c>
      <c r="D25" s="78" t="s">
        <v>237</v>
      </c>
      <c r="E25" s="79">
        <v>43708</v>
      </c>
      <c r="F25" s="79">
        <v>43708</v>
      </c>
      <c r="G25" s="80">
        <f t="shared" si="1"/>
        <v>0</v>
      </c>
      <c r="H25" s="81">
        <v>0</v>
      </c>
      <c r="I25" s="120">
        <v>2</v>
      </c>
      <c r="J25" s="129">
        <f>'Places to Visit'!G3</f>
        <v>0</v>
      </c>
      <c r="K25" s="82"/>
      <c r="L25" s="82"/>
      <c r="M25" s="82"/>
      <c r="N25" s="82"/>
      <c r="O25" s="82"/>
      <c r="P25" s="82"/>
      <c r="Q25" s="82"/>
      <c r="R25" s="83"/>
      <c r="S25" s="83"/>
      <c r="T25" s="83"/>
      <c r="U25" s="83"/>
      <c r="V25" s="83"/>
      <c r="W25" s="83"/>
      <c r="X25" s="83"/>
      <c r="Y25" s="82"/>
      <c r="Z25" s="82"/>
      <c r="AA25" s="82"/>
      <c r="AB25" s="82"/>
      <c r="AC25" s="82"/>
      <c r="AD25" s="82"/>
      <c r="AE25" s="82"/>
      <c r="AF25" s="83"/>
      <c r="AG25" s="83"/>
      <c r="AH25" s="83"/>
      <c r="AI25" s="83"/>
      <c r="AJ25" s="83"/>
      <c r="AK25" s="83"/>
      <c r="AL25" s="83"/>
      <c r="AM25" s="82"/>
      <c r="AN25" s="82"/>
      <c r="AO25" s="82"/>
      <c r="AP25" s="82"/>
      <c r="AQ25" s="82"/>
      <c r="AR25" s="85"/>
      <c r="AS25" s="82"/>
      <c r="AT25" s="84"/>
      <c r="AU25" s="84"/>
      <c r="AV25" s="84"/>
      <c r="AW25" s="84"/>
      <c r="AX25" s="84"/>
      <c r="AY25" s="84"/>
      <c r="AZ25" s="84"/>
    </row>
    <row r="26" spans="2:56" ht="19.899999999999999" customHeight="1">
      <c r="B26" s="72" t="s">
        <v>212</v>
      </c>
      <c r="C26" s="78" t="s">
        <v>108</v>
      </c>
      <c r="D26" s="78" t="s">
        <v>237</v>
      </c>
      <c r="E26" s="79">
        <v>43708</v>
      </c>
      <c r="F26" s="79">
        <v>43708</v>
      </c>
      <c r="G26" s="80">
        <f t="shared" si="1"/>
        <v>0</v>
      </c>
      <c r="H26" s="81">
        <v>0</v>
      </c>
      <c r="I26" s="120">
        <v>2</v>
      </c>
      <c r="J26" s="129">
        <f>'Places to Visit'!G4</f>
        <v>0</v>
      </c>
      <c r="K26" s="82"/>
      <c r="L26" s="82"/>
      <c r="M26" s="82"/>
      <c r="N26" s="82"/>
      <c r="O26" s="82"/>
      <c r="P26" s="82"/>
      <c r="Q26" s="82"/>
      <c r="R26" s="83"/>
      <c r="S26" s="83"/>
      <c r="T26" s="83"/>
      <c r="U26" s="83"/>
      <c r="V26" s="83"/>
      <c r="W26" s="83"/>
      <c r="X26" s="83"/>
      <c r="Y26" s="82"/>
      <c r="Z26" s="82"/>
      <c r="AA26" s="82"/>
      <c r="AB26" s="82"/>
      <c r="AC26" s="82"/>
      <c r="AD26" s="82"/>
      <c r="AE26" s="82"/>
      <c r="AF26" s="83"/>
      <c r="AG26" s="83"/>
      <c r="AH26" s="83"/>
      <c r="AI26" s="83"/>
      <c r="AJ26" s="83"/>
      <c r="AK26" s="83"/>
      <c r="AL26" s="83"/>
      <c r="AM26" s="82"/>
      <c r="AN26" s="82"/>
      <c r="AO26" s="82"/>
      <c r="AP26" s="82"/>
      <c r="AQ26" s="82"/>
      <c r="AR26" s="85"/>
      <c r="AS26" s="82"/>
      <c r="AT26" s="84"/>
      <c r="AU26" s="84"/>
      <c r="AV26" s="84"/>
      <c r="AW26" s="84"/>
      <c r="AX26" s="84"/>
      <c r="AY26" s="84"/>
      <c r="AZ26" s="84"/>
    </row>
    <row r="27" spans="2:56" ht="19.899999999999999" customHeight="1">
      <c r="B27" s="72" t="s">
        <v>213</v>
      </c>
      <c r="C27" s="78" t="s">
        <v>107</v>
      </c>
      <c r="D27" s="78" t="s">
        <v>237</v>
      </c>
      <c r="E27" s="79">
        <v>43708</v>
      </c>
      <c r="F27" s="79">
        <v>43708</v>
      </c>
      <c r="G27" s="80">
        <f t="shared" si="1"/>
        <v>0</v>
      </c>
      <c r="H27" s="81">
        <v>0</v>
      </c>
      <c r="I27" s="120">
        <v>2</v>
      </c>
      <c r="J27" s="129">
        <f>'Places to Visit'!G5</f>
        <v>0</v>
      </c>
      <c r="K27" s="82"/>
      <c r="L27" s="82"/>
      <c r="M27" s="82"/>
      <c r="N27" s="82"/>
      <c r="O27" s="82"/>
      <c r="P27" s="82"/>
      <c r="Q27" s="82"/>
      <c r="R27" s="83"/>
      <c r="S27" s="83"/>
      <c r="T27" s="83"/>
      <c r="U27" s="83"/>
      <c r="V27" s="83"/>
      <c r="W27" s="83"/>
      <c r="X27" s="83"/>
      <c r="Y27" s="82"/>
      <c r="Z27" s="82"/>
      <c r="AA27" s="82"/>
      <c r="AB27" s="82"/>
      <c r="AC27" s="82"/>
      <c r="AD27" s="82"/>
      <c r="AE27" s="82"/>
      <c r="AF27" s="83"/>
      <c r="AG27" s="83"/>
      <c r="AH27" s="83"/>
      <c r="AI27" s="83"/>
      <c r="AJ27" s="83"/>
      <c r="AK27" s="83"/>
      <c r="AL27" s="83"/>
      <c r="AM27" s="82"/>
      <c r="AN27" s="82"/>
      <c r="AO27" s="82"/>
      <c r="AP27" s="82"/>
      <c r="AQ27" s="82"/>
      <c r="AR27" s="85"/>
      <c r="AS27" s="82"/>
      <c r="AT27" s="84"/>
      <c r="AU27" s="84"/>
      <c r="AV27" s="84"/>
      <c r="AW27" s="84"/>
      <c r="AX27" s="84"/>
      <c r="AY27" s="84"/>
      <c r="AZ27" s="84"/>
    </row>
    <row r="28" spans="2:56" ht="19.899999999999999" customHeight="1">
      <c r="B28" s="72" t="s">
        <v>214</v>
      </c>
      <c r="C28" s="78" t="s">
        <v>163</v>
      </c>
      <c r="D28" s="78" t="s">
        <v>237</v>
      </c>
      <c r="E28" s="79">
        <v>43709</v>
      </c>
      <c r="F28" s="79">
        <v>43709</v>
      </c>
      <c r="G28" s="80">
        <f t="shared" si="1"/>
        <v>0</v>
      </c>
      <c r="H28" s="81">
        <v>0</v>
      </c>
      <c r="I28" s="120">
        <v>8</v>
      </c>
      <c r="J28" s="129">
        <f>'Places to Visit'!G6</f>
        <v>8000</v>
      </c>
      <c r="K28" s="82"/>
      <c r="L28" s="82"/>
      <c r="M28" s="82"/>
      <c r="N28" s="82"/>
      <c r="O28" s="82"/>
      <c r="P28" s="82"/>
      <c r="Q28" s="82"/>
      <c r="R28" s="83"/>
      <c r="S28" s="83"/>
      <c r="T28" s="83"/>
      <c r="U28" s="83"/>
      <c r="V28" s="83"/>
      <c r="W28" s="83"/>
      <c r="X28" s="83"/>
      <c r="Y28" s="82"/>
      <c r="Z28" s="82"/>
      <c r="AA28" s="82"/>
      <c r="AB28" s="82"/>
      <c r="AC28" s="82"/>
      <c r="AD28" s="82"/>
      <c r="AE28" s="82"/>
      <c r="AF28" s="83"/>
      <c r="AG28" s="83"/>
      <c r="AH28" s="83"/>
      <c r="AI28" s="83"/>
      <c r="AJ28" s="83"/>
      <c r="AK28" s="83"/>
      <c r="AL28" s="83"/>
      <c r="AM28" s="82"/>
      <c r="AN28" s="82"/>
      <c r="AO28" s="82"/>
      <c r="AP28" s="82"/>
      <c r="AQ28" s="82"/>
      <c r="AR28" s="82"/>
      <c r="AS28" s="85"/>
      <c r="AT28" s="84"/>
      <c r="AU28" s="84"/>
      <c r="AV28" s="84"/>
      <c r="AW28" s="84"/>
      <c r="AX28" s="84"/>
      <c r="AY28" s="84"/>
      <c r="AZ28" s="84"/>
    </row>
    <row r="29" spans="2:56" ht="19.899999999999999" customHeight="1">
      <c r="B29" s="72" t="s">
        <v>215</v>
      </c>
      <c r="C29" s="78" t="s">
        <v>130</v>
      </c>
      <c r="D29" s="78" t="s">
        <v>237</v>
      </c>
      <c r="E29" s="79">
        <v>43710</v>
      </c>
      <c r="F29" s="79">
        <v>43710</v>
      </c>
      <c r="G29" s="80">
        <f t="shared" si="1"/>
        <v>0</v>
      </c>
      <c r="H29" s="81">
        <v>0</v>
      </c>
      <c r="I29" s="120">
        <v>2</v>
      </c>
      <c r="J29" s="129">
        <f>'Places to Visit'!G7</f>
        <v>2600</v>
      </c>
      <c r="K29" s="82"/>
      <c r="L29" s="82"/>
      <c r="M29" s="82"/>
      <c r="N29" s="82"/>
      <c r="O29" s="82"/>
      <c r="P29" s="82"/>
      <c r="Q29" s="82"/>
      <c r="R29" s="83"/>
      <c r="S29" s="83"/>
      <c r="T29" s="83"/>
      <c r="U29" s="83"/>
      <c r="V29" s="83"/>
      <c r="W29" s="83"/>
      <c r="X29" s="83"/>
      <c r="Y29" s="82"/>
      <c r="Z29" s="82"/>
      <c r="AA29" s="82"/>
      <c r="AB29" s="82"/>
      <c r="AC29" s="82"/>
      <c r="AD29" s="82"/>
      <c r="AE29" s="82"/>
      <c r="AF29" s="83"/>
      <c r="AG29" s="83"/>
      <c r="AH29" s="83"/>
      <c r="AI29" s="83"/>
      <c r="AJ29" s="83"/>
      <c r="AK29" s="83"/>
      <c r="AL29" s="83"/>
      <c r="AM29" s="82"/>
      <c r="AN29" s="82"/>
      <c r="AO29" s="82"/>
      <c r="AP29" s="82"/>
      <c r="AQ29" s="82"/>
      <c r="AR29" s="82"/>
      <c r="AS29" s="82"/>
      <c r="AT29" s="85"/>
      <c r="AU29" s="84"/>
      <c r="AV29" s="84"/>
      <c r="AW29" s="84"/>
      <c r="AX29" s="84"/>
      <c r="AY29" s="84"/>
      <c r="AZ29" s="84"/>
    </row>
    <row r="30" spans="2:56" ht="19.899999999999999" customHeight="1">
      <c r="B30" s="72" t="s">
        <v>216</v>
      </c>
      <c r="C30" s="78" t="s">
        <v>131</v>
      </c>
      <c r="D30" s="78" t="s">
        <v>237</v>
      </c>
      <c r="E30" s="79">
        <v>43710</v>
      </c>
      <c r="F30" s="79">
        <v>43710</v>
      </c>
      <c r="G30" s="80">
        <f t="shared" si="1"/>
        <v>0</v>
      </c>
      <c r="H30" s="81">
        <v>0</v>
      </c>
      <c r="I30" s="120">
        <v>2</v>
      </c>
      <c r="J30" s="129">
        <f>'Places to Visit'!G8</f>
        <v>1200</v>
      </c>
      <c r="K30" s="82"/>
      <c r="L30" s="82"/>
      <c r="M30" s="82"/>
      <c r="N30" s="82"/>
      <c r="O30" s="82"/>
      <c r="P30" s="82"/>
      <c r="Q30" s="82"/>
      <c r="R30" s="83"/>
      <c r="S30" s="83"/>
      <c r="T30" s="83"/>
      <c r="U30" s="83"/>
      <c r="V30" s="83"/>
      <c r="W30" s="83"/>
      <c r="X30" s="83"/>
      <c r="Y30" s="82"/>
      <c r="Z30" s="82"/>
      <c r="AA30" s="82"/>
      <c r="AB30" s="82"/>
      <c r="AC30" s="82"/>
      <c r="AD30" s="82"/>
      <c r="AE30" s="82"/>
      <c r="AF30" s="83"/>
      <c r="AG30" s="83"/>
      <c r="AH30" s="83"/>
      <c r="AI30" s="83"/>
      <c r="AJ30" s="83"/>
      <c r="AK30" s="83"/>
      <c r="AL30" s="83"/>
      <c r="AM30" s="82"/>
      <c r="AN30" s="82"/>
      <c r="AO30" s="82"/>
      <c r="AP30" s="82"/>
      <c r="AQ30" s="82"/>
      <c r="AR30" s="82"/>
      <c r="AS30" s="82"/>
      <c r="AT30" s="85"/>
      <c r="AU30" s="84"/>
      <c r="AV30" s="84"/>
      <c r="AW30" s="84"/>
      <c r="AX30" s="84"/>
      <c r="AY30" s="84"/>
      <c r="AZ30" s="84"/>
    </row>
    <row r="31" spans="2:56" ht="19.899999999999999" customHeight="1">
      <c r="B31" s="72" t="s">
        <v>217</v>
      </c>
      <c r="C31" s="78" t="s">
        <v>156</v>
      </c>
      <c r="D31" s="78" t="s">
        <v>237</v>
      </c>
      <c r="E31" s="79">
        <v>43710</v>
      </c>
      <c r="F31" s="79">
        <v>43710</v>
      </c>
      <c r="G31" s="80">
        <f t="shared" si="1"/>
        <v>0</v>
      </c>
      <c r="H31" s="81">
        <v>0</v>
      </c>
      <c r="I31" s="120">
        <v>2</v>
      </c>
      <c r="J31" s="129">
        <f>'Places to Visit'!G9</f>
        <v>0</v>
      </c>
      <c r="K31" s="82"/>
      <c r="L31" s="82"/>
      <c r="M31" s="82"/>
      <c r="N31" s="82"/>
      <c r="O31" s="82"/>
      <c r="P31" s="82"/>
      <c r="Q31" s="82"/>
      <c r="R31" s="83"/>
      <c r="S31" s="83"/>
      <c r="T31" s="83"/>
      <c r="U31" s="83"/>
      <c r="V31" s="83"/>
      <c r="W31" s="83"/>
      <c r="X31" s="83"/>
      <c r="Y31" s="82"/>
      <c r="Z31" s="82"/>
      <c r="AA31" s="82"/>
      <c r="AB31" s="82"/>
      <c r="AC31" s="82"/>
      <c r="AD31" s="82"/>
      <c r="AE31" s="82"/>
      <c r="AF31" s="83"/>
      <c r="AG31" s="83"/>
      <c r="AH31" s="83"/>
      <c r="AI31" s="83"/>
      <c r="AJ31" s="83"/>
      <c r="AK31" s="83"/>
      <c r="AL31" s="83"/>
      <c r="AM31" s="82"/>
      <c r="AN31" s="82"/>
      <c r="AO31" s="82"/>
      <c r="AP31" s="82"/>
      <c r="AQ31" s="82"/>
      <c r="AR31" s="82"/>
      <c r="AS31" s="82"/>
      <c r="AT31" s="85"/>
      <c r="AU31" s="84"/>
      <c r="AV31" s="84"/>
      <c r="AW31" s="84"/>
      <c r="AX31" s="84"/>
      <c r="AY31" s="84"/>
      <c r="AZ31" s="84"/>
    </row>
    <row r="32" spans="2:56" ht="19.899999999999999" customHeight="1">
      <c r="B32" s="72" t="s">
        <v>218</v>
      </c>
      <c r="C32" s="78" t="s">
        <v>164</v>
      </c>
      <c r="D32" s="78" t="s">
        <v>237</v>
      </c>
      <c r="E32" s="79">
        <v>43710</v>
      </c>
      <c r="F32" s="79">
        <v>43710</v>
      </c>
      <c r="G32" s="80">
        <f t="shared" si="1"/>
        <v>0</v>
      </c>
      <c r="H32" s="81">
        <v>0</v>
      </c>
      <c r="I32" s="120">
        <v>2</v>
      </c>
      <c r="J32" s="129">
        <f>'Places to Visit'!G10</f>
        <v>4000</v>
      </c>
      <c r="K32" s="82"/>
      <c r="L32" s="82"/>
      <c r="M32" s="82"/>
      <c r="N32" s="82"/>
      <c r="O32" s="82"/>
      <c r="P32" s="82"/>
      <c r="Q32" s="82"/>
      <c r="R32" s="83"/>
      <c r="S32" s="83"/>
      <c r="T32" s="83"/>
      <c r="U32" s="83"/>
      <c r="V32" s="83"/>
      <c r="W32" s="83"/>
      <c r="X32" s="83"/>
      <c r="Y32" s="82"/>
      <c r="Z32" s="82"/>
      <c r="AA32" s="82"/>
      <c r="AB32" s="82"/>
      <c r="AC32" s="82"/>
      <c r="AD32" s="82"/>
      <c r="AE32" s="82"/>
      <c r="AF32" s="83"/>
      <c r="AG32" s="83"/>
      <c r="AH32" s="83"/>
      <c r="AI32" s="83"/>
      <c r="AJ32" s="83"/>
      <c r="AK32" s="83"/>
      <c r="AL32" s="83"/>
      <c r="AM32" s="82"/>
      <c r="AN32" s="82"/>
      <c r="AO32" s="82"/>
      <c r="AP32" s="82"/>
      <c r="AQ32" s="82"/>
      <c r="AR32" s="82"/>
      <c r="AS32" s="82"/>
      <c r="AT32" s="85"/>
      <c r="AU32" s="84"/>
      <c r="AV32" s="84"/>
      <c r="AW32" s="84"/>
      <c r="AX32" s="84"/>
      <c r="AY32" s="84"/>
      <c r="AZ32" s="84"/>
    </row>
    <row r="33" spans="2:52" ht="19.899999999999999" customHeight="1">
      <c r="B33" s="72" t="s">
        <v>219</v>
      </c>
      <c r="C33" s="78" t="s">
        <v>139</v>
      </c>
      <c r="D33" s="78" t="s">
        <v>237</v>
      </c>
      <c r="E33" s="79">
        <v>43710</v>
      </c>
      <c r="F33" s="79">
        <v>43710</v>
      </c>
      <c r="G33" s="80">
        <f t="shared" si="1"/>
        <v>0</v>
      </c>
      <c r="H33" s="81">
        <v>0</v>
      </c>
      <c r="I33" s="120">
        <v>3</v>
      </c>
      <c r="J33" s="129">
        <f>'Places to Visit'!G11</f>
        <v>4200</v>
      </c>
      <c r="K33" s="82"/>
      <c r="L33" s="82"/>
      <c r="M33" s="82"/>
      <c r="N33" s="82"/>
      <c r="O33" s="82"/>
      <c r="P33" s="82"/>
      <c r="Q33" s="82"/>
      <c r="R33" s="83"/>
      <c r="S33" s="83"/>
      <c r="T33" s="83"/>
      <c r="U33" s="83"/>
      <c r="V33" s="83"/>
      <c r="W33" s="83"/>
      <c r="X33" s="83"/>
      <c r="Y33" s="82"/>
      <c r="Z33" s="82"/>
      <c r="AA33" s="82"/>
      <c r="AB33" s="82"/>
      <c r="AC33" s="82"/>
      <c r="AD33" s="82"/>
      <c r="AE33" s="82"/>
      <c r="AF33" s="83"/>
      <c r="AG33" s="83"/>
      <c r="AH33" s="83"/>
      <c r="AI33" s="83"/>
      <c r="AJ33" s="83"/>
      <c r="AK33" s="83"/>
      <c r="AL33" s="83"/>
      <c r="AM33" s="82"/>
      <c r="AN33" s="82"/>
      <c r="AO33" s="82"/>
      <c r="AP33" s="82"/>
      <c r="AQ33" s="82"/>
      <c r="AR33" s="82"/>
      <c r="AS33" s="82"/>
      <c r="AT33" s="85"/>
      <c r="AU33" s="84"/>
      <c r="AV33" s="84"/>
      <c r="AW33" s="84"/>
      <c r="AX33" s="84"/>
      <c r="AY33" s="84"/>
      <c r="AZ33" s="84"/>
    </row>
    <row r="34" spans="2:52" ht="19.899999999999999" customHeight="1">
      <c r="B34" s="72" t="s">
        <v>220</v>
      </c>
      <c r="C34" s="78" t="s">
        <v>132</v>
      </c>
      <c r="D34" s="78" t="s">
        <v>237</v>
      </c>
      <c r="E34" s="79">
        <v>43711</v>
      </c>
      <c r="F34" s="79">
        <v>43711</v>
      </c>
      <c r="G34" s="80">
        <f t="shared" si="1"/>
        <v>0</v>
      </c>
      <c r="H34" s="81">
        <v>0</v>
      </c>
      <c r="I34" s="120">
        <v>2</v>
      </c>
      <c r="J34" s="129">
        <f>'Places to Visit'!G12</f>
        <v>2420</v>
      </c>
      <c r="K34" s="82"/>
      <c r="L34" s="82"/>
      <c r="M34" s="82"/>
      <c r="N34" s="82"/>
      <c r="O34" s="82"/>
      <c r="P34" s="82"/>
      <c r="Q34" s="82"/>
      <c r="R34" s="83"/>
      <c r="S34" s="83"/>
      <c r="T34" s="83"/>
      <c r="U34" s="83"/>
      <c r="V34" s="83"/>
      <c r="W34" s="83"/>
      <c r="X34" s="83"/>
      <c r="Y34" s="82"/>
      <c r="Z34" s="82"/>
      <c r="AA34" s="82"/>
      <c r="AB34" s="82"/>
      <c r="AC34" s="82"/>
      <c r="AD34" s="82"/>
      <c r="AE34" s="82"/>
      <c r="AF34" s="83"/>
      <c r="AG34" s="83"/>
      <c r="AH34" s="83"/>
      <c r="AI34" s="83"/>
      <c r="AJ34" s="83"/>
      <c r="AK34" s="83"/>
      <c r="AL34" s="83"/>
      <c r="AM34" s="82"/>
      <c r="AN34" s="82"/>
      <c r="AO34" s="82"/>
      <c r="AP34" s="82"/>
      <c r="AQ34" s="82"/>
      <c r="AR34" s="82"/>
      <c r="AS34" s="82"/>
      <c r="AT34" s="84"/>
      <c r="AU34" s="85"/>
      <c r="AV34" s="84"/>
      <c r="AW34" s="84"/>
      <c r="AX34" s="84"/>
      <c r="AY34" s="84"/>
      <c r="AZ34" s="84"/>
    </row>
    <row r="35" spans="2:52" ht="19.899999999999999" customHeight="1">
      <c r="B35" s="72" t="s">
        <v>221</v>
      </c>
      <c r="C35" s="78" t="s">
        <v>134</v>
      </c>
      <c r="D35" s="78" t="s">
        <v>237</v>
      </c>
      <c r="E35" s="79">
        <v>43711</v>
      </c>
      <c r="F35" s="79">
        <v>43711</v>
      </c>
      <c r="G35" s="80">
        <f t="shared" si="1"/>
        <v>0</v>
      </c>
      <c r="H35" s="81">
        <v>0</v>
      </c>
      <c r="I35" s="120">
        <v>2</v>
      </c>
      <c r="J35" s="129">
        <f>'Places to Visit'!G13</f>
        <v>5500</v>
      </c>
      <c r="K35" s="82"/>
      <c r="L35" s="82"/>
      <c r="M35" s="82"/>
      <c r="N35" s="82"/>
      <c r="O35" s="82"/>
      <c r="P35" s="82"/>
      <c r="Q35" s="82"/>
      <c r="R35" s="83"/>
      <c r="S35" s="83"/>
      <c r="T35" s="83"/>
      <c r="U35" s="83"/>
      <c r="V35" s="83"/>
      <c r="W35" s="83"/>
      <c r="X35" s="83"/>
      <c r="Y35" s="82"/>
      <c r="Z35" s="82"/>
      <c r="AA35" s="82"/>
      <c r="AB35" s="82"/>
      <c r="AC35" s="82"/>
      <c r="AD35" s="82"/>
      <c r="AE35" s="82"/>
      <c r="AF35" s="83"/>
      <c r="AG35" s="83"/>
      <c r="AH35" s="83"/>
      <c r="AI35" s="83"/>
      <c r="AJ35" s="83"/>
      <c r="AK35" s="83"/>
      <c r="AL35" s="83"/>
      <c r="AM35" s="82"/>
      <c r="AN35" s="82"/>
      <c r="AO35" s="82"/>
      <c r="AP35" s="82"/>
      <c r="AQ35" s="82"/>
      <c r="AR35" s="82"/>
      <c r="AS35" s="82"/>
      <c r="AT35" s="84"/>
      <c r="AU35" s="85"/>
      <c r="AV35" s="84"/>
      <c r="AW35" s="84"/>
      <c r="AX35" s="84"/>
      <c r="AY35" s="84"/>
      <c r="AZ35" s="84"/>
    </row>
    <row r="36" spans="2:52" ht="19.899999999999999" customHeight="1">
      <c r="B36" s="72" t="s">
        <v>222</v>
      </c>
      <c r="C36" s="78" t="s">
        <v>158</v>
      </c>
      <c r="D36" s="78" t="s">
        <v>237</v>
      </c>
      <c r="E36" s="79">
        <v>43711</v>
      </c>
      <c r="F36" s="79">
        <v>43711</v>
      </c>
      <c r="G36" s="80">
        <f t="shared" si="1"/>
        <v>0</v>
      </c>
      <c r="H36" s="81">
        <v>0</v>
      </c>
      <c r="I36" s="120">
        <v>2</v>
      </c>
      <c r="J36" s="129">
        <f>'Places to Visit'!G14</f>
        <v>0</v>
      </c>
      <c r="K36" s="82"/>
      <c r="L36" s="82"/>
      <c r="M36" s="82"/>
      <c r="N36" s="82"/>
      <c r="O36" s="82"/>
      <c r="P36" s="82"/>
      <c r="Q36" s="82"/>
      <c r="R36" s="83"/>
      <c r="S36" s="83"/>
      <c r="T36" s="83"/>
      <c r="U36" s="83"/>
      <c r="V36" s="83"/>
      <c r="W36" s="83"/>
      <c r="X36" s="83"/>
      <c r="Y36" s="82"/>
      <c r="Z36" s="82"/>
      <c r="AA36" s="82"/>
      <c r="AB36" s="82"/>
      <c r="AC36" s="82"/>
      <c r="AD36" s="82"/>
      <c r="AE36" s="82"/>
      <c r="AF36" s="83"/>
      <c r="AG36" s="83"/>
      <c r="AH36" s="83"/>
      <c r="AI36" s="83"/>
      <c r="AJ36" s="83"/>
      <c r="AK36" s="83"/>
      <c r="AL36" s="83"/>
      <c r="AM36" s="82"/>
      <c r="AN36" s="82"/>
      <c r="AO36" s="82"/>
      <c r="AP36" s="82"/>
      <c r="AQ36" s="82"/>
      <c r="AR36" s="82"/>
      <c r="AS36" s="82"/>
      <c r="AT36" s="84"/>
      <c r="AU36" s="85"/>
      <c r="AV36" s="84"/>
      <c r="AW36" s="84"/>
      <c r="AX36" s="84"/>
      <c r="AY36" s="84"/>
      <c r="AZ36" s="84"/>
    </row>
    <row r="37" spans="2:52" ht="19.899999999999999" customHeight="1">
      <c r="B37" s="72" t="s">
        <v>223</v>
      </c>
      <c r="C37" s="78" t="s">
        <v>159</v>
      </c>
      <c r="D37" s="78" t="s">
        <v>237</v>
      </c>
      <c r="E37" s="79">
        <v>43711</v>
      </c>
      <c r="F37" s="79">
        <v>43711</v>
      </c>
      <c r="G37" s="80">
        <f t="shared" si="1"/>
        <v>0</v>
      </c>
      <c r="H37" s="81">
        <v>0</v>
      </c>
      <c r="I37" s="120">
        <v>2</v>
      </c>
      <c r="J37" s="129">
        <f>'Places to Visit'!G15</f>
        <v>4000</v>
      </c>
      <c r="K37" s="82"/>
      <c r="L37" s="82"/>
      <c r="M37" s="82"/>
      <c r="N37" s="82"/>
      <c r="O37" s="82"/>
      <c r="P37" s="82"/>
      <c r="Q37" s="82"/>
      <c r="R37" s="83"/>
      <c r="S37" s="83"/>
      <c r="T37" s="83"/>
      <c r="U37" s="83"/>
      <c r="V37" s="83"/>
      <c r="W37" s="83"/>
      <c r="X37" s="83"/>
      <c r="Y37" s="82"/>
      <c r="Z37" s="82"/>
      <c r="AA37" s="82"/>
      <c r="AB37" s="82"/>
      <c r="AC37" s="82"/>
      <c r="AD37" s="82"/>
      <c r="AE37" s="82"/>
      <c r="AF37" s="83"/>
      <c r="AG37" s="83"/>
      <c r="AH37" s="83"/>
      <c r="AI37" s="83"/>
      <c r="AJ37" s="83"/>
      <c r="AK37" s="83"/>
      <c r="AL37" s="83"/>
      <c r="AM37" s="82"/>
      <c r="AN37" s="82"/>
      <c r="AO37" s="82"/>
      <c r="AP37" s="82"/>
      <c r="AQ37" s="82"/>
      <c r="AR37" s="82"/>
      <c r="AS37" s="82"/>
      <c r="AT37" s="84"/>
      <c r="AU37" s="85"/>
      <c r="AV37" s="84"/>
      <c r="AW37" s="84"/>
      <c r="AX37" s="84"/>
      <c r="AY37" s="84"/>
      <c r="AZ37" s="84"/>
    </row>
    <row r="38" spans="2:52" ht="19.899999999999999" customHeight="1">
      <c r="B38" s="72" t="s">
        <v>224</v>
      </c>
      <c r="C38" s="78" t="s">
        <v>160</v>
      </c>
      <c r="D38" s="78" t="s">
        <v>237</v>
      </c>
      <c r="E38" s="79">
        <v>43711</v>
      </c>
      <c r="F38" s="79">
        <v>43711</v>
      </c>
      <c r="G38" s="80">
        <f t="shared" si="1"/>
        <v>0</v>
      </c>
      <c r="H38" s="81">
        <v>0</v>
      </c>
      <c r="I38" s="120">
        <v>2</v>
      </c>
      <c r="J38" s="129">
        <f>'Places to Visit'!G16</f>
        <v>2040</v>
      </c>
      <c r="K38" s="82"/>
      <c r="L38" s="82"/>
      <c r="M38" s="82"/>
      <c r="N38" s="82"/>
      <c r="O38" s="82"/>
      <c r="P38" s="82"/>
      <c r="Q38" s="82"/>
      <c r="R38" s="83"/>
      <c r="S38" s="83"/>
      <c r="T38" s="83"/>
      <c r="U38" s="83"/>
      <c r="V38" s="83"/>
      <c r="W38" s="83"/>
      <c r="X38" s="83"/>
      <c r="Y38" s="82"/>
      <c r="Z38" s="82"/>
      <c r="AA38" s="82"/>
      <c r="AB38" s="82"/>
      <c r="AC38" s="82"/>
      <c r="AD38" s="82"/>
      <c r="AE38" s="82"/>
      <c r="AF38" s="83"/>
      <c r="AG38" s="83"/>
      <c r="AH38" s="83"/>
      <c r="AI38" s="83"/>
      <c r="AJ38" s="83"/>
      <c r="AK38" s="83"/>
      <c r="AL38" s="83"/>
      <c r="AM38" s="82"/>
      <c r="AN38" s="82"/>
      <c r="AO38" s="82"/>
      <c r="AP38" s="82"/>
      <c r="AQ38" s="82"/>
      <c r="AR38" s="82"/>
      <c r="AS38" s="82"/>
      <c r="AT38" s="84"/>
      <c r="AU38" s="85"/>
      <c r="AV38" s="84"/>
      <c r="AW38" s="84"/>
      <c r="AX38" s="84"/>
      <c r="AY38" s="84"/>
      <c r="AZ38" s="84"/>
    </row>
    <row r="39" spans="2:52" ht="19.899999999999999" customHeight="1">
      <c r="B39" s="72" t="s">
        <v>225</v>
      </c>
      <c r="C39" s="78" t="s">
        <v>174</v>
      </c>
      <c r="D39" s="78" t="s">
        <v>237</v>
      </c>
      <c r="E39" s="79"/>
      <c r="F39" s="79"/>
      <c r="G39" s="80">
        <f t="shared" si="1"/>
        <v>0</v>
      </c>
      <c r="H39" s="81">
        <v>0</v>
      </c>
      <c r="I39" s="120"/>
      <c r="J39" s="129">
        <f>'Places to Visit'!G17</f>
        <v>0</v>
      </c>
      <c r="K39" s="82"/>
      <c r="L39" s="82"/>
      <c r="M39" s="82"/>
      <c r="N39" s="82"/>
      <c r="O39" s="82"/>
      <c r="P39" s="82"/>
      <c r="Q39" s="82"/>
      <c r="R39" s="83"/>
      <c r="S39" s="83"/>
      <c r="T39" s="83"/>
      <c r="U39" s="83"/>
      <c r="V39" s="83"/>
      <c r="W39" s="83"/>
      <c r="X39" s="83"/>
      <c r="Y39" s="82"/>
      <c r="Z39" s="82"/>
      <c r="AA39" s="82"/>
      <c r="AB39" s="82"/>
      <c r="AC39" s="82"/>
      <c r="AD39" s="82"/>
      <c r="AE39" s="82"/>
      <c r="AF39" s="83"/>
      <c r="AG39" s="83"/>
      <c r="AH39" s="83"/>
      <c r="AI39" s="83"/>
      <c r="AJ39" s="83"/>
      <c r="AK39" s="83"/>
      <c r="AL39" s="83"/>
      <c r="AM39" s="82"/>
      <c r="AN39" s="82"/>
      <c r="AO39" s="82"/>
      <c r="AP39" s="82"/>
      <c r="AQ39" s="82"/>
      <c r="AR39" s="82"/>
      <c r="AS39" s="82"/>
      <c r="AT39" s="84"/>
      <c r="AU39" s="97"/>
      <c r="AV39" s="84"/>
      <c r="AW39" s="84"/>
      <c r="AX39" s="84"/>
      <c r="AY39" s="84"/>
      <c r="AZ39" s="84"/>
    </row>
    <row r="40" spans="2:52" ht="19.899999999999999" customHeight="1">
      <c r="B40" s="72" t="s">
        <v>226</v>
      </c>
      <c r="C40" s="78" t="s">
        <v>175</v>
      </c>
      <c r="D40" s="78" t="s">
        <v>237</v>
      </c>
      <c r="E40" s="79"/>
      <c r="F40" s="79"/>
      <c r="G40" s="80">
        <f t="shared" si="1"/>
        <v>0</v>
      </c>
      <c r="H40" s="81">
        <v>0</v>
      </c>
      <c r="I40" s="120"/>
      <c r="J40" s="129">
        <f>'Places to Visit'!G18</f>
        <v>0</v>
      </c>
      <c r="K40" s="82"/>
      <c r="L40" s="82"/>
      <c r="M40" s="82"/>
      <c r="N40" s="82"/>
      <c r="O40" s="82"/>
      <c r="P40" s="82"/>
      <c r="Q40" s="82"/>
      <c r="R40" s="83"/>
      <c r="S40" s="83"/>
      <c r="T40" s="83"/>
      <c r="U40" s="83"/>
      <c r="V40" s="83"/>
      <c r="W40" s="83"/>
      <c r="X40" s="83"/>
      <c r="Y40" s="82"/>
      <c r="Z40" s="82"/>
      <c r="AA40" s="82"/>
      <c r="AB40" s="82"/>
      <c r="AC40" s="82"/>
      <c r="AD40" s="82"/>
      <c r="AE40" s="82"/>
      <c r="AF40" s="83"/>
      <c r="AG40" s="83"/>
      <c r="AH40" s="83"/>
      <c r="AI40" s="83"/>
      <c r="AJ40" s="83"/>
      <c r="AK40" s="83"/>
      <c r="AL40" s="83"/>
      <c r="AM40" s="82"/>
      <c r="AN40" s="82"/>
      <c r="AO40" s="82"/>
      <c r="AP40" s="82"/>
      <c r="AQ40" s="82"/>
      <c r="AR40" s="82"/>
      <c r="AS40" s="82"/>
      <c r="AT40" s="84"/>
      <c r="AU40" s="97"/>
      <c r="AV40" s="84"/>
      <c r="AW40" s="84"/>
      <c r="AX40" s="84"/>
      <c r="AY40" s="84"/>
      <c r="AZ40" s="84"/>
    </row>
    <row r="41" spans="2:52" ht="19.899999999999999" customHeight="1">
      <c r="B41" s="72" t="s">
        <v>73</v>
      </c>
      <c r="C41" s="73" t="s">
        <v>75</v>
      </c>
      <c r="D41" s="73"/>
      <c r="E41" s="74"/>
      <c r="F41" s="74"/>
      <c r="G41" s="74"/>
      <c r="H41" s="76"/>
      <c r="I41" s="119"/>
      <c r="J41" s="128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2:52" ht="19.899999999999999" customHeight="1">
      <c r="B42" s="72">
        <v>3.1</v>
      </c>
      <c r="C42" s="88" t="s">
        <v>144</v>
      </c>
      <c r="D42" s="78" t="s">
        <v>237</v>
      </c>
      <c r="E42" s="79">
        <v>43712</v>
      </c>
      <c r="F42" s="79">
        <v>43712</v>
      </c>
      <c r="G42" s="80">
        <f t="shared" si="1"/>
        <v>0</v>
      </c>
      <c r="H42" s="81">
        <v>0</v>
      </c>
      <c r="I42" s="120">
        <v>3</v>
      </c>
      <c r="J42" s="129">
        <f>'Places to Visit'!G20</f>
        <v>0</v>
      </c>
      <c r="K42" s="82"/>
      <c r="L42" s="82"/>
      <c r="M42" s="82"/>
      <c r="N42" s="82"/>
      <c r="O42" s="82"/>
      <c r="P42" s="82"/>
      <c r="Q42" s="82"/>
      <c r="R42" s="83"/>
      <c r="S42" s="83"/>
      <c r="T42" s="83"/>
      <c r="U42" s="83"/>
      <c r="V42" s="83"/>
      <c r="W42" s="83"/>
      <c r="X42" s="83"/>
      <c r="Y42" s="82"/>
      <c r="Z42" s="82"/>
      <c r="AA42" s="82"/>
      <c r="AB42" s="82"/>
      <c r="AC42" s="82"/>
      <c r="AD42" s="82"/>
      <c r="AE42" s="82"/>
      <c r="AF42" s="83"/>
      <c r="AG42" s="83"/>
      <c r="AH42" s="83"/>
      <c r="AI42" s="83"/>
      <c r="AJ42" s="83"/>
      <c r="AK42" s="83"/>
      <c r="AL42" s="83"/>
      <c r="AM42" s="82"/>
      <c r="AN42" s="82"/>
      <c r="AO42" s="82"/>
      <c r="AP42" s="82"/>
      <c r="AQ42" s="82"/>
      <c r="AR42" s="82"/>
      <c r="AS42" s="82"/>
      <c r="AT42" s="84"/>
      <c r="AU42" s="84"/>
      <c r="AV42" s="85"/>
      <c r="AW42" s="84"/>
      <c r="AX42" s="84"/>
      <c r="AY42" s="84"/>
      <c r="AZ42" s="84"/>
    </row>
    <row r="43" spans="2:52" ht="19.899999999999999" customHeight="1">
      <c r="B43" s="72">
        <v>3.2</v>
      </c>
      <c r="C43" s="88" t="s">
        <v>146</v>
      </c>
      <c r="D43" s="78" t="s">
        <v>237</v>
      </c>
      <c r="E43" s="79">
        <v>43712</v>
      </c>
      <c r="F43" s="79">
        <v>43712</v>
      </c>
      <c r="G43" s="80">
        <f t="shared" si="1"/>
        <v>0</v>
      </c>
      <c r="H43" s="81">
        <v>0</v>
      </c>
      <c r="I43" s="120">
        <v>2</v>
      </c>
      <c r="J43" s="129">
        <f>'Places to Visit'!G21</f>
        <v>0</v>
      </c>
      <c r="K43" s="82"/>
      <c r="L43" s="82"/>
      <c r="M43" s="82"/>
      <c r="N43" s="82"/>
      <c r="O43" s="82"/>
      <c r="P43" s="82"/>
      <c r="Q43" s="82"/>
      <c r="R43" s="83"/>
      <c r="S43" s="83"/>
      <c r="T43" s="83"/>
      <c r="U43" s="83"/>
      <c r="V43" s="83"/>
      <c r="W43" s="83"/>
      <c r="X43" s="83"/>
      <c r="Y43" s="82"/>
      <c r="Z43" s="82"/>
      <c r="AA43" s="82"/>
      <c r="AB43" s="82"/>
      <c r="AC43" s="82"/>
      <c r="AD43" s="82"/>
      <c r="AE43" s="82"/>
      <c r="AF43" s="83"/>
      <c r="AG43" s="83"/>
      <c r="AH43" s="83"/>
      <c r="AI43" s="83"/>
      <c r="AJ43" s="83"/>
      <c r="AK43" s="83"/>
      <c r="AL43" s="83"/>
      <c r="AM43" s="82"/>
      <c r="AN43" s="82"/>
      <c r="AO43" s="82"/>
      <c r="AP43" s="82"/>
      <c r="AQ43" s="82"/>
      <c r="AR43" s="82"/>
      <c r="AS43" s="82"/>
      <c r="AT43" s="84"/>
      <c r="AU43" s="84"/>
      <c r="AV43" s="85"/>
      <c r="AW43" s="84"/>
      <c r="AX43" s="84"/>
      <c r="AY43" s="84"/>
      <c r="AZ43" s="84"/>
    </row>
    <row r="44" spans="2:52" ht="19.899999999999999" customHeight="1">
      <c r="B44" s="72">
        <v>3.3</v>
      </c>
      <c r="C44" s="88" t="s">
        <v>148</v>
      </c>
      <c r="D44" s="78" t="s">
        <v>237</v>
      </c>
      <c r="E44" s="79">
        <v>43712</v>
      </c>
      <c r="F44" s="79">
        <v>43712</v>
      </c>
      <c r="G44" s="80">
        <f t="shared" si="1"/>
        <v>0</v>
      </c>
      <c r="H44" s="81">
        <v>0</v>
      </c>
      <c r="I44" s="120">
        <v>2</v>
      </c>
      <c r="J44" s="129">
        <f>'Places to Visit'!G22</f>
        <v>0</v>
      </c>
      <c r="K44" s="82"/>
      <c r="L44" s="82"/>
      <c r="M44" s="82"/>
      <c r="N44" s="82"/>
      <c r="O44" s="82"/>
      <c r="P44" s="82"/>
      <c r="Q44" s="82"/>
      <c r="R44" s="83"/>
      <c r="S44" s="83"/>
      <c r="T44" s="83"/>
      <c r="U44" s="83"/>
      <c r="V44" s="83"/>
      <c r="W44" s="83"/>
      <c r="X44" s="83"/>
      <c r="Y44" s="82"/>
      <c r="Z44" s="82"/>
      <c r="AA44" s="82"/>
      <c r="AB44" s="82"/>
      <c r="AC44" s="82"/>
      <c r="AD44" s="82"/>
      <c r="AE44" s="82"/>
      <c r="AF44" s="83"/>
      <c r="AG44" s="83"/>
      <c r="AH44" s="83"/>
      <c r="AI44" s="83"/>
      <c r="AJ44" s="83"/>
      <c r="AK44" s="83"/>
      <c r="AL44" s="83"/>
      <c r="AM44" s="82"/>
      <c r="AN44" s="82"/>
      <c r="AO44" s="82"/>
      <c r="AP44" s="82"/>
      <c r="AQ44" s="82"/>
      <c r="AR44" s="82"/>
      <c r="AS44" s="82"/>
      <c r="AT44" s="84"/>
      <c r="AU44" s="84"/>
      <c r="AV44" s="85"/>
      <c r="AW44" s="84"/>
      <c r="AX44" s="84"/>
      <c r="AY44" s="84"/>
      <c r="AZ44" s="84"/>
    </row>
    <row r="45" spans="2:52" ht="19.899999999999999" customHeight="1">
      <c r="B45" s="72">
        <v>3.4</v>
      </c>
      <c r="C45" s="88" t="s">
        <v>197</v>
      </c>
      <c r="D45" s="78" t="s">
        <v>237</v>
      </c>
      <c r="E45" s="79">
        <v>43712</v>
      </c>
      <c r="F45" s="79">
        <v>43712</v>
      </c>
      <c r="G45" s="80">
        <f t="shared" si="1"/>
        <v>0</v>
      </c>
      <c r="H45" s="81">
        <v>0</v>
      </c>
      <c r="I45" s="120">
        <v>2</v>
      </c>
      <c r="J45" s="129">
        <f>'Places to Visit'!G23</f>
        <v>0</v>
      </c>
      <c r="K45" s="82"/>
      <c r="L45" s="82"/>
      <c r="M45" s="82"/>
      <c r="N45" s="82"/>
      <c r="O45" s="82"/>
      <c r="P45" s="82"/>
      <c r="Q45" s="82"/>
      <c r="R45" s="83"/>
      <c r="S45" s="83"/>
      <c r="T45" s="83"/>
      <c r="U45" s="83"/>
      <c r="V45" s="83"/>
      <c r="W45" s="83"/>
      <c r="X45" s="83"/>
      <c r="Y45" s="82"/>
      <c r="Z45" s="82"/>
      <c r="AA45" s="82"/>
      <c r="AB45" s="82"/>
      <c r="AC45" s="82"/>
      <c r="AD45" s="82"/>
      <c r="AE45" s="82"/>
      <c r="AF45" s="83"/>
      <c r="AG45" s="83"/>
      <c r="AH45" s="83"/>
      <c r="AI45" s="83"/>
      <c r="AJ45" s="83"/>
      <c r="AK45" s="83"/>
      <c r="AL45" s="83"/>
      <c r="AM45" s="82"/>
      <c r="AN45" s="82"/>
      <c r="AO45" s="82"/>
      <c r="AP45" s="82"/>
      <c r="AQ45" s="82"/>
      <c r="AR45" s="82"/>
      <c r="AS45" s="82"/>
      <c r="AT45" s="84"/>
      <c r="AU45" s="84"/>
      <c r="AV45" s="85"/>
      <c r="AW45" s="84"/>
      <c r="AX45" s="84"/>
      <c r="AY45" s="84"/>
      <c r="AZ45" s="84"/>
    </row>
    <row r="46" spans="2:52" ht="19.899999999999999" customHeight="1">
      <c r="B46" s="72">
        <v>3.5</v>
      </c>
      <c r="C46" s="88" t="s">
        <v>153</v>
      </c>
      <c r="D46" s="78" t="s">
        <v>237</v>
      </c>
      <c r="E46" s="79">
        <v>43713</v>
      </c>
      <c r="F46" s="79">
        <v>43713</v>
      </c>
      <c r="G46" s="80">
        <f t="shared" si="1"/>
        <v>0</v>
      </c>
      <c r="H46" s="81">
        <v>0</v>
      </c>
      <c r="I46" s="120">
        <v>8</v>
      </c>
      <c r="J46" s="129">
        <f>'Places to Visit'!G24</f>
        <v>1000</v>
      </c>
      <c r="K46" s="82"/>
      <c r="L46" s="82"/>
      <c r="M46" s="82"/>
      <c r="N46" s="82"/>
      <c r="O46" s="82"/>
      <c r="P46" s="82"/>
      <c r="Q46" s="82"/>
      <c r="R46" s="83"/>
      <c r="S46" s="83"/>
      <c r="T46" s="83"/>
      <c r="U46" s="83"/>
      <c r="V46" s="83"/>
      <c r="W46" s="83"/>
      <c r="X46" s="83"/>
      <c r="Y46" s="82"/>
      <c r="Z46" s="82"/>
      <c r="AA46" s="82"/>
      <c r="AB46" s="82"/>
      <c r="AC46" s="82"/>
      <c r="AD46" s="82"/>
      <c r="AE46" s="82"/>
      <c r="AF46" s="83"/>
      <c r="AG46" s="83"/>
      <c r="AH46" s="83"/>
      <c r="AI46" s="83"/>
      <c r="AJ46" s="83"/>
      <c r="AK46" s="83"/>
      <c r="AL46" s="83"/>
      <c r="AM46" s="82"/>
      <c r="AN46" s="82"/>
      <c r="AO46" s="82"/>
      <c r="AP46" s="82"/>
      <c r="AQ46" s="82"/>
      <c r="AR46" s="82"/>
      <c r="AS46" s="82"/>
      <c r="AT46" s="84"/>
      <c r="AU46" s="84"/>
      <c r="AV46" s="84"/>
      <c r="AW46" s="85"/>
      <c r="AX46" s="84"/>
      <c r="AY46" s="84"/>
      <c r="AZ46" s="84"/>
    </row>
    <row r="47" spans="2:52" ht="19.899999999999999" customHeight="1">
      <c r="B47" s="72">
        <v>3.6</v>
      </c>
      <c r="C47" s="88" t="s">
        <v>188</v>
      </c>
      <c r="D47" s="78" t="s">
        <v>237</v>
      </c>
      <c r="E47" s="79">
        <v>43714</v>
      </c>
      <c r="F47" s="79">
        <v>43714</v>
      </c>
      <c r="G47" s="80">
        <f t="shared" si="1"/>
        <v>0</v>
      </c>
      <c r="H47" s="81">
        <v>0</v>
      </c>
      <c r="I47" s="120">
        <v>6</v>
      </c>
      <c r="J47" s="129">
        <f>'Places to Visit'!G25</f>
        <v>330</v>
      </c>
      <c r="K47" s="82"/>
      <c r="L47" s="82"/>
      <c r="M47" s="82"/>
      <c r="N47" s="82"/>
      <c r="O47" s="82"/>
      <c r="P47" s="82"/>
      <c r="Q47" s="82"/>
      <c r="R47" s="83"/>
      <c r="S47" s="83"/>
      <c r="T47" s="83"/>
      <c r="U47" s="83"/>
      <c r="V47" s="83"/>
      <c r="W47" s="83"/>
      <c r="X47" s="83"/>
      <c r="Y47" s="82"/>
      <c r="Z47" s="82"/>
      <c r="AA47" s="82"/>
      <c r="AB47" s="82"/>
      <c r="AC47" s="82"/>
      <c r="AD47" s="82"/>
      <c r="AE47" s="82"/>
      <c r="AF47" s="83"/>
      <c r="AG47" s="83"/>
      <c r="AH47" s="83"/>
      <c r="AI47" s="83"/>
      <c r="AJ47" s="83"/>
      <c r="AK47" s="83"/>
      <c r="AL47" s="83"/>
      <c r="AM47" s="82"/>
      <c r="AN47" s="82"/>
      <c r="AO47" s="82"/>
      <c r="AP47" s="82"/>
      <c r="AQ47" s="82"/>
      <c r="AR47" s="82"/>
      <c r="AS47" s="82"/>
      <c r="AT47" s="84"/>
      <c r="AU47" s="84"/>
      <c r="AV47" s="84"/>
      <c r="AW47" s="84"/>
      <c r="AX47" s="85"/>
      <c r="AY47" s="84"/>
      <c r="AZ47" s="84"/>
    </row>
    <row r="48" spans="2:52" ht="19.899999999999999" customHeight="1">
      <c r="B48" s="72">
        <v>3.7</v>
      </c>
      <c r="C48" s="88" t="s">
        <v>189</v>
      </c>
      <c r="D48" s="78" t="s">
        <v>237</v>
      </c>
      <c r="E48" s="79">
        <v>43714</v>
      </c>
      <c r="F48" s="79">
        <v>43714</v>
      </c>
      <c r="G48" s="80">
        <f t="shared" si="1"/>
        <v>0</v>
      </c>
      <c r="H48" s="81">
        <v>0</v>
      </c>
      <c r="I48" s="120">
        <v>2</v>
      </c>
      <c r="J48" s="129">
        <f>'Places to Visit'!G26</f>
        <v>7200</v>
      </c>
      <c r="K48" s="82"/>
      <c r="L48" s="82"/>
      <c r="M48" s="82"/>
      <c r="N48" s="82"/>
      <c r="O48" s="82"/>
      <c r="P48" s="82"/>
      <c r="Q48" s="82"/>
      <c r="R48" s="83"/>
      <c r="S48" s="83"/>
      <c r="T48" s="83"/>
      <c r="U48" s="83"/>
      <c r="V48" s="83"/>
      <c r="W48" s="83"/>
      <c r="X48" s="83"/>
      <c r="Y48" s="82"/>
      <c r="Z48" s="82"/>
      <c r="AA48" s="82"/>
      <c r="AB48" s="82"/>
      <c r="AC48" s="82"/>
      <c r="AD48" s="82"/>
      <c r="AE48" s="82"/>
      <c r="AF48" s="83"/>
      <c r="AG48" s="83"/>
      <c r="AH48" s="83"/>
      <c r="AI48" s="83"/>
      <c r="AJ48" s="83"/>
      <c r="AK48" s="83"/>
      <c r="AL48" s="83"/>
      <c r="AM48" s="82"/>
      <c r="AN48" s="82"/>
      <c r="AO48" s="82"/>
      <c r="AP48" s="82"/>
      <c r="AQ48" s="82"/>
      <c r="AR48" s="82"/>
      <c r="AS48" s="82"/>
      <c r="AT48" s="84"/>
      <c r="AU48" s="84"/>
      <c r="AV48" s="84"/>
      <c r="AW48" s="84"/>
      <c r="AX48" s="85"/>
      <c r="AY48" s="84"/>
      <c r="AZ48" s="84"/>
    </row>
    <row r="49" spans="2:52" ht="19.899999999999999" customHeight="1">
      <c r="B49" s="72">
        <v>3.8</v>
      </c>
      <c r="C49" s="88" t="s">
        <v>176</v>
      </c>
      <c r="D49" s="78" t="s">
        <v>237</v>
      </c>
      <c r="E49" s="79">
        <v>43715</v>
      </c>
      <c r="F49" s="79">
        <v>43715</v>
      </c>
      <c r="G49" s="80">
        <f t="shared" si="1"/>
        <v>0</v>
      </c>
      <c r="H49" s="81">
        <v>0</v>
      </c>
      <c r="I49" s="120">
        <v>5</v>
      </c>
      <c r="J49" s="129">
        <f>'Places to Visit'!G27</f>
        <v>8200</v>
      </c>
      <c r="K49" s="82"/>
      <c r="L49" s="82"/>
      <c r="M49" s="82"/>
      <c r="N49" s="82"/>
      <c r="O49" s="82"/>
      <c r="P49" s="82"/>
      <c r="Q49" s="82"/>
      <c r="R49" s="83"/>
      <c r="S49" s="83"/>
      <c r="T49" s="83"/>
      <c r="U49" s="83"/>
      <c r="V49" s="83"/>
      <c r="W49" s="83"/>
      <c r="X49" s="83"/>
      <c r="Y49" s="82"/>
      <c r="Z49" s="82"/>
      <c r="AA49" s="82"/>
      <c r="AB49" s="82"/>
      <c r="AC49" s="82"/>
      <c r="AD49" s="82"/>
      <c r="AE49" s="82"/>
      <c r="AF49" s="83"/>
      <c r="AG49" s="83"/>
      <c r="AH49" s="83"/>
      <c r="AI49" s="83"/>
      <c r="AJ49" s="83"/>
      <c r="AK49" s="83"/>
      <c r="AL49" s="83"/>
      <c r="AM49" s="82"/>
      <c r="AN49" s="82"/>
      <c r="AO49" s="82"/>
      <c r="AP49" s="82"/>
      <c r="AQ49" s="82"/>
      <c r="AR49" s="82"/>
      <c r="AS49" s="82"/>
      <c r="AT49" s="84"/>
      <c r="AU49" s="84"/>
      <c r="AV49" s="84"/>
      <c r="AW49" s="84"/>
      <c r="AX49" s="84"/>
      <c r="AY49" s="85"/>
      <c r="AZ49" s="84"/>
    </row>
    <row r="50" spans="2:52" ht="19.899999999999999" customHeight="1">
      <c r="B50" s="72">
        <v>3.9</v>
      </c>
      <c r="C50" s="88" t="s">
        <v>169</v>
      </c>
      <c r="D50" s="78" t="s">
        <v>237</v>
      </c>
      <c r="E50" s="79">
        <v>43715</v>
      </c>
      <c r="F50" s="79">
        <v>43715</v>
      </c>
      <c r="G50" s="80">
        <f t="shared" si="1"/>
        <v>0</v>
      </c>
      <c r="H50" s="81">
        <v>0</v>
      </c>
      <c r="I50" s="120">
        <v>2</v>
      </c>
      <c r="J50" s="129">
        <f>'Places to Visit'!G28</f>
        <v>0</v>
      </c>
      <c r="K50" s="82"/>
      <c r="L50" s="82"/>
      <c r="M50" s="82"/>
      <c r="N50" s="82"/>
      <c r="O50" s="82"/>
      <c r="P50" s="82"/>
      <c r="Q50" s="82"/>
      <c r="R50" s="83"/>
      <c r="S50" s="83"/>
      <c r="T50" s="83"/>
      <c r="U50" s="83"/>
      <c r="V50" s="83"/>
      <c r="W50" s="83"/>
      <c r="X50" s="83"/>
      <c r="Y50" s="82"/>
      <c r="Z50" s="82"/>
      <c r="AA50" s="82"/>
      <c r="AB50" s="82"/>
      <c r="AC50" s="82"/>
      <c r="AD50" s="82"/>
      <c r="AE50" s="82"/>
      <c r="AF50" s="83"/>
      <c r="AG50" s="83"/>
      <c r="AH50" s="83"/>
      <c r="AI50" s="83"/>
      <c r="AJ50" s="83"/>
      <c r="AK50" s="83"/>
      <c r="AL50" s="83"/>
      <c r="AM50" s="82"/>
      <c r="AN50" s="82"/>
      <c r="AO50" s="82"/>
      <c r="AP50" s="82"/>
      <c r="AQ50" s="82"/>
      <c r="AR50" s="82"/>
      <c r="AS50" s="82"/>
      <c r="AT50" s="84"/>
      <c r="AU50" s="84"/>
      <c r="AV50" s="84"/>
      <c r="AW50" s="84"/>
      <c r="AX50" s="84"/>
      <c r="AY50" s="85"/>
      <c r="AZ50" s="84"/>
    </row>
    <row r="51" spans="2:52" ht="19.899999999999999" customHeight="1">
      <c r="B51" s="72" t="s">
        <v>230</v>
      </c>
      <c r="C51" s="88" t="s">
        <v>171</v>
      </c>
      <c r="D51" s="78" t="s">
        <v>237</v>
      </c>
      <c r="E51" s="79">
        <v>43715</v>
      </c>
      <c r="F51" s="79">
        <v>43715</v>
      </c>
      <c r="G51" s="80">
        <f t="shared" si="1"/>
        <v>0</v>
      </c>
      <c r="H51" s="81">
        <v>0</v>
      </c>
      <c r="I51" s="120">
        <v>3</v>
      </c>
      <c r="J51" s="129">
        <f>'Places to Visit'!G29</f>
        <v>0</v>
      </c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4"/>
      <c r="AU51" s="84"/>
      <c r="AV51" s="84"/>
      <c r="AW51" s="84"/>
      <c r="AX51" s="84"/>
      <c r="AY51" s="85"/>
      <c r="AZ51" s="84"/>
    </row>
    <row r="52" spans="2:52" ht="19.899999999999999" customHeight="1">
      <c r="B52" s="72" t="s">
        <v>231</v>
      </c>
      <c r="C52" s="88" t="s">
        <v>190</v>
      </c>
      <c r="D52" s="78" t="s">
        <v>237</v>
      </c>
      <c r="E52" s="79"/>
      <c r="F52" s="79"/>
      <c r="G52" s="80">
        <f t="shared" si="1"/>
        <v>0</v>
      </c>
      <c r="H52" s="81">
        <v>0</v>
      </c>
      <c r="I52" s="120"/>
      <c r="J52" s="129">
        <f>'Places to Visit'!G30</f>
        <v>0</v>
      </c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4"/>
      <c r="AU52" s="84"/>
      <c r="AV52" s="84"/>
      <c r="AW52" s="84"/>
      <c r="AX52" s="84"/>
      <c r="AY52" s="97"/>
      <c r="AZ52" s="84"/>
    </row>
    <row r="53" spans="2:52" ht="19.899999999999999" customHeight="1">
      <c r="B53" s="72" t="s">
        <v>232</v>
      </c>
      <c r="C53" s="88" t="s">
        <v>191</v>
      </c>
      <c r="D53" s="78" t="s">
        <v>237</v>
      </c>
      <c r="E53" s="79"/>
      <c r="F53" s="79"/>
      <c r="G53" s="80">
        <f t="shared" si="1"/>
        <v>0</v>
      </c>
      <c r="H53" s="81">
        <v>0</v>
      </c>
      <c r="I53" s="120"/>
      <c r="J53" s="129">
        <f>'Places to Visit'!G31</f>
        <v>0</v>
      </c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4"/>
      <c r="AU53" s="84"/>
      <c r="AV53" s="84"/>
      <c r="AW53" s="84"/>
      <c r="AX53" s="84"/>
      <c r="AY53" s="97"/>
      <c r="AZ53" s="84"/>
    </row>
    <row r="54" spans="2:52" ht="19.899999999999999" customHeight="1">
      <c r="B54" s="72" t="s">
        <v>233</v>
      </c>
      <c r="C54" s="88" t="s">
        <v>192</v>
      </c>
      <c r="D54" s="78" t="s">
        <v>237</v>
      </c>
      <c r="E54" s="79"/>
      <c r="F54" s="79"/>
      <c r="G54" s="80">
        <f t="shared" si="1"/>
        <v>0</v>
      </c>
      <c r="H54" s="81">
        <v>0</v>
      </c>
      <c r="I54" s="120"/>
      <c r="J54" s="129">
        <f>'Places to Visit'!G32</f>
        <v>0</v>
      </c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4"/>
      <c r="AU54" s="84"/>
      <c r="AV54" s="84"/>
      <c r="AW54" s="84"/>
      <c r="AX54" s="84"/>
      <c r="AY54" s="97"/>
      <c r="AZ54" s="84"/>
    </row>
    <row r="55" spans="2:52" ht="19.899999999999999" customHeight="1">
      <c r="B55" s="72" t="s">
        <v>234</v>
      </c>
      <c r="C55" s="88" t="s">
        <v>194</v>
      </c>
      <c r="D55" s="78" t="s">
        <v>237</v>
      </c>
      <c r="E55" s="79"/>
      <c r="F55" s="79"/>
      <c r="G55" s="80">
        <f t="shared" si="1"/>
        <v>0</v>
      </c>
      <c r="H55" s="81">
        <v>0</v>
      </c>
      <c r="I55" s="120"/>
      <c r="J55" s="129">
        <f>'Places to Visit'!G33</f>
        <v>0</v>
      </c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4"/>
      <c r="AU55" s="84"/>
      <c r="AV55" s="84"/>
      <c r="AW55" s="84"/>
      <c r="AX55" s="84"/>
      <c r="AY55" s="97"/>
      <c r="AZ55" s="84"/>
    </row>
  </sheetData>
  <mergeCells count="2">
    <mergeCell ref="AM7:AS7"/>
    <mergeCell ref="AT7:AZ7"/>
  </mergeCells>
  <conditionalFormatting sqref="H42:H55 J43:J55 H10:J51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H52:J55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hyperlinks>
    <hyperlink ref="K52:AE52" r:id="rId1" display="CLICK HERE TO CREATE IN SMARTSHEET"/>
    <hyperlink ref="Q52" r:id="rId2" display="CLICK HERE TO CREATE IN SMARTSHEET"/>
    <hyperlink ref="AF52:AL52" r:id="rId3" display="CLICK HERE TO CREATE IN SMARTSHEET"/>
  </hyperlinks>
  <pageMargins left="0.3" right="0.3" top="0.3" bottom="0.3" header="0" footer="0"/>
  <pageSetup scale="25" fitToHeight="0" orientation="landscape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1" sqref="C11"/>
    </sheetView>
  </sheetViews>
  <sheetFormatPr defaultRowHeight="15.75"/>
  <cols>
    <col min="1" max="1" width="9.5" style="65" bestFit="1" customWidth="1"/>
    <col min="2" max="2" width="9.5" style="65" customWidth="1"/>
    <col min="3" max="3" width="17.125" style="86" bestFit="1" customWidth="1"/>
    <col min="4" max="4" width="46" style="65" bestFit="1" customWidth="1"/>
    <col min="5" max="5" width="23.75" style="65" customWidth="1"/>
    <col min="6" max="6" width="15.125" style="65" bestFit="1" customWidth="1"/>
    <col min="7" max="7" width="9" style="65"/>
    <col min="8" max="8" width="40.625" style="66" customWidth="1"/>
    <col min="9" max="16384" width="9" style="65"/>
  </cols>
  <sheetData>
    <row r="1" spans="1:8">
      <c r="A1" s="95" t="s">
        <v>116</v>
      </c>
      <c r="B1" s="95" t="s">
        <v>111</v>
      </c>
      <c r="C1" s="96" t="s">
        <v>117</v>
      </c>
      <c r="D1" s="95" t="s">
        <v>105</v>
      </c>
      <c r="E1" s="95" t="s">
        <v>103</v>
      </c>
      <c r="F1" s="95" t="s">
        <v>118</v>
      </c>
      <c r="G1" s="95" t="s">
        <v>128</v>
      </c>
      <c r="H1" s="95" t="s">
        <v>199</v>
      </c>
    </row>
    <row r="2" spans="1:8">
      <c r="A2" s="88" t="s">
        <v>115</v>
      </c>
      <c r="B2" s="88">
        <v>1</v>
      </c>
      <c r="C2" s="89" t="s">
        <v>178</v>
      </c>
      <c r="D2" s="87" t="s">
        <v>106</v>
      </c>
      <c r="E2" s="88" t="s">
        <v>109</v>
      </c>
      <c r="F2" s="88">
        <v>0</v>
      </c>
      <c r="G2" s="88">
        <f>F2*2</f>
        <v>0</v>
      </c>
      <c r="H2" s="87" t="s">
        <v>129</v>
      </c>
    </row>
    <row r="3" spans="1:8" ht="30">
      <c r="A3" s="88" t="s">
        <v>115</v>
      </c>
      <c r="B3" s="88">
        <v>1</v>
      </c>
      <c r="C3" s="89" t="s">
        <v>178</v>
      </c>
      <c r="D3" s="88" t="s">
        <v>110</v>
      </c>
      <c r="E3" s="88" t="s">
        <v>113</v>
      </c>
      <c r="F3" s="88">
        <v>0</v>
      </c>
      <c r="G3" s="88">
        <f t="shared" ref="G3:G27" si="0">F3*2</f>
        <v>0</v>
      </c>
      <c r="H3" s="87" t="s">
        <v>138</v>
      </c>
    </row>
    <row r="4" spans="1:8">
      <c r="A4" s="88" t="s">
        <v>115</v>
      </c>
      <c r="B4" s="88">
        <v>1</v>
      </c>
      <c r="C4" s="89" t="s">
        <v>178</v>
      </c>
      <c r="D4" s="88" t="s">
        <v>108</v>
      </c>
      <c r="E4" s="88" t="s">
        <v>112</v>
      </c>
      <c r="F4" s="88">
        <v>0</v>
      </c>
      <c r="G4" s="88">
        <f t="shared" si="0"/>
        <v>0</v>
      </c>
      <c r="H4" s="87"/>
    </row>
    <row r="5" spans="1:8">
      <c r="A5" s="88" t="s">
        <v>115</v>
      </c>
      <c r="B5" s="88">
        <v>1</v>
      </c>
      <c r="C5" s="89" t="s">
        <v>178</v>
      </c>
      <c r="D5" s="88" t="s">
        <v>107</v>
      </c>
      <c r="E5" s="88" t="s">
        <v>114</v>
      </c>
      <c r="F5" s="88">
        <v>0</v>
      </c>
      <c r="G5" s="88">
        <f t="shared" si="0"/>
        <v>0</v>
      </c>
      <c r="H5" s="87"/>
    </row>
    <row r="6" spans="1:8">
      <c r="A6" s="88" t="s">
        <v>115</v>
      </c>
      <c r="B6" s="88">
        <v>2</v>
      </c>
      <c r="C6" s="90" t="s">
        <v>179</v>
      </c>
      <c r="D6" s="88" t="s">
        <v>163</v>
      </c>
      <c r="E6" s="88" t="s">
        <v>127</v>
      </c>
      <c r="F6" s="88">
        <v>4000</v>
      </c>
      <c r="G6" s="88">
        <f t="shared" si="0"/>
        <v>8000</v>
      </c>
      <c r="H6" s="87"/>
    </row>
    <row r="7" spans="1:8">
      <c r="A7" s="88" t="s">
        <v>115</v>
      </c>
      <c r="B7" s="88">
        <v>3</v>
      </c>
      <c r="C7" s="90" t="s">
        <v>180</v>
      </c>
      <c r="D7" s="87" t="s">
        <v>130</v>
      </c>
      <c r="E7" s="88" t="s">
        <v>136</v>
      </c>
      <c r="F7" s="88">
        <v>1300</v>
      </c>
      <c r="G7" s="88">
        <f t="shared" si="0"/>
        <v>2600</v>
      </c>
      <c r="H7" s="87"/>
    </row>
    <row r="8" spans="1:8">
      <c r="A8" s="88" t="s">
        <v>115</v>
      </c>
      <c r="B8" s="88">
        <v>3</v>
      </c>
      <c r="C8" s="90" t="s">
        <v>180</v>
      </c>
      <c r="D8" s="87" t="s">
        <v>131</v>
      </c>
      <c r="E8" s="88" t="s">
        <v>137</v>
      </c>
      <c r="F8" s="88">
        <v>600</v>
      </c>
      <c r="G8" s="88">
        <f t="shared" si="0"/>
        <v>1200</v>
      </c>
      <c r="H8" s="87"/>
    </row>
    <row r="9" spans="1:8">
      <c r="A9" s="88" t="s">
        <v>115</v>
      </c>
      <c r="B9" s="88">
        <v>3</v>
      </c>
      <c r="C9" s="90" t="s">
        <v>180</v>
      </c>
      <c r="D9" s="87" t="s">
        <v>156</v>
      </c>
      <c r="E9" s="88" t="s">
        <v>157</v>
      </c>
      <c r="F9" s="88">
        <v>0</v>
      </c>
      <c r="G9" s="88">
        <f t="shared" si="0"/>
        <v>0</v>
      </c>
      <c r="H9" s="87"/>
    </row>
    <row r="10" spans="1:8">
      <c r="A10" s="88" t="s">
        <v>115</v>
      </c>
      <c r="B10" s="88">
        <v>3</v>
      </c>
      <c r="C10" s="90" t="s">
        <v>180</v>
      </c>
      <c r="D10" s="87" t="s">
        <v>164</v>
      </c>
      <c r="E10" s="88" t="s">
        <v>165</v>
      </c>
      <c r="F10" s="88">
        <v>2000</v>
      </c>
      <c r="G10" s="88">
        <f t="shared" si="0"/>
        <v>4000</v>
      </c>
      <c r="H10" s="87"/>
    </row>
    <row r="11" spans="1:8">
      <c r="A11" s="88" t="s">
        <v>115</v>
      </c>
      <c r="B11" s="88">
        <v>3</v>
      </c>
      <c r="C11" s="90" t="s">
        <v>180</v>
      </c>
      <c r="D11" s="88" t="s">
        <v>139</v>
      </c>
      <c r="E11" s="88" t="s">
        <v>140</v>
      </c>
      <c r="F11" s="88">
        <v>2100</v>
      </c>
      <c r="G11" s="88">
        <f>F11*2</f>
        <v>4200</v>
      </c>
      <c r="H11" s="87"/>
    </row>
    <row r="12" spans="1:8">
      <c r="A12" s="88" t="s">
        <v>115</v>
      </c>
      <c r="B12" s="88">
        <v>4</v>
      </c>
      <c r="C12" s="90" t="s">
        <v>181</v>
      </c>
      <c r="D12" s="91" t="s">
        <v>132</v>
      </c>
      <c r="E12" s="88" t="s">
        <v>133</v>
      </c>
      <c r="F12" s="88">
        <v>1210</v>
      </c>
      <c r="G12" s="88">
        <f t="shared" si="0"/>
        <v>2420</v>
      </c>
      <c r="H12" s="87"/>
    </row>
    <row r="13" spans="1:8">
      <c r="A13" s="88" t="s">
        <v>115</v>
      </c>
      <c r="B13" s="88">
        <v>4</v>
      </c>
      <c r="C13" s="90" t="s">
        <v>181</v>
      </c>
      <c r="D13" s="92" t="s">
        <v>134</v>
      </c>
      <c r="E13" s="88" t="s">
        <v>135</v>
      </c>
      <c r="F13" s="88">
        <v>2750</v>
      </c>
      <c r="G13" s="88">
        <f t="shared" si="0"/>
        <v>5500</v>
      </c>
      <c r="H13" s="87"/>
    </row>
    <row r="14" spans="1:8">
      <c r="A14" s="88" t="s">
        <v>115</v>
      </c>
      <c r="B14" s="88">
        <v>4</v>
      </c>
      <c r="C14" s="90" t="s">
        <v>181</v>
      </c>
      <c r="D14" s="88" t="s">
        <v>158</v>
      </c>
      <c r="E14" s="88" t="s">
        <v>167</v>
      </c>
      <c r="F14" s="88">
        <v>0</v>
      </c>
      <c r="G14" s="88">
        <f t="shared" si="0"/>
        <v>0</v>
      </c>
      <c r="H14" s="87" t="s">
        <v>161</v>
      </c>
    </row>
    <row r="15" spans="1:8" ht="30">
      <c r="A15" s="88" t="s">
        <v>115</v>
      </c>
      <c r="B15" s="88">
        <v>4</v>
      </c>
      <c r="C15" s="90" t="s">
        <v>181</v>
      </c>
      <c r="D15" s="88" t="s">
        <v>159</v>
      </c>
      <c r="E15" s="88" t="s">
        <v>166</v>
      </c>
      <c r="F15" s="88">
        <v>2000</v>
      </c>
      <c r="G15" s="88">
        <f t="shared" si="0"/>
        <v>4000</v>
      </c>
      <c r="H15" s="87" t="s">
        <v>162</v>
      </c>
    </row>
    <row r="16" spans="1:8">
      <c r="A16" s="88" t="s">
        <v>115</v>
      </c>
      <c r="B16" s="88">
        <v>4</v>
      </c>
      <c r="C16" s="90" t="s">
        <v>181</v>
      </c>
      <c r="D16" s="88" t="s">
        <v>160</v>
      </c>
      <c r="E16" s="88" t="s">
        <v>168</v>
      </c>
      <c r="F16" s="88">
        <v>1020</v>
      </c>
      <c r="G16" s="88">
        <f t="shared" si="0"/>
        <v>2040</v>
      </c>
      <c r="H16" s="87" t="s">
        <v>161</v>
      </c>
    </row>
    <row r="17" spans="1:8">
      <c r="A17" s="88" t="s">
        <v>115</v>
      </c>
      <c r="B17" s="88" t="s">
        <v>193</v>
      </c>
      <c r="C17" s="90"/>
      <c r="D17" s="88" t="s">
        <v>174</v>
      </c>
      <c r="E17" s="88"/>
      <c r="F17" s="88">
        <v>0</v>
      </c>
      <c r="G17" s="88">
        <f t="shared" si="0"/>
        <v>0</v>
      </c>
      <c r="H17" s="87" t="s">
        <v>161</v>
      </c>
    </row>
    <row r="18" spans="1:8">
      <c r="A18" s="88" t="s">
        <v>115</v>
      </c>
      <c r="B18" s="88" t="s">
        <v>193</v>
      </c>
      <c r="C18" s="90"/>
      <c r="D18" s="88" t="s">
        <v>175</v>
      </c>
      <c r="E18" s="88"/>
      <c r="F18" s="88">
        <v>0</v>
      </c>
      <c r="G18" s="88">
        <f t="shared" si="0"/>
        <v>0</v>
      </c>
      <c r="H18" s="87" t="s">
        <v>161</v>
      </c>
    </row>
    <row r="19" spans="1:8">
      <c r="A19" s="88"/>
      <c r="B19" s="88">
        <v>1</v>
      </c>
      <c r="C19" s="90" t="s">
        <v>182</v>
      </c>
      <c r="D19" s="88" t="s">
        <v>185</v>
      </c>
      <c r="E19" s="93">
        <v>0.33333333333333331</v>
      </c>
      <c r="F19" s="88"/>
      <c r="G19" s="88"/>
      <c r="H19" s="87" t="s">
        <v>186</v>
      </c>
    </row>
    <row r="20" spans="1:8">
      <c r="A20" s="88" t="s">
        <v>143</v>
      </c>
      <c r="B20" s="88">
        <v>1</v>
      </c>
      <c r="C20" s="90" t="s">
        <v>182</v>
      </c>
      <c r="D20" s="88" t="s">
        <v>144</v>
      </c>
      <c r="E20" s="88" t="s">
        <v>145</v>
      </c>
      <c r="F20" s="88">
        <v>0</v>
      </c>
      <c r="G20" s="88">
        <f t="shared" si="0"/>
        <v>0</v>
      </c>
      <c r="H20" s="87"/>
    </row>
    <row r="21" spans="1:8">
      <c r="A21" s="88" t="s">
        <v>143</v>
      </c>
      <c r="B21" s="88">
        <v>1</v>
      </c>
      <c r="C21" s="90" t="s">
        <v>182</v>
      </c>
      <c r="D21" s="88" t="s">
        <v>146</v>
      </c>
      <c r="E21" s="88" t="s">
        <v>147</v>
      </c>
      <c r="F21" s="88">
        <v>0</v>
      </c>
      <c r="G21" s="88">
        <f t="shared" si="0"/>
        <v>0</v>
      </c>
      <c r="H21" s="87"/>
    </row>
    <row r="22" spans="1:8">
      <c r="A22" s="88" t="s">
        <v>143</v>
      </c>
      <c r="B22" s="88">
        <v>1</v>
      </c>
      <c r="C22" s="90" t="s">
        <v>182</v>
      </c>
      <c r="D22" s="88" t="s">
        <v>148</v>
      </c>
      <c r="E22" s="88" t="s">
        <v>150</v>
      </c>
      <c r="F22" s="88">
        <v>0</v>
      </c>
      <c r="G22" s="88">
        <f t="shared" si="0"/>
        <v>0</v>
      </c>
      <c r="H22" s="88" t="s">
        <v>149</v>
      </c>
    </row>
    <row r="23" spans="1:8">
      <c r="A23" s="88" t="s">
        <v>143</v>
      </c>
      <c r="B23" s="88">
        <v>1</v>
      </c>
      <c r="C23" s="90" t="s">
        <v>182</v>
      </c>
      <c r="D23" s="88" t="s">
        <v>197</v>
      </c>
      <c r="E23" s="88" t="s">
        <v>198</v>
      </c>
      <c r="F23" s="88">
        <v>0</v>
      </c>
      <c r="G23" s="88">
        <f t="shared" si="0"/>
        <v>0</v>
      </c>
      <c r="H23" s="87"/>
    </row>
    <row r="24" spans="1:8" ht="60">
      <c r="A24" s="88" t="s">
        <v>143</v>
      </c>
      <c r="B24" s="88">
        <v>2</v>
      </c>
      <c r="C24" s="90" t="s">
        <v>183</v>
      </c>
      <c r="D24" s="88" t="s">
        <v>153</v>
      </c>
      <c r="E24" s="88" t="s">
        <v>155</v>
      </c>
      <c r="F24" s="88">
        <v>500</v>
      </c>
      <c r="G24" s="88">
        <f>F24*2</f>
        <v>1000</v>
      </c>
      <c r="H24" s="87" t="s">
        <v>154</v>
      </c>
    </row>
    <row r="25" spans="1:8">
      <c r="A25" s="88" t="s">
        <v>143</v>
      </c>
      <c r="B25" s="88">
        <v>3</v>
      </c>
      <c r="C25" s="90" t="s">
        <v>184</v>
      </c>
      <c r="D25" s="88" t="s">
        <v>188</v>
      </c>
      <c r="E25" s="88" t="s">
        <v>173</v>
      </c>
      <c r="F25" s="88">
        <v>165</v>
      </c>
      <c r="G25" s="88">
        <f>F25*2</f>
        <v>330</v>
      </c>
      <c r="H25" s="87"/>
    </row>
    <row r="26" spans="1:8" ht="30">
      <c r="A26" s="88" t="s">
        <v>143</v>
      </c>
      <c r="B26" s="88">
        <v>3</v>
      </c>
      <c r="C26" s="90" t="s">
        <v>184</v>
      </c>
      <c r="D26" s="88" t="s">
        <v>189</v>
      </c>
      <c r="E26" s="88" t="s">
        <v>151</v>
      </c>
      <c r="F26" s="88">
        <v>3600</v>
      </c>
      <c r="G26" s="88">
        <f t="shared" si="0"/>
        <v>7200</v>
      </c>
      <c r="H26" s="87" t="s">
        <v>152</v>
      </c>
    </row>
    <row r="27" spans="1:8">
      <c r="A27" s="88" t="s">
        <v>143</v>
      </c>
      <c r="B27" s="88">
        <v>4</v>
      </c>
      <c r="C27" s="90" t="s">
        <v>187</v>
      </c>
      <c r="D27" s="88" t="s">
        <v>176</v>
      </c>
      <c r="E27" s="88" t="s">
        <v>177</v>
      </c>
      <c r="F27" s="88">
        <v>4100</v>
      </c>
      <c r="G27" s="88">
        <f t="shared" si="0"/>
        <v>8200</v>
      </c>
      <c r="H27" s="87"/>
    </row>
    <row r="28" spans="1:8">
      <c r="A28" s="88" t="s">
        <v>143</v>
      </c>
      <c r="B28" s="88">
        <v>4</v>
      </c>
      <c r="C28" s="90" t="s">
        <v>187</v>
      </c>
      <c r="D28" s="88" t="s">
        <v>169</v>
      </c>
      <c r="E28" s="88" t="s">
        <v>170</v>
      </c>
      <c r="F28" s="88">
        <v>0</v>
      </c>
      <c r="G28" s="88">
        <f t="shared" ref="G28:G34" si="1">F28*2</f>
        <v>0</v>
      </c>
      <c r="H28" s="87"/>
    </row>
    <row r="29" spans="1:8">
      <c r="A29" s="88" t="s">
        <v>143</v>
      </c>
      <c r="B29" s="88">
        <v>4</v>
      </c>
      <c r="C29" s="90" t="s">
        <v>187</v>
      </c>
      <c r="D29" s="88" t="s">
        <v>171</v>
      </c>
      <c r="E29" s="88" t="s">
        <v>172</v>
      </c>
      <c r="F29" s="88">
        <v>0</v>
      </c>
      <c r="G29" s="88">
        <f t="shared" si="1"/>
        <v>0</v>
      </c>
      <c r="H29" s="87"/>
    </row>
    <row r="30" spans="1:8">
      <c r="A30" s="88" t="s">
        <v>143</v>
      </c>
      <c r="B30" s="88" t="s">
        <v>193</v>
      </c>
      <c r="C30" s="90"/>
      <c r="D30" s="88" t="s">
        <v>190</v>
      </c>
      <c r="E30" s="88"/>
      <c r="F30" s="88">
        <v>0</v>
      </c>
      <c r="G30" s="88">
        <f t="shared" si="1"/>
        <v>0</v>
      </c>
      <c r="H30" s="87" t="s">
        <v>161</v>
      </c>
    </row>
    <row r="31" spans="1:8">
      <c r="A31" s="88" t="s">
        <v>143</v>
      </c>
      <c r="B31" s="88" t="s">
        <v>193</v>
      </c>
      <c r="C31" s="90"/>
      <c r="D31" s="88" t="s">
        <v>191</v>
      </c>
      <c r="E31" s="88" t="s">
        <v>172</v>
      </c>
      <c r="F31" s="88">
        <v>0</v>
      </c>
      <c r="G31" s="88">
        <f t="shared" si="1"/>
        <v>0</v>
      </c>
      <c r="H31" s="87" t="s">
        <v>161</v>
      </c>
    </row>
    <row r="32" spans="1:8">
      <c r="A32" s="88" t="s">
        <v>143</v>
      </c>
      <c r="B32" s="88" t="s">
        <v>193</v>
      </c>
      <c r="C32" s="90"/>
      <c r="D32" s="88" t="s">
        <v>192</v>
      </c>
      <c r="E32" s="88" t="s">
        <v>196</v>
      </c>
      <c r="F32" s="94">
        <v>0</v>
      </c>
      <c r="G32" s="88">
        <f t="shared" si="1"/>
        <v>0</v>
      </c>
      <c r="H32" s="87" t="s">
        <v>161</v>
      </c>
    </row>
    <row r="33" spans="1:8">
      <c r="A33" s="88" t="s">
        <v>143</v>
      </c>
      <c r="B33" s="88" t="s">
        <v>193</v>
      </c>
      <c r="C33" s="90"/>
      <c r="D33" s="136" t="s">
        <v>241</v>
      </c>
      <c r="E33" s="88" t="s">
        <v>195</v>
      </c>
      <c r="F33" s="88">
        <v>0</v>
      </c>
      <c r="G33" s="88">
        <f t="shared" si="1"/>
        <v>0</v>
      </c>
      <c r="H33" s="87" t="s">
        <v>161</v>
      </c>
    </row>
    <row r="34" spans="1:8" s="135" customFormat="1">
      <c r="A34" s="131" t="s">
        <v>143</v>
      </c>
      <c r="B34" s="132" t="s">
        <v>193</v>
      </c>
      <c r="C34" s="133"/>
      <c r="D34" s="132" t="s">
        <v>239</v>
      </c>
      <c r="E34" s="131" t="s">
        <v>240</v>
      </c>
      <c r="F34" s="131">
        <v>2884</v>
      </c>
      <c r="G34" s="131">
        <f t="shared" si="1"/>
        <v>5768</v>
      </c>
      <c r="H34" s="1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1"/>
  <sheetViews>
    <sheetView zoomScale="90" zoomScaleNormal="90" workbookViewId="0">
      <selection activeCell="D4" sqref="D4"/>
    </sheetView>
  </sheetViews>
  <sheetFormatPr defaultRowHeight="15.75"/>
  <cols>
    <col min="1" max="1" width="9" style="98"/>
    <col min="2" max="2" width="25.75" style="98" bestFit="1" customWidth="1"/>
    <col min="3" max="3" width="23.125" style="98" bestFit="1" customWidth="1"/>
    <col min="4" max="4" width="27.75" style="98" bestFit="1" customWidth="1"/>
    <col min="5" max="5" width="20.625" style="98" bestFit="1" customWidth="1"/>
    <col min="6" max="6" width="49.125" style="98" bestFit="1" customWidth="1"/>
    <col min="7" max="16384" width="9" style="98"/>
  </cols>
  <sheetData>
    <row r="2" spans="2:6">
      <c r="B2" s="108" t="s">
        <v>200</v>
      </c>
      <c r="C2" s="164" t="s">
        <v>76</v>
      </c>
      <c r="D2" s="165"/>
      <c r="E2" s="165"/>
      <c r="F2" s="166"/>
    </row>
    <row r="3" spans="2:6">
      <c r="B3" s="108" t="s">
        <v>201</v>
      </c>
      <c r="C3" s="160" t="s">
        <v>202</v>
      </c>
      <c r="D3" s="161"/>
      <c r="E3" s="162" t="s">
        <v>203</v>
      </c>
      <c r="F3" s="163"/>
    </row>
    <row r="4" spans="2:6">
      <c r="B4" s="108" t="s">
        <v>204</v>
      </c>
      <c r="C4" s="106" t="s">
        <v>205</v>
      </c>
      <c r="D4" s="106" t="s">
        <v>74</v>
      </c>
      <c r="E4" s="107" t="s">
        <v>206</v>
      </c>
      <c r="F4" s="107" t="s">
        <v>75</v>
      </c>
    </row>
    <row r="5" spans="2:6" ht="40.5">
      <c r="B5" s="157" t="s">
        <v>209</v>
      </c>
      <c r="C5" s="103" t="s">
        <v>101</v>
      </c>
      <c r="D5" s="104" t="s">
        <v>106</v>
      </c>
      <c r="E5" s="100" t="s">
        <v>101</v>
      </c>
      <c r="F5" s="101" t="s">
        <v>144</v>
      </c>
    </row>
    <row r="6" spans="2:6">
      <c r="B6" s="158"/>
      <c r="C6" s="103" t="s">
        <v>102</v>
      </c>
      <c r="D6" s="105" t="s">
        <v>110</v>
      </c>
      <c r="E6" s="100" t="s">
        <v>102</v>
      </c>
      <c r="F6" s="101" t="s">
        <v>146</v>
      </c>
    </row>
    <row r="7" spans="2:6">
      <c r="B7" s="158"/>
      <c r="C7" s="103" t="s">
        <v>85</v>
      </c>
      <c r="D7" s="105" t="s">
        <v>108</v>
      </c>
      <c r="E7" s="100" t="s">
        <v>85</v>
      </c>
      <c r="F7" s="101" t="s">
        <v>148</v>
      </c>
    </row>
    <row r="8" spans="2:6" ht="27">
      <c r="B8" s="158"/>
      <c r="C8" s="103" t="s">
        <v>81</v>
      </c>
      <c r="D8" s="105" t="s">
        <v>107</v>
      </c>
      <c r="E8" s="100" t="s">
        <v>81</v>
      </c>
      <c r="F8" s="101" t="s">
        <v>197</v>
      </c>
    </row>
    <row r="9" spans="2:6" ht="27">
      <c r="B9" s="158"/>
      <c r="C9" s="103" t="s">
        <v>87</v>
      </c>
      <c r="D9" s="105" t="s">
        <v>163</v>
      </c>
      <c r="E9" s="100" t="s">
        <v>207</v>
      </c>
      <c r="F9" s="101" t="s">
        <v>153</v>
      </c>
    </row>
    <row r="10" spans="2:6">
      <c r="B10" s="158"/>
      <c r="C10" s="103" t="s">
        <v>120</v>
      </c>
      <c r="D10" s="104" t="s">
        <v>130</v>
      </c>
      <c r="E10" s="100" t="s">
        <v>208</v>
      </c>
      <c r="F10" s="101" t="s">
        <v>188</v>
      </c>
    </row>
    <row r="11" spans="2:6" ht="40.5">
      <c r="B11" s="158"/>
      <c r="C11" s="103" t="s">
        <v>121</v>
      </c>
      <c r="D11" s="104" t="s">
        <v>131</v>
      </c>
      <c r="E11" s="100" t="s">
        <v>121</v>
      </c>
      <c r="F11" s="101" t="s">
        <v>189</v>
      </c>
    </row>
    <row r="12" spans="2:6" ht="30">
      <c r="B12" s="158"/>
      <c r="C12" s="103" t="s">
        <v>124</v>
      </c>
      <c r="D12" s="104" t="s">
        <v>156</v>
      </c>
      <c r="E12" s="100" t="s">
        <v>124</v>
      </c>
      <c r="F12" s="101" t="s">
        <v>176</v>
      </c>
    </row>
    <row r="13" spans="2:6" ht="27">
      <c r="B13" s="158"/>
      <c r="C13" s="103" t="s">
        <v>125</v>
      </c>
      <c r="D13" s="104" t="s">
        <v>164</v>
      </c>
      <c r="E13" s="100" t="s">
        <v>125</v>
      </c>
      <c r="F13" s="101" t="s">
        <v>169</v>
      </c>
    </row>
    <row r="14" spans="2:6" ht="27">
      <c r="B14" s="158"/>
      <c r="C14" s="103" t="s">
        <v>142</v>
      </c>
      <c r="D14" s="105" t="s">
        <v>139</v>
      </c>
      <c r="E14" s="100" t="s">
        <v>142</v>
      </c>
      <c r="F14" s="101" t="s">
        <v>171</v>
      </c>
    </row>
    <row r="15" spans="2:6">
      <c r="B15" s="158"/>
      <c r="C15" s="102"/>
      <c r="D15" s="104" t="s">
        <v>132</v>
      </c>
      <c r="E15" s="99"/>
      <c r="F15" s="101" t="s">
        <v>190</v>
      </c>
    </row>
    <row r="16" spans="2:6">
      <c r="B16" s="158"/>
      <c r="C16" s="102"/>
      <c r="D16" s="105" t="s">
        <v>134</v>
      </c>
      <c r="E16" s="99"/>
      <c r="F16" s="101" t="s">
        <v>191</v>
      </c>
    </row>
    <row r="17" spans="2:6">
      <c r="B17" s="158"/>
      <c r="C17" s="102"/>
      <c r="D17" s="105" t="s">
        <v>158</v>
      </c>
      <c r="E17" s="99"/>
      <c r="F17" s="101" t="s">
        <v>192</v>
      </c>
    </row>
    <row r="18" spans="2:6">
      <c r="B18" s="158"/>
      <c r="C18" s="102"/>
      <c r="D18" s="105" t="s">
        <v>159</v>
      </c>
      <c r="E18" s="99"/>
      <c r="F18" s="101" t="s">
        <v>194</v>
      </c>
    </row>
    <row r="19" spans="2:6">
      <c r="B19" s="158"/>
      <c r="C19" s="102"/>
      <c r="D19" s="105" t="s">
        <v>160</v>
      </c>
      <c r="E19" s="99"/>
      <c r="F19" s="99"/>
    </row>
    <row r="20" spans="2:6">
      <c r="B20" s="158"/>
      <c r="C20" s="102"/>
      <c r="D20" s="105" t="s">
        <v>174</v>
      </c>
      <c r="E20" s="99"/>
      <c r="F20" s="99"/>
    </row>
    <row r="21" spans="2:6">
      <c r="B21" s="159"/>
      <c r="C21" s="102"/>
      <c r="D21" s="105" t="s">
        <v>175</v>
      </c>
      <c r="E21" s="99"/>
      <c r="F21" s="99"/>
    </row>
  </sheetData>
  <mergeCells count="4">
    <mergeCell ref="B5:B21"/>
    <mergeCell ref="C3:D3"/>
    <mergeCell ref="E3:F3"/>
    <mergeCell ref="C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7"/>
  <sheetViews>
    <sheetView zoomScale="90" zoomScaleNormal="90" workbookViewId="0">
      <selection activeCell="B5" sqref="B5"/>
    </sheetView>
  </sheetViews>
  <sheetFormatPr defaultRowHeight="15.75"/>
  <cols>
    <col min="1" max="1" width="9" style="140"/>
    <col min="2" max="2" width="54.75" style="140" customWidth="1"/>
    <col min="3" max="3" width="11" style="140" bestFit="1" customWidth="1"/>
    <col min="4" max="4" width="12.375" style="140" bestFit="1" customWidth="1"/>
    <col min="5" max="16384" width="9" style="140"/>
  </cols>
  <sheetData>
    <row r="1" spans="1:4" ht="25.5">
      <c r="A1" s="137" t="s">
        <v>58</v>
      </c>
      <c r="B1" s="137" t="s">
        <v>1</v>
      </c>
      <c r="C1" s="141" t="s">
        <v>242</v>
      </c>
      <c r="D1" s="141" t="s">
        <v>244</v>
      </c>
    </row>
    <row r="2" spans="1:4">
      <c r="A2" s="138" t="s">
        <v>71</v>
      </c>
      <c r="B2" s="139" t="s">
        <v>83</v>
      </c>
      <c r="C2" s="141"/>
      <c r="D2" s="141"/>
    </row>
    <row r="3" spans="1:4" s="146" customFormat="1" ht="40.5">
      <c r="A3" s="142" t="s">
        <v>80</v>
      </c>
      <c r="B3" s="143" t="s">
        <v>101</v>
      </c>
      <c r="C3" s="144"/>
      <c r="D3" s="145">
        <v>2</v>
      </c>
    </row>
    <row r="4" spans="1:4" s="146" customFormat="1" ht="40.5">
      <c r="A4" s="142" t="s">
        <v>82</v>
      </c>
      <c r="B4" s="143" t="s">
        <v>236</v>
      </c>
      <c r="C4" s="144">
        <v>1.1000000000000001</v>
      </c>
      <c r="D4" s="145">
        <v>6</v>
      </c>
    </row>
    <row r="5" spans="1:4" s="146" customFormat="1">
      <c r="A5" s="142" t="s">
        <v>84</v>
      </c>
      <c r="B5" s="143" t="s">
        <v>102</v>
      </c>
      <c r="C5" s="144">
        <v>1.1000000000000001</v>
      </c>
      <c r="D5" s="145">
        <v>2</v>
      </c>
    </row>
    <row r="6" spans="1:4" s="146" customFormat="1">
      <c r="A6" s="142" t="s">
        <v>86</v>
      </c>
      <c r="B6" s="143" t="s">
        <v>85</v>
      </c>
      <c r="C6" s="144">
        <v>1.3</v>
      </c>
      <c r="D6" s="145">
        <v>4</v>
      </c>
    </row>
    <row r="7" spans="1:4" s="146" customFormat="1">
      <c r="A7" s="142" t="s">
        <v>119</v>
      </c>
      <c r="B7" s="143" t="s">
        <v>81</v>
      </c>
      <c r="C7" s="144">
        <v>1.4</v>
      </c>
      <c r="D7" s="145">
        <v>4</v>
      </c>
    </row>
    <row r="8" spans="1:4" s="146" customFormat="1">
      <c r="A8" s="142" t="s">
        <v>122</v>
      </c>
      <c r="B8" s="143" t="s">
        <v>207</v>
      </c>
      <c r="C8" s="144" t="s">
        <v>248</v>
      </c>
      <c r="D8" s="145">
        <v>4</v>
      </c>
    </row>
    <row r="9" spans="1:4" s="146" customFormat="1">
      <c r="A9" s="142" t="s">
        <v>123</v>
      </c>
      <c r="B9" s="143" t="s">
        <v>87</v>
      </c>
      <c r="C9" s="144">
        <v>2</v>
      </c>
      <c r="D9" s="145">
        <v>2</v>
      </c>
    </row>
    <row r="10" spans="1:4" s="146" customFormat="1">
      <c r="A10" s="142" t="s">
        <v>126</v>
      </c>
      <c r="B10" s="143" t="s">
        <v>120</v>
      </c>
      <c r="C10" s="144">
        <v>1.5</v>
      </c>
      <c r="D10" s="145">
        <v>0.25</v>
      </c>
    </row>
    <row r="11" spans="1:4" s="146" customFormat="1">
      <c r="A11" s="142" t="s">
        <v>141</v>
      </c>
      <c r="B11" s="143" t="s">
        <v>121</v>
      </c>
      <c r="C11" s="144">
        <v>1.5</v>
      </c>
      <c r="D11" s="145">
        <v>0.25</v>
      </c>
    </row>
    <row r="12" spans="1:4" s="146" customFormat="1">
      <c r="A12" s="142" t="s">
        <v>227</v>
      </c>
      <c r="B12" s="143" t="s">
        <v>124</v>
      </c>
      <c r="C12" s="144">
        <v>1.5</v>
      </c>
      <c r="D12" s="145">
        <v>0</v>
      </c>
    </row>
    <row r="13" spans="1:4" s="146" customFormat="1">
      <c r="A13" s="142" t="s">
        <v>228</v>
      </c>
      <c r="B13" s="143" t="s">
        <v>125</v>
      </c>
      <c r="C13" s="144">
        <v>1.7</v>
      </c>
      <c r="D13" s="145">
        <v>0</v>
      </c>
    </row>
    <row r="14" spans="1:4" s="146" customFormat="1">
      <c r="A14" s="142" t="s">
        <v>229</v>
      </c>
      <c r="B14" s="143" t="s">
        <v>142</v>
      </c>
      <c r="C14" s="144" t="s">
        <v>249</v>
      </c>
      <c r="D14" s="145">
        <v>0</v>
      </c>
    </row>
    <row r="15" spans="1:4" s="146" customFormat="1">
      <c r="A15" s="142" t="s">
        <v>72</v>
      </c>
      <c r="B15" s="143" t="s">
        <v>243</v>
      </c>
      <c r="C15" s="144">
        <v>1.5</v>
      </c>
      <c r="D15" s="145">
        <v>10</v>
      </c>
    </row>
    <row r="16" spans="1:4" s="146" customFormat="1">
      <c r="A16" s="142" t="s">
        <v>210</v>
      </c>
      <c r="B16" s="143" t="s">
        <v>106</v>
      </c>
      <c r="C16" s="144">
        <v>2</v>
      </c>
      <c r="D16" s="145">
        <v>2</v>
      </c>
    </row>
    <row r="17" spans="1:4" s="146" customFormat="1">
      <c r="A17" s="142" t="s">
        <v>211</v>
      </c>
      <c r="B17" s="143" t="s">
        <v>110</v>
      </c>
      <c r="C17" s="144">
        <v>2.1</v>
      </c>
      <c r="D17" s="145">
        <v>2</v>
      </c>
    </row>
    <row r="18" spans="1:4" s="146" customFormat="1">
      <c r="A18" s="142" t="s">
        <v>212</v>
      </c>
      <c r="B18" s="143" t="s">
        <v>108</v>
      </c>
      <c r="C18" s="144">
        <v>2.2000000000000002</v>
      </c>
      <c r="D18" s="145">
        <v>2</v>
      </c>
    </row>
    <row r="19" spans="1:4" s="146" customFormat="1">
      <c r="A19" s="142" t="s">
        <v>213</v>
      </c>
      <c r="B19" s="143" t="s">
        <v>107</v>
      </c>
      <c r="C19" s="144">
        <v>2.2999999999999998</v>
      </c>
      <c r="D19" s="145">
        <v>2</v>
      </c>
    </row>
    <row r="20" spans="1:4" s="146" customFormat="1">
      <c r="A20" s="142" t="s">
        <v>214</v>
      </c>
      <c r="B20" s="143" t="s">
        <v>163</v>
      </c>
      <c r="C20" s="144">
        <v>2</v>
      </c>
      <c r="D20" s="145">
        <v>8</v>
      </c>
    </row>
    <row r="21" spans="1:4" s="146" customFormat="1">
      <c r="A21" s="142" t="s">
        <v>215</v>
      </c>
      <c r="B21" s="143" t="s">
        <v>130</v>
      </c>
      <c r="C21" s="144">
        <v>2</v>
      </c>
      <c r="D21" s="145">
        <v>2</v>
      </c>
    </row>
    <row r="22" spans="1:4" s="146" customFormat="1">
      <c r="A22" s="142" t="s">
        <v>216</v>
      </c>
      <c r="B22" s="143" t="s">
        <v>131</v>
      </c>
      <c r="C22" s="144">
        <v>2.6</v>
      </c>
      <c r="D22" s="145">
        <v>2</v>
      </c>
    </row>
    <row r="23" spans="1:4" s="146" customFormat="1">
      <c r="A23" s="142" t="s">
        <v>217</v>
      </c>
      <c r="B23" s="143" t="s">
        <v>156</v>
      </c>
      <c r="C23" s="144">
        <v>2.7</v>
      </c>
      <c r="D23" s="145">
        <v>2</v>
      </c>
    </row>
    <row r="24" spans="1:4" s="146" customFormat="1">
      <c r="A24" s="142" t="s">
        <v>218</v>
      </c>
      <c r="B24" s="143" t="s">
        <v>164</v>
      </c>
      <c r="C24" s="144">
        <v>2.8</v>
      </c>
      <c r="D24" s="145">
        <v>2</v>
      </c>
    </row>
    <row r="25" spans="1:4" s="146" customFormat="1">
      <c r="A25" s="142" t="s">
        <v>219</v>
      </c>
      <c r="B25" s="143" t="s">
        <v>139</v>
      </c>
      <c r="C25" s="144">
        <v>2.9</v>
      </c>
      <c r="D25" s="145">
        <v>3</v>
      </c>
    </row>
    <row r="26" spans="1:4" s="146" customFormat="1">
      <c r="A26" s="142" t="s">
        <v>220</v>
      </c>
      <c r="B26" s="143" t="s">
        <v>132</v>
      </c>
      <c r="C26" s="144">
        <v>2</v>
      </c>
      <c r="D26" s="145">
        <v>2</v>
      </c>
    </row>
    <row r="27" spans="1:4" s="146" customFormat="1">
      <c r="A27" s="142" t="s">
        <v>221</v>
      </c>
      <c r="B27" s="143" t="s">
        <v>134</v>
      </c>
      <c r="C27" s="144">
        <v>2.11</v>
      </c>
      <c r="D27" s="145">
        <v>2</v>
      </c>
    </row>
    <row r="28" spans="1:4" s="146" customFormat="1">
      <c r="A28" s="142" t="s">
        <v>222</v>
      </c>
      <c r="B28" s="143" t="s">
        <v>158</v>
      </c>
      <c r="C28" s="144">
        <v>2.12</v>
      </c>
      <c r="D28" s="145">
        <v>2</v>
      </c>
    </row>
    <row r="29" spans="1:4" s="146" customFormat="1">
      <c r="A29" s="142" t="s">
        <v>223</v>
      </c>
      <c r="B29" s="143" t="s">
        <v>159</v>
      </c>
      <c r="C29" s="144">
        <v>2.13</v>
      </c>
      <c r="D29" s="145">
        <v>2</v>
      </c>
    </row>
    <row r="30" spans="1:4" s="146" customFormat="1">
      <c r="A30" s="142" t="s">
        <v>224</v>
      </c>
      <c r="B30" s="143" t="s">
        <v>160</v>
      </c>
      <c r="C30" s="144">
        <v>2.14</v>
      </c>
      <c r="D30" s="145">
        <v>2</v>
      </c>
    </row>
    <row r="31" spans="1:4" s="146" customFormat="1">
      <c r="A31" s="142" t="s">
        <v>225</v>
      </c>
      <c r="B31" s="143" t="s">
        <v>174</v>
      </c>
      <c r="C31" s="144">
        <v>2.15</v>
      </c>
      <c r="D31" s="145">
        <v>4</v>
      </c>
    </row>
    <row r="32" spans="1:4" s="146" customFormat="1">
      <c r="A32" s="142" t="s">
        <v>226</v>
      </c>
      <c r="B32" s="143" t="s">
        <v>175</v>
      </c>
      <c r="C32" s="144">
        <v>2</v>
      </c>
      <c r="D32" s="145">
        <v>4</v>
      </c>
    </row>
    <row r="33" spans="1:4" s="146" customFormat="1">
      <c r="A33" s="142" t="s">
        <v>73</v>
      </c>
      <c r="B33" s="143" t="s">
        <v>246</v>
      </c>
      <c r="C33" s="144">
        <v>2.16</v>
      </c>
      <c r="D33" s="145">
        <v>10</v>
      </c>
    </row>
    <row r="34" spans="1:4" s="146" customFormat="1">
      <c r="A34" s="142">
        <v>3.1</v>
      </c>
      <c r="B34" s="147" t="s">
        <v>144</v>
      </c>
      <c r="C34" s="144">
        <v>3</v>
      </c>
      <c r="D34" s="145">
        <v>3</v>
      </c>
    </row>
    <row r="35" spans="1:4" s="146" customFormat="1">
      <c r="A35" s="142">
        <v>3.2</v>
      </c>
      <c r="B35" s="147" t="s">
        <v>146</v>
      </c>
      <c r="C35" s="144">
        <v>3.1</v>
      </c>
      <c r="D35" s="145">
        <v>2</v>
      </c>
    </row>
    <row r="36" spans="1:4" s="146" customFormat="1">
      <c r="A36" s="142">
        <v>3.3</v>
      </c>
      <c r="B36" s="147" t="s">
        <v>148</v>
      </c>
      <c r="C36" s="144">
        <v>3.2</v>
      </c>
      <c r="D36" s="145">
        <v>2</v>
      </c>
    </row>
    <row r="37" spans="1:4" s="146" customFormat="1">
      <c r="A37" s="142">
        <v>3.4</v>
      </c>
      <c r="B37" s="147" t="s">
        <v>197</v>
      </c>
      <c r="C37" s="144">
        <v>3.3</v>
      </c>
      <c r="D37" s="145">
        <v>2</v>
      </c>
    </row>
    <row r="38" spans="1:4" s="146" customFormat="1">
      <c r="A38" s="142">
        <v>3.5</v>
      </c>
      <c r="B38" s="147" t="s">
        <v>153</v>
      </c>
      <c r="C38" s="144">
        <v>3</v>
      </c>
      <c r="D38" s="145">
        <v>8</v>
      </c>
    </row>
    <row r="39" spans="1:4" s="146" customFormat="1">
      <c r="A39" s="142">
        <v>3.6</v>
      </c>
      <c r="B39" s="147" t="s">
        <v>188</v>
      </c>
      <c r="C39" s="144">
        <v>3</v>
      </c>
      <c r="D39" s="145">
        <v>6</v>
      </c>
    </row>
    <row r="40" spans="1:4" s="146" customFormat="1">
      <c r="A40" s="142">
        <v>3.7</v>
      </c>
      <c r="B40" s="147" t="s">
        <v>189</v>
      </c>
      <c r="C40" s="144">
        <v>3.6</v>
      </c>
      <c r="D40" s="145">
        <v>2</v>
      </c>
    </row>
    <row r="41" spans="1:4" s="146" customFormat="1">
      <c r="A41" s="142">
        <v>3.8</v>
      </c>
      <c r="B41" s="147" t="s">
        <v>176</v>
      </c>
      <c r="C41" s="144">
        <v>3</v>
      </c>
      <c r="D41" s="145">
        <v>5</v>
      </c>
    </row>
    <row r="42" spans="1:4" s="146" customFormat="1">
      <c r="A42" s="142">
        <v>3.9</v>
      </c>
      <c r="B42" s="147" t="s">
        <v>169</v>
      </c>
      <c r="C42" s="144">
        <v>3.8</v>
      </c>
      <c r="D42" s="145">
        <v>2</v>
      </c>
    </row>
    <row r="43" spans="1:4" s="146" customFormat="1">
      <c r="A43" s="142" t="s">
        <v>230</v>
      </c>
      <c r="B43" s="147" t="s">
        <v>171</v>
      </c>
      <c r="C43" s="144">
        <v>3.9</v>
      </c>
      <c r="D43" s="145">
        <v>3</v>
      </c>
    </row>
    <row r="44" spans="1:4" s="146" customFormat="1">
      <c r="A44" s="142" t="s">
        <v>231</v>
      </c>
      <c r="B44" s="147" t="s">
        <v>190</v>
      </c>
      <c r="C44" s="144">
        <v>3</v>
      </c>
      <c r="D44" s="145">
        <v>3</v>
      </c>
    </row>
    <row r="45" spans="1:4" s="146" customFormat="1">
      <c r="A45" s="142" t="s">
        <v>232</v>
      </c>
      <c r="B45" s="147" t="s">
        <v>191</v>
      </c>
      <c r="C45" s="144">
        <v>3.11</v>
      </c>
      <c r="D45" s="145">
        <v>2</v>
      </c>
    </row>
    <row r="46" spans="1:4" s="146" customFormat="1">
      <c r="A46" s="142" t="s">
        <v>233</v>
      </c>
      <c r="B46" s="147" t="s">
        <v>192</v>
      </c>
      <c r="C46" s="144">
        <v>3.12</v>
      </c>
      <c r="D46" s="145">
        <v>2</v>
      </c>
    </row>
    <row r="47" spans="1:4" s="146" customFormat="1">
      <c r="A47" s="142" t="s">
        <v>234</v>
      </c>
      <c r="B47" s="147" t="s">
        <v>194</v>
      </c>
      <c r="C47" s="144">
        <v>3.13</v>
      </c>
      <c r="D47" s="145">
        <v>2</v>
      </c>
    </row>
  </sheetData>
  <conditionalFormatting sqref="D3:D43">
    <cfRule type="dataBar" priority="2">
      <dataBar>
        <cfvo type="percent" val="0"/>
        <cfvo type="percent" val="100"/>
        <color theme="5" tint="0.59999389629810485"/>
      </dataBar>
    </cfRule>
  </conditionalFormatting>
  <conditionalFormatting sqref="D44:D47">
    <cfRule type="dataBar" priority="1">
      <dataBar>
        <cfvo type="percent" val="0"/>
        <cfvo type="percent" val="100"/>
        <color theme="5" tint="0.59999389629810485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BW36"/>
  <sheetViews>
    <sheetView tabSelected="1" zoomScale="90" zoomScaleNormal="90" workbookViewId="0">
      <selection activeCell="A24" sqref="A24"/>
    </sheetView>
  </sheetViews>
  <sheetFormatPr defaultColWidth="4.125" defaultRowHeight="15"/>
  <cols>
    <col min="1" max="29" width="4.125" style="148"/>
    <col min="30" max="30" width="4.125" style="150"/>
    <col min="31" max="31" width="10.5" style="150" customWidth="1"/>
    <col min="32" max="32" width="4.125" style="150"/>
    <col min="33" max="33" width="4.375" style="150" bestFit="1" customWidth="1"/>
    <col min="34" max="36" width="4.125" style="150"/>
    <col min="37" max="37" width="4.375" style="150" bestFit="1" customWidth="1"/>
    <col min="38" max="38" width="4.125" style="150"/>
    <col min="39" max="39" width="4.375" style="150" bestFit="1" customWidth="1"/>
    <col min="40" max="42" width="4.125" style="150"/>
    <col min="43" max="43" width="4.375" style="150" bestFit="1" customWidth="1"/>
    <col min="44" max="44" width="4.125" style="150"/>
    <col min="45" max="45" width="4.375" style="150" bestFit="1" customWidth="1"/>
    <col min="46" max="46" width="4.125" style="150"/>
    <col min="47" max="49" width="5.25" style="150" customWidth="1"/>
    <col min="50" max="50" width="4.125" style="150"/>
    <col min="51" max="52" width="6.125" style="148" customWidth="1"/>
    <col min="53" max="54" width="6.125" style="150" customWidth="1"/>
    <col min="55" max="73" width="6.125" style="148" customWidth="1"/>
    <col min="74" max="16384" width="4.125" style="148"/>
  </cols>
  <sheetData>
    <row r="2" spans="1:75">
      <c r="A2" s="169" t="s">
        <v>264</v>
      </c>
      <c r="C2" s="149">
        <v>0</v>
      </c>
      <c r="D2" s="149">
        <v>1.1000000000000001</v>
      </c>
      <c r="E2" s="149">
        <v>2</v>
      </c>
      <c r="G2" s="149">
        <v>2</v>
      </c>
      <c r="H2" s="149">
        <v>1.2</v>
      </c>
      <c r="I2" s="149">
        <v>8</v>
      </c>
    </row>
    <row r="3" spans="1:75">
      <c r="A3" s="169"/>
      <c r="C3" s="149">
        <v>0</v>
      </c>
      <c r="D3" s="149">
        <v>2</v>
      </c>
      <c r="E3" s="149">
        <v>2</v>
      </c>
      <c r="G3" s="149">
        <v>2</v>
      </c>
      <c r="H3" s="149">
        <v>6</v>
      </c>
      <c r="I3" s="149">
        <v>8</v>
      </c>
    </row>
    <row r="4" spans="1:75">
      <c r="A4" s="169"/>
    </row>
    <row r="5" spans="1:75">
      <c r="A5" s="169"/>
      <c r="G5" s="149">
        <v>2</v>
      </c>
      <c r="H5" s="149">
        <v>1.3</v>
      </c>
      <c r="I5" s="149">
        <v>4</v>
      </c>
      <c r="K5" s="149">
        <v>4</v>
      </c>
      <c r="L5" s="149">
        <v>1.4</v>
      </c>
      <c r="M5" s="149">
        <v>8</v>
      </c>
      <c r="O5" s="149">
        <v>8</v>
      </c>
      <c r="P5" s="149">
        <v>1.5</v>
      </c>
      <c r="Q5" s="149">
        <v>12</v>
      </c>
      <c r="S5" s="149">
        <v>12</v>
      </c>
      <c r="T5" s="149" t="s">
        <v>263</v>
      </c>
      <c r="U5" s="149">
        <v>12</v>
      </c>
      <c r="W5" s="149">
        <v>12</v>
      </c>
      <c r="X5" s="149" t="s">
        <v>254</v>
      </c>
      <c r="Y5" s="149">
        <v>12</v>
      </c>
      <c r="AA5" s="149">
        <v>12</v>
      </c>
      <c r="AB5" s="149">
        <v>1.8</v>
      </c>
      <c r="AC5" s="149">
        <v>12.5</v>
      </c>
      <c r="AE5" s="153">
        <v>12.5</v>
      </c>
      <c r="AF5" s="149">
        <v>1.9</v>
      </c>
      <c r="AG5" s="149">
        <v>13</v>
      </c>
    </row>
    <row r="6" spans="1:75">
      <c r="A6" s="169"/>
      <c r="G6" s="149">
        <v>2</v>
      </c>
      <c r="H6" s="149">
        <v>2</v>
      </c>
      <c r="I6" s="149">
        <v>4</v>
      </c>
      <c r="K6" s="149">
        <v>4</v>
      </c>
      <c r="L6" s="149">
        <v>4</v>
      </c>
      <c r="M6" s="149">
        <v>8</v>
      </c>
      <c r="O6" s="149">
        <v>8</v>
      </c>
      <c r="P6" s="149">
        <v>4</v>
      </c>
      <c r="Q6" s="149">
        <v>12</v>
      </c>
      <c r="S6" s="149">
        <v>12</v>
      </c>
      <c r="T6" s="149">
        <v>0</v>
      </c>
      <c r="U6" s="149">
        <v>12</v>
      </c>
      <c r="W6" s="149">
        <v>12</v>
      </c>
      <c r="X6" s="149">
        <v>0</v>
      </c>
      <c r="Y6" s="149">
        <v>12</v>
      </c>
      <c r="AA6" s="149">
        <v>12</v>
      </c>
      <c r="AB6" s="153">
        <v>0.5</v>
      </c>
      <c r="AC6" s="149">
        <v>12.5</v>
      </c>
      <c r="AE6" s="149">
        <v>12.5</v>
      </c>
      <c r="AF6" s="153">
        <v>0.5</v>
      </c>
      <c r="AG6" s="149">
        <v>13</v>
      </c>
    </row>
    <row r="7" spans="1:75">
      <c r="A7" s="169"/>
    </row>
    <row r="8" spans="1:75" s="150" customFormat="1">
      <c r="AE8" s="167" t="s">
        <v>265</v>
      </c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8" t="s">
        <v>266</v>
      </c>
      <c r="AZ8" s="168"/>
      <c r="BA8" s="168"/>
      <c r="BB8" s="168"/>
      <c r="BC8" s="168"/>
      <c r="BD8" s="168"/>
      <c r="BE8" s="168"/>
      <c r="BF8" s="168"/>
      <c r="BG8" s="168"/>
      <c r="BH8" s="168"/>
      <c r="BI8" s="168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68"/>
      <c r="BU8" s="168"/>
    </row>
    <row r="9" spans="1:75" s="150" customFormat="1"/>
    <row r="10" spans="1:75" s="150" customFormat="1">
      <c r="AE10" s="148"/>
      <c r="AF10" s="148"/>
      <c r="AG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</row>
    <row r="11" spans="1:75">
      <c r="AE11" s="149">
        <v>13</v>
      </c>
      <c r="AF11" s="149">
        <v>2</v>
      </c>
      <c r="AG11" s="149">
        <v>23</v>
      </c>
      <c r="AI11" s="149">
        <v>31</v>
      </c>
      <c r="AJ11" s="149">
        <v>2</v>
      </c>
      <c r="AK11" s="149">
        <v>41</v>
      </c>
      <c r="AM11" s="149">
        <v>49</v>
      </c>
      <c r="AN11" s="149">
        <v>2</v>
      </c>
      <c r="AO11" s="149">
        <v>59</v>
      </c>
      <c r="AQ11" s="149">
        <v>70</v>
      </c>
      <c r="AR11" s="149">
        <v>2</v>
      </c>
      <c r="AS11" s="149">
        <v>80</v>
      </c>
      <c r="AU11" s="149">
        <v>90</v>
      </c>
      <c r="AV11" s="149">
        <v>2</v>
      </c>
      <c r="AW11" s="149">
        <v>100</v>
      </c>
      <c r="AY11" s="149">
        <v>108</v>
      </c>
      <c r="AZ11" s="149">
        <v>2</v>
      </c>
      <c r="BA11" s="149">
        <v>118</v>
      </c>
      <c r="BC11" s="150"/>
      <c r="BD11" s="150"/>
      <c r="BE11" s="150"/>
    </row>
    <row r="12" spans="1:75">
      <c r="AE12" s="149">
        <v>13</v>
      </c>
      <c r="AF12" s="149">
        <v>10</v>
      </c>
      <c r="AG12" s="149">
        <v>23</v>
      </c>
      <c r="AI12" s="149">
        <v>31</v>
      </c>
      <c r="AJ12" s="149">
        <v>10</v>
      </c>
      <c r="AK12" s="149">
        <v>41</v>
      </c>
      <c r="AM12" s="149">
        <v>49</v>
      </c>
      <c r="AN12" s="149">
        <v>10</v>
      </c>
      <c r="AO12" s="149">
        <v>59</v>
      </c>
      <c r="AQ12" s="149">
        <v>70</v>
      </c>
      <c r="AR12" s="149">
        <v>10</v>
      </c>
      <c r="AS12" s="149">
        <v>80</v>
      </c>
      <c r="AU12" s="149">
        <v>90</v>
      </c>
      <c r="AV12" s="149">
        <v>10</v>
      </c>
      <c r="AW12" s="149">
        <v>100</v>
      </c>
      <c r="AY12" s="149">
        <v>108</v>
      </c>
      <c r="AZ12" s="149">
        <v>10</v>
      </c>
      <c r="BA12" s="149">
        <v>118</v>
      </c>
      <c r="BC12" s="150"/>
      <c r="BD12" s="150"/>
      <c r="BE12" s="150"/>
    </row>
    <row r="13" spans="1:75">
      <c r="AE13" s="148"/>
      <c r="AF13" s="148"/>
      <c r="AG13" s="148"/>
      <c r="AY13" s="150"/>
      <c r="AZ13" s="150"/>
      <c r="BC13" s="150"/>
      <c r="BD13" s="150"/>
      <c r="BE13" s="150"/>
    </row>
    <row r="14" spans="1:75">
      <c r="AE14" s="149">
        <v>23</v>
      </c>
      <c r="AF14" s="149">
        <v>2.1</v>
      </c>
      <c r="AG14" s="149">
        <v>25</v>
      </c>
      <c r="AI14" s="149">
        <v>41</v>
      </c>
      <c r="AJ14" s="149">
        <v>2.5</v>
      </c>
      <c r="AK14" s="149">
        <v>49</v>
      </c>
      <c r="AM14" s="149">
        <v>59</v>
      </c>
      <c r="AN14" s="149">
        <v>2.6</v>
      </c>
      <c r="AO14" s="149">
        <v>61</v>
      </c>
      <c r="AQ14" s="149">
        <v>80</v>
      </c>
      <c r="AR14" s="149" t="s">
        <v>262</v>
      </c>
      <c r="AS14" s="149">
        <v>82</v>
      </c>
      <c r="AU14" s="151">
        <v>100</v>
      </c>
      <c r="AV14" s="151" t="s">
        <v>257</v>
      </c>
      <c r="AW14" s="151">
        <v>104</v>
      </c>
      <c r="AY14" s="149">
        <v>118</v>
      </c>
      <c r="AZ14" s="149">
        <v>1.7</v>
      </c>
      <c r="BA14" s="149">
        <v>118</v>
      </c>
      <c r="BC14" s="149">
        <v>137</v>
      </c>
      <c r="BD14" s="149">
        <v>3</v>
      </c>
      <c r="BE14" s="149">
        <v>147</v>
      </c>
      <c r="BG14" s="149">
        <v>155</v>
      </c>
      <c r="BH14" s="149">
        <v>3</v>
      </c>
      <c r="BI14" s="149">
        <v>165</v>
      </c>
      <c r="BK14" s="149">
        <v>173</v>
      </c>
      <c r="BL14" s="149">
        <v>3</v>
      </c>
      <c r="BM14" s="149">
        <v>183</v>
      </c>
      <c r="BO14" s="149">
        <v>203</v>
      </c>
      <c r="BP14" s="149">
        <v>3</v>
      </c>
      <c r="BQ14" s="149">
        <v>213</v>
      </c>
      <c r="BS14" s="149">
        <v>222</v>
      </c>
      <c r="BT14" s="149">
        <v>3</v>
      </c>
      <c r="BU14" s="149">
        <v>232</v>
      </c>
    </row>
    <row r="15" spans="1:75">
      <c r="AE15" s="149">
        <v>23</v>
      </c>
      <c r="AF15" s="149">
        <v>2</v>
      </c>
      <c r="AG15" s="149">
        <v>25</v>
      </c>
      <c r="AI15" s="149">
        <v>41</v>
      </c>
      <c r="AJ15" s="149">
        <v>8</v>
      </c>
      <c r="AK15" s="149">
        <v>49</v>
      </c>
      <c r="AM15" s="149">
        <v>59</v>
      </c>
      <c r="AN15" s="149">
        <v>2</v>
      </c>
      <c r="AO15" s="149">
        <v>61</v>
      </c>
      <c r="AQ15" s="149">
        <v>80</v>
      </c>
      <c r="AR15" s="149">
        <v>2</v>
      </c>
      <c r="AS15" s="149">
        <v>82</v>
      </c>
      <c r="AU15" s="151">
        <v>100</v>
      </c>
      <c r="AV15" s="151">
        <v>4</v>
      </c>
      <c r="AW15" s="151">
        <v>104</v>
      </c>
      <c r="AY15" s="149">
        <v>118</v>
      </c>
      <c r="AZ15" s="149">
        <v>0</v>
      </c>
      <c r="BA15" s="149">
        <v>118</v>
      </c>
      <c r="BC15" s="149">
        <v>137</v>
      </c>
      <c r="BD15" s="149">
        <v>10</v>
      </c>
      <c r="BE15" s="149">
        <v>147</v>
      </c>
      <c r="BG15" s="149">
        <v>155</v>
      </c>
      <c r="BH15" s="149">
        <v>10</v>
      </c>
      <c r="BI15" s="149">
        <v>165</v>
      </c>
      <c r="BK15" s="149">
        <v>173</v>
      </c>
      <c r="BL15" s="149">
        <v>10</v>
      </c>
      <c r="BM15" s="149">
        <v>183</v>
      </c>
      <c r="BO15" s="149">
        <v>203</v>
      </c>
      <c r="BP15" s="149">
        <v>10</v>
      </c>
      <c r="BQ15" s="149">
        <v>213</v>
      </c>
      <c r="BS15" s="149">
        <v>222</v>
      </c>
      <c r="BT15" s="149">
        <v>10</v>
      </c>
      <c r="BU15" s="149">
        <v>232</v>
      </c>
    </row>
    <row r="16" spans="1:75">
      <c r="AE16" s="148"/>
      <c r="AF16" s="148"/>
      <c r="AG16" s="148"/>
      <c r="AY16" s="150"/>
      <c r="AZ16" s="150"/>
      <c r="BC16" s="150"/>
      <c r="BD16" s="150"/>
      <c r="BE16" s="150"/>
      <c r="BW16" s="152" t="s">
        <v>250</v>
      </c>
    </row>
    <row r="17" spans="31:74">
      <c r="AE17" s="149">
        <v>25</v>
      </c>
      <c r="AF17" s="149">
        <v>2.2000000000000002</v>
      </c>
      <c r="AG17" s="149">
        <v>27</v>
      </c>
      <c r="AM17" s="149">
        <v>61</v>
      </c>
      <c r="AN17" s="149">
        <v>2.7</v>
      </c>
      <c r="AO17" s="149">
        <v>63</v>
      </c>
      <c r="AQ17" s="149">
        <v>82</v>
      </c>
      <c r="AR17" s="149" t="s">
        <v>261</v>
      </c>
      <c r="AS17" s="149">
        <v>84</v>
      </c>
      <c r="AU17" s="151">
        <v>104</v>
      </c>
      <c r="AV17" s="151" t="s">
        <v>256</v>
      </c>
      <c r="AW17" s="151">
        <v>108</v>
      </c>
      <c r="AY17" s="149">
        <v>118</v>
      </c>
      <c r="AZ17" s="149" t="s">
        <v>255</v>
      </c>
      <c r="BA17" s="149">
        <v>118</v>
      </c>
      <c r="BC17" s="149">
        <v>147</v>
      </c>
      <c r="BD17" s="149">
        <v>3.5</v>
      </c>
      <c r="BE17" s="149">
        <v>155</v>
      </c>
      <c r="BG17" s="149">
        <v>165</v>
      </c>
      <c r="BH17" s="149">
        <v>3.6</v>
      </c>
      <c r="BI17" s="149">
        <v>171</v>
      </c>
      <c r="BK17" s="149">
        <v>183</v>
      </c>
      <c r="BL17" s="149">
        <v>3.8</v>
      </c>
      <c r="BM17" s="149">
        <v>188</v>
      </c>
      <c r="BO17" s="151">
        <v>213</v>
      </c>
      <c r="BP17" s="151" t="s">
        <v>253</v>
      </c>
      <c r="BQ17" s="151">
        <v>216</v>
      </c>
      <c r="BS17" s="149">
        <v>232</v>
      </c>
      <c r="BT17" s="149">
        <v>1.6</v>
      </c>
      <c r="BU17" s="149">
        <v>236</v>
      </c>
    </row>
    <row r="18" spans="31:74">
      <c r="AE18" s="149">
        <v>25</v>
      </c>
      <c r="AF18" s="149">
        <v>2</v>
      </c>
      <c r="AG18" s="149">
        <v>27</v>
      </c>
      <c r="AM18" s="149">
        <v>61</v>
      </c>
      <c r="AN18" s="149">
        <v>2</v>
      </c>
      <c r="AO18" s="149">
        <v>63</v>
      </c>
      <c r="AQ18" s="149">
        <v>82</v>
      </c>
      <c r="AR18" s="149">
        <v>2</v>
      </c>
      <c r="AS18" s="149">
        <v>84</v>
      </c>
      <c r="AU18" s="151">
        <v>104</v>
      </c>
      <c r="AV18" s="151">
        <v>4</v>
      </c>
      <c r="AW18" s="151">
        <v>108</v>
      </c>
      <c r="AY18" s="149">
        <v>118</v>
      </c>
      <c r="AZ18" s="149">
        <v>0</v>
      </c>
      <c r="BA18" s="149">
        <v>118</v>
      </c>
      <c r="BC18" s="149">
        <v>147</v>
      </c>
      <c r="BD18" s="149">
        <v>8</v>
      </c>
      <c r="BE18" s="149">
        <v>155</v>
      </c>
      <c r="BG18" s="149">
        <v>165</v>
      </c>
      <c r="BH18" s="149">
        <v>6</v>
      </c>
      <c r="BI18" s="149">
        <v>171</v>
      </c>
      <c r="BK18" s="149">
        <v>183</v>
      </c>
      <c r="BL18" s="149">
        <v>5</v>
      </c>
      <c r="BM18" s="149">
        <v>188</v>
      </c>
      <c r="BO18" s="151">
        <v>213</v>
      </c>
      <c r="BP18" s="151">
        <v>3</v>
      </c>
      <c r="BQ18" s="151">
        <v>216</v>
      </c>
      <c r="BS18" s="149">
        <v>232</v>
      </c>
      <c r="BT18" s="149">
        <v>4</v>
      </c>
      <c r="BU18" s="149">
        <v>236</v>
      </c>
    </row>
    <row r="19" spans="31:74">
      <c r="AE19" s="148"/>
      <c r="AF19" s="148"/>
      <c r="AG19" s="148"/>
      <c r="BA19" s="148"/>
      <c r="BC19" s="150"/>
      <c r="BD19" s="150"/>
      <c r="BE19" s="150"/>
    </row>
    <row r="20" spans="31:74">
      <c r="AE20" s="149">
        <v>27</v>
      </c>
      <c r="AF20" s="149">
        <v>2.2999999999999998</v>
      </c>
      <c r="AG20" s="149">
        <v>29</v>
      </c>
      <c r="AM20" s="149">
        <v>63</v>
      </c>
      <c r="AN20" s="149">
        <v>2.8</v>
      </c>
      <c r="AO20" s="149">
        <v>65</v>
      </c>
      <c r="AQ20" s="149">
        <v>84</v>
      </c>
      <c r="AR20" s="149" t="s">
        <v>260</v>
      </c>
      <c r="AS20" s="149">
        <v>86</v>
      </c>
      <c r="AY20" s="149">
        <v>118</v>
      </c>
      <c r="AZ20" s="149" t="s">
        <v>254</v>
      </c>
      <c r="BA20" s="149">
        <v>118</v>
      </c>
      <c r="BC20" s="150"/>
      <c r="BD20" s="150"/>
      <c r="BE20" s="150"/>
      <c r="BG20" s="149">
        <v>171</v>
      </c>
      <c r="BH20" s="149">
        <v>3.7</v>
      </c>
      <c r="BI20" s="149">
        <v>173</v>
      </c>
      <c r="BK20" s="149">
        <v>188</v>
      </c>
      <c r="BL20" s="149">
        <v>3.9</v>
      </c>
      <c r="BM20" s="149">
        <v>200</v>
      </c>
      <c r="BO20" s="151">
        <v>216</v>
      </c>
      <c r="BP20" s="151" t="s">
        <v>252</v>
      </c>
      <c r="BQ20" s="151">
        <v>218</v>
      </c>
    </row>
    <row r="21" spans="31:74">
      <c r="AE21" s="149">
        <v>27</v>
      </c>
      <c r="AF21" s="149">
        <v>2</v>
      </c>
      <c r="AG21" s="149">
        <v>29</v>
      </c>
      <c r="AM21" s="149">
        <v>63</v>
      </c>
      <c r="AN21" s="149">
        <v>2</v>
      </c>
      <c r="AO21" s="149">
        <v>65</v>
      </c>
      <c r="AQ21" s="149">
        <v>84</v>
      </c>
      <c r="AR21" s="149">
        <v>2</v>
      </c>
      <c r="AS21" s="149">
        <v>86</v>
      </c>
      <c r="AY21" s="149">
        <v>118</v>
      </c>
      <c r="AZ21" s="149">
        <v>0</v>
      </c>
      <c r="BA21" s="149">
        <v>118</v>
      </c>
      <c r="BC21" s="150"/>
      <c r="BD21" s="150"/>
      <c r="BE21" s="150"/>
      <c r="BG21" s="149">
        <v>171</v>
      </c>
      <c r="BH21" s="149">
        <v>2</v>
      </c>
      <c r="BI21" s="149">
        <v>173</v>
      </c>
      <c r="BK21" s="149">
        <v>188</v>
      </c>
      <c r="BL21" s="170">
        <v>12</v>
      </c>
      <c r="BM21" s="149">
        <v>200</v>
      </c>
      <c r="BO21" s="151">
        <v>216</v>
      </c>
      <c r="BP21" s="151">
        <v>2</v>
      </c>
      <c r="BQ21" s="151">
        <v>218</v>
      </c>
    </row>
    <row r="22" spans="31:74">
      <c r="AE22" s="148"/>
      <c r="AF22" s="148"/>
      <c r="AG22" s="148"/>
      <c r="BA22" s="148"/>
      <c r="BC22" s="150"/>
      <c r="BD22" s="150"/>
      <c r="BE22" s="150"/>
      <c r="BL22" s="171" t="s">
        <v>270</v>
      </c>
      <c r="BU22" s="148">
        <f>BU18/24</f>
        <v>9.8333333333333339</v>
      </c>
      <c r="BV22" s="173" t="s">
        <v>271</v>
      </c>
    </row>
    <row r="23" spans="31:74">
      <c r="AE23" s="149">
        <v>29</v>
      </c>
      <c r="AF23" s="149">
        <v>2.4</v>
      </c>
      <c r="AG23" s="149">
        <v>31</v>
      </c>
      <c r="AM23" s="149">
        <v>65</v>
      </c>
      <c r="AN23" s="149">
        <v>2.9</v>
      </c>
      <c r="AO23" s="149">
        <v>67</v>
      </c>
      <c r="AQ23" s="149">
        <v>86</v>
      </c>
      <c r="AR23" s="149" t="s">
        <v>259</v>
      </c>
      <c r="AS23" s="149">
        <v>88</v>
      </c>
      <c r="AY23" s="149">
        <v>118</v>
      </c>
      <c r="AZ23" s="149">
        <v>3</v>
      </c>
      <c r="BA23" s="149">
        <v>128</v>
      </c>
      <c r="BC23" s="150"/>
      <c r="BD23" s="150"/>
      <c r="BE23" s="150"/>
      <c r="BK23" s="149">
        <v>200</v>
      </c>
      <c r="BL23" s="149" t="s">
        <v>247</v>
      </c>
      <c r="BM23" s="149">
        <v>203</v>
      </c>
      <c r="BO23" s="151">
        <v>218</v>
      </c>
      <c r="BP23" s="151" t="s">
        <v>251</v>
      </c>
      <c r="BQ23" s="151">
        <v>220</v>
      </c>
      <c r="BU23" s="148">
        <f>BU18-BP27-BP24-BP21-BP18-AV18-AV15</f>
        <v>219</v>
      </c>
      <c r="BV23" s="173" t="s">
        <v>272</v>
      </c>
    </row>
    <row r="24" spans="31:74">
      <c r="AE24" s="149">
        <v>29</v>
      </c>
      <c r="AF24" s="149">
        <v>2</v>
      </c>
      <c r="AG24" s="149">
        <v>31</v>
      </c>
      <c r="AM24" s="149">
        <v>65</v>
      </c>
      <c r="AN24" s="149">
        <v>2</v>
      </c>
      <c r="AO24" s="149">
        <v>67</v>
      </c>
      <c r="AQ24" s="149">
        <v>86</v>
      </c>
      <c r="AR24" s="149">
        <v>2</v>
      </c>
      <c r="AS24" s="149">
        <v>88</v>
      </c>
      <c r="AY24" s="149">
        <v>118</v>
      </c>
      <c r="AZ24" s="149">
        <v>10</v>
      </c>
      <c r="BA24" s="149">
        <v>128</v>
      </c>
      <c r="BC24" s="150"/>
      <c r="BD24" s="150"/>
      <c r="BE24" s="150"/>
      <c r="BK24" s="149">
        <v>200</v>
      </c>
      <c r="BL24" s="149">
        <v>3</v>
      </c>
      <c r="BM24" s="149">
        <v>203</v>
      </c>
      <c r="BO24" s="151">
        <v>218</v>
      </c>
      <c r="BP24" s="151">
        <v>2</v>
      </c>
      <c r="BQ24" s="151">
        <v>220</v>
      </c>
      <c r="BU24" s="148">
        <f>BU23/24</f>
        <v>9.125</v>
      </c>
      <c r="BV24" s="173" t="s">
        <v>271</v>
      </c>
    </row>
    <row r="25" spans="31:74">
      <c r="AE25" s="148"/>
      <c r="AF25" s="148"/>
      <c r="AG25" s="148"/>
      <c r="AY25" s="150"/>
      <c r="AZ25" s="150"/>
      <c r="BC25" s="150"/>
      <c r="BD25" s="150"/>
      <c r="BE25" s="150"/>
    </row>
    <row r="26" spans="31:74">
      <c r="AE26" s="148"/>
      <c r="AF26" s="148"/>
      <c r="AG26" s="148"/>
      <c r="AM26" s="149">
        <v>67</v>
      </c>
      <c r="AN26" s="149" t="s">
        <v>245</v>
      </c>
      <c r="AO26" s="149">
        <v>70</v>
      </c>
      <c r="AQ26" s="149">
        <v>88</v>
      </c>
      <c r="AR26" s="149" t="s">
        <v>258</v>
      </c>
      <c r="AS26" s="149">
        <v>90</v>
      </c>
      <c r="AY26" s="149">
        <v>128</v>
      </c>
      <c r="AZ26" s="149">
        <v>3.1</v>
      </c>
      <c r="BA26" s="149">
        <v>131</v>
      </c>
      <c r="BC26" s="150"/>
      <c r="BD26" s="150"/>
      <c r="BE26" s="150"/>
      <c r="BO26" s="151">
        <v>220</v>
      </c>
      <c r="BP26" s="151" t="s">
        <v>248</v>
      </c>
      <c r="BQ26" s="151">
        <v>222</v>
      </c>
    </row>
    <row r="27" spans="31:74">
      <c r="AE27" s="148"/>
      <c r="AF27" s="148"/>
      <c r="AG27" s="148"/>
      <c r="AM27" s="149">
        <v>67</v>
      </c>
      <c r="AN27" s="149">
        <v>3</v>
      </c>
      <c r="AO27" s="149">
        <v>70</v>
      </c>
      <c r="AQ27" s="149">
        <v>88</v>
      </c>
      <c r="AR27" s="149">
        <v>2</v>
      </c>
      <c r="AS27" s="149">
        <v>90</v>
      </c>
      <c r="AY27" s="172" t="s">
        <v>269</v>
      </c>
      <c r="AZ27" s="149">
        <v>3</v>
      </c>
      <c r="BA27" s="172" t="s">
        <v>268</v>
      </c>
      <c r="BC27" s="150"/>
      <c r="BD27" s="150"/>
      <c r="BE27" s="150"/>
      <c r="BO27" s="151">
        <v>220</v>
      </c>
      <c r="BP27" s="151">
        <v>2</v>
      </c>
      <c r="BQ27" s="151">
        <v>222</v>
      </c>
    </row>
    <row r="28" spans="31:74">
      <c r="AE28" s="148"/>
      <c r="AF28" s="148"/>
      <c r="AG28" s="148"/>
      <c r="AY28" s="150"/>
      <c r="AZ28" s="150"/>
      <c r="BC28" s="150"/>
      <c r="BD28" s="150"/>
      <c r="BE28" s="150"/>
    </row>
    <row r="29" spans="31:74">
      <c r="AE29" s="148"/>
      <c r="AF29" s="148"/>
      <c r="AG29" s="148"/>
      <c r="AY29" s="149">
        <v>131</v>
      </c>
      <c r="AZ29" s="149">
        <v>3.2</v>
      </c>
      <c r="BA29" s="149">
        <v>133</v>
      </c>
      <c r="BC29" s="150"/>
      <c r="BD29" s="150"/>
      <c r="BE29" s="150"/>
    </row>
    <row r="30" spans="31:74">
      <c r="AE30" s="148"/>
      <c r="AF30" s="148"/>
      <c r="AG30" s="148"/>
      <c r="AY30" s="172" t="s">
        <v>268</v>
      </c>
      <c r="AZ30" s="149">
        <v>2</v>
      </c>
      <c r="BA30" s="172" t="s">
        <v>267</v>
      </c>
      <c r="BC30" s="150"/>
      <c r="BD30" s="150"/>
      <c r="BE30" s="150"/>
    </row>
    <row r="31" spans="31:74">
      <c r="AE31" s="148"/>
      <c r="AF31" s="148"/>
      <c r="AG31" s="148"/>
      <c r="AY31" s="150"/>
      <c r="AZ31" s="150"/>
      <c r="BC31" s="150"/>
      <c r="BD31" s="150"/>
      <c r="BE31" s="150"/>
    </row>
    <row r="32" spans="31:74">
      <c r="AE32" s="148"/>
      <c r="AF32" s="148"/>
      <c r="AG32" s="148"/>
      <c r="AY32" s="149">
        <v>133</v>
      </c>
      <c r="AZ32" s="149">
        <v>3.3</v>
      </c>
      <c r="BA32" s="149">
        <v>135</v>
      </c>
      <c r="BC32" s="150"/>
      <c r="BD32" s="150"/>
      <c r="BE32" s="150"/>
    </row>
    <row r="33" spans="51:53">
      <c r="AY33" s="172" t="s">
        <v>267</v>
      </c>
      <c r="AZ33" s="149">
        <v>2</v>
      </c>
      <c r="BA33" s="149">
        <v>135</v>
      </c>
    </row>
    <row r="34" spans="51:53">
      <c r="AY34" s="150"/>
      <c r="AZ34" s="150"/>
    </row>
    <row r="35" spans="51:53">
      <c r="AY35" s="149">
        <v>135</v>
      </c>
      <c r="AZ35" s="149">
        <v>3.4</v>
      </c>
      <c r="BA35" s="149">
        <v>137</v>
      </c>
    </row>
    <row r="36" spans="51:53">
      <c r="AY36" s="149">
        <v>135</v>
      </c>
      <c r="AZ36" s="149">
        <v>2</v>
      </c>
      <c r="BA36" s="149">
        <v>137</v>
      </c>
    </row>
  </sheetData>
  <mergeCells count="3">
    <mergeCell ref="AE8:AX8"/>
    <mergeCell ref="AY8:BU8"/>
    <mergeCell ref="A2:A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WBS with Gantt Chart</vt:lpstr>
      <vt:lpstr>WBS_Gantt Chart_SINGMAL_TOUR</vt:lpstr>
      <vt:lpstr>Places to Visit</vt:lpstr>
      <vt:lpstr>Activity_WorkPackage Hierarchy</vt:lpstr>
      <vt:lpstr>CriticalPath-PreDiagram</vt:lpstr>
      <vt:lpstr>CPM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CHAMUNDEESWARI</cp:lastModifiedBy>
  <dcterms:created xsi:type="dcterms:W3CDTF">2016-03-21T16:06:55Z</dcterms:created>
  <dcterms:modified xsi:type="dcterms:W3CDTF">2019-07-08T09:39:13Z</dcterms:modified>
</cp:coreProperties>
</file>