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 von Däniken\Documents\GitHub\Physikbericht_O9\"/>
    </mc:Choice>
  </mc:AlternateContent>
  <xr:revisionPtr revIDLastSave="0" documentId="13_ncr:1_{EE940279-895F-496D-BF96-E1788862C564}" xr6:coauthVersionLast="33" xr6:coauthVersionMax="33" xr10:uidLastSave="{00000000-0000-0000-0000-000000000000}"/>
  <bookViews>
    <workbookView xWindow="0" yWindow="0" windowWidth="21943" windowHeight="8074" xr2:uid="{43A41032-ACA2-402E-A7FE-9F2117665170}"/>
  </bookViews>
  <sheets>
    <sheet name="Spalt, Antispalt" sheetId="1" r:id="rId1"/>
    <sheet name="Antispalt" sheetId="4" r:id="rId2"/>
    <sheet name="Loch" sheetId="2" r:id="rId3"/>
    <sheet name="Gitter" sheetId="3" r:id="rId4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F27" i="4" s="1"/>
  <c r="D27" i="4"/>
  <c r="D26" i="4"/>
  <c r="E26" i="4" s="1"/>
  <c r="F26" i="4" s="1"/>
  <c r="D25" i="4"/>
  <c r="E25" i="4" s="1"/>
  <c r="F25" i="4" s="1"/>
  <c r="F24" i="4"/>
  <c r="E24" i="4"/>
  <c r="D24" i="4"/>
  <c r="E23" i="4"/>
  <c r="F23" i="4" s="1"/>
  <c r="D23" i="4"/>
  <c r="D22" i="4"/>
  <c r="E22" i="4" s="1"/>
  <c r="F22" i="4" s="1"/>
  <c r="D21" i="4"/>
  <c r="E21" i="4" s="1"/>
  <c r="F21" i="4" s="1"/>
  <c r="D20" i="4"/>
  <c r="E20" i="4" s="1"/>
  <c r="F20" i="4" s="1"/>
  <c r="F14" i="4"/>
  <c r="E14" i="4"/>
  <c r="D14" i="4"/>
  <c r="E13" i="4"/>
  <c r="F13" i="4" s="1"/>
  <c r="D13" i="4"/>
  <c r="D12" i="4"/>
  <c r="E12" i="4" s="1"/>
  <c r="F12" i="4" s="1"/>
  <c r="D11" i="4"/>
  <c r="E11" i="4" s="1"/>
  <c r="F11" i="4" s="1"/>
  <c r="D10" i="4"/>
  <c r="E10" i="4" s="1"/>
  <c r="F10" i="4" s="1"/>
  <c r="E9" i="4"/>
  <c r="F9" i="4" s="1"/>
  <c r="D9" i="4"/>
  <c r="D8" i="4"/>
  <c r="E8" i="4" s="1"/>
  <c r="F8" i="4" s="1"/>
  <c r="D7" i="4"/>
  <c r="E7" i="4" s="1"/>
  <c r="F7" i="4" s="1"/>
  <c r="F6" i="4"/>
  <c r="E6" i="4"/>
  <c r="D6" i="4"/>
  <c r="E5" i="4"/>
  <c r="F5" i="4" s="1"/>
  <c r="D5" i="4"/>
  <c r="D4" i="4"/>
  <c r="E4" i="4" s="1"/>
  <c r="F4" i="4" s="1"/>
  <c r="D3" i="4"/>
  <c r="E3" i="4" s="1"/>
  <c r="F3" i="4" s="1"/>
  <c r="F15" i="4" l="1"/>
  <c r="F28" i="4"/>
  <c r="F25" i="3"/>
  <c r="F17" i="3"/>
  <c r="F7" i="3"/>
  <c r="F16" i="2"/>
  <c r="F7" i="2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6" i="3"/>
  <c r="E6" i="3" s="1"/>
  <c r="F6" i="3" s="1"/>
  <c r="D5" i="3"/>
  <c r="E5" i="3" s="1"/>
  <c r="F5" i="3" s="1"/>
  <c r="D4" i="3"/>
  <c r="E4" i="3" s="1"/>
  <c r="F4" i="3" s="1"/>
  <c r="D3" i="3"/>
  <c r="E3" i="3" s="1"/>
  <c r="F3" i="3" s="1"/>
  <c r="E13" i="1"/>
  <c r="F13" i="1"/>
  <c r="E15" i="1"/>
  <c r="F15" i="1" s="1"/>
  <c r="E19" i="1"/>
  <c r="F19" i="1" s="1"/>
  <c r="E21" i="1"/>
  <c r="F21" i="1"/>
  <c r="E11" i="1"/>
  <c r="F11" i="1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6" i="2"/>
  <c r="E6" i="2" s="1"/>
  <c r="F6" i="2" s="1"/>
  <c r="D5" i="2"/>
  <c r="E5" i="2" s="1"/>
  <c r="F5" i="2" s="1"/>
  <c r="D4" i="2"/>
  <c r="E4" i="2" s="1"/>
  <c r="F4" i="2" s="1"/>
  <c r="D3" i="2"/>
  <c r="E3" i="2" s="1"/>
  <c r="F3" i="2" s="1"/>
  <c r="D11" i="1"/>
  <c r="D12" i="1"/>
  <c r="E12" i="1" s="1"/>
  <c r="F12" i="1" s="1"/>
  <c r="D4" i="1"/>
  <c r="E4" i="1" s="1"/>
  <c r="F4" i="1" s="1"/>
  <c r="D5" i="1"/>
  <c r="E5" i="1" s="1"/>
  <c r="F5" i="1" s="1"/>
  <c r="D13" i="1"/>
  <c r="D14" i="1"/>
  <c r="E14" i="1" s="1"/>
  <c r="F14" i="1" s="1"/>
  <c r="D15" i="1"/>
  <c r="D16" i="1"/>
  <c r="E16" i="1" s="1"/>
  <c r="F16" i="1" s="1"/>
  <c r="D17" i="1"/>
  <c r="E17" i="1" s="1"/>
  <c r="F17" i="1" s="1"/>
  <c r="D18" i="1"/>
  <c r="E18" i="1" s="1"/>
  <c r="F18" i="1" s="1"/>
  <c r="D19" i="1"/>
  <c r="D20" i="1"/>
  <c r="E20" i="1" s="1"/>
  <c r="F20" i="1" s="1"/>
  <c r="D21" i="1"/>
  <c r="D22" i="1"/>
  <c r="E22" i="1" s="1"/>
  <c r="F22" i="1" s="1"/>
  <c r="D3" i="1"/>
  <c r="E3" i="1" s="1"/>
  <c r="F3" i="1" s="1"/>
  <c r="F23" i="1" l="1"/>
  <c r="F6" i="1"/>
</calcChain>
</file>

<file path=xl/sharedStrings.xml><?xml version="1.0" encoding="utf-8"?>
<sst xmlns="http://schemas.openxmlformats.org/spreadsheetml/2006/main" count="92" uniqueCount="25">
  <si>
    <t>Ordnung</t>
  </si>
  <si>
    <t>Abstand L</t>
  </si>
  <si>
    <t>Abstand R</t>
  </si>
  <si>
    <t>Abstand Objekt 2.005m</t>
  </si>
  <si>
    <t>Abstand Laser 50cm</t>
  </si>
  <si>
    <t>R-L</t>
  </si>
  <si>
    <t>Frequenz</t>
  </si>
  <si>
    <t>Antispalt  0.330 mm</t>
  </si>
  <si>
    <t>R-L [cm]</t>
  </si>
  <si>
    <t>R-L [m]</t>
  </si>
  <si>
    <t>Antispalt  0.124mm</t>
  </si>
  <si>
    <t>Abstand Objekt 113.5m</t>
  </si>
  <si>
    <t>Abstand Laser 135m</t>
  </si>
  <si>
    <t>no:120</t>
  </si>
  <si>
    <t>klein</t>
  </si>
  <si>
    <t>gros</t>
  </si>
  <si>
    <t>Doppelspalt  0.04mm</t>
  </si>
  <si>
    <t>0.500mm</t>
  </si>
  <si>
    <t>Mittelwert</t>
  </si>
  <si>
    <t>Fehler</t>
  </si>
  <si>
    <t>Gitter  70µm</t>
  </si>
  <si>
    <t>Loch  150 µm</t>
  </si>
  <si>
    <t>Loch  100 µm</t>
  </si>
  <si>
    <t>Spalt  50 µm</t>
  </si>
  <si>
    <t>Spalt  200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</si>
</sst>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" fillId="0" borderId="0" xfId="0" applyFont="1"/>
    <xf numFmtId="0" fontId="0" fillId="0" borderId="1" xfId="0" applyFill="1" applyBorder="1"/>
    <xf numFmtId="0" fontId="1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0688-02D9-4D45-829D-01D2FCC3251D}">
  <dimension ref="A1:G32"/>
  <sheetViews>
    <sheetView tabSelected="1" zoomScale="90" zoomScaleNormal="90" workbookViewId="0">
      <selection activeCell="I12" sqref="I12"/>
    </sheetView>
  </sheetViews>
  <sheetFormatPr baseColWidth="10" defaultRowHeight="14.6" x14ac:dyDescent="0.4"/>
  <sheetData>
    <row r="1" spans="1:6" ht="18.45" x14ac:dyDescent="0.5">
      <c r="A1" s="10" t="s">
        <v>23</v>
      </c>
    </row>
    <row r="2" spans="1:6" x14ac:dyDescent="0.4">
      <c r="A2" s="2" t="s">
        <v>0</v>
      </c>
      <c r="B2" s="2" t="s">
        <v>1</v>
      </c>
      <c r="C2" s="3" t="s">
        <v>2</v>
      </c>
      <c r="D2" s="3" t="s">
        <v>8</v>
      </c>
      <c r="E2" s="3" t="s">
        <v>9</v>
      </c>
      <c r="F2" s="11" t="s">
        <v>6</v>
      </c>
    </row>
    <row r="3" spans="1:6" x14ac:dyDescent="0.4">
      <c r="A3" s="2">
        <v>1</v>
      </c>
      <c r="B3" s="2">
        <v>31.65</v>
      </c>
      <c r="C3" s="2">
        <v>37.049999999999997</v>
      </c>
      <c r="D3" s="9">
        <f>C3-B3</f>
        <v>5.3999999999999986</v>
      </c>
      <c r="E3" s="9">
        <f>D3/100</f>
        <v>5.3999999999999986E-2</v>
      </c>
      <c r="F3" s="2">
        <f>E3/A3</f>
        <v>5.3999999999999986E-2</v>
      </c>
    </row>
    <row r="4" spans="1:6" x14ac:dyDescent="0.4">
      <c r="A4" s="2">
        <v>2</v>
      </c>
      <c r="B4" s="2">
        <v>29.05</v>
      </c>
      <c r="C4" s="2">
        <v>39.700000000000003</v>
      </c>
      <c r="D4" s="9">
        <f t="shared" ref="D4:D5" si="0">C4-B4</f>
        <v>10.650000000000002</v>
      </c>
      <c r="E4" s="9">
        <f t="shared" ref="E4:E5" si="1">D4/100</f>
        <v>0.10650000000000003</v>
      </c>
      <c r="F4" s="2">
        <f t="shared" ref="F4:F5" si="2">E4/A4</f>
        <v>5.3250000000000013E-2</v>
      </c>
    </row>
    <row r="5" spans="1:6" x14ac:dyDescent="0.4">
      <c r="A5" s="2">
        <v>3</v>
      </c>
      <c r="B5" s="2">
        <v>26.5</v>
      </c>
      <c r="C5" s="2">
        <v>42</v>
      </c>
      <c r="D5" s="9">
        <f t="shared" si="0"/>
        <v>15.5</v>
      </c>
      <c r="E5" s="9">
        <f t="shared" si="1"/>
        <v>0.155</v>
      </c>
      <c r="F5" s="2">
        <f t="shared" si="2"/>
        <v>5.1666666666666666E-2</v>
      </c>
    </row>
    <row r="6" spans="1:6" x14ac:dyDescent="0.4">
      <c r="A6" s="5"/>
      <c r="B6" s="5"/>
      <c r="C6" s="5"/>
      <c r="D6" s="6"/>
      <c r="E6" s="12" t="s">
        <v>18</v>
      </c>
      <c r="F6" s="13">
        <f>SUM(F3:F5)/3</f>
        <v>5.2972222222222219E-2</v>
      </c>
    </row>
    <row r="7" spans="1:6" x14ac:dyDescent="0.4">
      <c r="A7" s="5"/>
      <c r="B7" s="5"/>
      <c r="C7" s="5"/>
      <c r="D7" s="6"/>
      <c r="E7" s="12" t="s">
        <v>19</v>
      </c>
      <c r="F7" s="13"/>
    </row>
    <row r="8" spans="1:6" x14ac:dyDescent="0.4">
      <c r="B8" s="1"/>
      <c r="C8" s="1"/>
      <c r="D8" s="1"/>
      <c r="E8" s="1"/>
      <c r="F8" s="1"/>
    </row>
    <row r="9" spans="1:6" ht="18.45" x14ac:dyDescent="0.5">
      <c r="A9" s="10" t="s">
        <v>24</v>
      </c>
      <c r="B9" s="1"/>
      <c r="C9" s="1"/>
      <c r="D9" s="1"/>
      <c r="E9" s="1"/>
      <c r="F9" s="1"/>
    </row>
    <row r="10" spans="1:6" x14ac:dyDescent="0.4">
      <c r="A10" s="2" t="s">
        <v>0</v>
      </c>
      <c r="B10" s="2" t="s">
        <v>1</v>
      </c>
      <c r="C10" s="3" t="s">
        <v>2</v>
      </c>
      <c r="D10" s="3" t="s">
        <v>5</v>
      </c>
      <c r="E10" s="3" t="s">
        <v>9</v>
      </c>
      <c r="F10" s="11" t="s">
        <v>6</v>
      </c>
    </row>
    <row r="11" spans="1:6" x14ac:dyDescent="0.4">
      <c r="A11" s="2">
        <v>1</v>
      </c>
      <c r="B11" s="2">
        <v>33.85</v>
      </c>
      <c r="C11" s="2">
        <v>35.1</v>
      </c>
      <c r="D11" s="9">
        <f>C11-B11</f>
        <v>1.25</v>
      </c>
      <c r="E11" s="9">
        <f>D11/100</f>
        <v>1.2500000000000001E-2</v>
      </c>
      <c r="F11" s="2">
        <f>E11/A11</f>
        <v>1.2500000000000001E-2</v>
      </c>
    </row>
    <row r="12" spans="1:6" x14ac:dyDescent="0.4">
      <c r="A12" s="2">
        <v>2</v>
      </c>
      <c r="B12" s="2">
        <v>33.15</v>
      </c>
      <c r="C12" s="2">
        <v>35.799999999999997</v>
      </c>
      <c r="D12" s="9">
        <f t="shared" ref="D12:D22" si="3">C12-B12</f>
        <v>2.6499999999999986</v>
      </c>
      <c r="E12" s="9">
        <f t="shared" ref="E12:E22" si="4">D12/100</f>
        <v>2.6499999999999985E-2</v>
      </c>
      <c r="F12" s="2">
        <f t="shared" ref="F12:F22" si="5">E12/A12</f>
        <v>1.3249999999999993E-2</v>
      </c>
    </row>
    <row r="13" spans="1:6" x14ac:dyDescent="0.4">
      <c r="A13" s="2">
        <v>3</v>
      </c>
      <c r="B13" s="2">
        <v>32.549999999999997</v>
      </c>
      <c r="C13" s="2">
        <v>36.450000000000003</v>
      </c>
      <c r="D13" s="9">
        <f t="shared" si="3"/>
        <v>3.9000000000000057</v>
      </c>
      <c r="E13" s="9">
        <f t="shared" si="4"/>
        <v>3.9000000000000055E-2</v>
      </c>
      <c r="F13" s="2">
        <f t="shared" si="5"/>
        <v>1.3000000000000018E-2</v>
      </c>
    </row>
    <row r="14" spans="1:6" x14ac:dyDescent="0.4">
      <c r="A14" s="2">
        <v>4</v>
      </c>
      <c r="B14" s="8">
        <v>31.85</v>
      </c>
      <c r="C14" s="2">
        <v>39.1</v>
      </c>
      <c r="D14" s="9">
        <f t="shared" si="3"/>
        <v>7.25</v>
      </c>
      <c r="E14" s="9">
        <f t="shared" si="4"/>
        <v>7.2499999999999995E-2</v>
      </c>
      <c r="F14" s="2">
        <f t="shared" si="5"/>
        <v>1.8124999999999999E-2</v>
      </c>
    </row>
    <row r="15" spans="1:6" x14ac:dyDescent="0.4">
      <c r="A15" s="2">
        <v>5</v>
      </c>
      <c r="B15" s="8">
        <v>31.2</v>
      </c>
      <c r="C15" s="2">
        <v>37.799999999999997</v>
      </c>
      <c r="D15" s="9">
        <f t="shared" si="3"/>
        <v>6.5999999999999979</v>
      </c>
      <c r="E15" s="9">
        <f t="shared" si="4"/>
        <v>6.5999999999999975E-2</v>
      </c>
      <c r="F15" s="2">
        <f t="shared" si="5"/>
        <v>1.3199999999999995E-2</v>
      </c>
    </row>
    <row r="16" spans="1:6" x14ac:dyDescent="0.4">
      <c r="A16" s="2">
        <v>6</v>
      </c>
      <c r="B16" s="8">
        <v>30.55</v>
      </c>
      <c r="C16" s="2">
        <v>38.4</v>
      </c>
      <c r="D16" s="9">
        <f t="shared" si="3"/>
        <v>7.8499999999999979</v>
      </c>
      <c r="E16" s="9">
        <f t="shared" si="4"/>
        <v>7.8499999999999973E-2</v>
      </c>
      <c r="F16" s="2">
        <f t="shared" si="5"/>
        <v>1.3083333333333329E-2</v>
      </c>
    </row>
    <row r="17" spans="1:7" x14ac:dyDescent="0.4">
      <c r="A17" s="2">
        <v>7</v>
      </c>
      <c r="B17" s="8">
        <v>29.9</v>
      </c>
      <c r="C17" s="2">
        <v>39.1</v>
      </c>
      <c r="D17" s="9">
        <f t="shared" si="3"/>
        <v>9.2000000000000028</v>
      </c>
      <c r="E17" s="9">
        <f t="shared" si="4"/>
        <v>9.2000000000000026E-2</v>
      </c>
      <c r="F17" s="2">
        <f t="shared" si="5"/>
        <v>1.3142857142857147E-2</v>
      </c>
    </row>
    <row r="18" spans="1:7" x14ac:dyDescent="0.4">
      <c r="A18" s="2">
        <v>8</v>
      </c>
      <c r="B18" s="8">
        <v>29.25</v>
      </c>
      <c r="C18" s="2">
        <v>39.75</v>
      </c>
      <c r="D18" s="9">
        <f t="shared" si="3"/>
        <v>10.5</v>
      </c>
      <c r="E18" s="9">
        <f t="shared" si="4"/>
        <v>0.105</v>
      </c>
      <c r="F18" s="2">
        <f t="shared" si="5"/>
        <v>1.3125E-2</v>
      </c>
    </row>
    <row r="19" spans="1:7" x14ac:dyDescent="0.4">
      <c r="A19" s="2">
        <v>9</v>
      </c>
      <c r="B19" s="8">
        <v>28.6</v>
      </c>
      <c r="C19" s="2">
        <v>40.4</v>
      </c>
      <c r="D19" s="9">
        <f t="shared" si="3"/>
        <v>11.799999999999997</v>
      </c>
      <c r="E19" s="9">
        <f t="shared" si="4"/>
        <v>0.11799999999999997</v>
      </c>
      <c r="F19" s="2">
        <f t="shared" si="5"/>
        <v>1.3111111111111108E-2</v>
      </c>
    </row>
    <row r="20" spans="1:7" x14ac:dyDescent="0.4">
      <c r="A20" s="2">
        <v>10</v>
      </c>
      <c r="B20" s="8">
        <v>27.95</v>
      </c>
      <c r="C20" s="2">
        <v>41.1</v>
      </c>
      <c r="D20" s="9">
        <f t="shared" si="3"/>
        <v>13.150000000000002</v>
      </c>
      <c r="E20" s="9">
        <f t="shared" si="4"/>
        <v>0.13150000000000003</v>
      </c>
      <c r="F20" s="2">
        <f t="shared" si="5"/>
        <v>1.3150000000000004E-2</v>
      </c>
    </row>
    <row r="21" spans="1:7" x14ac:dyDescent="0.4">
      <c r="A21" s="2">
        <v>11</v>
      </c>
      <c r="B21" s="8">
        <v>27.3</v>
      </c>
      <c r="C21" s="2">
        <v>41.75</v>
      </c>
      <c r="D21" s="9">
        <f t="shared" si="3"/>
        <v>14.45</v>
      </c>
      <c r="E21" s="9">
        <f t="shared" si="4"/>
        <v>0.14449999999999999</v>
      </c>
      <c r="F21" s="2">
        <f t="shared" si="5"/>
        <v>1.3136363636363635E-2</v>
      </c>
    </row>
    <row r="22" spans="1:7" x14ac:dyDescent="0.4">
      <c r="A22" s="2">
        <v>12</v>
      </c>
      <c r="B22" s="8">
        <v>26.65</v>
      </c>
      <c r="C22" s="2">
        <v>42.4</v>
      </c>
      <c r="D22" s="9">
        <f t="shared" si="3"/>
        <v>15.75</v>
      </c>
      <c r="E22" s="9">
        <f t="shared" si="4"/>
        <v>0.1575</v>
      </c>
      <c r="F22" s="2">
        <f t="shared" si="5"/>
        <v>1.3125E-2</v>
      </c>
    </row>
    <row r="23" spans="1:7" x14ac:dyDescent="0.4">
      <c r="E23" s="12" t="s">
        <v>18</v>
      </c>
      <c r="F23" s="15">
        <f>SUM(F11:F22)/12</f>
        <v>1.3495722101972101E-2</v>
      </c>
    </row>
    <row r="24" spans="1:7" x14ac:dyDescent="0.4">
      <c r="A24" t="s">
        <v>4</v>
      </c>
      <c r="E24" s="12" t="s">
        <v>19</v>
      </c>
      <c r="F24" s="16"/>
    </row>
    <row r="25" spans="1:7" x14ac:dyDescent="0.4">
      <c r="A25" t="s">
        <v>3</v>
      </c>
    </row>
    <row r="28" spans="1:7" x14ac:dyDescent="0.4">
      <c r="G28" s="4"/>
    </row>
    <row r="29" spans="1:7" x14ac:dyDescent="0.4">
      <c r="G29" s="4"/>
    </row>
    <row r="30" spans="1:7" x14ac:dyDescent="0.4">
      <c r="G30" s="4"/>
    </row>
    <row r="31" spans="1:7" x14ac:dyDescent="0.4">
      <c r="G31" s="4"/>
    </row>
    <row r="32" spans="1:7" x14ac:dyDescent="0.4">
      <c r="G32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9B1A-B318-45C3-9515-D6E6A749151A}">
  <dimension ref="A1:F29"/>
  <sheetViews>
    <sheetView workbookViewId="0">
      <selection activeCell="H19" sqref="H19"/>
    </sheetView>
  </sheetViews>
  <sheetFormatPr baseColWidth="10" defaultRowHeight="14.6" x14ac:dyDescent="0.4"/>
  <sheetData>
    <row r="1" spans="1:6" ht="18.45" x14ac:dyDescent="0.5">
      <c r="A1" s="10" t="s">
        <v>7</v>
      </c>
    </row>
    <row r="2" spans="1:6" x14ac:dyDescent="0.4">
      <c r="A2" s="2" t="s">
        <v>0</v>
      </c>
      <c r="B2" s="2" t="s">
        <v>1</v>
      </c>
      <c r="C2" s="3" t="s">
        <v>2</v>
      </c>
      <c r="D2" s="3" t="s">
        <v>8</v>
      </c>
      <c r="E2" s="3" t="s">
        <v>9</v>
      </c>
      <c r="F2" s="11" t="s">
        <v>6</v>
      </c>
    </row>
    <row r="3" spans="1:6" x14ac:dyDescent="0.4">
      <c r="A3" s="2">
        <v>1</v>
      </c>
      <c r="B3" s="2">
        <v>34.1</v>
      </c>
      <c r="C3" s="2">
        <v>34.9</v>
      </c>
      <c r="D3" s="9">
        <f t="shared" ref="D3:D14" si="0">C3-B3</f>
        <v>0.79999999999999716</v>
      </c>
      <c r="E3" s="9">
        <f>D3/100</f>
        <v>7.9999999999999724E-3</v>
      </c>
      <c r="F3" s="2">
        <f>E3/A3</f>
        <v>7.9999999999999724E-3</v>
      </c>
    </row>
    <row r="4" spans="1:6" x14ac:dyDescent="0.4">
      <c r="A4" s="2">
        <v>2</v>
      </c>
      <c r="B4" s="2">
        <v>33.65</v>
      </c>
      <c r="C4" s="2">
        <v>35.4</v>
      </c>
      <c r="D4" s="9">
        <f t="shared" si="0"/>
        <v>1.75</v>
      </c>
      <c r="E4" s="9">
        <f t="shared" ref="E4:E14" si="1">D4/100</f>
        <v>1.7500000000000002E-2</v>
      </c>
      <c r="F4" s="2">
        <f t="shared" ref="F4:F14" si="2">E4/A4</f>
        <v>8.7500000000000008E-3</v>
      </c>
    </row>
    <row r="5" spans="1:6" x14ac:dyDescent="0.4">
      <c r="A5" s="2">
        <v>3</v>
      </c>
      <c r="B5" s="2">
        <v>33.299999999999997</v>
      </c>
      <c r="C5" s="2">
        <v>35.65</v>
      </c>
      <c r="D5" s="9">
        <f t="shared" si="0"/>
        <v>2.3500000000000014</v>
      </c>
      <c r="E5" s="9">
        <f t="shared" si="1"/>
        <v>2.3500000000000014E-2</v>
      </c>
      <c r="F5" s="2">
        <f t="shared" si="2"/>
        <v>7.833333333333338E-3</v>
      </c>
    </row>
    <row r="6" spans="1:6" x14ac:dyDescent="0.4">
      <c r="A6" s="2">
        <v>4</v>
      </c>
      <c r="B6" s="2">
        <v>32.9</v>
      </c>
      <c r="C6" s="8">
        <v>36.049999999999997</v>
      </c>
      <c r="D6" s="9">
        <f t="shared" si="0"/>
        <v>3.1499999999999986</v>
      </c>
      <c r="E6" s="9">
        <f t="shared" si="1"/>
        <v>3.1499999999999986E-2</v>
      </c>
      <c r="F6" s="2">
        <f t="shared" si="2"/>
        <v>7.8749999999999966E-3</v>
      </c>
    </row>
    <row r="7" spans="1:6" x14ac:dyDescent="0.4">
      <c r="A7" s="2">
        <v>5</v>
      </c>
      <c r="B7" s="2">
        <v>32.5</v>
      </c>
      <c r="C7" s="8">
        <v>36.450000000000003</v>
      </c>
      <c r="D7" s="9">
        <f t="shared" si="0"/>
        <v>3.9500000000000028</v>
      </c>
      <c r="E7" s="9">
        <f t="shared" si="1"/>
        <v>3.9500000000000028E-2</v>
      </c>
      <c r="F7" s="2">
        <f t="shared" si="2"/>
        <v>7.900000000000006E-3</v>
      </c>
    </row>
    <row r="8" spans="1:6" x14ac:dyDescent="0.4">
      <c r="A8" s="2">
        <v>6</v>
      </c>
      <c r="B8" s="2">
        <v>32.1</v>
      </c>
      <c r="C8" s="8">
        <v>36.9</v>
      </c>
      <c r="D8" s="9">
        <f t="shared" si="0"/>
        <v>4.7999999999999972</v>
      </c>
      <c r="E8" s="9">
        <f t="shared" si="1"/>
        <v>4.7999999999999973E-2</v>
      </c>
      <c r="F8" s="2">
        <f t="shared" si="2"/>
        <v>7.999999999999995E-3</v>
      </c>
    </row>
    <row r="9" spans="1:6" x14ac:dyDescent="0.4">
      <c r="A9" s="2">
        <v>7</v>
      </c>
      <c r="B9" s="2">
        <v>31.7</v>
      </c>
      <c r="C9" s="8">
        <v>37.25</v>
      </c>
      <c r="D9" s="9">
        <f t="shared" si="0"/>
        <v>5.5500000000000007</v>
      </c>
      <c r="E9" s="9">
        <f t="shared" si="1"/>
        <v>5.5500000000000008E-2</v>
      </c>
      <c r="F9" s="2">
        <f t="shared" si="2"/>
        <v>7.9285714285714289E-3</v>
      </c>
    </row>
    <row r="10" spans="1:6" x14ac:dyDescent="0.4">
      <c r="A10" s="2">
        <v>8</v>
      </c>
      <c r="B10" s="2">
        <v>31.4</v>
      </c>
      <c r="C10" s="8">
        <v>37.65</v>
      </c>
      <c r="D10" s="9">
        <f t="shared" si="0"/>
        <v>6.25</v>
      </c>
      <c r="E10" s="9">
        <f t="shared" si="1"/>
        <v>6.25E-2</v>
      </c>
      <c r="F10" s="2">
        <f t="shared" si="2"/>
        <v>7.8125E-3</v>
      </c>
    </row>
    <row r="11" spans="1:6" x14ac:dyDescent="0.4">
      <c r="A11" s="2">
        <v>9</v>
      </c>
      <c r="B11" s="2">
        <v>30.9</v>
      </c>
      <c r="C11" s="8">
        <v>38.049999999999997</v>
      </c>
      <c r="D11" s="9">
        <f t="shared" si="0"/>
        <v>7.1499999999999986</v>
      </c>
      <c r="E11" s="9">
        <f t="shared" si="1"/>
        <v>7.149999999999998E-2</v>
      </c>
      <c r="F11" s="2">
        <f t="shared" si="2"/>
        <v>7.9444444444444415E-3</v>
      </c>
    </row>
    <row r="12" spans="1:6" x14ac:dyDescent="0.4">
      <c r="A12" s="2">
        <v>10</v>
      </c>
      <c r="B12" s="2">
        <v>30.5</v>
      </c>
      <c r="C12" s="8">
        <v>38.450000000000003</v>
      </c>
      <c r="D12" s="9">
        <f t="shared" si="0"/>
        <v>7.9500000000000028</v>
      </c>
      <c r="E12" s="9">
        <f t="shared" si="1"/>
        <v>7.9500000000000029E-2</v>
      </c>
      <c r="F12" s="2">
        <f t="shared" si="2"/>
        <v>7.9500000000000022E-3</v>
      </c>
    </row>
    <row r="13" spans="1:6" x14ac:dyDescent="0.4">
      <c r="A13" s="2">
        <v>11</v>
      </c>
      <c r="B13" s="2">
        <v>30.1</v>
      </c>
      <c r="C13" s="8">
        <v>38.85</v>
      </c>
      <c r="D13" s="9">
        <f t="shared" si="0"/>
        <v>8.75</v>
      </c>
      <c r="E13" s="9">
        <f t="shared" si="1"/>
        <v>8.7499999999999994E-2</v>
      </c>
      <c r="F13" s="2">
        <f t="shared" si="2"/>
        <v>7.9545454545454537E-3</v>
      </c>
    </row>
    <row r="14" spans="1:6" x14ac:dyDescent="0.4">
      <c r="A14" s="2">
        <v>12</v>
      </c>
      <c r="B14" s="2">
        <v>29.75</v>
      </c>
      <c r="C14" s="8">
        <v>39.25</v>
      </c>
      <c r="D14" s="9">
        <f t="shared" si="0"/>
        <v>9.5</v>
      </c>
      <c r="E14" s="9">
        <f t="shared" si="1"/>
        <v>9.5000000000000001E-2</v>
      </c>
      <c r="F14" s="2">
        <f t="shared" si="2"/>
        <v>7.9166666666666673E-3</v>
      </c>
    </row>
    <row r="15" spans="1:6" x14ac:dyDescent="0.4">
      <c r="E15" s="12" t="s">
        <v>18</v>
      </c>
      <c r="F15" s="15">
        <f>SUM(F3:F14)/12</f>
        <v>7.9887551106301077E-3</v>
      </c>
    </row>
    <row r="16" spans="1:6" x14ac:dyDescent="0.4">
      <c r="E16" s="12" t="s">
        <v>19</v>
      </c>
      <c r="F16" s="3"/>
    </row>
    <row r="18" spans="1:6" ht="18.45" x14ac:dyDescent="0.5">
      <c r="A18" s="10" t="s">
        <v>10</v>
      </c>
    </row>
    <row r="19" spans="1:6" x14ac:dyDescent="0.4">
      <c r="A19" s="2" t="s">
        <v>0</v>
      </c>
      <c r="B19" s="2" t="s">
        <v>1</v>
      </c>
      <c r="C19" s="3" t="s">
        <v>2</v>
      </c>
      <c r="D19" s="3" t="s">
        <v>8</v>
      </c>
      <c r="E19" s="3" t="s">
        <v>9</v>
      </c>
      <c r="F19" s="11" t="s">
        <v>6</v>
      </c>
    </row>
    <row r="20" spans="1:6" x14ac:dyDescent="0.4">
      <c r="A20" s="2">
        <v>1</v>
      </c>
      <c r="B20" s="2">
        <v>33.450000000000003</v>
      </c>
      <c r="C20" s="2">
        <v>35.549999999999997</v>
      </c>
      <c r="D20" s="9">
        <f t="shared" ref="D20:D27" si="3">C20-B20</f>
        <v>2.0999999999999943</v>
      </c>
      <c r="E20" s="9">
        <f>D20/100</f>
        <v>2.0999999999999942E-2</v>
      </c>
      <c r="F20" s="2">
        <f>E20/A20</f>
        <v>2.0999999999999942E-2</v>
      </c>
    </row>
    <row r="21" spans="1:6" x14ac:dyDescent="0.4">
      <c r="A21" s="2">
        <v>2</v>
      </c>
      <c r="B21" s="2">
        <v>32.4</v>
      </c>
      <c r="C21" s="2">
        <v>36.549999999999997</v>
      </c>
      <c r="D21" s="9">
        <f t="shared" si="3"/>
        <v>4.1499999999999986</v>
      </c>
      <c r="E21" s="9">
        <f t="shared" ref="E21:E27" si="4">D21/100</f>
        <v>4.1499999999999988E-2</v>
      </c>
      <c r="F21" s="2">
        <f t="shared" ref="F21:F27" si="5">E21/A21</f>
        <v>2.0749999999999994E-2</v>
      </c>
    </row>
    <row r="22" spans="1:6" x14ac:dyDescent="0.4">
      <c r="A22" s="2">
        <v>3</v>
      </c>
      <c r="B22" s="2">
        <v>31.3</v>
      </c>
      <c r="C22" s="2">
        <v>37.65</v>
      </c>
      <c r="D22" s="9">
        <f t="shared" si="3"/>
        <v>6.3499999999999979</v>
      </c>
      <c r="E22" s="9">
        <f t="shared" si="4"/>
        <v>6.3499999999999973E-2</v>
      </c>
      <c r="F22" s="2">
        <f t="shared" si="5"/>
        <v>2.1166666666666657E-2</v>
      </c>
    </row>
    <row r="23" spans="1:6" x14ac:dyDescent="0.4">
      <c r="A23" s="2">
        <v>4</v>
      </c>
      <c r="B23" s="2">
        <v>30.25</v>
      </c>
      <c r="C23" s="8">
        <v>38.700000000000003</v>
      </c>
      <c r="D23" s="9">
        <f t="shared" si="3"/>
        <v>8.4500000000000028</v>
      </c>
      <c r="E23" s="9">
        <f t="shared" si="4"/>
        <v>8.4500000000000033E-2</v>
      </c>
      <c r="F23" s="2">
        <f t="shared" si="5"/>
        <v>2.1125000000000008E-2</v>
      </c>
    </row>
    <row r="24" spans="1:6" x14ac:dyDescent="0.4">
      <c r="A24" s="2">
        <v>5</v>
      </c>
      <c r="B24" s="2">
        <v>29.2</v>
      </c>
      <c r="C24" s="8">
        <v>39.799999999999997</v>
      </c>
      <c r="D24" s="9">
        <f t="shared" si="3"/>
        <v>10.599999999999998</v>
      </c>
      <c r="E24" s="9">
        <f t="shared" si="4"/>
        <v>0.10599999999999998</v>
      </c>
      <c r="F24" s="2">
        <f t="shared" si="5"/>
        <v>2.1199999999999997E-2</v>
      </c>
    </row>
    <row r="25" spans="1:6" x14ac:dyDescent="0.4">
      <c r="A25" s="2">
        <v>6</v>
      </c>
      <c r="B25" s="2">
        <v>28.1</v>
      </c>
      <c r="C25" s="8">
        <v>40.9</v>
      </c>
      <c r="D25" s="9">
        <f t="shared" si="3"/>
        <v>12.799999999999997</v>
      </c>
      <c r="E25" s="9">
        <f t="shared" si="4"/>
        <v>0.12799999999999997</v>
      </c>
      <c r="F25" s="2">
        <f t="shared" si="5"/>
        <v>2.1333333333333329E-2</v>
      </c>
    </row>
    <row r="26" spans="1:6" x14ac:dyDescent="0.4">
      <c r="A26" s="2">
        <v>7</v>
      </c>
      <c r="B26" s="2">
        <v>27.05</v>
      </c>
      <c r="C26" s="8">
        <v>41.9</v>
      </c>
      <c r="D26" s="9">
        <f t="shared" si="3"/>
        <v>14.849999999999998</v>
      </c>
      <c r="E26" s="9">
        <f t="shared" si="4"/>
        <v>0.14849999999999997</v>
      </c>
      <c r="F26" s="2">
        <f t="shared" si="5"/>
        <v>2.121428571428571E-2</v>
      </c>
    </row>
    <row r="27" spans="1:6" x14ac:dyDescent="0.4">
      <c r="A27" s="2">
        <v>8</v>
      </c>
      <c r="B27" s="2">
        <v>26</v>
      </c>
      <c r="C27" s="8">
        <v>43.95</v>
      </c>
      <c r="D27" s="9">
        <f t="shared" si="3"/>
        <v>17.950000000000003</v>
      </c>
      <c r="E27" s="9">
        <f t="shared" si="4"/>
        <v>0.17950000000000002</v>
      </c>
      <c r="F27" s="2">
        <f t="shared" si="5"/>
        <v>2.2437500000000003E-2</v>
      </c>
    </row>
    <row r="28" spans="1:6" x14ac:dyDescent="0.4">
      <c r="A28" s="5"/>
      <c r="B28" s="4"/>
      <c r="C28" s="7"/>
      <c r="D28" s="6"/>
      <c r="E28" s="12" t="s">
        <v>18</v>
      </c>
      <c r="F28" s="15">
        <f>SUM(F20:F27)/8</f>
        <v>2.1278348214285706E-2</v>
      </c>
    </row>
    <row r="29" spans="1:6" x14ac:dyDescent="0.4">
      <c r="A29" s="5"/>
      <c r="B29" s="4"/>
      <c r="C29" s="7"/>
      <c r="D29" s="6"/>
      <c r="E29" s="12" t="s">
        <v>19</v>
      </c>
      <c r="F29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5CE2-9FDA-407C-BCCB-08C4B601AC1E}">
  <dimension ref="A1:H17"/>
  <sheetViews>
    <sheetView workbookViewId="0">
      <selection activeCell="B22" sqref="B22"/>
    </sheetView>
  </sheetViews>
  <sheetFormatPr baseColWidth="10" defaultRowHeight="14.6" x14ac:dyDescent="0.4"/>
  <sheetData>
    <row r="1" spans="1:8" ht="18.45" x14ac:dyDescent="0.5">
      <c r="A1" s="10" t="s">
        <v>21</v>
      </c>
    </row>
    <row r="2" spans="1:8" x14ac:dyDescent="0.4">
      <c r="A2" s="2" t="s">
        <v>0</v>
      </c>
      <c r="B2" s="2" t="s">
        <v>1</v>
      </c>
      <c r="C2" s="3" t="s">
        <v>2</v>
      </c>
      <c r="D2" s="3" t="s">
        <v>8</v>
      </c>
      <c r="E2" s="3" t="s">
        <v>9</v>
      </c>
      <c r="F2" s="11" t="s">
        <v>6</v>
      </c>
      <c r="H2" t="s">
        <v>4</v>
      </c>
    </row>
    <row r="3" spans="1:8" x14ac:dyDescent="0.4">
      <c r="A3" s="2">
        <v>1</v>
      </c>
      <c r="B3" s="2">
        <v>33.450000000000003</v>
      </c>
      <c r="C3" s="2">
        <v>35.5</v>
      </c>
      <c r="D3" s="9">
        <f>C3-B3</f>
        <v>2.0499999999999972</v>
      </c>
      <c r="E3" s="9">
        <f>D3/100</f>
        <v>2.0499999999999973E-2</v>
      </c>
      <c r="F3" s="2">
        <f>E3/A3</f>
        <v>2.0499999999999973E-2</v>
      </c>
      <c r="H3" t="s">
        <v>3</v>
      </c>
    </row>
    <row r="4" spans="1:8" x14ac:dyDescent="0.4">
      <c r="A4" s="2">
        <v>2</v>
      </c>
      <c r="B4" s="2">
        <v>32.6</v>
      </c>
      <c r="C4" s="2">
        <v>36.4</v>
      </c>
      <c r="D4" s="9">
        <f>C4-B4</f>
        <v>3.7999999999999972</v>
      </c>
      <c r="E4" s="9">
        <f t="shared" ref="E4:E15" si="0">D4/100</f>
        <v>3.7999999999999971E-2</v>
      </c>
      <c r="F4" s="2">
        <f t="shared" ref="F4:F6" si="1">E4/A4</f>
        <v>1.8999999999999986E-2</v>
      </c>
    </row>
    <row r="5" spans="1:8" x14ac:dyDescent="0.4">
      <c r="A5" s="2">
        <v>3</v>
      </c>
      <c r="B5" s="2">
        <v>31.7</v>
      </c>
      <c r="C5" s="2">
        <v>37.299999999999997</v>
      </c>
      <c r="D5" s="9">
        <f>C5-B5</f>
        <v>5.5999999999999979</v>
      </c>
      <c r="E5" s="9">
        <f t="shared" si="0"/>
        <v>5.599999999999998E-2</v>
      </c>
      <c r="F5" s="2">
        <f t="shared" si="1"/>
        <v>1.8666666666666661E-2</v>
      </c>
    </row>
    <row r="6" spans="1:8" x14ac:dyDescent="0.4">
      <c r="A6" s="2">
        <v>4</v>
      </c>
      <c r="B6" s="2">
        <v>30.85</v>
      </c>
      <c r="C6" s="8">
        <v>38.1</v>
      </c>
      <c r="D6" s="9">
        <f>C6-B6</f>
        <v>7.25</v>
      </c>
      <c r="E6" s="9">
        <f t="shared" si="0"/>
        <v>7.2499999999999995E-2</v>
      </c>
      <c r="F6" s="2">
        <f t="shared" si="1"/>
        <v>1.8124999999999999E-2</v>
      </c>
    </row>
    <row r="7" spans="1:8" x14ac:dyDescent="0.4">
      <c r="A7" s="5"/>
      <c r="B7" s="5"/>
      <c r="C7" s="7"/>
      <c r="D7" s="6"/>
      <c r="E7" s="12" t="s">
        <v>18</v>
      </c>
      <c r="F7" s="13">
        <f>SUM(F3:F6)/4</f>
        <v>1.9072916666666655E-2</v>
      </c>
    </row>
    <row r="8" spans="1:8" x14ac:dyDescent="0.4">
      <c r="A8" s="5"/>
      <c r="B8" s="5"/>
      <c r="C8" s="7"/>
      <c r="D8" s="6"/>
      <c r="E8" s="12" t="s">
        <v>19</v>
      </c>
      <c r="F8" s="13"/>
    </row>
    <row r="9" spans="1:8" x14ac:dyDescent="0.4">
      <c r="A9" s="5"/>
      <c r="B9" s="5"/>
      <c r="C9" s="7"/>
      <c r="D9" s="6"/>
      <c r="E9" s="6"/>
      <c r="F9" s="5"/>
    </row>
    <row r="10" spans="1:8" ht="18.45" x14ac:dyDescent="0.5">
      <c r="A10" s="10" t="s">
        <v>22</v>
      </c>
      <c r="F10" s="1"/>
    </row>
    <row r="11" spans="1:8" x14ac:dyDescent="0.4">
      <c r="A11" s="2" t="s">
        <v>0</v>
      </c>
      <c r="B11" s="2" t="s">
        <v>1</v>
      </c>
      <c r="C11" s="3" t="s">
        <v>2</v>
      </c>
      <c r="D11" s="3" t="s">
        <v>8</v>
      </c>
      <c r="E11" s="3" t="s">
        <v>9</v>
      </c>
      <c r="F11" s="8" t="s">
        <v>6</v>
      </c>
      <c r="H11" t="s">
        <v>12</v>
      </c>
    </row>
    <row r="12" spans="1:8" x14ac:dyDescent="0.4">
      <c r="A12" s="2">
        <v>1</v>
      </c>
      <c r="B12" s="2">
        <v>33.6</v>
      </c>
      <c r="C12" s="2">
        <v>35.35</v>
      </c>
      <c r="D12" s="9">
        <f>C12-B12</f>
        <v>1.75</v>
      </c>
      <c r="E12" s="9">
        <f>D12/100</f>
        <v>1.7500000000000002E-2</v>
      </c>
      <c r="F12" s="2">
        <f>E12/A12</f>
        <v>1.7500000000000002E-2</v>
      </c>
      <c r="H12" t="s">
        <v>11</v>
      </c>
    </row>
    <row r="13" spans="1:8" x14ac:dyDescent="0.4">
      <c r="A13" s="2">
        <v>2</v>
      </c>
      <c r="B13" s="2">
        <v>32.9</v>
      </c>
      <c r="C13" s="2">
        <v>36.1</v>
      </c>
      <c r="D13" s="9">
        <f>C13-B13</f>
        <v>3.2000000000000028</v>
      </c>
      <c r="E13" s="9">
        <f t="shared" si="0"/>
        <v>3.2000000000000028E-2</v>
      </c>
      <c r="F13" s="2">
        <f t="shared" ref="F13:F15" si="2">E13/A13</f>
        <v>1.6000000000000014E-2</v>
      </c>
    </row>
    <row r="14" spans="1:8" x14ac:dyDescent="0.4">
      <c r="A14" s="2">
        <v>3</v>
      </c>
      <c r="B14" s="2">
        <v>32.1</v>
      </c>
      <c r="C14" s="2">
        <v>36.9</v>
      </c>
      <c r="D14" s="9">
        <f>C14-B14</f>
        <v>4.7999999999999972</v>
      </c>
      <c r="E14" s="9">
        <f t="shared" si="0"/>
        <v>4.7999999999999973E-2</v>
      </c>
      <c r="F14" s="2">
        <f t="shared" si="2"/>
        <v>1.599999999999999E-2</v>
      </c>
    </row>
    <row r="15" spans="1:8" x14ac:dyDescent="0.4">
      <c r="A15" s="2">
        <v>4</v>
      </c>
      <c r="B15" s="2">
        <v>31.3</v>
      </c>
      <c r="C15" s="8">
        <v>37.64</v>
      </c>
      <c r="D15" s="9">
        <f>C15-B15</f>
        <v>6.34</v>
      </c>
      <c r="E15" s="9">
        <f t="shared" si="0"/>
        <v>6.3399999999999998E-2</v>
      </c>
      <c r="F15" s="2">
        <f t="shared" si="2"/>
        <v>1.585E-2</v>
      </c>
    </row>
    <row r="16" spans="1:8" x14ac:dyDescent="0.4">
      <c r="A16" s="5"/>
      <c r="B16" s="5"/>
      <c r="C16" s="7"/>
      <c r="D16" s="6"/>
      <c r="E16" s="12" t="s">
        <v>18</v>
      </c>
      <c r="F16" s="14">
        <f>SUM(F12:F15)/4</f>
        <v>1.6337500000000001E-2</v>
      </c>
    </row>
    <row r="17" spans="5:6" x14ac:dyDescent="0.4">
      <c r="E17" s="12" t="s">
        <v>19</v>
      </c>
      <c r="F17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1DA5-8C71-419E-A69C-3AAEAE52D860}">
  <dimension ref="A1:H26"/>
  <sheetViews>
    <sheetView workbookViewId="0">
      <selection activeCell="J38" sqref="J38"/>
    </sheetView>
  </sheetViews>
  <sheetFormatPr baseColWidth="10" defaultRowHeight="14.6" x14ac:dyDescent="0.4"/>
  <sheetData>
    <row r="1" spans="1:8" ht="18.45" x14ac:dyDescent="0.5">
      <c r="A1" s="10" t="s">
        <v>20</v>
      </c>
      <c r="C1" t="s">
        <v>13</v>
      </c>
    </row>
    <row r="2" spans="1:8" x14ac:dyDescent="0.4">
      <c r="A2" s="2" t="s">
        <v>0</v>
      </c>
      <c r="B2" s="2" t="s">
        <v>1</v>
      </c>
      <c r="C2" s="3" t="s">
        <v>2</v>
      </c>
      <c r="D2" s="3" t="s">
        <v>8</v>
      </c>
      <c r="E2" s="3" t="s">
        <v>9</v>
      </c>
      <c r="F2" s="11" t="s">
        <v>6</v>
      </c>
      <c r="H2" t="s">
        <v>12</v>
      </c>
    </row>
    <row r="3" spans="1:8" x14ac:dyDescent="0.4">
      <c r="A3" s="2">
        <v>1</v>
      </c>
      <c r="B3" s="2">
        <v>33.4</v>
      </c>
      <c r="C3" s="2">
        <v>35.5</v>
      </c>
      <c r="D3" s="9">
        <f>C3-B3</f>
        <v>2.1000000000000014</v>
      </c>
      <c r="E3" s="9">
        <f>D3/100</f>
        <v>2.1000000000000015E-2</v>
      </c>
      <c r="F3" s="3">
        <f>E3/A3</f>
        <v>2.1000000000000015E-2</v>
      </c>
      <c r="H3" t="s">
        <v>11</v>
      </c>
    </row>
    <row r="4" spans="1:8" x14ac:dyDescent="0.4">
      <c r="A4" s="2">
        <v>2</v>
      </c>
      <c r="B4" s="2">
        <v>32.200000000000003</v>
      </c>
      <c r="C4" s="2">
        <v>36.61</v>
      </c>
      <c r="D4" s="9">
        <f>C4-B4</f>
        <v>4.4099999999999966</v>
      </c>
      <c r="E4" s="9">
        <f t="shared" ref="E4:E6" si="0">D4/100</f>
        <v>4.4099999999999966E-2</v>
      </c>
      <c r="F4" s="3">
        <f t="shared" ref="F4:F6" si="1">E4/A4</f>
        <v>2.2049999999999983E-2</v>
      </c>
    </row>
    <row r="5" spans="1:8" x14ac:dyDescent="0.4">
      <c r="A5" s="2">
        <v>3</v>
      </c>
      <c r="B5" s="2">
        <v>31.11</v>
      </c>
      <c r="C5" s="2">
        <v>37.75</v>
      </c>
      <c r="D5" s="9">
        <f>C5-B5</f>
        <v>6.6400000000000006</v>
      </c>
      <c r="E5" s="9">
        <f t="shared" si="0"/>
        <v>6.6400000000000001E-2</v>
      </c>
      <c r="F5" s="3">
        <f t="shared" si="1"/>
        <v>2.2133333333333335E-2</v>
      </c>
    </row>
    <row r="6" spans="1:8" x14ac:dyDescent="0.4">
      <c r="A6" s="2">
        <v>4</v>
      </c>
      <c r="B6" s="2">
        <v>29.9</v>
      </c>
      <c r="C6" s="8">
        <v>39.950000000000003</v>
      </c>
      <c r="D6" s="9">
        <f>C6-B6</f>
        <v>10.050000000000004</v>
      </c>
      <c r="E6" s="9">
        <f t="shared" si="0"/>
        <v>0.10050000000000005</v>
      </c>
      <c r="F6" s="3">
        <f t="shared" si="1"/>
        <v>2.5125000000000012E-2</v>
      </c>
    </row>
    <row r="7" spans="1:8" x14ac:dyDescent="0.4">
      <c r="A7" s="5"/>
      <c r="B7" s="5"/>
      <c r="C7" s="7"/>
      <c r="D7" s="6"/>
      <c r="E7" s="12" t="s">
        <v>18</v>
      </c>
      <c r="F7" s="17">
        <f>SUM(F3:F6)/4</f>
        <v>2.2577083333333334E-2</v>
      </c>
    </row>
    <row r="8" spans="1:8" x14ac:dyDescent="0.4">
      <c r="A8" s="5"/>
      <c r="B8" s="5"/>
      <c r="C8" s="7"/>
      <c r="D8" s="6"/>
      <c r="E8" s="12" t="s">
        <v>19</v>
      </c>
      <c r="F8" s="3"/>
    </row>
    <row r="10" spans="1:8" ht="18.45" x14ac:dyDescent="0.5">
      <c r="A10" s="10" t="s">
        <v>16</v>
      </c>
      <c r="D10" t="s">
        <v>17</v>
      </c>
    </row>
    <row r="11" spans="1:8" x14ac:dyDescent="0.4">
      <c r="A11" t="s">
        <v>15</v>
      </c>
    </row>
    <row r="12" spans="1:8" x14ac:dyDescent="0.4">
      <c r="A12" s="2" t="s">
        <v>0</v>
      </c>
      <c r="B12" s="2" t="s">
        <v>1</v>
      </c>
      <c r="C12" s="3" t="s">
        <v>2</v>
      </c>
      <c r="D12" s="3" t="s">
        <v>8</v>
      </c>
      <c r="E12" s="3" t="s">
        <v>9</v>
      </c>
      <c r="F12" s="11" t="s">
        <v>6</v>
      </c>
    </row>
    <row r="13" spans="1:8" x14ac:dyDescent="0.4">
      <c r="A13" s="2">
        <v>1</v>
      </c>
      <c r="B13" s="2">
        <v>32.9</v>
      </c>
      <c r="C13" s="2">
        <v>35.5</v>
      </c>
      <c r="D13" s="9">
        <f>C13-B13</f>
        <v>2.6000000000000014</v>
      </c>
      <c r="E13" s="9">
        <f>D13/100</f>
        <v>2.6000000000000013E-2</v>
      </c>
      <c r="F13" s="2">
        <f>E13/A13</f>
        <v>2.6000000000000013E-2</v>
      </c>
    </row>
    <row r="14" spans="1:8" x14ac:dyDescent="0.4">
      <c r="A14" s="2">
        <v>2</v>
      </c>
      <c r="B14" s="2">
        <v>31.65</v>
      </c>
      <c r="C14" s="2">
        <v>36.75</v>
      </c>
      <c r="D14" s="9">
        <f>C14-B14</f>
        <v>5.1000000000000014</v>
      </c>
      <c r="E14" s="9">
        <f t="shared" ref="E14:E16" si="2">D14/100</f>
        <v>5.1000000000000018E-2</v>
      </c>
      <c r="F14" s="2">
        <f t="shared" ref="F14:F16" si="3">E14/A14</f>
        <v>2.5500000000000009E-2</v>
      </c>
    </row>
    <row r="15" spans="1:8" x14ac:dyDescent="0.4">
      <c r="A15" s="2">
        <v>3</v>
      </c>
      <c r="B15" s="2">
        <v>30.4</v>
      </c>
      <c r="C15" s="2">
        <v>38.049999999999997</v>
      </c>
      <c r="D15" s="9">
        <f>C15-B15</f>
        <v>7.6499999999999986</v>
      </c>
      <c r="E15" s="9">
        <f t="shared" si="2"/>
        <v>7.6499999999999985E-2</v>
      </c>
      <c r="F15" s="2">
        <f t="shared" si="3"/>
        <v>2.5499999999999995E-2</v>
      </c>
    </row>
    <row r="16" spans="1:8" x14ac:dyDescent="0.4">
      <c r="A16" s="2">
        <v>4</v>
      </c>
      <c r="B16" s="2">
        <v>29</v>
      </c>
      <c r="C16" s="8">
        <v>39.299999999999997</v>
      </c>
      <c r="D16" s="9">
        <f>C16-B16</f>
        <v>10.299999999999997</v>
      </c>
      <c r="E16" s="9">
        <f t="shared" si="2"/>
        <v>0.10299999999999997</v>
      </c>
      <c r="F16" s="2">
        <f t="shared" si="3"/>
        <v>2.5749999999999992E-2</v>
      </c>
    </row>
    <row r="17" spans="1:6" x14ac:dyDescent="0.4">
      <c r="A17" s="5"/>
      <c r="B17" s="5"/>
      <c r="C17" s="7"/>
      <c r="D17" s="6"/>
      <c r="E17" s="12" t="s">
        <v>18</v>
      </c>
      <c r="F17" s="13">
        <f>SUM(F13:F16)/4</f>
        <v>2.5687500000000002E-2</v>
      </c>
    </row>
    <row r="18" spans="1:6" x14ac:dyDescent="0.4">
      <c r="A18" s="5"/>
      <c r="B18" s="5"/>
      <c r="C18" s="7"/>
      <c r="D18" s="6"/>
      <c r="E18" s="12" t="s">
        <v>19</v>
      </c>
      <c r="F18" s="2"/>
    </row>
    <row r="19" spans="1:6" x14ac:dyDescent="0.4">
      <c r="A19" t="s">
        <v>14</v>
      </c>
    </row>
    <row r="20" spans="1:6" x14ac:dyDescent="0.4">
      <c r="A20" s="2" t="s">
        <v>0</v>
      </c>
      <c r="B20" s="2" t="s">
        <v>1</v>
      </c>
      <c r="C20" s="3" t="s">
        <v>2</v>
      </c>
      <c r="D20" s="3" t="s">
        <v>8</v>
      </c>
      <c r="E20" s="3" t="s">
        <v>9</v>
      </c>
      <c r="F20" s="11" t="s">
        <v>6</v>
      </c>
    </row>
    <row r="21" spans="1:6" x14ac:dyDescent="0.4">
      <c r="A21" s="2">
        <v>1</v>
      </c>
      <c r="B21" s="2">
        <v>34.1</v>
      </c>
      <c r="C21" s="2">
        <v>34.5</v>
      </c>
      <c r="D21" s="9">
        <f>C21-B21</f>
        <v>0.39999999999999858</v>
      </c>
      <c r="E21" s="9">
        <f>D21/100</f>
        <v>3.9999999999999862E-3</v>
      </c>
      <c r="F21" s="2">
        <f>E21/A21</f>
        <v>3.9999999999999862E-3</v>
      </c>
    </row>
    <row r="22" spans="1:6" x14ac:dyDescent="0.4">
      <c r="A22" s="2">
        <v>2</v>
      </c>
      <c r="B22" s="2">
        <v>33.799999999999997</v>
      </c>
      <c r="C22" s="2">
        <v>34.65</v>
      </c>
      <c r="D22" s="9">
        <f>C22-B22</f>
        <v>0.85000000000000142</v>
      </c>
      <c r="E22" s="9">
        <f t="shared" ref="E22:E24" si="4">D22/100</f>
        <v>8.5000000000000145E-3</v>
      </c>
      <c r="F22" s="2">
        <f t="shared" ref="F22:F24" si="5">E22/A22</f>
        <v>4.2500000000000072E-3</v>
      </c>
    </row>
    <row r="23" spans="1:6" x14ac:dyDescent="0.4">
      <c r="A23" s="2">
        <v>3</v>
      </c>
      <c r="B23" s="2">
        <v>33.450000000000003</v>
      </c>
      <c r="C23" s="2">
        <v>34.950000000000003</v>
      </c>
      <c r="D23" s="9">
        <f>C23-B23</f>
        <v>1.5</v>
      </c>
      <c r="E23" s="9">
        <f t="shared" si="4"/>
        <v>1.4999999999999999E-2</v>
      </c>
      <c r="F23" s="2">
        <f t="shared" si="5"/>
        <v>5.0000000000000001E-3</v>
      </c>
    </row>
    <row r="24" spans="1:6" x14ac:dyDescent="0.4">
      <c r="A24" s="2">
        <v>4</v>
      </c>
      <c r="B24" s="2">
        <v>33.15</v>
      </c>
      <c r="C24" s="8">
        <v>35.200000000000003</v>
      </c>
      <c r="D24" s="9">
        <f>C24-B24</f>
        <v>2.0500000000000043</v>
      </c>
      <c r="E24" s="9">
        <f t="shared" si="4"/>
        <v>2.0500000000000042E-2</v>
      </c>
      <c r="F24" s="2">
        <f t="shared" si="5"/>
        <v>5.1250000000000106E-3</v>
      </c>
    </row>
    <row r="25" spans="1:6" x14ac:dyDescent="0.4">
      <c r="E25" s="12" t="s">
        <v>18</v>
      </c>
      <c r="F25" s="15">
        <f>SUM(F21:F24)/4</f>
        <v>4.5937500000000015E-3</v>
      </c>
    </row>
    <row r="26" spans="1:6" x14ac:dyDescent="0.4">
      <c r="E26" s="12" t="s">
        <v>19</v>
      </c>
      <c r="F26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Spalt, Antispalt</vt:lpstr>
      <vt:lpstr>Antispalt</vt:lpstr>
      <vt:lpstr>Loch</vt:lpstr>
      <vt:lpstr>Gitter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Elias von Däniken</cp:lastModifiedBy>
  <dcterms:created xsi:type="dcterms:W3CDTF">2018-05-29T06:47:25Z</dcterms:created>
  <dcterms:modified xsi:type="dcterms:W3CDTF">2018-05-31T12:40:46Z</dcterms:modified>
</cp:coreProperties>
</file>