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nceenglish/Desktop/Lab Shiz/ARPA-e/MP Exudate Sampling/data/Compiled Data/"/>
    </mc:Choice>
  </mc:AlternateContent>
  <xr:revisionPtr revIDLastSave="0" documentId="13_ncr:1_{AD7DBF23-36CA-DB48-AC89-BBFC817C2136}" xr6:coauthVersionLast="47" xr6:coauthVersionMax="47" xr10:uidLastSave="{00000000-0000-0000-0000-000000000000}"/>
  <bookViews>
    <workbookView xWindow="0" yWindow="0" windowWidth="28800" windowHeight="18000" xr2:uid="{57C09377-839F-C344-BC84-8B89784BD3D1}"/>
  </bookViews>
  <sheets>
    <sheet name="DOC" sheetId="1" r:id="rId1"/>
  </sheets>
  <definedNames>
    <definedName name="_xlnm._FilterDatabase" localSheetId="0" hidden="1">DOC!$A$1:$Q$1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1" l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82" i="1"/>
  <c r="O6" i="1"/>
  <c r="O10" i="1"/>
  <c r="O14" i="1"/>
  <c r="O18" i="1"/>
  <c r="O22" i="1"/>
  <c r="O3" i="1"/>
  <c r="O7" i="1"/>
  <c r="O11" i="1"/>
  <c r="O15" i="1"/>
  <c r="O19" i="1"/>
  <c r="O23" i="1"/>
  <c r="O4" i="1"/>
  <c r="O8" i="1"/>
  <c r="O12" i="1"/>
  <c r="O16" i="1"/>
  <c r="O20" i="1"/>
  <c r="O24" i="1"/>
  <c r="O5" i="1"/>
  <c r="O9" i="1"/>
  <c r="O13" i="1"/>
  <c r="O17" i="1"/>
  <c r="O21" i="1"/>
  <c r="O25" i="1"/>
  <c r="O26" i="1"/>
  <c r="O30" i="1"/>
  <c r="O34" i="1"/>
  <c r="O38" i="1"/>
  <c r="O42" i="1"/>
  <c r="O46" i="1"/>
  <c r="O50" i="1"/>
  <c r="O29" i="1"/>
  <c r="O33" i="1"/>
  <c r="O37" i="1"/>
  <c r="O41" i="1"/>
  <c r="O45" i="1"/>
  <c r="O49" i="1"/>
  <c r="O53" i="1"/>
  <c r="O54" i="1"/>
  <c r="O58" i="1"/>
  <c r="O62" i="1"/>
  <c r="O66" i="1"/>
  <c r="O70" i="1"/>
  <c r="O74" i="1"/>
  <c r="O78" i="1"/>
  <c r="O57" i="1"/>
  <c r="O61" i="1"/>
  <c r="O65" i="1"/>
  <c r="O69" i="1"/>
  <c r="O73" i="1"/>
  <c r="O77" i="1"/>
  <c r="O81" i="1"/>
  <c r="O2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55" i="1"/>
  <c r="G54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7" i="1"/>
  <c r="G28" i="1"/>
  <c r="G29" i="1"/>
  <c r="G2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<sst xmlns="http://schemas.openxmlformats.org/spreadsheetml/2006/main" count="339" uniqueCount="128">
  <si>
    <t>days</t>
  </si>
  <si>
    <t>timepoint</t>
  </si>
  <si>
    <t>temp</t>
  </si>
  <si>
    <t>DOC_uMC</t>
  </si>
  <si>
    <t>DOC_sd</t>
  </si>
  <si>
    <t>date</t>
  </si>
  <si>
    <t>ID</t>
  </si>
  <si>
    <t>MPExudate_20240211 B0 T0</t>
  </si>
  <si>
    <t>MPExudate_20240211 B0 T1</t>
  </si>
  <si>
    <t>MPExudate_20240211 B0 T2</t>
  </si>
  <si>
    <t>MPExudate_20240211 B0 T4</t>
  </si>
  <si>
    <t>MPExudate_20240211 B1 T0</t>
  </si>
  <si>
    <t>MPExudate_20240211 B1 T1</t>
  </si>
  <si>
    <t>MPExudate_20240211 B1 T2</t>
  </si>
  <si>
    <t>MPExudate_20240211 B1 T4</t>
  </si>
  <si>
    <t>MPExudate_20240211 B3 T0</t>
  </si>
  <si>
    <t>MPExudate_20240211 B3 T1</t>
  </si>
  <si>
    <t>MPExudate_20240211 B3 T2</t>
  </si>
  <si>
    <t>MPExudate_20240211 B3 T4</t>
  </si>
  <si>
    <t>MPExudate_20240211 B4 T0</t>
  </si>
  <si>
    <t>MPExudate_20240211 B4 T1</t>
  </si>
  <si>
    <t>MPExudate_20240211 B4 T2</t>
  </si>
  <si>
    <t>MPExudate_20240211 B4 T4</t>
  </si>
  <si>
    <t>MPExudate_20240211 B5 T0</t>
  </si>
  <si>
    <t>MPExudate_20240211 B5 T1</t>
  </si>
  <si>
    <t>MPExudate_20240211 B5 T2</t>
  </si>
  <si>
    <t>MPExudate_20240211 B5 T4</t>
  </si>
  <si>
    <t>MPExudate_20240211 B6 T0</t>
  </si>
  <si>
    <t>MPExudate_20240211 B6 T1</t>
  </si>
  <si>
    <t>MPExudate_20240211 B6 T2</t>
  </si>
  <si>
    <t>MPExudate_20240211 B6 T4</t>
  </si>
  <si>
    <t>time</t>
  </si>
  <si>
    <t>kelp_collection_date</t>
  </si>
  <si>
    <t>age_d</t>
  </si>
  <si>
    <t>blade</t>
  </si>
  <si>
    <t>treatment</t>
  </si>
  <si>
    <t>Control</t>
  </si>
  <si>
    <t>Kelp</t>
  </si>
  <si>
    <t>period</t>
  </si>
  <si>
    <t>T0</t>
  </si>
  <si>
    <t>TI</t>
  </si>
  <si>
    <t>TF</t>
  </si>
  <si>
    <t>MPExudate_20240417 B0 T0</t>
  </si>
  <si>
    <t>MPExudate_20240417 B0 T1</t>
  </si>
  <si>
    <t>MPExudate_20240417 B0 T2</t>
  </si>
  <si>
    <t>MPExudate_20240417 B0 T3</t>
  </si>
  <si>
    <t>MPExudate_20240417 B1 T0</t>
  </si>
  <si>
    <t>MPExudate_20240417 B1 T1</t>
  </si>
  <si>
    <t>MPExudate_20240417 B1 T2</t>
  </si>
  <si>
    <t>MPExudate_20240417 B1 T3</t>
  </si>
  <si>
    <t>MPExudate_20240417 B2 T0</t>
  </si>
  <si>
    <t>MPExudate_20240417 B2 T1</t>
  </si>
  <si>
    <t>MPExudate_20240417 B2 T2</t>
  </si>
  <si>
    <t>MPExudate_20240417 B2 T3</t>
  </si>
  <si>
    <t>MPExudate_20240417 B3 T0</t>
  </si>
  <si>
    <t>MPExudate_20240417 B3 T1</t>
  </si>
  <si>
    <t>MPExudate_20240417 B3 T2</t>
  </si>
  <si>
    <t>MPExudate_20240417 B3 T3</t>
  </si>
  <si>
    <t>MPExudate_20240417 B4 T0</t>
  </si>
  <si>
    <t>MPExudate_20240417 B4 T1</t>
  </si>
  <si>
    <t>MPExudate_20240417 B4 T2</t>
  </si>
  <si>
    <t>MPExudate_20240417 B4 T3</t>
  </si>
  <si>
    <t>MPExudate_20240417 B5 T0</t>
  </si>
  <si>
    <t>MPExudate_20240417 B5 T1</t>
  </si>
  <si>
    <t>MPExudate_20240417 B5 T2</t>
  </si>
  <si>
    <t>MPExudate_20240417 B5 T3</t>
  </si>
  <si>
    <t>MPExudate_20240417 B6 T0</t>
  </si>
  <si>
    <t>MPExudate_20240417 B6 T1</t>
  </si>
  <si>
    <t>MPExudate_20240417 B6 T2</t>
  </si>
  <si>
    <t>MPExudate_20240417 B6 T3</t>
  </si>
  <si>
    <t>MPExudate_20240507 B0 T0</t>
  </si>
  <si>
    <t>MPExudate_20240507 B0 T1</t>
  </si>
  <si>
    <t>MPExudate_20240507 B0 T2</t>
  </si>
  <si>
    <t>MPExudate_20240507 B0 T3</t>
  </si>
  <si>
    <t>MPExudate_20240507 B1 T0</t>
  </si>
  <si>
    <t>MPExudate_20240507 B1 T1</t>
  </si>
  <si>
    <t>MPExudate_20240507 B1 T2</t>
  </si>
  <si>
    <t>MPExudate_20240507 B1 T3</t>
  </si>
  <si>
    <t>MPExudate_20240507 B2 T0</t>
  </si>
  <si>
    <t>MPExudate_20240507 B2 T1</t>
  </si>
  <si>
    <t>MPExudate_20240507 B2 T2</t>
  </si>
  <si>
    <t>MPExudate_20240507 B2 T3</t>
  </si>
  <si>
    <t>MPExudate_20240507 B3 T0</t>
  </si>
  <si>
    <t>MPExudate_20240507 B3 T1</t>
  </si>
  <si>
    <t>MPExudate_20240507 B3 T2</t>
  </si>
  <si>
    <t>MPExudate_20240507 B3 T3</t>
  </si>
  <si>
    <t>MPExudate_20240507 B4 T0</t>
  </si>
  <si>
    <t>MPExudate_20240507 B4 T1</t>
  </si>
  <si>
    <t>MPExudate_20240507 B4 T2</t>
  </si>
  <si>
    <t>MPExudate_20240507 B4 T3</t>
  </si>
  <si>
    <t>MPExudate_20240507 B5 T0</t>
  </si>
  <si>
    <t>MPExudate_20240507 B5 T1</t>
  </si>
  <si>
    <t>MPExudate_20240507 B5 T2</t>
  </si>
  <si>
    <t>MPExudate_20240507 B5 T3</t>
  </si>
  <si>
    <t>MPExudate_20240507 B6 T0</t>
  </si>
  <si>
    <t>MPExudate_20240507 B6 T1</t>
  </si>
  <si>
    <t>MPExudate_20240507 B6 T2</t>
  </si>
  <si>
    <t>MPExudate_20240507 B6 T3</t>
  </si>
  <si>
    <t>a270nm</t>
  </si>
  <si>
    <t>SUVA_270</t>
  </si>
  <si>
    <t>MPExudate_20240528 B0 T0</t>
  </si>
  <si>
    <t>MPExudate_20240528 B0 T1</t>
  </si>
  <si>
    <t>MPExudate_20240528 B0 T2</t>
  </si>
  <si>
    <t>MPExudate_20240528 B0 T3</t>
  </si>
  <si>
    <t>MPExudate_20240528 B1 T0</t>
  </si>
  <si>
    <t>MPExudate_20240528 B1 T1</t>
  </si>
  <si>
    <t>MPExudate_20240528 B1 T2</t>
  </si>
  <si>
    <t>MPExudate_20240528 B1 T3</t>
  </si>
  <si>
    <t>MPExudate_20240528 B2 T0</t>
  </si>
  <si>
    <t>MPExudate_20240528 B2 T1</t>
  </si>
  <si>
    <t>MPExudate_20240528 B2 T2</t>
  </si>
  <si>
    <t>MPExudate_20240528 B2 T3</t>
  </si>
  <si>
    <t>MPExudate_20240528 B3 T0</t>
  </si>
  <si>
    <t>MPExudate_20240528 B3 T1</t>
  </si>
  <si>
    <t>MPExudate_20240528 B3 T2</t>
  </si>
  <si>
    <t>MPExudate_20240528 B3 T3</t>
  </si>
  <si>
    <t>MPExudate_20240528 B4 T0</t>
  </si>
  <si>
    <t>MPExudate_20240528 B4 T1</t>
  </si>
  <si>
    <t>MPExudate_20240528 B4 T2</t>
  </si>
  <si>
    <t>MPExudate_20240528 B4 T3</t>
  </si>
  <si>
    <t>MPExudate_20240528 B5 T0</t>
  </si>
  <si>
    <t>MPExudate_20240528 B5 T1</t>
  </si>
  <si>
    <t>MPExudate_20240528 B5 T2</t>
  </si>
  <si>
    <t>MPExudate_20240528 B5 T3</t>
  </si>
  <si>
    <t>MPExudate_20240528 B6 T0</t>
  </si>
  <si>
    <t>MPExudate_20240528 B6 T1</t>
  </si>
  <si>
    <t>MPExudate_20240528 B6 T2</t>
  </si>
  <si>
    <t>MPExudate_20240528 B6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</si>
</sst>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h:mm;@"/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16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DOC!$K$26:$K$32</c:f>
              <c:numCache>
                <c:formatCode>0.0</c:formatCode>
                <c:ptCount val="7"/>
                <c:pt idx="0">
                  <c:v>66.017586609100036</c:v>
                </c:pt>
                <c:pt idx="1">
                  <c:v>62.551485632787397</c:v>
                </c:pt>
                <c:pt idx="2">
                  <c:v>59.620773467994468</c:v>
                </c:pt>
                <c:pt idx="3">
                  <c:v>58.705764073354779</c:v>
                </c:pt>
                <c:pt idx="4">
                  <c:v>81.259146705832038</c:v>
                </c:pt>
                <c:pt idx="5">
                  <c:v>70.817001725854396</c:v>
                </c:pt>
                <c:pt idx="6">
                  <c:v>62.750580123391067</c:v>
                </c:pt>
              </c:numCache>
            </c:numRef>
          </c:xVal>
          <c:yVal>
            <c:numRef>
              <c:f>DOC!$N$26:$N$32</c:f>
              <c:numCache>
                <c:formatCode>0.00</c:formatCode>
                <c:ptCount val="7"/>
                <c:pt idx="0">
                  <c:v>0.86706520979494595</c:v>
                </c:pt>
                <c:pt idx="3">
                  <c:v>0.972813389648852</c:v>
                </c:pt>
                <c:pt idx="4">
                  <c:v>1.9145062952659599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F-5D44-990E-BBE038D26544}"/>
            </c:ext>
          </c:extLst>
        </c:ser>
        <c:ser>
          <c:idx val="1"/>
          <c:order val="1"/>
          <c:tx>
            <c:v>14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DOC!$K$2:$K$6</c:f>
              <c:numCache>
                <c:formatCode>0.0</c:formatCode>
                <c:ptCount val="5"/>
                <c:pt idx="0">
                  <c:v>58.176404986182824</c:v>
                </c:pt>
                <c:pt idx="1">
                  <c:v>58.487224879079349</c:v>
                </c:pt>
                <c:pt idx="2">
                  <c:v>57.847635008286204</c:v>
                </c:pt>
                <c:pt idx="3">
                  <c:v>56.8717172290701</c:v>
                </c:pt>
                <c:pt idx="4">
                  <c:v>75.13829056996407</c:v>
                </c:pt>
              </c:numCache>
            </c:numRef>
          </c:xVal>
          <c:yVal>
            <c:numRef>
              <c:f>DOC!$N$2:$N$6</c:f>
              <c:numCache>
                <c:formatCode>0.00</c:formatCode>
                <c:ptCount val="5"/>
                <c:pt idx="0">
                  <c:v>1.05932498107233</c:v>
                </c:pt>
                <c:pt idx="1">
                  <c:v>1.0427511142805199</c:v>
                </c:pt>
                <c:pt idx="2">
                  <c:v>1.04165701074142</c:v>
                </c:pt>
                <c:pt idx="3">
                  <c:v>1.0185105942841599</c:v>
                </c:pt>
                <c:pt idx="4">
                  <c:v>1.90620063300536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7F-5D44-990E-BBE038D26544}"/>
            </c:ext>
          </c:extLst>
        </c:ser>
        <c:ser>
          <c:idx val="2"/>
          <c:order val="2"/>
          <c:tx>
            <c:v>37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DOC!$K$54:$K$60</c:f>
              <c:numCache>
                <c:formatCode>0.0</c:formatCode>
                <c:ptCount val="7"/>
                <c:pt idx="0">
                  <c:v>55.180604655866269</c:v>
                </c:pt>
                <c:pt idx="1">
                  <c:v>54.260060201019257</c:v>
                </c:pt>
                <c:pt idx="2">
                  <c:v>53.373768563096768</c:v>
                </c:pt>
                <c:pt idx="3">
                  <c:v>52.507814535223226</c:v>
                </c:pt>
                <c:pt idx="4">
                  <c:v>69.185725175887782</c:v>
                </c:pt>
                <c:pt idx="5">
                  <c:v>62.94529009244804</c:v>
                </c:pt>
                <c:pt idx="6">
                  <c:v>58.358623826146307</c:v>
                </c:pt>
              </c:numCache>
            </c:numRef>
          </c:xVal>
          <c:yVal>
            <c:numRef>
              <c:f>DOC!$N$54:$N$60</c:f>
              <c:numCache>
                <c:formatCode>0.00</c:formatCode>
                <c:ptCount val="7"/>
                <c:pt idx="0">
                  <c:v>0.92133000539282595</c:v>
                </c:pt>
                <c:pt idx="3">
                  <c:v>0.89790035973058202</c:v>
                </c:pt>
                <c:pt idx="4">
                  <c:v>1.38421498569372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7F-5D44-990E-BBE038D26544}"/>
            </c:ext>
          </c:extLst>
        </c:ser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9961282464001391E-2"/>
                  <c:y val="-1.94961378046271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(DOC!$K$2:$K$6,DOC!$K$26:$K$32,DOC!$K$54:$K$60)</c:f>
              <c:numCache>
                <c:formatCode>0.0</c:formatCode>
                <c:ptCount val="19"/>
                <c:pt idx="0">
                  <c:v>58.176404986182824</c:v>
                </c:pt>
                <c:pt idx="1">
                  <c:v>58.487224879079349</c:v>
                </c:pt>
                <c:pt idx="2">
                  <c:v>57.847635008286204</c:v>
                </c:pt>
                <c:pt idx="3">
                  <c:v>56.8717172290701</c:v>
                </c:pt>
                <c:pt idx="4">
                  <c:v>75.13829056996407</c:v>
                </c:pt>
                <c:pt idx="5">
                  <c:v>66.017586609100036</c:v>
                </c:pt>
                <c:pt idx="6">
                  <c:v>62.551485632787397</c:v>
                </c:pt>
                <c:pt idx="7">
                  <c:v>59.620773467994468</c:v>
                </c:pt>
                <c:pt idx="8">
                  <c:v>58.705764073354779</c:v>
                </c:pt>
                <c:pt idx="9">
                  <c:v>81.259146705832038</c:v>
                </c:pt>
                <c:pt idx="10">
                  <c:v>70.817001725854396</c:v>
                </c:pt>
                <c:pt idx="11">
                  <c:v>62.750580123391067</c:v>
                </c:pt>
                <c:pt idx="12">
                  <c:v>55.180604655866269</c:v>
                </c:pt>
                <c:pt idx="13">
                  <c:v>54.260060201019257</c:v>
                </c:pt>
                <c:pt idx="14">
                  <c:v>53.373768563096768</c:v>
                </c:pt>
                <c:pt idx="15">
                  <c:v>52.507814535223226</c:v>
                </c:pt>
                <c:pt idx="16">
                  <c:v>69.185725175887782</c:v>
                </c:pt>
                <c:pt idx="17">
                  <c:v>62.94529009244804</c:v>
                </c:pt>
                <c:pt idx="18">
                  <c:v>58.358623826146307</c:v>
                </c:pt>
              </c:numCache>
            </c:numRef>
          </c:xVal>
          <c:yVal>
            <c:numRef>
              <c:f>(DOC!$N$2:$N$6,DOC!$N$26:$N$32,DOC!$N$54:$N$60)</c:f>
              <c:numCache>
                <c:formatCode>0.00</c:formatCode>
                <c:ptCount val="19"/>
                <c:pt idx="0">
                  <c:v>1.05932498107233</c:v>
                </c:pt>
                <c:pt idx="1">
                  <c:v>1.0427511142805199</c:v>
                </c:pt>
                <c:pt idx="2">
                  <c:v>1.04165701074142</c:v>
                </c:pt>
                <c:pt idx="3">
                  <c:v>1.0185105942841599</c:v>
                </c:pt>
                <c:pt idx="4">
                  <c:v>1.90620063300536</c:v>
                </c:pt>
                <c:pt idx="5">
                  <c:v>0.86706520979494595</c:v>
                </c:pt>
                <c:pt idx="8">
                  <c:v>0.972813389648852</c:v>
                </c:pt>
                <c:pt idx="9">
                  <c:v>1.9145062952659599</c:v>
                </c:pt>
                <c:pt idx="12">
                  <c:v>0.92133000539282595</c:v>
                </c:pt>
                <c:pt idx="15">
                  <c:v>0.89790035973058202</c:v>
                </c:pt>
                <c:pt idx="16">
                  <c:v>1.38421498569372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7F-5D44-990E-BBE038D26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163440"/>
        <c:axId val="1650965776"/>
      </c:scatterChart>
      <c:valAx>
        <c:axId val="165416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965776"/>
        <c:crosses val="autoZero"/>
        <c:crossBetween val="midCat"/>
      </c:valAx>
      <c:valAx>
        <c:axId val="165096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16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431800</xdr:colOff>
      <xdr:row>2</xdr:row>
      <xdr:rowOff>0</xdr:rowOff>
    </xdr:from>
    <xdr:to>
      <xdr:col>22</xdr:col>
      <xdr:colOff>215900</xdr:colOff>
      <xdr:row>19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05FC27E-07FD-F02E-8B57-D3BD45B0D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96E0-59B3-F14E-B6F3-0CA199CFD688}">
  <dimension ref="A1:Q139"/>
  <sheetViews>
    <sheetView tabSelected="1" workbookViewId="0">
      <selection activeCell="C25" sqref="C25"/>
    </sheetView>
  </sheetViews>
  <sheetFormatPr baseColWidth="10" defaultRowHeight="16" x14ac:dyDescent="0.2"/>
  <cols>
    <col min="1" max="1" width="25.6640625" customWidth="1"/>
    <col min="2" max="2" width="20" customWidth="1"/>
    <col min="5" max="5" width="10.83203125" style="3"/>
    <col min="6" max="6" width="10.83203125" style="4"/>
    <col min="7" max="7" width="11.33203125" style="2" bestFit="1" customWidth="1"/>
    <col min="11" max="12" width="10.83203125" style="1"/>
    <col min="14" max="14" width="10.83203125" style="2"/>
    <col min="15" max="15" width="10.83203125" style="5"/>
    <col min="16" max="16" width="10.83203125" style="2"/>
  </cols>
  <sheetData>
    <row r="1" spans="1:17" x14ac:dyDescent="0.2">
      <c r="A1" t="s">
        <v>6</v>
      </c>
      <c r="B1" t="s">
        <v>32</v>
      </c>
      <c r="C1" t="s">
        <v>1</v>
      </c>
      <c r="D1" t="s">
        <v>38</v>
      </c>
      <c r="E1" s="3" t="s">
        <v>5</v>
      </c>
      <c r="F1" s="4" t="s">
        <v>31</v>
      </c>
      <c r="G1" s="2" t="s">
        <v>0</v>
      </c>
      <c r="H1" t="s">
        <v>34</v>
      </c>
      <c r="I1" t="s">
        <v>35</v>
      </c>
      <c r="J1" t="s">
        <v>2</v>
      </c>
      <c r="K1" s="1" t="s">
        <v>3</v>
      </c>
      <c r="L1" s="1" t="s">
        <v>4</v>
      </c>
      <c r="M1" s="1" t="s">
        <v>33</v>
      </c>
      <c r="N1" s="2" t="s">
        <v>98</v>
      </c>
      <c r="O1" s="5" t="s">
        <v>99</v>
      </c>
    </row>
    <row r="2" spans="1:17" x14ac:dyDescent="0.2">
      <c r="A2" t="s">
        <v>7</v>
      </c>
      <c r="B2">
        <v>240211</v>
      </c>
      <c r="C2">
        <v>0</v>
      </c>
      <c r="D2" t="s">
        <v>39</v>
      </c>
      <c r="E2" s="3">
        <v>45334</v>
      </c>
      <c r="F2" s="4">
        <v>0.75</v>
      </c>
      <c r="G2" s="2">
        <f>_xlfn.DAYS(E2,$E$2)</f>
        <v>0</v>
      </c>
      <c r="H2">
        <v>0</v>
      </c>
      <c r="I2" t="s">
        <v>36</v>
      </c>
      <c r="J2">
        <v>14</v>
      </c>
      <c r="K2" s="1">
        <v>58.176404986182824</v>
      </c>
      <c r="L2" s="1">
        <v>1.3249575097575699</v>
      </c>
      <c r="M2" s="1">
        <v>14</v>
      </c>
      <c r="N2" s="2">
        <v>1.05932498107233</v>
      </c>
      <c r="O2" s="5">
        <f>N2/K2</f>
        <v>1.8208842250117117E-2</v>
      </c>
      <c r="Q2" s="2"/>
    </row>
    <row r="3" spans="1:17" x14ac:dyDescent="0.2">
      <c r="A3" t="s">
        <v>8</v>
      </c>
      <c r="B3">
        <v>240211</v>
      </c>
      <c r="C3">
        <v>1</v>
      </c>
      <c r="D3" t="s">
        <v>40</v>
      </c>
      <c r="E3" s="3">
        <v>45343</v>
      </c>
      <c r="F3" s="4">
        <v>0.58333333333333337</v>
      </c>
      <c r="G3" s="2">
        <f>_xlfn.DAYS(E3,$E$2)</f>
        <v>9</v>
      </c>
      <c r="H3">
        <v>0</v>
      </c>
      <c r="I3" t="s">
        <v>36</v>
      </c>
      <c r="J3">
        <v>14</v>
      </c>
      <c r="K3" s="1">
        <v>58.487224879079349</v>
      </c>
      <c r="L3" s="1">
        <v>6.2695527920277189E-2</v>
      </c>
      <c r="M3" s="1">
        <v>14</v>
      </c>
      <c r="N3" s="2">
        <v>1.0427511142805199</v>
      </c>
      <c r="O3" s="5">
        <f>N3/K3</f>
        <v>1.7828698770310573E-2</v>
      </c>
    </row>
    <row r="4" spans="1:17" x14ac:dyDescent="0.2">
      <c r="A4" t="s">
        <v>9</v>
      </c>
      <c r="B4">
        <v>240211</v>
      </c>
      <c r="C4">
        <v>2</v>
      </c>
      <c r="D4" t="s">
        <v>40</v>
      </c>
      <c r="E4" s="3">
        <v>45364</v>
      </c>
      <c r="F4" s="4">
        <v>0.5</v>
      </c>
      <c r="G4" s="2">
        <f>_xlfn.DAYS(E4,$E$2)</f>
        <v>30</v>
      </c>
      <c r="H4">
        <v>0</v>
      </c>
      <c r="I4" t="s">
        <v>36</v>
      </c>
      <c r="J4">
        <v>14</v>
      </c>
      <c r="K4" s="1">
        <v>57.847635008286204</v>
      </c>
      <c r="L4" s="1">
        <v>0.37465753477973224</v>
      </c>
      <c r="M4" s="1">
        <v>14</v>
      </c>
      <c r="N4" s="2">
        <v>1.04165701074142</v>
      </c>
      <c r="O4" s="5">
        <f>N4/K4</f>
        <v>1.8006907466350371E-2</v>
      </c>
    </row>
    <row r="5" spans="1:17" x14ac:dyDescent="0.2">
      <c r="A5" t="s">
        <v>10</v>
      </c>
      <c r="B5">
        <v>240211</v>
      </c>
      <c r="C5">
        <v>3</v>
      </c>
      <c r="D5" t="s">
        <v>41</v>
      </c>
      <c r="E5" s="3">
        <v>45426</v>
      </c>
      <c r="F5" s="4">
        <v>0.66666666666666663</v>
      </c>
      <c r="G5" s="2">
        <f>_xlfn.DAYS(E5,$E$2)</f>
        <v>92</v>
      </c>
      <c r="H5">
        <v>0</v>
      </c>
      <c r="I5" t="s">
        <v>36</v>
      </c>
      <c r="J5">
        <v>14</v>
      </c>
      <c r="K5" s="1">
        <v>56.8717172290701</v>
      </c>
      <c r="L5" s="1">
        <v>0.84356300717205546</v>
      </c>
      <c r="M5" s="1">
        <v>14</v>
      </c>
      <c r="N5" s="2">
        <v>1.0185105942841599</v>
      </c>
      <c r="O5" s="5">
        <f>N5/K5</f>
        <v>1.7908912266210698E-2</v>
      </c>
    </row>
    <row r="6" spans="1:17" x14ac:dyDescent="0.2">
      <c r="A6" t="s">
        <v>11</v>
      </c>
      <c r="B6">
        <v>240211</v>
      </c>
      <c r="C6">
        <v>0</v>
      </c>
      <c r="D6" t="s">
        <v>39</v>
      </c>
      <c r="E6" s="3">
        <v>45334</v>
      </c>
      <c r="F6" s="4">
        <v>0.75</v>
      </c>
      <c r="G6" s="2">
        <f>_xlfn.DAYS(E6,$E$2)</f>
        <v>0</v>
      </c>
      <c r="H6">
        <v>1</v>
      </c>
      <c r="I6" t="s">
        <v>37</v>
      </c>
      <c r="J6">
        <v>14</v>
      </c>
      <c r="K6" s="1">
        <v>75.13829056996407</v>
      </c>
      <c r="L6" s="1">
        <v>1.4596262501273736</v>
      </c>
      <c r="M6" s="1">
        <v>14</v>
      </c>
      <c r="N6" s="2">
        <v>1.90620063300536</v>
      </c>
      <c r="O6" s="5">
        <f>N6/K6</f>
        <v>2.5369230768304815E-2</v>
      </c>
    </row>
    <row r="7" spans="1:17" x14ac:dyDescent="0.2">
      <c r="A7" t="s">
        <v>12</v>
      </c>
      <c r="B7">
        <v>240211</v>
      </c>
      <c r="C7">
        <v>1</v>
      </c>
      <c r="D7" t="s">
        <v>40</v>
      </c>
      <c r="E7" s="3">
        <v>45343</v>
      </c>
      <c r="F7" s="4">
        <v>0.58333333333333337</v>
      </c>
      <c r="G7" s="2">
        <f>_xlfn.DAYS(E7,$E$2)</f>
        <v>9</v>
      </c>
      <c r="H7">
        <v>1</v>
      </c>
      <c r="I7" t="s">
        <v>37</v>
      </c>
      <c r="J7">
        <v>14</v>
      </c>
      <c r="K7" s="1">
        <v>68.119807334923919</v>
      </c>
      <c r="L7" s="1">
        <v>0.45190543229266167</v>
      </c>
      <c r="M7" s="1">
        <v>14</v>
      </c>
      <c r="N7" s="2">
        <v>1.85228501222488</v>
      </c>
      <c r="O7" s="5">
        <f>N7/K7</f>
        <v>2.7191577379509755E-2</v>
      </c>
    </row>
    <row r="8" spans="1:17" x14ac:dyDescent="0.2">
      <c r="A8" t="s">
        <v>13</v>
      </c>
      <c r="B8">
        <v>240211</v>
      </c>
      <c r="C8">
        <v>2</v>
      </c>
      <c r="D8" t="s">
        <v>40</v>
      </c>
      <c r="E8" s="3">
        <v>45364</v>
      </c>
      <c r="F8" s="4">
        <v>0.5</v>
      </c>
      <c r="G8" s="2">
        <f>_xlfn.DAYS(E8,$E$2)</f>
        <v>30</v>
      </c>
      <c r="H8">
        <v>1</v>
      </c>
      <c r="I8" t="s">
        <v>37</v>
      </c>
      <c r="J8">
        <v>14</v>
      </c>
      <c r="K8" s="1">
        <v>63.327134639896506</v>
      </c>
      <c r="L8" s="1">
        <v>0.86214930914027421</v>
      </c>
      <c r="M8" s="1">
        <v>14</v>
      </c>
      <c r="N8" s="2">
        <v>1.79082799947928</v>
      </c>
      <c r="O8" s="5">
        <f>N8/K8</f>
        <v>2.8278999352531049E-2</v>
      </c>
    </row>
    <row r="9" spans="1:17" x14ac:dyDescent="0.2">
      <c r="A9" t="s">
        <v>14</v>
      </c>
      <c r="B9">
        <v>240211</v>
      </c>
      <c r="C9">
        <v>3</v>
      </c>
      <c r="D9" t="s">
        <v>41</v>
      </c>
      <c r="E9" s="3">
        <v>45426</v>
      </c>
      <c r="F9" s="4">
        <v>0.66666666666666663</v>
      </c>
      <c r="G9" s="2">
        <f>_xlfn.DAYS(E9,$E$2)</f>
        <v>92</v>
      </c>
      <c r="H9">
        <v>1</v>
      </c>
      <c r="I9" t="s">
        <v>37</v>
      </c>
      <c r="J9">
        <v>14</v>
      </c>
      <c r="K9" s="1">
        <v>62.997419920684081</v>
      </c>
      <c r="L9" s="1">
        <v>1.4214737449236412</v>
      </c>
      <c r="M9" s="1">
        <v>14</v>
      </c>
      <c r="N9" s="2">
        <v>1.6896312011383201</v>
      </c>
      <c r="O9" s="5">
        <f>N9/K9</f>
        <v>2.6820641278097166E-2</v>
      </c>
    </row>
    <row r="10" spans="1:17" x14ac:dyDescent="0.2">
      <c r="A10" t="s">
        <v>15</v>
      </c>
      <c r="B10">
        <v>240211</v>
      </c>
      <c r="C10">
        <v>0</v>
      </c>
      <c r="D10" t="s">
        <v>39</v>
      </c>
      <c r="E10" s="3">
        <v>45334</v>
      </c>
      <c r="F10" s="4">
        <v>0.75</v>
      </c>
      <c r="G10" s="2">
        <f>_xlfn.DAYS(E10,$E$2)</f>
        <v>0</v>
      </c>
      <c r="H10">
        <v>3</v>
      </c>
      <c r="I10" t="s">
        <v>37</v>
      </c>
      <c r="J10">
        <v>14</v>
      </c>
      <c r="K10" s="1">
        <v>93.675059927175383</v>
      </c>
      <c r="L10" s="1">
        <v>0.53199926161641931</v>
      </c>
      <c r="M10" s="1">
        <v>14</v>
      </c>
      <c r="N10" s="2">
        <v>1.81839308185644</v>
      </c>
      <c r="O10" s="5">
        <f>N10/K10</f>
        <v>1.9411709832586072E-2</v>
      </c>
    </row>
    <row r="11" spans="1:17" x14ac:dyDescent="0.2">
      <c r="A11" t="s">
        <v>16</v>
      </c>
      <c r="B11">
        <v>240211</v>
      </c>
      <c r="C11">
        <v>1</v>
      </c>
      <c r="D11" t="s">
        <v>40</v>
      </c>
      <c r="E11" s="3">
        <v>45343</v>
      </c>
      <c r="F11" s="4">
        <v>0.58333333333333337</v>
      </c>
      <c r="G11" s="2">
        <f>_xlfn.DAYS(E11,$E$2)</f>
        <v>9</v>
      </c>
      <c r="H11">
        <v>3</v>
      </c>
      <c r="I11" t="s">
        <v>37</v>
      </c>
      <c r="J11">
        <v>14</v>
      </c>
      <c r="K11" s="1">
        <v>77.717434362084092</v>
      </c>
      <c r="L11" s="1">
        <v>1.2079658415078809</v>
      </c>
      <c r="M11" s="1">
        <v>14</v>
      </c>
      <c r="N11" s="2">
        <v>1.8342600433774301</v>
      </c>
      <c r="O11" s="5">
        <f>N11/K11</f>
        <v>2.3601654614994704E-2</v>
      </c>
    </row>
    <row r="12" spans="1:17" x14ac:dyDescent="0.2">
      <c r="A12" t="s">
        <v>17</v>
      </c>
      <c r="B12">
        <v>240211</v>
      </c>
      <c r="C12">
        <v>2</v>
      </c>
      <c r="D12" t="s">
        <v>40</v>
      </c>
      <c r="E12" s="3">
        <v>45364</v>
      </c>
      <c r="F12" s="4">
        <v>0.5</v>
      </c>
      <c r="G12" s="2">
        <f>_xlfn.DAYS(E12,$E$2)</f>
        <v>30</v>
      </c>
      <c r="H12">
        <v>3</v>
      </c>
      <c r="I12" t="s">
        <v>37</v>
      </c>
      <c r="J12">
        <v>14</v>
      </c>
      <c r="K12" s="1">
        <v>65.017276853853545</v>
      </c>
      <c r="L12" s="1">
        <v>0.50048200639994755</v>
      </c>
      <c r="M12" s="1">
        <v>14</v>
      </c>
      <c r="N12" s="2">
        <v>1.7475458487420901</v>
      </c>
      <c r="O12" s="5">
        <f>N12/K12</f>
        <v>2.687817659097351E-2</v>
      </c>
    </row>
    <row r="13" spans="1:17" x14ac:dyDescent="0.2">
      <c r="A13" t="s">
        <v>18</v>
      </c>
      <c r="B13">
        <v>240211</v>
      </c>
      <c r="C13">
        <v>3</v>
      </c>
      <c r="D13" t="s">
        <v>41</v>
      </c>
      <c r="E13" s="3">
        <v>45426</v>
      </c>
      <c r="F13" s="4">
        <v>0.66666666666666663</v>
      </c>
      <c r="G13" s="2">
        <f>_xlfn.DAYS(E13,$E$2)</f>
        <v>92</v>
      </c>
      <c r="H13">
        <v>3</v>
      </c>
      <c r="I13" t="s">
        <v>37</v>
      </c>
      <c r="J13">
        <v>14</v>
      </c>
      <c r="K13" s="1">
        <v>61.748471901203267</v>
      </c>
      <c r="L13" s="1">
        <v>0.80899595064226038</v>
      </c>
      <c r="M13" s="1">
        <v>14</v>
      </c>
      <c r="N13" s="2">
        <v>1.64515365020133</v>
      </c>
      <c r="O13" s="5">
        <f>N13/K13</f>
        <v>2.6642823693411456E-2</v>
      </c>
    </row>
    <row r="14" spans="1:17" x14ac:dyDescent="0.2">
      <c r="A14" t="s">
        <v>19</v>
      </c>
      <c r="B14">
        <v>240211</v>
      </c>
      <c r="C14">
        <v>0</v>
      </c>
      <c r="D14" t="s">
        <v>39</v>
      </c>
      <c r="E14" s="3">
        <v>45334</v>
      </c>
      <c r="F14" s="4">
        <v>0.75</v>
      </c>
      <c r="G14" s="2">
        <f>_xlfn.DAYS(E14,$E$2)</f>
        <v>0</v>
      </c>
      <c r="H14">
        <v>4</v>
      </c>
      <c r="I14" t="s">
        <v>37</v>
      </c>
      <c r="J14">
        <v>14</v>
      </c>
      <c r="K14" s="1">
        <v>76.340211839276606</v>
      </c>
      <c r="L14" s="1">
        <v>0.37485118942710643</v>
      </c>
      <c r="M14" s="1">
        <v>14</v>
      </c>
      <c r="N14" s="2">
        <v>1.8734027553782799</v>
      </c>
      <c r="O14" s="5">
        <f>N14/K14</f>
        <v>2.4540182824255994E-2</v>
      </c>
    </row>
    <row r="15" spans="1:17" x14ac:dyDescent="0.2">
      <c r="A15" t="s">
        <v>20</v>
      </c>
      <c r="B15">
        <v>240211</v>
      </c>
      <c r="C15">
        <v>1</v>
      </c>
      <c r="D15" t="s">
        <v>40</v>
      </c>
      <c r="E15" s="3">
        <v>45343</v>
      </c>
      <c r="F15" s="4">
        <v>0.58333333333333337</v>
      </c>
      <c r="G15" s="2">
        <f>_xlfn.DAYS(E15,$E$2)</f>
        <v>9</v>
      </c>
      <c r="H15">
        <v>4</v>
      </c>
      <c r="I15" t="s">
        <v>37</v>
      </c>
      <c r="J15">
        <v>14</v>
      </c>
      <c r="K15" s="1">
        <v>72.045218627863846</v>
      </c>
      <c r="L15" s="1">
        <v>1.0991718606431946</v>
      </c>
      <c r="M15" s="1">
        <v>14</v>
      </c>
      <c r="N15" s="2">
        <v>1.8069020429490501</v>
      </c>
      <c r="O15" s="5">
        <f>N15/K15</f>
        <v>2.5080110482865851E-2</v>
      </c>
    </row>
    <row r="16" spans="1:17" x14ac:dyDescent="0.2">
      <c r="A16" t="s">
        <v>21</v>
      </c>
      <c r="B16">
        <v>240211</v>
      </c>
      <c r="C16">
        <v>2</v>
      </c>
      <c r="D16" t="s">
        <v>40</v>
      </c>
      <c r="E16" s="3">
        <v>45364</v>
      </c>
      <c r="F16" s="4">
        <v>0.5</v>
      </c>
      <c r="G16" s="2">
        <f>_xlfn.DAYS(E16,$E$2)</f>
        <v>30</v>
      </c>
      <c r="H16">
        <v>4</v>
      </c>
      <c r="I16" t="s">
        <v>37</v>
      </c>
      <c r="J16">
        <v>14</v>
      </c>
      <c r="K16" s="1">
        <v>63.209313818765686</v>
      </c>
      <c r="L16" s="1">
        <v>0.24981655424125471</v>
      </c>
      <c r="M16" s="1">
        <v>14</v>
      </c>
      <c r="N16" s="2">
        <v>1.7119153658775099</v>
      </c>
      <c r="O16" s="5">
        <f>N16/K16</f>
        <v>2.7083277169974176E-2</v>
      </c>
    </row>
    <row r="17" spans="1:15" x14ac:dyDescent="0.2">
      <c r="A17" t="s">
        <v>22</v>
      </c>
      <c r="B17">
        <v>240211</v>
      </c>
      <c r="C17">
        <v>3</v>
      </c>
      <c r="D17" t="s">
        <v>41</v>
      </c>
      <c r="E17" s="3">
        <v>45426</v>
      </c>
      <c r="F17" s="4">
        <v>0.66666666666666663</v>
      </c>
      <c r="G17" s="2">
        <f>_xlfn.DAYS(E17,$E$2)</f>
        <v>92</v>
      </c>
      <c r="H17">
        <v>4</v>
      </c>
      <c r="I17" t="s">
        <v>37</v>
      </c>
      <c r="J17">
        <v>14</v>
      </c>
      <c r="K17" s="1">
        <v>60.947436568281326</v>
      </c>
      <c r="L17" s="1">
        <v>0.44638991395142996</v>
      </c>
      <c r="M17" s="1">
        <v>14</v>
      </c>
      <c r="N17" s="2">
        <v>1.57625606803911</v>
      </c>
      <c r="O17" s="5">
        <f>N17/K17</f>
        <v>2.5862549055253224E-2</v>
      </c>
    </row>
    <row r="18" spans="1:15" x14ac:dyDescent="0.2">
      <c r="A18" t="s">
        <v>23</v>
      </c>
      <c r="B18">
        <v>240211</v>
      </c>
      <c r="C18">
        <v>0</v>
      </c>
      <c r="D18" t="s">
        <v>39</v>
      </c>
      <c r="E18" s="3">
        <v>45334</v>
      </c>
      <c r="F18" s="4">
        <v>0.75</v>
      </c>
      <c r="G18" s="2">
        <f>_xlfn.DAYS(E18,$E$2)</f>
        <v>0</v>
      </c>
      <c r="H18">
        <v>5</v>
      </c>
      <c r="I18" t="s">
        <v>37</v>
      </c>
      <c r="J18">
        <v>14</v>
      </c>
      <c r="K18" s="1">
        <v>75.986585012504719</v>
      </c>
      <c r="L18" s="1">
        <v>1.1608555446113435</v>
      </c>
      <c r="M18" s="1">
        <v>14</v>
      </c>
      <c r="N18" s="2">
        <v>1.8314918382141001</v>
      </c>
      <c r="O18" s="5">
        <f>N18/K18</f>
        <v>2.4102831281504505E-2</v>
      </c>
    </row>
    <row r="19" spans="1:15" x14ac:dyDescent="0.2">
      <c r="A19" t="s">
        <v>24</v>
      </c>
      <c r="B19">
        <v>240211</v>
      </c>
      <c r="C19">
        <v>1</v>
      </c>
      <c r="D19" t="s">
        <v>40</v>
      </c>
      <c r="E19" s="3">
        <v>45343</v>
      </c>
      <c r="F19" s="4">
        <v>0.58333333333333337</v>
      </c>
      <c r="G19" s="2">
        <f>_xlfn.DAYS(E19,$E$2)</f>
        <v>9</v>
      </c>
      <c r="H19">
        <v>5</v>
      </c>
      <c r="I19" t="s">
        <v>37</v>
      </c>
      <c r="J19">
        <v>14</v>
      </c>
      <c r="K19" s="1">
        <v>69.810030194494345</v>
      </c>
      <c r="L19" s="1">
        <v>0.70037327668707772</v>
      </c>
      <c r="M19" s="1">
        <v>14</v>
      </c>
      <c r="N19" s="2">
        <v>1.776579774035</v>
      </c>
      <c r="O19" s="5">
        <f>N19/K19</f>
        <v>2.5448775327633538E-2</v>
      </c>
    </row>
    <row r="20" spans="1:15" x14ac:dyDescent="0.2">
      <c r="A20" t="s">
        <v>25</v>
      </c>
      <c r="B20">
        <v>240211</v>
      </c>
      <c r="C20">
        <v>2</v>
      </c>
      <c r="D20" t="s">
        <v>40</v>
      </c>
      <c r="E20" s="3">
        <v>45364</v>
      </c>
      <c r="F20" s="4">
        <v>0.5</v>
      </c>
      <c r="G20" s="2">
        <f>_xlfn.DAYS(E20,$E$2)</f>
        <v>30</v>
      </c>
      <c r="H20">
        <v>5</v>
      </c>
      <c r="I20" t="s">
        <v>37</v>
      </c>
      <c r="J20">
        <v>14</v>
      </c>
      <c r="K20" s="1">
        <v>61.94064183377003</v>
      </c>
      <c r="L20" s="1">
        <v>0.27683207764642098</v>
      </c>
      <c r="M20" s="1">
        <v>14</v>
      </c>
      <c r="N20" s="2">
        <v>1.6491249877766301</v>
      </c>
      <c r="O20" s="5">
        <f>N20/K20</f>
        <v>2.6624279938887028E-2</v>
      </c>
    </row>
    <row r="21" spans="1:15" x14ac:dyDescent="0.2">
      <c r="A21" t="s">
        <v>26</v>
      </c>
      <c r="B21">
        <v>240211</v>
      </c>
      <c r="C21">
        <v>3</v>
      </c>
      <c r="D21" t="s">
        <v>41</v>
      </c>
      <c r="E21" s="3">
        <v>45426</v>
      </c>
      <c r="F21" s="4">
        <v>0.66666666666666663</v>
      </c>
      <c r="G21" s="2">
        <f>_xlfn.DAYS(E21,$E$2)</f>
        <v>92</v>
      </c>
      <c r="H21">
        <v>5</v>
      </c>
      <c r="I21" t="s">
        <v>37</v>
      </c>
      <c r="J21">
        <v>14</v>
      </c>
      <c r="K21" s="1">
        <v>59.171677058103349</v>
      </c>
      <c r="L21" s="1">
        <v>0.36643483877108768</v>
      </c>
      <c r="M21" s="1">
        <v>14</v>
      </c>
      <c r="N21" s="2">
        <v>1.5308922510036</v>
      </c>
      <c r="O21" s="5">
        <f>N21/K21</f>
        <v>2.5872044314382836E-2</v>
      </c>
    </row>
    <row r="22" spans="1:15" x14ac:dyDescent="0.2">
      <c r="A22" t="s">
        <v>27</v>
      </c>
      <c r="B22">
        <v>240211</v>
      </c>
      <c r="C22">
        <v>0</v>
      </c>
      <c r="D22" t="s">
        <v>39</v>
      </c>
      <c r="E22" s="3">
        <v>45334</v>
      </c>
      <c r="F22" s="4">
        <v>0.75</v>
      </c>
      <c r="G22" s="2">
        <f>_xlfn.DAYS(E22,$E$2)</f>
        <v>0</v>
      </c>
      <c r="H22">
        <v>6</v>
      </c>
      <c r="I22" t="s">
        <v>37</v>
      </c>
      <c r="J22">
        <v>14</v>
      </c>
      <c r="K22" s="1">
        <v>71.530505726362961</v>
      </c>
      <c r="L22" s="1">
        <v>0.78359264098082804</v>
      </c>
      <c r="M22" s="1">
        <v>14</v>
      </c>
      <c r="N22" s="2">
        <v>1.5788359495625299</v>
      </c>
      <c r="O22" s="5">
        <f>N22/K22</f>
        <v>2.2072204488561883E-2</v>
      </c>
    </row>
    <row r="23" spans="1:15" x14ac:dyDescent="0.2">
      <c r="A23" t="s">
        <v>28</v>
      </c>
      <c r="B23">
        <v>240211</v>
      </c>
      <c r="C23">
        <v>1</v>
      </c>
      <c r="D23" t="s">
        <v>40</v>
      </c>
      <c r="E23" s="3">
        <v>45343</v>
      </c>
      <c r="F23" s="4">
        <v>0.58333333333333337</v>
      </c>
      <c r="G23" s="2">
        <f>_xlfn.DAYS(E23,$E$2)</f>
        <v>9</v>
      </c>
      <c r="H23">
        <v>6</v>
      </c>
      <c r="I23" t="s">
        <v>37</v>
      </c>
      <c r="J23">
        <v>14</v>
      </c>
      <c r="K23" s="1">
        <v>65.370154833029503</v>
      </c>
      <c r="L23" s="1">
        <v>0.54162737869890598</v>
      </c>
      <c r="M23" s="1">
        <v>14</v>
      </c>
      <c r="N23" s="2">
        <v>1.55670315609882</v>
      </c>
      <c r="O23" s="5">
        <f>N23/K23</f>
        <v>2.3813667874506339E-2</v>
      </c>
    </row>
    <row r="24" spans="1:15" x14ac:dyDescent="0.2">
      <c r="A24" t="s">
        <v>29</v>
      </c>
      <c r="B24">
        <v>240211</v>
      </c>
      <c r="C24">
        <v>2</v>
      </c>
      <c r="D24" t="s">
        <v>40</v>
      </c>
      <c r="E24" s="3">
        <v>45364</v>
      </c>
      <c r="F24" s="4">
        <v>0.5</v>
      </c>
      <c r="G24" s="2">
        <f>_xlfn.DAYS(E24,$E$2)</f>
        <v>30</v>
      </c>
      <c r="H24">
        <v>6</v>
      </c>
      <c r="I24" t="s">
        <v>37</v>
      </c>
      <c r="J24">
        <v>14</v>
      </c>
      <c r="K24" s="1">
        <v>59.087797918599506</v>
      </c>
      <c r="L24" s="1">
        <v>7.5004404650153927E-2</v>
      </c>
      <c r="M24" s="1">
        <v>14</v>
      </c>
      <c r="N24" s="2">
        <v>1.41126474387545</v>
      </c>
      <c r="O24" s="5">
        <f>N24/K24</f>
        <v>2.3884199337054931E-2</v>
      </c>
    </row>
    <row r="25" spans="1:15" x14ac:dyDescent="0.2">
      <c r="A25" t="s">
        <v>30</v>
      </c>
      <c r="B25">
        <v>240211</v>
      </c>
      <c r="C25">
        <v>3</v>
      </c>
      <c r="D25" t="s">
        <v>41</v>
      </c>
      <c r="E25" s="3">
        <v>45426</v>
      </c>
      <c r="F25" s="4">
        <v>0.66666666666666663</v>
      </c>
      <c r="G25" s="2">
        <f>_xlfn.DAYS(E25,$E$2)</f>
        <v>92</v>
      </c>
      <c r="H25">
        <v>6</v>
      </c>
      <c r="I25" t="s">
        <v>37</v>
      </c>
      <c r="J25">
        <v>14</v>
      </c>
      <c r="K25" s="1">
        <v>59.177322819035652</v>
      </c>
      <c r="L25" s="1">
        <v>0.54347890499156737</v>
      </c>
      <c r="M25" s="1">
        <v>14</v>
      </c>
      <c r="N25" s="2">
        <v>1.3105007810859499</v>
      </c>
      <c r="O25" s="5">
        <f>N25/K25</f>
        <v>2.2145320515655355E-2</v>
      </c>
    </row>
    <row r="26" spans="1:15" x14ac:dyDescent="0.2">
      <c r="A26" t="s">
        <v>42</v>
      </c>
      <c r="B26">
        <v>240417</v>
      </c>
      <c r="C26">
        <v>0</v>
      </c>
      <c r="D26" t="s">
        <v>39</v>
      </c>
      <c r="E26" s="3">
        <v>45400</v>
      </c>
      <c r="F26" s="4">
        <v>0.625</v>
      </c>
      <c r="G26" s="2">
        <f>_xlfn.DAYS(E26,$E$26)</f>
        <v>0</v>
      </c>
      <c r="H26">
        <v>0</v>
      </c>
      <c r="I26" t="s">
        <v>36</v>
      </c>
      <c r="J26">
        <v>14</v>
      </c>
      <c r="K26" s="1">
        <v>66.017586609100036</v>
      </c>
      <c r="L26" s="1">
        <v>0.35383414883420933</v>
      </c>
      <c r="M26" s="1">
        <v>16</v>
      </c>
      <c r="N26" s="2">
        <v>0.86706520979494595</v>
      </c>
      <c r="O26" s="5">
        <f>N26/K26</f>
        <v>1.31338519677941E-2</v>
      </c>
    </row>
    <row r="27" spans="1:15" x14ac:dyDescent="0.2">
      <c r="A27" t="s">
        <v>43</v>
      </c>
      <c r="B27">
        <v>240417</v>
      </c>
      <c r="C27">
        <v>1</v>
      </c>
      <c r="D27" t="s">
        <v>40</v>
      </c>
      <c r="E27" s="3">
        <v>45408</v>
      </c>
      <c r="F27" s="4">
        <v>0.53125</v>
      </c>
      <c r="G27" s="2">
        <f>_xlfn.DAYS(E27,$E$26)</f>
        <v>8</v>
      </c>
      <c r="H27">
        <v>0</v>
      </c>
      <c r="I27" t="s">
        <v>36</v>
      </c>
      <c r="J27">
        <v>14</v>
      </c>
      <c r="K27" s="1">
        <v>62.551485632787397</v>
      </c>
      <c r="L27" s="1">
        <v>0.18133480640683997</v>
      </c>
      <c r="M27" s="1">
        <v>16</v>
      </c>
    </row>
    <row r="28" spans="1:15" x14ac:dyDescent="0.2">
      <c r="A28" t="s">
        <v>44</v>
      </c>
      <c r="B28">
        <v>240417</v>
      </c>
      <c r="C28">
        <v>2</v>
      </c>
      <c r="D28" t="s">
        <v>40</v>
      </c>
      <c r="E28" s="3">
        <v>45428</v>
      </c>
      <c r="F28" s="4">
        <v>0.70833333333333337</v>
      </c>
      <c r="G28" s="2">
        <f>_xlfn.DAYS(E28,$E$26)</f>
        <v>28</v>
      </c>
      <c r="H28">
        <v>0</v>
      </c>
      <c r="I28" t="s">
        <v>36</v>
      </c>
      <c r="J28">
        <v>14</v>
      </c>
      <c r="K28" s="1">
        <v>59.620773467994468</v>
      </c>
      <c r="L28" s="1">
        <v>0.32899403992345572</v>
      </c>
      <c r="M28" s="1">
        <v>16</v>
      </c>
    </row>
    <row r="29" spans="1:15" x14ac:dyDescent="0.2">
      <c r="A29" t="s">
        <v>45</v>
      </c>
      <c r="B29">
        <v>240417</v>
      </c>
      <c r="C29">
        <v>3</v>
      </c>
      <c r="D29" t="s">
        <v>41</v>
      </c>
      <c r="E29" s="3">
        <v>45490</v>
      </c>
      <c r="F29" s="4">
        <v>0.5</v>
      </c>
      <c r="G29" s="2">
        <f>_xlfn.DAYS(E29,$E$26)</f>
        <v>90</v>
      </c>
      <c r="H29">
        <v>0</v>
      </c>
      <c r="I29" t="s">
        <v>36</v>
      </c>
      <c r="J29">
        <v>14</v>
      </c>
      <c r="K29" s="1">
        <v>58.705764073354779</v>
      </c>
      <c r="L29" s="1">
        <v>0.19358785686146324</v>
      </c>
      <c r="M29" s="1">
        <v>16</v>
      </c>
      <c r="N29" s="2">
        <v>0.972813389648852</v>
      </c>
      <c r="O29" s="5">
        <f>N29/K29</f>
        <v>1.6571002950124109E-2</v>
      </c>
    </row>
    <row r="30" spans="1:15" x14ac:dyDescent="0.2">
      <c r="A30" t="s">
        <v>46</v>
      </c>
      <c r="B30">
        <v>240417</v>
      </c>
      <c r="C30">
        <v>0</v>
      </c>
      <c r="D30" t="s">
        <v>39</v>
      </c>
      <c r="E30" s="3">
        <v>45400</v>
      </c>
      <c r="F30" s="4">
        <v>0.625</v>
      </c>
      <c r="G30" s="2">
        <f>_xlfn.DAYS(E30,$E$26)</f>
        <v>0</v>
      </c>
      <c r="H30">
        <v>1</v>
      </c>
      <c r="I30" t="s">
        <v>37</v>
      </c>
      <c r="J30">
        <v>14</v>
      </c>
      <c r="K30" s="1">
        <v>81.259146705832038</v>
      </c>
      <c r="L30" s="1">
        <v>0.40660520824131158</v>
      </c>
      <c r="M30" s="1">
        <v>16</v>
      </c>
      <c r="N30" s="2">
        <v>1.9145062952659599</v>
      </c>
      <c r="O30" s="5">
        <f>N30/K30</f>
        <v>2.3560502083497196E-2</v>
      </c>
    </row>
    <row r="31" spans="1:15" x14ac:dyDescent="0.2">
      <c r="A31" t="s">
        <v>47</v>
      </c>
      <c r="B31">
        <v>240417</v>
      </c>
      <c r="C31">
        <v>1</v>
      </c>
      <c r="D31" t="s">
        <v>40</v>
      </c>
      <c r="E31" s="3">
        <v>45408</v>
      </c>
      <c r="F31" s="4">
        <v>0.53125</v>
      </c>
      <c r="G31" s="2">
        <f>_xlfn.DAYS(E31,$E$26)</f>
        <v>8</v>
      </c>
      <c r="H31">
        <v>1</v>
      </c>
      <c r="I31" t="s">
        <v>37</v>
      </c>
      <c r="J31">
        <v>14</v>
      </c>
      <c r="K31" s="1">
        <v>70.817001725854396</v>
      </c>
      <c r="L31" s="1">
        <v>0.42234319320820979</v>
      </c>
      <c r="M31" s="1">
        <v>16</v>
      </c>
    </row>
    <row r="32" spans="1:15" x14ac:dyDescent="0.2">
      <c r="A32" t="s">
        <v>48</v>
      </c>
      <c r="B32">
        <v>240417</v>
      </c>
      <c r="C32">
        <v>2</v>
      </c>
      <c r="D32" t="s">
        <v>40</v>
      </c>
      <c r="E32" s="3">
        <v>45428</v>
      </c>
      <c r="F32" s="4">
        <v>0.70833333333333337</v>
      </c>
      <c r="G32" s="2">
        <f>_xlfn.DAYS(E32,$E$26)</f>
        <v>28</v>
      </c>
      <c r="H32">
        <v>1</v>
      </c>
      <c r="I32" t="s">
        <v>37</v>
      </c>
      <c r="J32">
        <v>14</v>
      </c>
      <c r="K32" s="1">
        <v>62.750580123391067</v>
      </c>
      <c r="L32" s="1">
        <v>0.41116879521643435</v>
      </c>
      <c r="M32" s="1">
        <v>16</v>
      </c>
    </row>
    <row r="33" spans="1:15" x14ac:dyDescent="0.2">
      <c r="A33" t="s">
        <v>49</v>
      </c>
      <c r="B33">
        <v>240417</v>
      </c>
      <c r="C33">
        <v>3</v>
      </c>
      <c r="D33" t="s">
        <v>41</v>
      </c>
      <c r="E33" s="3">
        <v>45490</v>
      </c>
      <c r="F33" s="4">
        <v>0.5</v>
      </c>
      <c r="G33" s="2">
        <f>_xlfn.DAYS(E33,$E$26)</f>
        <v>90</v>
      </c>
      <c r="H33">
        <v>1</v>
      </c>
      <c r="I33" t="s">
        <v>37</v>
      </c>
      <c r="J33">
        <v>14</v>
      </c>
      <c r="K33" s="1">
        <v>60.315025240928513</v>
      </c>
      <c r="L33" s="1">
        <v>0.35105787051103382</v>
      </c>
      <c r="M33" s="1">
        <v>16</v>
      </c>
      <c r="N33" s="2">
        <v>1.5560555803288501</v>
      </c>
      <c r="O33" s="5">
        <f>N33/K33</f>
        <v>2.5798805092316256E-2</v>
      </c>
    </row>
    <row r="34" spans="1:15" x14ac:dyDescent="0.2">
      <c r="A34" t="s">
        <v>50</v>
      </c>
      <c r="B34">
        <v>240417</v>
      </c>
      <c r="C34">
        <v>0</v>
      </c>
      <c r="D34" t="s">
        <v>39</v>
      </c>
      <c r="E34" s="3">
        <v>45400</v>
      </c>
      <c r="F34" s="4">
        <v>0.625</v>
      </c>
      <c r="G34" s="2">
        <f>_xlfn.DAYS(E34,$E$26)</f>
        <v>0</v>
      </c>
      <c r="H34">
        <v>2</v>
      </c>
      <c r="I34" t="s">
        <v>37</v>
      </c>
      <c r="J34">
        <v>14</v>
      </c>
      <c r="K34" s="1">
        <v>91.240692255475267</v>
      </c>
      <c r="L34" s="1">
        <v>0.43948477769407285</v>
      </c>
      <c r="M34" s="1">
        <v>16</v>
      </c>
      <c r="N34" s="2">
        <v>2.46438740957529</v>
      </c>
      <c r="O34" s="5">
        <f>N34/K34</f>
        <v>2.7009740376311146E-2</v>
      </c>
    </row>
    <row r="35" spans="1:15" x14ac:dyDescent="0.2">
      <c r="A35" t="s">
        <v>51</v>
      </c>
      <c r="B35">
        <v>240417</v>
      </c>
      <c r="C35">
        <v>1</v>
      </c>
      <c r="D35" t="s">
        <v>40</v>
      </c>
      <c r="E35" s="3">
        <v>45408</v>
      </c>
      <c r="F35" s="4">
        <v>0.53125</v>
      </c>
      <c r="G35" s="2">
        <f>_xlfn.DAYS(E35,$E$26)</f>
        <v>8</v>
      </c>
      <c r="H35">
        <v>2</v>
      </c>
      <c r="I35" t="s">
        <v>37</v>
      </c>
      <c r="J35">
        <v>14</v>
      </c>
      <c r="K35" s="1">
        <v>81.115757409490527</v>
      </c>
      <c r="L35" s="1">
        <v>0.52153673840901871</v>
      </c>
      <c r="M35" s="1">
        <v>16</v>
      </c>
    </row>
    <row r="36" spans="1:15" x14ac:dyDescent="0.2">
      <c r="A36" t="s">
        <v>52</v>
      </c>
      <c r="B36">
        <v>240417</v>
      </c>
      <c r="C36">
        <v>2</v>
      </c>
      <c r="D36" t="s">
        <v>40</v>
      </c>
      <c r="E36" s="3">
        <v>45428</v>
      </c>
      <c r="F36" s="4">
        <v>0.70833333333333337</v>
      </c>
      <c r="G36" s="2">
        <f>_xlfn.DAYS(E36,$E$26)</f>
        <v>28</v>
      </c>
      <c r="H36">
        <v>2</v>
      </c>
      <c r="I36" t="s">
        <v>37</v>
      </c>
      <c r="J36">
        <v>14</v>
      </c>
      <c r="K36" s="1">
        <v>66.140344352011127</v>
      </c>
      <c r="L36" s="1">
        <v>0.37117879099391698</v>
      </c>
      <c r="M36" s="1">
        <v>16</v>
      </c>
    </row>
    <row r="37" spans="1:15" x14ac:dyDescent="0.2">
      <c r="A37" t="s">
        <v>53</v>
      </c>
      <c r="B37">
        <v>240417</v>
      </c>
      <c r="C37">
        <v>3</v>
      </c>
      <c r="D37" t="s">
        <v>41</v>
      </c>
      <c r="E37" s="3">
        <v>45490</v>
      </c>
      <c r="F37" s="4">
        <v>0.5</v>
      </c>
      <c r="G37" s="2">
        <f>_xlfn.DAYS(E37,$E$26)</f>
        <v>90</v>
      </c>
      <c r="H37">
        <v>2</v>
      </c>
      <c r="I37" t="s">
        <v>37</v>
      </c>
      <c r="J37">
        <v>14</v>
      </c>
      <c r="K37" s="1">
        <v>62.70519070584411</v>
      </c>
      <c r="L37" s="1">
        <v>1.4455959143230366</v>
      </c>
      <c r="M37" s="1">
        <v>16</v>
      </c>
      <c r="N37" s="2">
        <v>1.93706074015444</v>
      </c>
      <c r="O37" s="5">
        <f>N37/K37</f>
        <v>3.0891553288488863E-2</v>
      </c>
    </row>
    <row r="38" spans="1:15" x14ac:dyDescent="0.2">
      <c r="A38" t="s">
        <v>54</v>
      </c>
      <c r="B38">
        <v>240417</v>
      </c>
      <c r="C38">
        <v>0</v>
      </c>
      <c r="D38" t="s">
        <v>39</v>
      </c>
      <c r="E38" s="3">
        <v>45400</v>
      </c>
      <c r="F38" s="4">
        <v>0.625</v>
      </c>
      <c r="G38" s="2">
        <f>_xlfn.DAYS(E38,$E$26)</f>
        <v>0</v>
      </c>
      <c r="H38">
        <v>3</v>
      </c>
      <c r="I38" t="s">
        <v>37</v>
      </c>
      <c r="J38">
        <v>14</v>
      </c>
      <c r="K38" s="1">
        <v>79.680832868403954</v>
      </c>
      <c r="L38" s="1">
        <v>0.34395188141744704</v>
      </c>
      <c r="M38" s="1">
        <v>16</v>
      </c>
      <c r="N38" s="2">
        <v>2.15943454764479</v>
      </c>
      <c r="O38" s="5">
        <f>N38/K38</f>
        <v>2.7101053916080191E-2</v>
      </c>
    </row>
    <row r="39" spans="1:15" x14ac:dyDescent="0.2">
      <c r="A39" t="s">
        <v>55</v>
      </c>
      <c r="B39">
        <v>240417</v>
      </c>
      <c r="C39">
        <v>1</v>
      </c>
      <c r="D39" t="s">
        <v>40</v>
      </c>
      <c r="E39" s="3">
        <v>45408</v>
      </c>
      <c r="F39" s="4">
        <v>0.53125</v>
      </c>
      <c r="G39" s="2">
        <f>_xlfn.DAYS(E39,$E$26)</f>
        <v>8</v>
      </c>
      <c r="H39">
        <v>3</v>
      </c>
      <c r="I39" t="s">
        <v>37</v>
      </c>
      <c r="J39">
        <v>14</v>
      </c>
      <c r="K39" s="1">
        <v>68.116847170646551</v>
      </c>
      <c r="L39" s="1">
        <v>0.34532284046068468</v>
      </c>
      <c r="M39" s="1">
        <v>16</v>
      </c>
    </row>
    <row r="40" spans="1:15" x14ac:dyDescent="0.2">
      <c r="A40" t="s">
        <v>56</v>
      </c>
      <c r="B40">
        <v>240417</v>
      </c>
      <c r="C40">
        <v>2</v>
      </c>
      <c r="D40" t="s">
        <v>40</v>
      </c>
      <c r="E40" s="3">
        <v>45428</v>
      </c>
      <c r="F40" s="4">
        <v>0.70833333333333337</v>
      </c>
      <c r="G40" s="2">
        <f>_xlfn.DAYS(E40,$E$26)</f>
        <v>28</v>
      </c>
      <c r="H40">
        <v>3</v>
      </c>
      <c r="I40" t="s">
        <v>37</v>
      </c>
      <c r="J40">
        <v>14</v>
      </c>
      <c r="K40" s="1">
        <v>63.434516119609896</v>
      </c>
      <c r="L40" s="1">
        <v>1.2412657391399604</v>
      </c>
      <c r="M40" s="1">
        <v>16</v>
      </c>
    </row>
    <row r="41" spans="1:15" x14ac:dyDescent="0.2">
      <c r="A41" t="s">
        <v>57</v>
      </c>
      <c r="B41">
        <v>240417</v>
      </c>
      <c r="C41">
        <v>3</v>
      </c>
      <c r="D41" t="s">
        <v>41</v>
      </c>
      <c r="E41" s="3">
        <v>45490</v>
      </c>
      <c r="F41" s="4">
        <v>0.5</v>
      </c>
      <c r="G41" s="2">
        <f>_xlfn.DAYS(E41,$E$26)</f>
        <v>90</v>
      </c>
      <c r="H41">
        <v>3</v>
      </c>
      <c r="I41" t="s">
        <v>37</v>
      </c>
      <c r="J41">
        <v>14</v>
      </c>
      <c r="K41" s="1">
        <v>59.830183735313348</v>
      </c>
      <c r="L41" s="1">
        <v>0.44220403140422099</v>
      </c>
      <c r="M41" s="1">
        <v>16</v>
      </c>
      <c r="N41" s="2">
        <v>1.66030310926641</v>
      </c>
      <c r="O41" s="5">
        <f>N41/K41</f>
        <v>2.775025924392165E-2</v>
      </c>
    </row>
    <row r="42" spans="1:15" x14ac:dyDescent="0.2">
      <c r="A42" t="s">
        <v>58</v>
      </c>
      <c r="B42">
        <v>240417</v>
      </c>
      <c r="C42">
        <v>0</v>
      </c>
      <c r="D42" t="s">
        <v>39</v>
      </c>
      <c r="E42" s="3">
        <v>45400</v>
      </c>
      <c r="F42" s="4">
        <v>0.625</v>
      </c>
      <c r="G42" s="2">
        <f>_xlfn.DAYS(E42,$E$26)</f>
        <v>0</v>
      </c>
      <c r="H42">
        <v>4</v>
      </c>
      <c r="I42" t="s">
        <v>37</v>
      </c>
      <c r="J42">
        <v>14</v>
      </c>
      <c r="K42" s="1">
        <v>89.768995139742131</v>
      </c>
      <c r="L42" s="1">
        <v>1.0723909949952515</v>
      </c>
      <c r="M42" s="1">
        <v>16</v>
      </c>
      <c r="N42" s="2">
        <v>2.3053601911969102</v>
      </c>
      <c r="O42" s="5">
        <f>N42/K42</f>
        <v>2.5681029264148367E-2</v>
      </c>
    </row>
    <row r="43" spans="1:15" x14ac:dyDescent="0.2">
      <c r="A43" t="s">
        <v>59</v>
      </c>
      <c r="B43">
        <v>240417</v>
      </c>
      <c r="C43">
        <v>1</v>
      </c>
      <c r="D43" t="s">
        <v>40</v>
      </c>
      <c r="E43" s="3">
        <v>45408</v>
      </c>
      <c r="F43" s="4">
        <v>0.53125</v>
      </c>
      <c r="G43" s="2">
        <f>_xlfn.DAYS(E43,$E$26)</f>
        <v>8</v>
      </c>
      <c r="H43">
        <v>4</v>
      </c>
      <c r="I43" t="s">
        <v>37</v>
      </c>
      <c r="J43">
        <v>14</v>
      </c>
      <c r="K43" s="1">
        <v>77.274196830801927</v>
      </c>
      <c r="L43" s="1">
        <v>0.59050430918838115</v>
      </c>
      <c r="M43" s="1">
        <v>16</v>
      </c>
    </row>
    <row r="44" spans="1:15" x14ac:dyDescent="0.2">
      <c r="A44" t="s">
        <v>60</v>
      </c>
      <c r="B44">
        <v>240417</v>
      </c>
      <c r="C44">
        <v>2</v>
      </c>
      <c r="D44" t="s">
        <v>40</v>
      </c>
      <c r="E44" s="3">
        <v>45428</v>
      </c>
      <c r="F44" s="4">
        <v>0.70833333333333337</v>
      </c>
      <c r="G44" s="2">
        <f>_xlfn.DAYS(E44,$E$26)</f>
        <v>28</v>
      </c>
      <c r="H44">
        <v>4</v>
      </c>
      <c r="I44" t="s">
        <v>37</v>
      </c>
      <c r="J44">
        <v>14</v>
      </c>
      <c r="K44" s="1">
        <v>63.859738740146121</v>
      </c>
      <c r="L44" s="1">
        <v>0.45351829138498018</v>
      </c>
      <c r="M44" s="1">
        <v>16</v>
      </c>
    </row>
    <row r="45" spans="1:15" x14ac:dyDescent="0.2">
      <c r="A45" t="s">
        <v>61</v>
      </c>
      <c r="B45">
        <v>240417</v>
      </c>
      <c r="C45">
        <v>3</v>
      </c>
      <c r="D45" t="s">
        <v>41</v>
      </c>
      <c r="E45" s="3">
        <v>45490</v>
      </c>
      <c r="F45" s="4">
        <v>0.5</v>
      </c>
      <c r="G45" s="2">
        <f>_xlfn.DAYS(E45,$E$26)</f>
        <v>90</v>
      </c>
      <c r="H45">
        <v>4</v>
      </c>
      <c r="I45" t="s">
        <v>37</v>
      </c>
      <c r="J45">
        <v>14</v>
      </c>
      <c r="K45" s="1">
        <v>61.459884941277608</v>
      </c>
      <c r="L45" s="1">
        <v>0.597877728593744</v>
      </c>
      <c r="M45" s="1">
        <v>16</v>
      </c>
      <c r="N45" s="2">
        <v>1.8198889852509601</v>
      </c>
      <c r="O45" s="5">
        <f>N45/K45</f>
        <v>2.9611005406043132E-2</v>
      </c>
    </row>
    <row r="46" spans="1:15" x14ac:dyDescent="0.2">
      <c r="A46" t="s">
        <v>62</v>
      </c>
      <c r="B46">
        <v>240417</v>
      </c>
      <c r="C46">
        <v>0</v>
      </c>
      <c r="D46" t="s">
        <v>39</v>
      </c>
      <c r="E46" s="3">
        <v>45400</v>
      </c>
      <c r="F46" s="4">
        <v>0.625</v>
      </c>
      <c r="G46" s="2">
        <f>_xlfn.DAYS(E46,$E$26)</f>
        <v>0</v>
      </c>
      <c r="H46">
        <v>5</v>
      </c>
      <c r="I46" t="s">
        <v>37</v>
      </c>
      <c r="J46">
        <v>14</v>
      </c>
      <c r="K46" s="1">
        <v>86.923697784955763</v>
      </c>
      <c r="L46" s="1">
        <v>0.48502615333471988</v>
      </c>
      <c r="M46" s="1">
        <v>16</v>
      </c>
      <c r="N46" s="2">
        <v>2.23823237042471</v>
      </c>
      <c r="O46" s="5">
        <f>N46/K46</f>
        <v>2.5749392023818044E-2</v>
      </c>
    </row>
    <row r="47" spans="1:15" x14ac:dyDescent="0.2">
      <c r="A47" t="s">
        <v>63</v>
      </c>
      <c r="B47">
        <v>240417</v>
      </c>
      <c r="C47">
        <v>1</v>
      </c>
      <c r="D47" t="s">
        <v>40</v>
      </c>
      <c r="E47" s="3">
        <v>45408</v>
      </c>
      <c r="F47" s="4">
        <v>0.53125</v>
      </c>
      <c r="G47" s="2">
        <f>_xlfn.DAYS(E47,$E$26)</f>
        <v>8</v>
      </c>
      <c r="H47">
        <v>5</v>
      </c>
      <c r="I47" t="s">
        <v>37</v>
      </c>
      <c r="J47">
        <v>14</v>
      </c>
      <c r="K47" s="1">
        <v>73.298240115180946</v>
      </c>
      <c r="L47" s="1">
        <v>0.95489357394672714</v>
      </c>
      <c r="M47" s="1">
        <v>16</v>
      </c>
    </row>
    <row r="48" spans="1:15" x14ac:dyDescent="0.2">
      <c r="A48" t="s">
        <v>64</v>
      </c>
      <c r="B48">
        <v>240417</v>
      </c>
      <c r="C48">
        <v>2</v>
      </c>
      <c r="D48" t="s">
        <v>40</v>
      </c>
      <c r="E48" s="3">
        <v>45428</v>
      </c>
      <c r="F48" s="4">
        <v>0.70833333333333337</v>
      </c>
      <c r="G48" s="2">
        <f>_xlfn.DAYS(E48,$E$26)</f>
        <v>28</v>
      </c>
      <c r="H48">
        <v>5</v>
      </c>
      <c r="I48" t="s">
        <v>37</v>
      </c>
      <c r="J48">
        <v>14</v>
      </c>
      <c r="K48" s="1">
        <v>64.314773186023942</v>
      </c>
      <c r="L48" s="1">
        <v>1.0973985037371485</v>
      </c>
      <c r="M48" s="1">
        <v>16</v>
      </c>
    </row>
    <row r="49" spans="1:15" x14ac:dyDescent="0.2">
      <c r="A49" t="s">
        <v>65</v>
      </c>
      <c r="B49">
        <v>240417</v>
      </c>
      <c r="C49">
        <v>3</v>
      </c>
      <c r="D49" t="s">
        <v>41</v>
      </c>
      <c r="E49" s="3">
        <v>45490</v>
      </c>
      <c r="F49" s="4">
        <v>0.5</v>
      </c>
      <c r="G49" s="2">
        <f>_xlfn.DAYS(E49,$E$26)</f>
        <v>90</v>
      </c>
      <c r="H49">
        <v>5</v>
      </c>
      <c r="I49" t="s">
        <v>37</v>
      </c>
      <c r="J49">
        <v>14</v>
      </c>
      <c r="K49" s="1">
        <v>60.145933016763898</v>
      </c>
      <c r="L49" s="1">
        <v>0.60986073147645514</v>
      </c>
      <c r="M49" s="1">
        <v>16</v>
      </c>
      <c r="N49" s="2">
        <v>1.7174274827027001</v>
      </c>
      <c r="O49" s="5">
        <f>N49/K49</f>
        <v>2.8554341026250568E-2</v>
      </c>
    </row>
    <row r="50" spans="1:15" x14ac:dyDescent="0.2">
      <c r="A50" t="s">
        <v>66</v>
      </c>
      <c r="B50">
        <v>240417</v>
      </c>
      <c r="C50">
        <v>0</v>
      </c>
      <c r="D50" t="s">
        <v>39</v>
      </c>
      <c r="E50" s="3">
        <v>45400</v>
      </c>
      <c r="F50" s="4">
        <v>0.625</v>
      </c>
      <c r="G50" s="2">
        <f>_xlfn.DAYS(E50,$E$26)</f>
        <v>0</v>
      </c>
      <c r="H50">
        <v>6</v>
      </c>
      <c r="I50" t="s">
        <v>37</v>
      </c>
      <c r="J50">
        <v>14</v>
      </c>
      <c r="K50" s="1">
        <v>95.817649741153204</v>
      </c>
      <c r="L50" s="1">
        <v>1.06528139564672</v>
      </c>
      <c r="M50" s="1">
        <v>16</v>
      </c>
      <c r="N50" s="2">
        <v>2.5887056469498102</v>
      </c>
      <c r="O50" s="5">
        <f>N50/K50</f>
        <v>2.7017002127928149E-2</v>
      </c>
    </row>
    <row r="51" spans="1:15" x14ac:dyDescent="0.2">
      <c r="A51" t="s">
        <v>67</v>
      </c>
      <c r="B51">
        <v>240417</v>
      </c>
      <c r="C51">
        <v>1</v>
      </c>
      <c r="D51" t="s">
        <v>40</v>
      </c>
      <c r="E51" s="3">
        <v>45408</v>
      </c>
      <c r="F51" s="4">
        <v>0.53125</v>
      </c>
      <c r="G51" s="2">
        <f>_xlfn.DAYS(E51,$E$26)</f>
        <v>8</v>
      </c>
      <c r="H51">
        <v>6</v>
      </c>
      <c r="I51" t="s">
        <v>37</v>
      </c>
      <c r="J51">
        <v>14</v>
      </c>
      <c r="K51" s="1">
        <v>82.97011981257468</v>
      </c>
      <c r="L51" s="1">
        <v>0.77898610658410949</v>
      </c>
      <c r="M51" s="1">
        <v>16</v>
      </c>
    </row>
    <row r="52" spans="1:15" x14ac:dyDescent="0.2">
      <c r="A52" t="s">
        <v>68</v>
      </c>
      <c r="B52">
        <v>240417</v>
      </c>
      <c r="C52">
        <v>2</v>
      </c>
      <c r="D52" t="s">
        <v>40</v>
      </c>
      <c r="E52" s="3">
        <v>45428</v>
      </c>
      <c r="F52" s="4">
        <v>0.70833333333333337</v>
      </c>
      <c r="G52" s="2">
        <f>_xlfn.DAYS(E52,$E$26)</f>
        <v>28</v>
      </c>
      <c r="H52">
        <v>6</v>
      </c>
      <c r="I52" t="s">
        <v>37</v>
      </c>
      <c r="J52">
        <v>14</v>
      </c>
      <c r="K52" s="1">
        <v>66.618718085292912</v>
      </c>
      <c r="L52" s="1">
        <v>0.31843102755573294</v>
      </c>
      <c r="M52" s="1">
        <v>16</v>
      </c>
    </row>
    <row r="53" spans="1:15" x14ac:dyDescent="0.2">
      <c r="A53" t="s">
        <v>69</v>
      </c>
      <c r="B53">
        <v>240417</v>
      </c>
      <c r="C53">
        <v>3</v>
      </c>
      <c r="D53" t="s">
        <v>41</v>
      </c>
      <c r="E53" s="3">
        <v>45490</v>
      </c>
      <c r="F53" s="4">
        <v>0.5</v>
      </c>
      <c r="G53" s="2">
        <f>_xlfn.DAYS(E53,$E$26)</f>
        <v>90</v>
      </c>
      <c r="H53">
        <v>6</v>
      </c>
      <c r="I53" t="s">
        <v>37</v>
      </c>
      <c r="J53">
        <v>14</v>
      </c>
      <c r="K53" s="1">
        <v>63.231002620549127</v>
      </c>
      <c r="L53" s="1">
        <v>0.69853709505852302</v>
      </c>
      <c r="M53" s="1">
        <v>16</v>
      </c>
      <c r="N53" s="2">
        <v>2.0619180403088802</v>
      </c>
      <c r="O53" s="5">
        <f>N53/K53</f>
        <v>3.2609289033142544E-2</v>
      </c>
    </row>
    <row r="54" spans="1:15" x14ac:dyDescent="0.2">
      <c r="A54" t="s">
        <v>70</v>
      </c>
      <c r="B54">
        <v>240507</v>
      </c>
      <c r="C54">
        <v>0</v>
      </c>
      <c r="D54" t="s">
        <v>39</v>
      </c>
      <c r="E54" s="3">
        <v>45420</v>
      </c>
      <c r="F54" s="4">
        <v>0.70833333333333337</v>
      </c>
      <c r="G54" s="2">
        <f>_xlfn.DAYS(E54,$E$54)</f>
        <v>0</v>
      </c>
      <c r="H54">
        <v>0</v>
      </c>
      <c r="I54" t="s">
        <v>36</v>
      </c>
      <c r="J54">
        <v>14</v>
      </c>
      <c r="K54" s="1">
        <v>55.180604655866269</v>
      </c>
      <c r="L54" s="1">
        <v>0.21342616266703268</v>
      </c>
      <c r="M54" s="1">
        <v>37</v>
      </c>
      <c r="N54" s="2">
        <v>0.92133000539282595</v>
      </c>
      <c r="O54" s="5">
        <f>N54/K54</f>
        <v>1.6696627576640356E-2</v>
      </c>
    </row>
    <row r="55" spans="1:15" x14ac:dyDescent="0.2">
      <c r="A55" t="s">
        <v>71</v>
      </c>
      <c r="B55">
        <v>240507</v>
      </c>
      <c r="C55">
        <v>1</v>
      </c>
      <c r="D55" t="s">
        <v>40</v>
      </c>
      <c r="E55" s="3">
        <v>45428</v>
      </c>
      <c r="F55" s="4">
        <v>0.70833333333333337</v>
      </c>
      <c r="G55" s="2">
        <f>_xlfn.DAYS(E55,$E$54)</f>
        <v>8</v>
      </c>
      <c r="H55">
        <v>0</v>
      </c>
      <c r="I55" t="s">
        <v>36</v>
      </c>
      <c r="J55">
        <v>14</v>
      </c>
      <c r="K55" s="1">
        <v>54.260060201019257</v>
      </c>
      <c r="L55" s="1">
        <v>7.9267477509444462E-2</v>
      </c>
      <c r="M55" s="1">
        <v>37</v>
      </c>
    </row>
    <row r="56" spans="1:15" x14ac:dyDescent="0.2">
      <c r="A56" t="s">
        <v>72</v>
      </c>
      <c r="B56">
        <v>240507</v>
      </c>
      <c r="C56">
        <v>2</v>
      </c>
      <c r="D56" t="s">
        <v>40</v>
      </c>
      <c r="E56" s="3">
        <v>45449</v>
      </c>
      <c r="F56" s="4">
        <v>0.70833333333333337</v>
      </c>
      <c r="G56" s="2">
        <f>_xlfn.DAYS(E56,$E$54)</f>
        <v>29</v>
      </c>
      <c r="H56">
        <v>0</v>
      </c>
      <c r="I56" t="s">
        <v>36</v>
      </c>
      <c r="J56">
        <v>14</v>
      </c>
      <c r="K56" s="1">
        <v>53.373768563096768</v>
      </c>
      <c r="L56" s="1">
        <v>0.10161478592101722</v>
      </c>
      <c r="M56" s="1">
        <v>37</v>
      </c>
    </row>
    <row r="57" spans="1:15" x14ac:dyDescent="0.2">
      <c r="A57" t="s">
        <v>73</v>
      </c>
      <c r="B57">
        <v>240507</v>
      </c>
      <c r="C57">
        <v>3</v>
      </c>
      <c r="D57" t="s">
        <v>41</v>
      </c>
      <c r="E57" s="3">
        <v>45510</v>
      </c>
      <c r="F57" s="4">
        <v>0.5</v>
      </c>
      <c r="G57" s="2">
        <f>_xlfn.DAYS(E57,$E$54)</f>
        <v>90</v>
      </c>
      <c r="H57">
        <v>0</v>
      </c>
      <c r="I57" t="s">
        <v>36</v>
      </c>
      <c r="J57">
        <v>14</v>
      </c>
      <c r="K57" s="1">
        <v>52.507814535223226</v>
      </c>
      <c r="L57" s="1">
        <v>1.2218653685107443</v>
      </c>
      <c r="M57" s="1">
        <v>37</v>
      </c>
      <c r="N57" s="2">
        <v>0.89790035973058202</v>
      </c>
      <c r="O57" s="5">
        <f>N57/K57</f>
        <v>1.7100318641680538E-2</v>
      </c>
    </row>
    <row r="58" spans="1:15" x14ac:dyDescent="0.2">
      <c r="A58" t="s">
        <v>74</v>
      </c>
      <c r="B58">
        <v>240507</v>
      </c>
      <c r="C58">
        <v>0</v>
      </c>
      <c r="D58" t="s">
        <v>39</v>
      </c>
      <c r="E58" s="3">
        <v>45420</v>
      </c>
      <c r="F58" s="4">
        <v>0.70833333333333337</v>
      </c>
      <c r="G58" s="2">
        <f>_xlfn.DAYS(E58,$E$54)</f>
        <v>0</v>
      </c>
      <c r="H58">
        <v>1</v>
      </c>
      <c r="I58" t="s">
        <v>37</v>
      </c>
      <c r="J58">
        <v>14</v>
      </c>
      <c r="K58" s="1">
        <v>69.185725175887782</v>
      </c>
      <c r="L58" s="1">
        <v>0.31193866313602203</v>
      </c>
      <c r="M58" s="1">
        <v>37</v>
      </c>
      <c r="N58" s="2">
        <v>1.38421498569372</v>
      </c>
      <c r="O58" s="5">
        <f>N58/K58</f>
        <v>2.0007233893620281E-2</v>
      </c>
    </row>
    <row r="59" spans="1:15" x14ac:dyDescent="0.2">
      <c r="A59" t="s">
        <v>75</v>
      </c>
      <c r="B59">
        <v>240507</v>
      </c>
      <c r="C59">
        <v>1</v>
      </c>
      <c r="D59" t="s">
        <v>40</v>
      </c>
      <c r="E59" s="3">
        <v>45428</v>
      </c>
      <c r="F59" s="4">
        <v>0.70833333333333337</v>
      </c>
      <c r="G59" s="2">
        <f>_xlfn.DAYS(E59,$E$54)</f>
        <v>8</v>
      </c>
      <c r="H59">
        <v>1</v>
      </c>
      <c r="I59" t="s">
        <v>37</v>
      </c>
      <c r="J59">
        <v>14</v>
      </c>
      <c r="K59" s="1">
        <v>62.94529009244804</v>
      </c>
      <c r="L59" s="1">
        <v>1.0959626059775731</v>
      </c>
      <c r="M59" s="1">
        <v>37</v>
      </c>
    </row>
    <row r="60" spans="1:15" x14ac:dyDescent="0.2">
      <c r="A60" t="s">
        <v>76</v>
      </c>
      <c r="B60">
        <v>240507</v>
      </c>
      <c r="C60">
        <v>2</v>
      </c>
      <c r="D60" t="s">
        <v>40</v>
      </c>
      <c r="E60" s="3">
        <v>45449</v>
      </c>
      <c r="F60" s="4">
        <v>0.70833333333333337</v>
      </c>
      <c r="G60" s="2">
        <f>_xlfn.DAYS(E60,$E$54)</f>
        <v>29</v>
      </c>
      <c r="H60">
        <v>1</v>
      </c>
      <c r="I60" t="s">
        <v>37</v>
      </c>
      <c r="J60">
        <v>14</v>
      </c>
      <c r="K60" s="1">
        <v>58.358623826146307</v>
      </c>
      <c r="L60" s="1">
        <v>0.23682475633478456</v>
      </c>
      <c r="M60" s="1">
        <v>37</v>
      </c>
    </row>
    <row r="61" spans="1:15" x14ac:dyDescent="0.2">
      <c r="A61" t="s">
        <v>77</v>
      </c>
      <c r="B61">
        <v>240507</v>
      </c>
      <c r="C61">
        <v>3</v>
      </c>
      <c r="D61" t="s">
        <v>41</v>
      </c>
      <c r="E61" s="3">
        <v>45510</v>
      </c>
      <c r="F61" s="4">
        <v>0.5</v>
      </c>
      <c r="G61" s="2">
        <f>_xlfn.DAYS(E61,$E$54)</f>
        <v>90</v>
      </c>
      <c r="H61">
        <v>1</v>
      </c>
      <c r="I61" t="s">
        <v>37</v>
      </c>
      <c r="J61">
        <v>14</v>
      </c>
      <c r="K61" s="1">
        <v>56.917864714257803</v>
      </c>
      <c r="L61" s="1">
        <v>0.18169083384795512</v>
      </c>
      <c r="M61" s="1">
        <v>37</v>
      </c>
      <c r="N61" s="2">
        <v>1.2174395489867</v>
      </c>
      <c r="O61" s="5">
        <f>N61/K61</f>
        <v>2.1389410075352566E-2</v>
      </c>
    </row>
    <row r="62" spans="1:15" x14ac:dyDescent="0.2">
      <c r="A62" t="s">
        <v>78</v>
      </c>
      <c r="B62">
        <v>240507</v>
      </c>
      <c r="C62">
        <v>0</v>
      </c>
      <c r="D62" t="s">
        <v>39</v>
      </c>
      <c r="E62" s="3">
        <v>45420</v>
      </c>
      <c r="F62" s="4">
        <v>0.70833333333333337</v>
      </c>
      <c r="G62" s="2">
        <f>_xlfn.DAYS(E62,$E$54)</f>
        <v>0</v>
      </c>
      <c r="H62">
        <v>2</v>
      </c>
      <c r="I62" t="s">
        <v>37</v>
      </c>
      <c r="J62">
        <v>14</v>
      </c>
      <c r="K62" s="1">
        <v>69.727347843507061</v>
      </c>
      <c r="L62" s="1">
        <v>0.4624613426478415</v>
      </c>
      <c r="M62" s="1">
        <v>37</v>
      </c>
      <c r="N62" s="2">
        <v>1.3604029680532901</v>
      </c>
      <c r="O62" s="5">
        <f>N62/K62</f>
        <v>1.95103214180255E-2</v>
      </c>
    </row>
    <row r="63" spans="1:15" x14ac:dyDescent="0.2">
      <c r="A63" t="s">
        <v>79</v>
      </c>
      <c r="B63">
        <v>240507</v>
      </c>
      <c r="C63">
        <v>1</v>
      </c>
      <c r="D63" t="s">
        <v>40</v>
      </c>
      <c r="E63" s="3">
        <v>45428</v>
      </c>
      <c r="F63" s="4">
        <v>0.70833333333333337</v>
      </c>
      <c r="G63" s="2">
        <f>_xlfn.DAYS(E63,$E$54)</f>
        <v>8</v>
      </c>
      <c r="H63">
        <v>2</v>
      </c>
      <c r="I63" t="s">
        <v>37</v>
      </c>
      <c r="J63">
        <v>14</v>
      </c>
      <c r="K63" s="1">
        <v>62.270937759246159</v>
      </c>
      <c r="L63" s="1">
        <v>0.93699612157604961</v>
      </c>
      <c r="M63" s="1">
        <v>37</v>
      </c>
    </row>
    <row r="64" spans="1:15" x14ac:dyDescent="0.2">
      <c r="A64" t="s">
        <v>80</v>
      </c>
      <c r="B64">
        <v>240507</v>
      </c>
      <c r="C64">
        <v>2</v>
      </c>
      <c r="D64" t="s">
        <v>40</v>
      </c>
      <c r="E64" s="3">
        <v>45449</v>
      </c>
      <c r="F64" s="4">
        <v>0.70833333333333337</v>
      </c>
      <c r="G64" s="2">
        <f>_xlfn.DAYS(E64,$E$54)</f>
        <v>29</v>
      </c>
      <c r="H64">
        <v>2</v>
      </c>
      <c r="I64" t="s">
        <v>37</v>
      </c>
      <c r="J64">
        <v>14</v>
      </c>
      <c r="K64" s="1">
        <v>58.660476775293809</v>
      </c>
      <c r="L64" s="1">
        <v>0.13964112344447815</v>
      </c>
      <c r="M64" s="1">
        <v>37</v>
      </c>
    </row>
    <row r="65" spans="1:15" x14ac:dyDescent="0.2">
      <c r="A65" t="s">
        <v>81</v>
      </c>
      <c r="B65">
        <v>240507</v>
      </c>
      <c r="C65">
        <v>3</v>
      </c>
      <c r="D65" t="s">
        <v>41</v>
      </c>
      <c r="E65" s="3">
        <v>45510</v>
      </c>
      <c r="F65" s="4">
        <v>0.5</v>
      </c>
      <c r="G65" s="2">
        <f>_xlfn.DAYS(E65,$E$54)</f>
        <v>90</v>
      </c>
      <c r="H65">
        <v>2</v>
      </c>
      <c r="I65" t="s">
        <v>37</v>
      </c>
      <c r="J65">
        <v>14</v>
      </c>
      <c r="K65" s="1">
        <v>57.583653843228568</v>
      </c>
      <c r="L65" s="1">
        <v>0.23932250475537159</v>
      </c>
      <c r="M65" s="1">
        <v>37</v>
      </c>
      <c r="N65" s="2">
        <v>1.1998726049438</v>
      </c>
      <c r="O65" s="5">
        <f>N65/K65</f>
        <v>2.0837034902482079E-2</v>
      </c>
    </row>
    <row r="66" spans="1:15" x14ac:dyDescent="0.2">
      <c r="A66" t="s">
        <v>82</v>
      </c>
      <c r="B66">
        <v>240507</v>
      </c>
      <c r="C66">
        <v>0</v>
      </c>
      <c r="D66" t="s">
        <v>39</v>
      </c>
      <c r="E66" s="3">
        <v>45420</v>
      </c>
      <c r="F66" s="4">
        <v>0.70833333333333337</v>
      </c>
      <c r="G66" s="2">
        <f>_xlfn.DAYS(E66,$E$54)</f>
        <v>0</v>
      </c>
      <c r="H66">
        <v>3</v>
      </c>
      <c r="I66" t="s">
        <v>37</v>
      </c>
      <c r="J66">
        <v>14</v>
      </c>
      <c r="K66" s="1">
        <v>77.091703482283265</v>
      </c>
      <c r="L66" s="1">
        <v>1.3626711640911617</v>
      </c>
      <c r="M66" s="1">
        <v>37</v>
      </c>
      <c r="N66" s="2">
        <v>1.42656542339278</v>
      </c>
      <c r="O66" s="5">
        <f>N66/K66</f>
        <v>1.8504785326486195E-2</v>
      </c>
    </row>
    <row r="67" spans="1:15" x14ac:dyDescent="0.2">
      <c r="A67" t="s">
        <v>83</v>
      </c>
      <c r="B67">
        <v>240507</v>
      </c>
      <c r="C67">
        <v>1</v>
      </c>
      <c r="D67" t="s">
        <v>40</v>
      </c>
      <c r="E67" s="3">
        <v>45428</v>
      </c>
      <c r="F67" s="4">
        <v>0.70833333333333337</v>
      </c>
      <c r="G67" s="2">
        <f>_xlfn.DAYS(E67,$E$54)</f>
        <v>8</v>
      </c>
      <c r="H67">
        <v>3</v>
      </c>
      <c r="I67" t="s">
        <v>37</v>
      </c>
      <c r="J67">
        <v>14</v>
      </c>
      <c r="K67" s="1">
        <v>61.807454330235977</v>
      </c>
      <c r="L67" s="1">
        <v>0.13589871888215527</v>
      </c>
      <c r="M67" s="1">
        <v>37</v>
      </c>
    </row>
    <row r="68" spans="1:15" x14ac:dyDescent="0.2">
      <c r="A68" t="s">
        <v>84</v>
      </c>
      <c r="B68">
        <v>240507</v>
      </c>
      <c r="C68">
        <v>2</v>
      </c>
      <c r="D68" t="s">
        <v>40</v>
      </c>
      <c r="E68" s="3">
        <v>45449</v>
      </c>
      <c r="F68" s="4">
        <v>0.70833333333333337</v>
      </c>
      <c r="G68" s="2">
        <f>_xlfn.DAYS(E68,$E$54)</f>
        <v>29</v>
      </c>
      <c r="H68">
        <v>3</v>
      </c>
      <c r="I68" t="s">
        <v>37</v>
      </c>
      <c r="J68">
        <v>14</v>
      </c>
      <c r="K68" s="1">
        <v>58.530958311297901</v>
      </c>
      <c r="L68" s="1">
        <v>0.56081531184077205</v>
      </c>
      <c r="M68" s="1">
        <v>37</v>
      </c>
    </row>
    <row r="69" spans="1:15" x14ac:dyDescent="0.2">
      <c r="A69" t="s">
        <v>85</v>
      </c>
      <c r="B69">
        <v>240507</v>
      </c>
      <c r="C69">
        <v>3</v>
      </c>
      <c r="D69" t="s">
        <v>41</v>
      </c>
      <c r="E69" s="3">
        <v>45510</v>
      </c>
      <c r="F69" s="4">
        <v>0.5</v>
      </c>
      <c r="G69" s="2">
        <f>_xlfn.DAYS(E69,$E$54)</f>
        <v>90</v>
      </c>
      <c r="H69">
        <v>3</v>
      </c>
      <c r="I69" t="s">
        <v>37</v>
      </c>
      <c r="J69">
        <v>14</v>
      </c>
      <c r="K69" s="1">
        <v>57.507655405677248</v>
      </c>
      <c r="L69" s="1">
        <v>0.75037062099974128</v>
      </c>
      <c r="M69" s="1">
        <v>37</v>
      </c>
      <c r="N69" s="2">
        <v>1.25606769795699</v>
      </c>
      <c r="O69" s="5">
        <f>N69/K69</f>
        <v>2.1841747661181628E-2</v>
      </c>
    </row>
    <row r="70" spans="1:15" x14ac:dyDescent="0.2">
      <c r="A70" t="s">
        <v>86</v>
      </c>
      <c r="B70">
        <v>240507</v>
      </c>
      <c r="C70">
        <v>0</v>
      </c>
      <c r="D70" t="s">
        <v>39</v>
      </c>
      <c r="E70" s="3">
        <v>45420</v>
      </c>
      <c r="F70" s="4">
        <v>0.70833333333333337</v>
      </c>
      <c r="G70" s="2">
        <f>_xlfn.DAYS(E70,$E$54)</f>
        <v>0</v>
      </c>
      <c r="H70">
        <v>4</v>
      </c>
      <c r="I70" t="s">
        <v>37</v>
      </c>
      <c r="J70">
        <v>14</v>
      </c>
      <c r="K70" s="1">
        <v>70.848496787205093</v>
      </c>
      <c r="L70" s="1">
        <v>0.90779054554889904</v>
      </c>
      <c r="M70" s="1">
        <v>37</v>
      </c>
      <c r="N70" s="2">
        <v>1.54127899967926</v>
      </c>
      <c r="O70" s="5">
        <f>N70/K70</f>
        <v>2.175457588477174E-2</v>
      </c>
    </row>
    <row r="71" spans="1:15" x14ac:dyDescent="0.2">
      <c r="A71" t="s">
        <v>87</v>
      </c>
      <c r="B71">
        <v>240507</v>
      </c>
      <c r="C71">
        <v>1</v>
      </c>
      <c r="D71" t="s">
        <v>40</v>
      </c>
      <c r="E71" s="3">
        <v>45428</v>
      </c>
      <c r="F71" s="4">
        <v>0.70833333333333337</v>
      </c>
      <c r="G71" s="2">
        <f>_xlfn.DAYS(E71,$E$54)</f>
        <v>8</v>
      </c>
      <c r="H71">
        <v>4</v>
      </c>
      <c r="I71" t="s">
        <v>37</v>
      </c>
      <c r="J71">
        <v>14</v>
      </c>
      <c r="K71" s="1">
        <v>63.842024295295722</v>
      </c>
      <c r="L71" s="1">
        <v>0.97600764180744171</v>
      </c>
      <c r="M71" s="1">
        <v>37</v>
      </c>
    </row>
    <row r="72" spans="1:15" x14ac:dyDescent="0.2">
      <c r="A72" t="s">
        <v>88</v>
      </c>
      <c r="B72">
        <v>240507</v>
      </c>
      <c r="C72">
        <v>2</v>
      </c>
      <c r="D72" t="s">
        <v>40</v>
      </c>
      <c r="E72" s="3">
        <v>45449</v>
      </c>
      <c r="F72" s="4">
        <v>0.70833333333333337</v>
      </c>
      <c r="G72" s="2">
        <f>_xlfn.DAYS(E72,$E$54)</f>
        <v>29</v>
      </c>
      <c r="H72">
        <v>4</v>
      </c>
      <c r="I72" t="s">
        <v>37</v>
      </c>
      <c r="J72">
        <v>14</v>
      </c>
      <c r="K72" s="1">
        <v>59.769748135640917</v>
      </c>
      <c r="L72" s="1">
        <v>0.4787347477068491</v>
      </c>
      <c r="M72" s="1">
        <v>37</v>
      </c>
    </row>
    <row r="73" spans="1:15" x14ac:dyDescent="0.2">
      <c r="A73" t="s">
        <v>89</v>
      </c>
      <c r="B73">
        <v>240507</v>
      </c>
      <c r="C73">
        <v>3</v>
      </c>
      <c r="D73" t="s">
        <v>41</v>
      </c>
      <c r="E73" s="3">
        <v>45510</v>
      </c>
      <c r="F73" s="4">
        <v>0.5</v>
      </c>
      <c r="G73" s="2">
        <f>_xlfn.DAYS(E73,$E$54)</f>
        <v>90</v>
      </c>
      <c r="H73">
        <v>4</v>
      </c>
      <c r="I73" t="s">
        <v>37</v>
      </c>
      <c r="J73">
        <v>14</v>
      </c>
      <c r="K73" s="1">
        <v>57.796716851930022</v>
      </c>
      <c r="L73" s="1">
        <v>0.25583406155842048</v>
      </c>
      <c r="M73" s="1">
        <v>37</v>
      </c>
      <c r="N73" s="2">
        <v>1.3286244029104901</v>
      </c>
      <c r="O73" s="5">
        <f>N73/K73</f>
        <v>2.2987887120202798E-2</v>
      </c>
    </row>
    <row r="74" spans="1:15" x14ac:dyDescent="0.2">
      <c r="A74" t="s">
        <v>90</v>
      </c>
      <c r="B74">
        <v>240507</v>
      </c>
      <c r="C74">
        <v>0</v>
      </c>
      <c r="D74" t="s">
        <v>39</v>
      </c>
      <c r="E74" s="3">
        <v>45420</v>
      </c>
      <c r="F74" s="4">
        <v>0.70833333333333337</v>
      </c>
      <c r="G74" s="2">
        <f>_xlfn.DAYS(E74,$E$54)</f>
        <v>0</v>
      </c>
      <c r="H74">
        <v>5</v>
      </c>
      <c r="I74" t="s">
        <v>37</v>
      </c>
      <c r="J74">
        <v>14</v>
      </c>
      <c r="K74" s="1">
        <v>74.821528070915988</v>
      </c>
      <c r="L74" s="1">
        <v>0.51694914017463522</v>
      </c>
      <c r="M74" s="1">
        <v>37</v>
      </c>
      <c r="N74" s="2">
        <v>1.5506658420491199</v>
      </c>
      <c r="O74" s="5">
        <f>N74/K74</f>
        <v>2.072486197527797E-2</v>
      </c>
    </row>
    <row r="75" spans="1:15" x14ac:dyDescent="0.2">
      <c r="A75" t="s">
        <v>91</v>
      </c>
      <c r="B75">
        <v>240507</v>
      </c>
      <c r="C75">
        <v>1</v>
      </c>
      <c r="D75" t="s">
        <v>40</v>
      </c>
      <c r="E75" s="3">
        <v>45428</v>
      </c>
      <c r="F75" s="4">
        <v>0.70833333333333337</v>
      </c>
      <c r="G75" s="2">
        <f>_xlfn.DAYS(E75,$E$54)</f>
        <v>8</v>
      </c>
      <c r="H75">
        <v>5</v>
      </c>
      <c r="I75" t="s">
        <v>37</v>
      </c>
      <c r="J75">
        <v>14</v>
      </c>
      <c r="K75" s="1">
        <v>63.661873270484485</v>
      </c>
      <c r="L75" s="1">
        <v>0.23080431809196381</v>
      </c>
      <c r="M75" s="1">
        <v>37</v>
      </c>
    </row>
    <row r="76" spans="1:15" x14ac:dyDescent="0.2">
      <c r="A76" t="s">
        <v>92</v>
      </c>
      <c r="B76">
        <v>240507</v>
      </c>
      <c r="C76">
        <v>2</v>
      </c>
      <c r="D76" t="s">
        <v>40</v>
      </c>
      <c r="E76" s="3">
        <v>45449</v>
      </c>
      <c r="F76" s="4">
        <v>0.70833333333333337</v>
      </c>
      <c r="G76" s="2">
        <f>_xlfn.DAYS(E76,$E$54)</f>
        <v>29</v>
      </c>
      <c r="H76">
        <v>5</v>
      </c>
      <c r="I76" t="s">
        <v>37</v>
      </c>
      <c r="J76">
        <v>14</v>
      </c>
      <c r="K76" s="1">
        <v>59.88948923596454</v>
      </c>
      <c r="L76" s="1">
        <v>0.50530019316103547</v>
      </c>
      <c r="M76" s="1">
        <v>37</v>
      </c>
    </row>
    <row r="77" spans="1:15" x14ac:dyDescent="0.2">
      <c r="A77" t="s">
        <v>93</v>
      </c>
      <c r="B77">
        <v>240507</v>
      </c>
      <c r="C77">
        <v>3</v>
      </c>
      <c r="D77" t="s">
        <v>41</v>
      </c>
      <c r="E77" s="3">
        <v>45510</v>
      </c>
      <c r="F77" s="4">
        <v>0.5</v>
      </c>
      <c r="G77" s="2">
        <f>_xlfn.DAYS(E77,$E$54)</f>
        <v>90</v>
      </c>
      <c r="H77">
        <v>5</v>
      </c>
      <c r="I77" t="s">
        <v>37</v>
      </c>
      <c r="J77">
        <v>14</v>
      </c>
      <c r="K77" s="1">
        <v>57.525950940387418</v>
      </c>
      <c r="L77" s="1">
        <v>0.3114596016078181</v>
      </c>
      <c r="M77" s="1">
        <v>37</v>
      </c>
      <c r="N77" s="2">
        <v>1.30683261120932</v>
      </c>
      <c r="O77" s="5">
        <f>N77/K77</f>
        <v>2.2717270898547252E-2</v>
      </c>
    </row>
    <row r="78" spans="1:15" x14ac:dyDescent="0.2">
      <c r="A78" t="s">
        <v>94</v>
      </c>
      <c r="B78">
        <v>240507</v>
      </c>
      <c r="C78">
        <v>0</v>
      </c>
      <c r="D78" t="s">
        <v>39</v>
      </c>
      <c r="E78" s="3">
        <v>45420</v>
      </c>
      <c r="F78" s="4">
        <v>0.70833333333333337</v>
      </c>
      <c r="G78" s="2">
        <f>_xlfn.DAYS(E78,$E$54)</f>
        <v>0</v>
      </c>
      <c r="H78">
        <v>6</v>
      </c>
      <c r="I78" t="s">
        <v>37</v>
      </c>
      <c r="J78">
        <v>14</v>
      </c>
      <c r="K78" s="1">
        <v>74.232531307161949</v>
      </c>
      <c r="L78" s="1">
        <v>1.2024864009521365</v>
      </c>
      <c r="M78" s="1">
        <v>37</v>
      </c>
      <c r="N78" s="2">
        <v>1.51762235194343</v>
      </c>
      <c r="O78" s="5">
        <f>N78/K78</f>
        <v>2.0444168145954223E-2</v>
      </c>
    </row>
    <row r="79" spans="1:15" x14ac:dyDescent="0.2">
      <c r="A79" t="s">
        <v>95</v>
      </c>
      <c r="B79">
        <v>240507</v>
      </c>
      <c r="C79">
        <v>1</v>
      </c>
      <c r="D79" t="s">
        <v>40</v>
      </c>
      <c r="E79" s="3">
        <v>45428</v>
      </c>
      <c r="F79" s="4">
        <v>0.70833333333333337</v>
      </c>
      <c r="G79" s="2">
        <f>_xlfn.DAYS(E79,$E$54)</f>
        <v>8</v>
      </c>
      <c r="H79">
        <v>6</v>
      </c>
      <c r="I79" t="s">
        <v>37</v>
      </c>
      <c r="J79">
        <v>14</v>
      </c>
      <c r="K79" s="1">
        <v>63.281074996482346</v>
      </c>
      <c r="L79" s="1">
        <v>1.2988115845407584</v>
      </c>
      <c r="M79" s="1">
        <v>37</v>
      </c>
    </row>
    <row r="80" spans="1:15" x14ac:dyDescent="0.2">
      <c r="A80" t="s">
        <v>96</v>
      </c>
      <c r="B80">
        <v>240507</v>
      </c>
      <c r="C80">
        <v>2</v>
      </c>
      <c r="D80" t="s">
        <v>40</v>
      </c>
      <c r="E80" s="3">
        <v>45449</v>
      </c>
      <c r="F80" s="4">
        <v>0.70833333333333337</v>
      </c>
      <c r="G80" s="2">
        <f>_xlfn.DAYS(E80,$E$54)</f>
        <v>29</v>
      </c>
      <c r="H80">
        <v>6</v>
      </c>
      <c r="I80" t="s">
        <v>37</v>
      </c>
      <c r="J80">
        <v>14</v>
      </c>
      <c r="K80" s="1">
        <v>58.647849538014164</v>
      </c>
      <c r="L80" s="1">
        <v>0.90615657262866334</v>
      </c>
      <c r="M80" s="1">
        <v>37</v>
      </c>
    </row>
    <row r="81" spans="1:15" x14ac:dyDescent="0.2">
      <c r="A81" t="s">
        <v>97</v>
      </c>
      <c r="B81">
        <v>240507</v>
      </c>
      <c r="C81">
        <v>3</v>
      </c>
      <c r="D81" t="s">
        <v>41</v>
      </c>
      <c r="E81" s="3">
        <v>45510</v>
      </c>
      <c r="F81" s="4">
        <v>0.5</v>
      </c>
      <c r="G81" s="2">
        <f>_xlfn.DAYS(E81,$E$54)</f>
        <v>90</v>
      </c>
      <c r="H81">
        <v>6</v>
      </c>
      <c r="I81" t="s">
        <v>37</v>
      </c>
      <c r="J81">
        <v>14</v>
      </c>
      <c r="K81" s="1">
        <v>58.135443928521177</v>
      </c>
      <c r="L81" s="1">
        <v>0.92800163924868051</v>
      </c>
      <c r="M81" s="1">
        <v>37</v>
      </c>
      <c r="N81" s="2">
        <v>1.35108634189622</v>
      </c>
      <c r="O81" s="5">
        <f>N81/K81</f>
        <v>2.3240320372497899E-2</v>
      </c>
    </row>
    <row r="82" spans="1:15" x14ac:dyDescent="0.2">
      <c r="A82" t="s">
        <v>100</v>
      </c>
      <c r="B82">
        <v>240528</v>
      </c>
      <c r="C82">
        <v>0</v>
      </c>
      <c r="D82" t="s">
        <v>39</v>
      </c>
      <c r="E82" s="3">
        <v>45439</v>
      </c>
      <c r="F82" s="4">
        <v>0.5</v>
      </c>
      <c r="G82" s="2">
        <f>_xlfn.DAYS(E82,$E$82)</f>
        <v>0</v>
      </c>
      <c r="H82">
        <v>0</v>
      </c>
      <c r="I82" t="s">
        <v>36</v>
      </c>
      <c r="J82">
        <v>14</v>
      </c>
      <c r="K82" s="1">
        <v>55.975112542772678</v>
      </c>
      <c r="L82" s="1">
        <v>8.0517661848236236E-3</v>
      </c>
      <c r="M82" s="1">
        <v>58</v>
      </c>
    </row>
    <row r="83" spans="1:15" x14ac:dyDescent="0.2">
      <c r="A83" t="s">
        <v>101</v>
      </c>
      <c r="B83">
        <v>240528</v>
      </c>
      <c r="C83">
        <v>1</v>
      </c>
      <c r="D83" t="s">
        <v>40</v>
      </c>
      <c r="E83" s="3">
        <v>45449</v>
      </c>
      <c r="F83" s="4">
        <v>0.5</v>
      </c>
      <c r="G83" s="2">
        <f t="shared" ref="G83:G109" si="0">_xlfn.DAYS(E83,$E$82)</f>
        <v>10</v>
      </c>
      <c r="H83">
        <v>0</v>
      </c>
      <c r="I83" t="s">
        <v>36</v>
      </c>
      <c r="J83">
        <v>14</v>
      </c>
      <c r="K83" s="1">
        <v>54.015984219053983</v>
      </c>
      <c r="L83" s="1">
        <v>0.27545613690014703</v>
      </c>
      <c r="M83" s="1">
        <v>58</v>
      </c>
    </row>
    <row r="84" spans="1:15" x14ac:dyDescent="0.2">
      <c r="A84" t="s">
        <v>102</v>
      </c>
      <c r="B84">
        <v>240528</v>
      </c>
      <c r="C84">
        <v>2</v>
      </c>
      <c r="D84" t="s">
        <v>40</v>
      </c>
      <c r="E84" s="3">
        <v>45470</v>
      </c>
      <c r="F84" s="4">
        <v>0.5</v>
      </c>
      <c r="G84" s="2">
        <f t="shared" si="0"/>
        <v>31</v>
      </c>
      <c r="H84">
        <v>0</v>
      </c>
      <c r="I84" t="s">
        <v>36</v>
      </c>
      <c r="J84">
        <v>14</v>
      </c>
      <c r="K84" s="1">
        <v>52.437590142241987</v>
      </c>
      <c r="L84" s="1">
        <v>0.33177205644884183</v>
      </c>
      <c r="M84" s="1">
        <v>58</v>
      </c>
    </row>
    <row r="85" spans="1:15" x14ac:dyDescent="0.2">
      <c r="A85" t="s">
        <v>103</v>
      </c>
      <c r="B85">
        <v>240528</v>
      </c>
      <c r="C85">
        <v>3</v>
      </c>
      <c r="D85" t="s">
        <v>41</v>
      </c>
      <c r="E85" s="3">
        <v>45531</v>
      </c>
      <c r="F85" s="4">
        <v>0.5</v>
      </c>
      <c r="G85" s="2">
        <f t="shared" si="0"/>
        <v>92</v>
      </c>
      <c r="H85">
        <v>0</v>
      </c>
      <c r="I85" t="s">
        <v>36</v>
      </c>
      <c r="J85">
        <v>14</v>
      </c>
      <c r="K85" s="1">
        <v>52.629556989421822</v>
      </c>
      <c r="L85" s="1">
        <v>0.62185440474250264</v>
      </c>
      <c r="M85" s="1">
        <v>58</v>
      </c>
    </row>
    <row r="86" spans="1:15" x14ac:dyDescent="0.2">
      <c r="A86" t="s">
        <v>104</v>
      </c>
      <c r="B86">
        <v>240528</v>
      </c>
      <c r="C86">
        <v>0</v>
      </c>
      <c r="D86" t="s">
        <v>39</v>
      </c>
      <c r="E86" s="3">
        <v>45439</v>
      </c>
      <c r="F86" s="4">
        <v>0.5</v>
      </c>
      <c r="G86" s="2">
        <f t="shared" si="0"/>
        <v>0</v>
      </c>
      <c r="H86">
        <v>1</v>
      </c>
      <c r="I86" t="s">
        <v>37</v>
      </c>
      <c r="J86">
        <v>14</v>
      </c>
      <c r="K86" s="1">
        <v>82.591315904257314</v>
      </c>
      <c r="L86" s="1">
        <v>0.4650365047106928</v>
      </c>
      <c r="M86" s="1">
        <v>58</v>
      </c>
    </row>
    <row r="87" spans="1:15" x14ac:dyDescent="0.2">
      <c r="A87" t="s">
        <v>105</v>
      </c>
      <c r="B87">
        <v>240528</v>
      </c>
      <c r="C87">
        <v>1</v>
      </c>
      <c r="D87" t="s">
        <v>40</v>
      </c>
      <c r="E87" s="3">
        <v>45449</v>
      </c>
      <c r="F87" s="4">
        <v>0.5</v>
      </c>
      <c r="G87" s="2">
        <f t="shared" si="0"/>
        <v>10</v>
      </c>
      <c r="H87">
        <v>1</v>
      </c>
      <c r="I87" t="s">
        <v>37</v>
      </c>
      <c r="J87">
        <v>14</v>
      </c>
      <c r="K87" s="1">
        <v>66.254937209253043</v>
      </c>
      <c r="L87" s="1">
        <v>0.67409201843222422</v>
      </c>
      <c r="M87" s="1">
        <v>58</v>
      </c>
    </row>
    <row r="88" spans="1:15" x14ac:dyDescent="0.2">
      <c r="A88" t="s">
        <v>106</v>
      </c>
      <c r="B88">
        <v>240528</v>
      </c>
      <c r="C88">
        <v>2</v>
      </c>
      <c r="D88" t="s">
        <v>40</v>
      </c>
      <c r="E88" s="3">
        <v>45470</v>
      </c>
      <c r="F88" s="4">
        <v>0.5</v>
      </c>
      <c r="G88" s="2">
        <f t="shared" si="0"/>
        <v>31</v>
      </c>
      <c r="H88">
        <v>1</v>
      </c>
      <c r="I88" t="s">
        <v>37</v>
      </c>
      <c r="J88">
        <v>14</v>
      </c>
      <c r="K88" s="1">
        <v>60.392482992877632</v>
      </c>
      <c r="L88" s="1">
        <v>0.44959162624246907</v>
      </c>
      <c r="M88" s="1">
        <v>58</v>
      </c>
    </row>
    <row r="89" spans="1:15" x14ac:dyDescent="0.2">
      <c r="A89" t="s">
        <v>107</v>
      </c>
      <c r="B89">
        <v>240528</v>
      </c>
      <c r="C89">
        <v>3</v>
      </c>
      <c r="D89" t="s">
        <v>41</v>
      </c>
      <c r="E89" s="3">
        <v>45531</v>
      </c>
      <c r="F89" s="4">
        <v>0.5</v>
      </c>
      <c r="G89" s="2">
        <f t="shared" si="0"/>
        <v>92</v>
      </c>
      <c r="H89">
        <v>1</v>
      </c>
      <c r="I89" t="s">
        <v>37</v>
      </c>
      <c r="J89">
        <v>14</v>
      </c>
      <c r="K89" s="1">
        <v>57.837190960417125</v>
      </c>
      <c r="L89" s="1">
        <v>0.42016838336090273</v>
      </c>
      <c r="M89" s="1">
        <v>58</v>
      </c>
    </row>
    <row r="90" spans="1:15" x14ac:dyDescent="0.2">
      <c r="A90" t="s">
        <v>108</v>
      </c>
      <c r="B90">
        <v>240528</v>
      </c>
      <c r="C90">
        <v>0</v>
      </c>
      <c r="D90" t="s">
        <v>39</v>
      </c>
      <c r="E90" s="3">
        <v>45439</v>
      </c>
      <c r="F90" s="4">
        <v>0.5</v>
      </c>
      <c r="G90" s="2">
        <f t="shared" si="0"/>
        <v>0</v>
      </c>
      <c r="H90">
        <v>2</v>
      </c>
      <c r="I90" t="s">
        <v>37</v>
      </c>
      <c r="J90">
        <v>14</v>
      </c>
      <c r="K90" s="1">
        <v>78.692255941537908</v>
      </c>
      <c r="L90" s="1">
        <v>0.16664791281075647</v>
      </c>
      <c r="M90" s="1">
        <v>58</v>
      </c>
    </row>
    <row r="91" spans="1:15" x14ac:dyDescent="0.2">
      <c r="A91" t="s">
        <v>109</v>
      </c>
      <c r="B91">
        <v>240528</v>
      </c>
      <c r="C91">
        <v>1</v>
      </c>
      <c r="D91" t="s">
        <v>40</v>
      </c>
      <c r="E91" s="3">
        <v>45449</v>
      </c>
      <c r="F91" s="4">
        <v>0.5</v>
      </c>
      <c r="G91" s="2">
        <f t="shared" si="0"/>
        <v>10</v>
      </c>
      <c r="H91">
        <v>2</v>
      </c>
      <c r="I91" t="s">
        <v>37</v>
      </c>
      <c r="J91">
        <v>14</v>
      </c>
      <c r="K91" s="1">
        <v>61.588009857814292</v>
      </c>
      <c r="L91" s="1">
        <v>0.32013665459138302</v>
      </c>
      <c r="M91" s="1">
        <v>58</v>
      </c>
    </row>
    <row r="92" spans="1:15" x14ac:dyDescent="0.2">
      <c r="A92" t="s">
        <v>110</v>
      </c>
      <c r="B92">
        <v>240528</v>
      </c>
      <c r="C92">
        <v>2</v>
      </c>
      <c r="D92" t="s">
        <v>40</v>
      </c>
      <c r="E92" s="3">
        <v>45470</v>
      </c>
      <c r="F92" s="4">
        <v>0.5</v>
      </c>
      <c r="G92" s="2">
        <f t="shared" si="0"/>
        <v>31</v>
      </c>
      <c r="H92">
        <v>2</v>
      </c>
      <c r="I92" t="s">
        <v>37</v>
      </c>
      <c r="J92">
        <v>14</v>
      </c>
      <c r="K92" s="1">
        <v>57.026664272324467</v>
      </c>
      <c r="L92" s="1">
        <v>0.23721984484303699</v>
      </c>
      <c r="M92" s="1">
        <v>58</v>
      </c>
    </row>
    <row r="93" spans="1:15" x14ac:dyDescent="0.2">
      <c r="A93" t="s">
        <v>111</v>
      </c>
      <c r="B93">
        <v>240528</v>
      </c>
      <c r="C93">
        <v>3</v>
      </c>
      <c r="D93" t="s">
        <v>41</v>
      </c>
      <c r="E93" s="3">
        <v>45531</v>
      </c>
      <c r="F93" s="4">
        <v>0.5</v>
      </c>
      <c r="G93" s="2">
        <f t="shared" si="0"/>
        <v>92</v>
      </c>
      <c r="H93">
        <v>2</v>
      </c>
      <c r="I93" t="s">
        <v>37</v>
      </c>
      <c r="J93">
        <v>14</v>
      </c>
      <c r="K93" s="1">
        <v>56.426234633645301</v>
      </c>
      <c r="L93" s="1">
        <v>1.3005284924278666</v>
      </c>
      <c r="M93" s="1">
        <v>58</v>
      </c>
    </row>
    <row r="94" spans="1:15" x14ac:dyDescent="0.2">
      <c r="A94" t="s">
        <v>112</v>
      </c>
      <c r="B94">
        <v>240528</v>
      </c>
      <c r="C94">
        <v>0</v>
      </c>
      <c r="D94" t="s">
        <v>39</v>
      </c>
      <c r="E94" s="3">
        <v>45439</v>
      </c>
      <c r="F94" s="4">
        <v>0.5</v>
      </c>
      <c r="G94" s="2">
        <f t="shared" si="0"/>
        <v>0</v>
      </c>
      <c r="H94">
        <v>3</v>
      </c>
      <c r="I94" t="s">
        <v>37</v>
      </c>
      <c r="J94">
        <v>14</v>
      </c>
      <c r="K94" s="1">
        <v>81.583489956563156</v>
      </c>
      <c r="L94" s="1">
        <v>0.43410422482780187</v>
      </c>
      <c r="M94" s="1">
        <v>58</v>
      </c>
    </row>
    <row r="95" spans="1:15" x14ac:dyDescent="0.2">
      <c r="A95" t="s">
        <v>113</v>
      </c>
      <c r="B95">
        <v>240528</v>
      </c>
      <c r="C95">
        <v>1</v>
      </c>
      <c r="D95" t="s">
        <v>40</v>
      </c>
      <c r="E95" s="3">
        <v>45449</v>
      </c>
      <c r="F95" s="4">
        <v>0.5</v>
      </c>
      <c r="G95" s="2">
        <f t="shared" si="0"/>
        <v>10</v>
      </c>
      <c r="H95">
        <v>3</v>
      </c>
      <c r="I95" t="s">
        <v>37</v>
      </c>
      <c r="J95">
        <v>14</v>
      </c>
      <c r="K95" s="1">
        <v>63.515143707003006</v>
      </c>
      <c r="L95" s="1">
        <v>0.48207013803452109</v>
      </c>
      <c r="M95" s="1">
        <v>58</v>
      </c>
    </row>
    <row r="96" spans="1:15" x14ac:dyDescent="0.2">
      <c r="A96" t="s">
        <v>114</v>
      </c>
      <c r="B96">
        <v>240528</v>
      </c>
      <c r="C96">
        <v>2</v>
      </c>
      <c r="D96" t="s">
        <v>40</v>
      </c>
      <c r="E96" s="3">
        <v>45470</v>
      </c>
      <c r="F96" s="4">
        <v>0.5</v>
      </c>
      <c r="G96" s="2">
        <f t="shared" si="0"/>
        <v>31</v>
      </c>
      <c r="H96">
        <v>3</v>
      </c>
      <c r="I96" t="s">
        <v>37</v>
      </c>
      <c r="J96">
        <v>14</v>
      </c>
      <c r="K96" s="1">
        <v>59.692870483155559</v>
      </c>
      <c r="L96" s="1">
        <v>0.94045434502196712</v>
      </c>
      <c r="M96" s="1">
        <v>58</v>
      </c>
    </row>
    <row r="97" spans="1:13" x14ac:dyDescent="0.2">
      <c r="A97" t="s">
        <v>115</v>
      </c>
      <c r="B97">
        <v>240528</v>
      </c>
      <c r="C97">
        <v>3</v>
      </c>
      <c r="D97" t="s">
        <v>41</v>
      </c>
      <c r="E97" s="3">
        <v>45531</v>
      </c>
      <c r="F97" s="4">
        <v>0.5</v>
      </c>
      <c r="G97" s="2">
        <f t="shared" si="0"/>
        <v>92</v>
      </c>
      <c r="H97">
        <v>3</v>
      </c>
      <c r="I97" t="s">
        <v>37</v>
      </c>
      <c r="J97">
        <v>14</v>
      </c>
      <c r="K97" s="1">
        <v>56.570209769030185</v>
      </c>
      <c r="L97" s="1">
        <v>0.215490168868645</v>
      </c>
      <c r="M97" s="1">
        <v>58</v>
      </c>
    </row>
    <row r="98" spans="1:13" x14ac:dyDescent="0.2">
      <c r="A98" t="s">
        <v>116</v>
      </c>
      <c r="B98">
        <v>240528</v>
      </c>
      <c r="C98">
        <v>0</v>
      </c>
      <c r="D98" t="s">
        <v>39</v>
      </c>
      <c r="E98" s="3">
        <v>45439</v>
      </c>
      <c r="F98" s="4">
        <v>0.5</v>
      </c>
      <c r="G98" s="2">
        <f t="shared" si="0"/>
        <v>0</v>
      </c>
      <c r="H98">
        <v>4</v>
      </c>
      <c r="I98" t="s">
        <v>37</v>
      </c>
      <c r="J98">
        <v>14</v>
      </c>
      <c r="K98" s="1">
        <v>98.87609617093608</v>
      </c>
      <c r="L98" s="1">
        <v>0.66267735543228323</v>
      </c>
      <c r="M98" s="1">
        <v>58</v>
      </c>
    </row>
    <row r="99" spans="1:13" x14ac:dyDescent="0.2">
      <c r="A99" t="s">
        <v>117</v>
      </c>
      <c r="B99">
        <v>240528</v>
      </c>
      <c r="C99">
        <v>1</v>
      </c>
      <c r="D99" t="s">
        <v>40</v>
      </c>
      <c r="E99" s="3">
        <v>45449</v>
      </c>
      <c r="F99" s="4">
        <v>0.5</v>
      </c>
      <c r="G99" s="2">
        <f t="shared" si="0"/>
        <v>10</v>
      </c>
      <c r="H99">
        <v>4</v>
      </c>
      <c r="I99" t="s">
        <v>37</v>
      </c>
      <c r="J99">
        <v>14</v>
      </c>
      <c r="K99" s="1">
        <v>69.664832324255528</v>
      </c>
      <c r="L99" s="1">
        <v>1.1604091012940911</v>
      </c>
      <c r="M99" s="1">
        <v>58</v>
      </c>
    </row>
    <row r="100" spans="1:13" x14ac:dyDescent="0.2">
      <c r="A100" t="s">
        <v>118</v>
      </c>
      <c r="B100">
        <v>240528</v>
      </c>
      <c r="C100">
        <v>2</v>
      </c>
      <c r="D100" t="s">
        <v>40</v>
      </c>
      <c r="E100" s="3">
        <v>45470</v>
      </c>
      <c r="F100" s="4">
        <v>0.5</v>
      </c>
      <c r="G100" s="2">
        <f t="shared" si="0"/>
        <v>31</v>
      </c>
      <c r="H100">
        <v>4</v>
      </c>
      <c r="I100" t="s">
        <v>37</v>
      </c>
      <c r="J100">
        <v>14</v>
      </c>
      <c r="K100" s="1">
        <v>62.657174410153353</v>
      </c>
      <c r="L100" s="1">
        <v>1.0558170349233653</v>
      </c>
      <c r="M100" s="1">
        <v>58</v>
      </c>
    </row>
    <row r="101" spans="1:13" x14ac:dyDescent="0.2">
      <c r="A101" t="s">
        <v>119</v>
      </c>
      <c r="B101">
        <v>240528</v>
      </c>
      <c r="C101">
        <v>3</v>
      </c>
      <c r="D101" t="s">
        <v>41</v>
      </c>
      <c r="E101" s="3">
        <v>45531</v>
      </c>
      <c r="F101" s="4">
        <v>0.5</v>
      </c>
      <c r="G101" s="2">
        <f t="shared" si="0"/>
        <v>92</v>
      </c>
      <c r="H101">
        <v>4</v>
      </c>
      <c r="I101" t="s">
        <v>37</v>
      </c>
      <c r="J101">
        <v>14</v>
      </c>
      <c r="K101" s="1">
        <v>59.906655274778899</v>
      </c>
      <c r="L101" s="1">
        <v>0.59649637416531653</v>
      </c>
      <c r="M101" s="1">
        <v>58</v>
      </c>
    </row>
    <row r="102" spans="1:13" x14ac:dyDescent="0.2">
      <c r="A102" t="s">
        <v>120</v>
      </c>
      <c r="B102">
        <v>240528</v>
      </c>
      <c r="C102">
        <v>0</v>
      </c>
      <c r="D102" t="s">
        <v>39</v>
      </c>
      <c r="E102" s="3">
        <v>45439</v>
      </c>
      <c r="F102" s="4">
        <v>0.5</v>
      </c>
      <c r="G102" s="2">
        <f t="shared" si="0"/>
        <v>0</v>
      </c>
      <c r="H102">
        <v>5</v>
      </c>
      <c r="I102" t="s">
        <v>37</v>
      </c>
      <c r="J102">
        <v>14</v>
      </c>
      <c r="K102" s="1">
        <v>75.827496445501922</v>
      </c>
      <c r="L102" s="1">
        <v>2.1027569806739428</v>
      </c>
      <c r="M102" s="1">
        <v>58</v>
      </c>
    </row>
    <row r="103" spans="1:13" x14ac:dyDescent="0.2">
      <c r="A103" t="s">
        <v>121</v>
      </c>
      <c r="B103">
        <v>240528</v>
      </c>
      <c r="C103">
        <v>1</v>
      </c>
      <c r="D103" t="s">
        <v>40</v>
      </c>
      <c r="E103" s="3">
        <v>45449</v>
      </c>
      <c r="F103" s="4">
        <v>0.5</v>
      </c>
      <c r="G103" s="2">
        <f t="shared" si="0"/>
        <v>10</v>
      </c>
      <c r="H103">
        <v>5</v>
      </c>
      <c r="I103" t="s">
        <v>37</v>
      </c>
      <c r="J103">
        <v>14</v>
      </c>
      <c r="K103" s="1">
        <v>60.184388006187078</v>
      </c>
      <c r="L103" s="1">
        <v>1.199896705026855</v>
      </c>
      <c r="M103" s="1">
        <v>58</v>
      </c>
    </row>
    <row r="104" spans="1:13" x14ac:dyDescent="0.2">
      <c r="A104" t="s">
        <v>122</v>
      </c>
      <c r="B104">
        <v>240528</v>
      </c>
      <c r="C104">
        <v>2</v>
      </c>
      <c r="D104" t="s">
        <v>40</v>
      </c>
      <c r="E104" s="3">
        <v>45470</v>
      </c>
      <c r="F104" s="4">
        <v>0.5</v>
      </c>
      <c r="G104" s="2">
        <f t="shared" si="0"/>
        <v>31</v>
      </c>
      <c r="H104">
        <v>5</v>
      </c>
      <c r="I104" t="s">
        <v>37</v>
      </c>
      <c r="J104">
        <v>14</v>
      </c>
      <c r="K104" s="1">
        <v>56.33366121666284</v>
      </c>
      <c r="L104" s="1">
        <v>0.12343878212436862</v>
      </c>
      <c r="M104" s="1">
        <v>58</v>
      </c>
    </row>
    <row r="105" spans="1:13" x14ac:dyDescent="0.2">
      <c r="A105" t="s">
        <v>123</v>
      </c>
      <c r="B105">
        <v>240528</v>
      </c>
      <c r="C105">
        <v>3</v>
      </c>
      <c r="D105" t="s">
        <v>41</v>
      </c>
      <c r="E105" s="3">
        <v>45531</v>
      </c>
      <c r="F105" s="4">
        <v>0.5</v>
      </c>
      <c r="G105" s="2">
        <f t="shared" si="0"/>
        <v>92</v>
      </c>
      <c r="H105">
        <v>5</v>
      </c>
      <c r="I105" t="s">
        <v>37</v>
      </c>
      <c r="J105">
        <v>14</v>
      </c>
      <c r="K105" s="1">
        <v>55.603406428674532</v>
      </c>
      <c r="L105" s="1">
        <v>0.16642503522869839</v>
      </c>
      <c r="M105" s="1">
        <v>58</v>
      </c>
    </row>
    <row r="106" spans="1:13" x14ac:dyDescent="0.2">
      <c r="A106" t="s">
        <v>124</v>
      </c>
      <c r="B106">
        <v>240528</v>
      </c>
      <c r="C106">
        <v>0</v>
      </c>
      <c r="D106" t="s">
        <v>39</v>
      </c>
      <c r="E106" s="3">
        <v>45439</v>
      </c>
      <c r="F106" s="4">
        <v>0.5</v>
      </c>
      <c r="G106" s="2">
        <f t="shared" si="0"/>
        <v>0</v>
      </c>
      <c r="H106">
        <v>6</v>
      </c>
      <c r="I106" t="s">
        <v>37</v>
      </c>
      <c r="J106">
        <v>14</v>
      </c>
      <c r="K106" s="1">
        <v>237.63522916019724</v>
      </c>
      <c r="L106" s="1">
        <v>9.9183247370043208</v>
      </c>
      <c r="M106" s="1">
        <v>58</v>
      </c>
    </row>
    <row r="107" spans="1:13" x14ac:dyDescent="0.2">
      <c r="A107" t="s">
        <v>125</v>
      </c>
      <c r="B107">
        <v>240528</v>
      </c>
      <c r="C107">
        <v>1</v>
      </c>
      <c r="D107" t="s">
        <v>40</v>
      </c>
      <c r="E107" s="3">
        <v>45449</v>
      </c>
      <c r="F107" s="4">
        <v>0.5</v>
      </c>
      <c r="G107" s="2">
        <f t="shared" si="0"/>
        <v>10</v>
      </c>
      <c r="H107">
        <v>6</v>
      </c>
      <c r="I107" t="s">
        <v>37</v>
      </c>
      <c r="J107">
        <v>14</v>
      </c>
      <c r="K107" s="1">
        <v>109.57792111091156</v>
      </c>
      <c r="L107" s="1">
        <v>3.343391548812471</v>
      </c>
      <c r="M107" s="1">
        <v>58</v>
      </c>
    </row>
    <row r="108" spans="1:13" x14ac:dyDescent="0.2">
      <c r="A108" t="s">
        <v>126</v>
      </c>
      <c r="B108">
        <v>240528</v>
      </c>
      <c r="C108">
        <v>2</v>
      </c>
      <c r="D108" t="s">
        <v>40</v>
      </c>
      <c r="E108" s="3">
        <v>45470</v>
      </c>
      <c r="F108" s="4">
        <v>0.5</v>
      </c>
      <c r="G108" s="2">
        <f t="shared" si="0"/>
        <v>31</v>
      </c>
      <c r="H108">
        <v>6</v>
      </c>
      <c r="I108" t="s">
        <v>37</v>
      </c>
      <c r="J108">
        <v>14</v>
      </c>
      <c r="K108" s="1">
        <v>79.328644584682266</v>
      </c>
      <c r="L108" s="1">
        <v>2.6685444427477654</v>
      </c>
      <c r="M108" s="1">
        <v>58</v>
      </c>
    </row>
    <row r="109" spans="1:13" x14ac:dyDescent="0.2">
      <c r="A109" t="s">
        <v>127</v>
      </c>
      <c r="B109">
        <v>240528</v>
      </c>
      <c r="C109">
        <v>3</v>
      </c>
      <c r="D109" t="s">
        <v>41</v>
      </c>
      <c r="E109" s="3">
        <v>45531</v>
      </c>
      <c r="F109" s="4">
        <v>0.5</v>
      </c>
      <c r="G109" s="2">
        <f t="shared" si="0"/>
        <v>92</v>
      </c>
      <c r="H109">
        <v>6</v>
      </c>
      <c r="I109" t="s">
        <v>37</v>
      </c>
      <c r="J109">
        <v>14</v>
      </c>
      <c r="K109" s="1">
        <v>69.334555562580945</v>
      </c>
      <c r="L109" s="1">
        <v>0.5914115113799816</v>
      </c>
      <c r="M109" s="1">
        <v>58</v>
      </c>
    </row>
    <row r="110" spans="1:13" x14ac:dyDescent="0.2">
      <c r="C110" s="1"/>
      <c r="D110" s="1"/>
    </row>
    <row r="111" spans="1:13" x14ac:dyDescent="0.2">
      <c r="C111" s="1"/>
      <c r="D111" s="1"/>
    </row>
    <row r="112" spans="1:13" x14ac:dyDescent="0.2">
      <c r="C112" s="1"/>
      <c r="D112" s="1"/>
    </row>
    <row r="113" spans="3:4" x14ac:dyDescent="0.2">
      <c r="C113" s="1"/>
      <c r="D113" s="1"/>
    </row>
    <row r="114" spans="3:4" x14ac:dyDescent="0.2">
      <c r="C114" s="1"/>
      <c r="D114" s="1"/>
    </row>
    <row r="115" spans="3:4" x14ac:dyDescent="0.2">
      <c r="C115" s="1"/>
      <c r="D115" s="1"/>
    </row>
    <row r="116" spans="3:4" x14ac:dyDescent="0.2">
      <c r="C116" s="1"/>
      <c r="D116" s="1"/>
    </row>
    <row r="117" spans="3:4" x14ac:dyDescent="0.2">
      <c r="C117" s="1"/>
      <c r="D117" s="1"/>
    </row>
    <row r="118" spans="3:4" x14ac:dyDescent="0.2">
      <c r="C118" s="1"/>
      <c r="D118" s="1"/>
    </row>
    <row r="119" spans="3:4" x14ac:dyDescent="0.2">
      <c r="C119" s="1"/>
      <c r="D119" s="1"/>
    </row>
    <row r="120" spans="3:4" x14ac:dyDescent="0.2">
      <c r="C120" s="1"/>
      <c r="D120" s="1"/>
    </row>
    <row r="121" spans="3:4" x14ac:dyDescent="0.2">
      <c r="C121" s="1"/>
      <c r="D121" s="1"/>
    </row>
    <row r="122" spans="3:4" x14ac:dyDescent="0.2">
      <c r="C122" s="1"/>
      <c r="D122" s="1"/>
    </row>
    <row r="123" spans="3:4" x14ac:dyDescent="0.2">
      <c r="C123" s="1"/>
      <c r="D123" s="1"/>
    </row>
    <row r="124" spans="3:4" x14ac:dyDescent="0.2">
      <c r="C124" s="1"/>
      <c r="D124" s="1"/>
    </row>
    <row r="125" spans="3:4" x14ac:dyDescent="0.2">
      <c r="C125" s="1"/>
      <c r="D125" s="1"/>
    </row>
    <row r="126" spans="3:4" x14ac:dyDescent="0.2">
      <c r="C126" s="1"/>
      <c r="D126" s="1"/>
    </row>
    <row r="127" spans="3:4" x14ac:dyDescent="0.2">
      <c r="C127" s="1"/>
      <c r="D127" s="1"/>
    </row>
    <row r="128" spans="3:4" x14ac:dyDescent="0.2">
      <c r="C128" s="1"/>
      <c r="D128" s="1"/>
    </row>
    <row r="129" spans="3:4" x14ac:dyDescent="0.2">
      <c r="C129" s="1"/>
      <c r="D129" s="1"/>
    </row>
    <row r="130" spans="3:4" x14ac:dyDescent="0.2">
      <c r="C130" s="1"/>
      <c r="D130" s="1"/>
    </row>
    <row r="131" spans="3:4" x14ac:dyDescent="0.2">
      <c r="C131" s="1"/>
      <c r="D131" s="1"/>
    </row>
    <row r="132" spans="3:4" x14ac:dyDescent="0.2">
      <c r="C132" s="1"/>
      <c r="D132" s="1"/>
    </row>
    <row r="133" spans="3:4" x14ac:dyDescent="0.2">
      <c r="C133" s="1"/>
      <c r="D133" s="1"/>
    </row>
    <row r="134" spans="3:4" x14ac:dyDescent="0.2">
      <c r="C134" s="1"/>
      <c r="D134" s="1"/>
    </row>
    <row r="135" spans="3:4" x14ac:dyDescent="0.2">
      <c r="C135" s="1"/>
      <c r="D135" s="1"/>
    </row>
    <row r="136" spans="3:4" x14ac:dyDescent="0.2">
      <c r="C136" s="1"/>
      <c r="D136" s="1"/>
    </row>
    <row r="137" spans="3:4" x14ac:dyDescent="0.2">
      <c r="C137" s="1"/>
      <c r="D137" s="1"/>
    </row>
    <row r="138" spans="3:4" x14ac:dyDescent="0.2">
      <c r="C138" s="1"/>
      <c r="D138" s="1"/>
    </row>
    <row r="139" spans="3:4" x14ac:dyDescent="0.2">
      <c r="C139" s="1"/>
      <c r="D139" s="1"/>
    </row>
  </sheetData>
  <autoFilter ref="A1:Q1" xr:uid="{D0C596E0-59B3-F14E-B6F3-0CA199CFD688}">
    <sortState xmlns:xlrd2="http://schemas.microsoft.com/office/spreadsheetml/2017/richdata2" ref="A2:Q87">
      <sortCondition ref="B1:B8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Chance English</dc:creator>
  <cp:lastModifiedBy>Chance English</cp:lastModifiedBy>
  <dcterms:created xsi:type="dcterms:W3CDTF">2024-02-28T04:42:27Z</dcterms:created>
  <dcterms:modified xsi:type="dcterms:W3CDTF">2024-09-09T21:27:36Z</dcterms:modified>
</cp:coreProperties>
</file>