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 defaultThemeVersion="164011"/>
  <mc:AlternateContent xmlns:mc="http://schemas.openxmlformats.org/markup-compatibility/2006">
    <mc:Choice Requires="x15">
      <x15ac:absPath xmlns:x15ac="http://schemas.microsoft.com/office/spreadsheetml/2010/11/ac" url="C:\Users\OSP\Desktop\본프로젝트_v3\데이터 수집 &amp; 분석 &amp; 시각화\보건\preprocessing\"/>
    </mc:Choice>
  </mc:AlternateContent>
  <bookViews>
    <workbookView xWindow="0" yWindow="0" windowWidth="28800" windowHeight="11925"/>
  </bookViews>
  <sheets>
    <sheet name="정리" sheetId="46" r:id="rId1"/>
    <sheet name="의료기관_제주특별자치도_2015" sheetId="45" r:id="rId2"/>
    <sheet name="병상수_제주특별자치도_2015" sheetId="44" r:id="rId3"/>
    <sheet name="의료기관_경상남도_2015" sheetId="41" r:id="rId4"/>
    <sheet name="병상수_경상남도_2015" sheetId="42" r:id="rId5"/>
    <sheet name="의료기관_경상북도_2015" sheetId="40" r:id="rId6"/>
    <sheet name="병상수_경상북도_2015" sheetId="39" r:id="rId7"/>
    <sheet name="의료기관_전라남도_2015" sheetId="36" r:id="rId8"/>
    <sheet name="병상수_전라남도_2015" sheetId="37" r:id="rId9"/>
    <sheet name="의료기관_전북특별자치도_2015" sheetId="34" r:id="rId10"/>
    <sheet name="병상수_전북특별자치도_2015" sheetId="35" r:id="rId11"/>
    <sheet name="의료기관_충청남도_2015" sheetId="32" r:id="rId12"/>
    <sheet name="병상수_충청남도_2015" sheetId="33" r:id="rId13"/>
    <sheet name="의료기관_충청북도_2015" sheetId="30" r:id="rId14"/>
    <sheet name="병상수_충청북도_2015" sheetId="31" r:id="rId15"/>
    <sheet name="의료기관_강원특별자치도_2015" sheetId="28" r:id="rId16"/>
    <sheet name="병상수_강원특별자치도_2015" sheetId="29" r:id="rId17"/>
    <sheet name="의료기관_세종특별자치시_2015" sheetId="26" r:id="rId18"/>
    <sheet name="병상수_세종특별자치시_2015" sheetId="27" r:id="rId19"/>
    <sheet name="의료기관_울산광역시_2015" sheetId="24" r:id="rId20"/>
    <sheet name="병상수_울산광역시_2015" sheetId="25" r:id="rId21"/>
    <sheet name="병상수_대전광역시_2015" sheetId="23" r:id="rId22"/>
    <sheet name="의료기관_대전광역시_2015" sheetId="22" r:id="rId23"/>
    <sheet name="병상수_광주광역시_2015" sheetId="21" r:id="rId24"/>
    <sheet name="의료기관_광주광역시_2015" sheetId="20" r:id="rId25"/>
    <sheet name="의료기관_대구광역시_2015" sheetId="18" r:id="rId26"/>
    <sheet name="병상수_대구광역시_2015" sheetId="19" r:id="rId27"/>
    <sheet name="병상수_부산광역시_2015" sheetId="17" r:id="rId28"/>
    <sheet name="의료기관_부산광역시_2015" sheetId="16" r:id="rId29"/>
    <sheet name="의료기관_인천광역시_2015" sheetId="15" r:id="rId30"/>
    <sheet name="병상수_인천광역시_2015" sheetId="13" r:id="rId31"/>
    <sheet name="의료기관_서울특별시_2015" sheetId="5" r:id="rId32"/>
    <sheet name="병상수_서울특별시_2015" sheetId="11" r:id="rId33"/>
    <sheet name="의료기관_경기도_2015" sheetId="12" r:id="rId34"/>
    <sheet name="병상수_경기도_2015" sheetId="10" r:id="rId35"/>
  </sheets>
  <definedNames>
    <definedName name="_xlnm._FilterDatabase" localSheetId="0" hidden="1">정리!$A$1:$I$246</definedName>
  </definedNames>
  <calcPr calcId="162913"/>
</workbook>
</file>

<file path=xl/calcChain.xml><?xml version="1.0" encoding="utf-8"?>
<calcChain xmlns="http://schemas.openxmlformats.org/spreadsheetml/2006/main">
  <c r="I246" i="46" l="1"/>
  <c r="H246" i="46"/>
  <c r="G246" i="46"/>
  <c r="F246" i="46"/>
  <c r="E246" i="46"/>
  <c r="D246" i="46"/>
  <c r="C246" i="46"/>
  <c r="B246" i="46"/>
  <c r="I245" i="46"/>
  <c r="H245" i="46"/>
  <c r="G245" i="46"/>
  <c r="F245" i="46"/>
  <c r="E245" i="46"/>
  <c r="D245" i="46"/>
  <c r="C245" i="46"/>
  <c r="B245" i="46"/>
  <c r="I244" i="46"/>
  <c r="H244" i="46"/>
  <c r="G244" i="46"/>
  <c r="F244" i="46"/>
  <c r="E244" i="46"/>
  <c r="D244" i="46"/>
  <c r="C244" i="46"/>
  <c r="B244" i="46"/>
  <c r="I243" i="46"/>
  <c r="H243" i="46"/>
  <c r="G243" i="46"/>
  <c r="F243" i="46"/>
  <c r="E243" i="46"/>
  <c r="D243" i="46"/>
  <c r="C243" i="46"/>
  <c r="B243" i="46"/>
  <c r="I242" i="46"/>
  <c r="H242" i="46"/>
  <c r="G242" i="46"/>
  <c r="F242" i="46"/>
  <c r="E242" i="46"/>
  <c r="D242" i="46"/>
  <c r="C242" i="46"/>
  <c r="B242" i="46"/>
  <c r="I241" i="46"/>
  <c r="H241" i="46"/>
  <c r="G241" i="46"/>
  <c r="F241" i="46"/>
  <c r="E241" i="46"/>
  <c r="D241" i="46"/>
  <c r="C241" i="46"/>
  <c r="B241" i="46"/>
  <c r="I240" i="46"/>
  <c r="H240" i="46"/>
  <c r="G240" i="46"/>
  <c r="F240" i="46"/>
  <c r="E240" i="46"/>
  <c r="D240" i="46"/>
  <c r="C240" i="46"/>
  <c r="B240" i="46"/>
  <c r="I239" i="46"/>
  <c r="H239" i="46"/>
  <c r="G239" i="46"/>
  <c r="F239" i="46"/>
  <c r="E239" i="46"/>
  <c r="D239" i="46"/>
  <c r="C239" i="46"/>
  <c r="B239" i="46"/>
  <c r="I238" i="46"/>
  <c r="H238" i="46"/>
  <c r="G238" i="46"/>
  <c r="F238" i="46"/>
  <c r="E238" i="46"/>
  <c r="D238" i="46"/>
  <c r="C238" i="46"/>
  <c r="B238" i="46"/>
  <c r="I237" i="46"/>
  <c r="H237" i="46"/>
  <c r="G237" i="46"/>
  <c r="F237" i="46"/>
  <c r="E237" i="46"/>
  <c r="D237" i="46"/>
  <c r="C237" i="46"/>
  <c r="B237" i="46"/>
  <c r="I236" i="46"/>
  <c r="H236" i="46"/>
  <c r="G236" i="46"/>
  <c r="F236" i="46"/>
  <c r="E236" i="46"/>
  <c r="D236" i="46"/>
  <c r="C236" i="46"/>
  <c r="B236" i="46"/>
  <c r="I235" i="46"/>
  <c r="H235" i="46"/>
  <c r="G235" i="46"/>
  <c r="F235" i="46"/>
  <c r="E235" i="46"/>
  <c r="D235" i="46"/>
  <c r="C235" i="46"/>
  <c r="B235" i="46"/>
  <c r="I234" i="46"/>
  <c r="H234" i="46"/>
  <c r="G234" i="46"/>
  <c r="F234" i="46"/>
  <c r="E234" i="46"/>
  <c r="D234" i="46"/>
  <c r="C234" i="46"/>
  <c r="B234" i="46"/>
  <c r="I233" i="46"/>
  <c r="H233" i="46"/>
  <c r="G233" i="46"/>
  <c r="F233" i="46"/>
  <c r="E233" i="46"/>
  <c r="D233" i="46"/>
  <c r="C233" i="46"/>
  <c r="B233" i="46"/>
  <c r="I232" i="46"/>
  <c r="H232" i="46"/>
  <c r="G232" i="46"/>
  <c r="F232" i="46"/>
  <c r="E232" i="46"/>
  <c r="D232" i="46"/>
  <c r="C232" i="46"/>
  <c r="B232" i="46"/>
  <c r="I231" i="46"/>
  <c r="H231" i="46"/>
  <c r="G231" i="46"/>
  <c r="F231" i="46"/>
  <c r="E231" i="46"/>
  <c r="D231" i="46"/>
  <c r="C231" i="46"/>
  <c r="B231" i="46"/>
  <c r="I230" i="46"/>
  <c r="H230" i="46"/>
  <c r="G230" i="46"/>
  <c r="F230" i="46"/>
  <c r="E230" i="46"/>
  <c r="D230" i="46"/>
  <c r="C230" i="46"/>
  <c r="B230" i="46"/>
  <c r="I229" i="46"/>
  <c r="H229" i="46"/>
  <c r="G229" i="46"/>
  <c r="F229" i="46"/>
  <c r="E229" i="46"/>
  <c r="D229" i="46"/>
  <c r="C229" i="46"/>
  <c r="B229" i="46"/>
  <c r="I228" i="46"/>
  <c r="H228" i="46"/>
  <c r="G228" i="46"/>
  <c r="F228" i="46"/>
  <c r="E228" i="46"/>
  <c r="D228" i="46"/>
  <c r="C228" i="46"/>
  <c r="B228" i="46"/>
  <c r="I227" i="46"/>
  <c r="H227" i="46"/>
  <c r="G227" i="46"/>
  <c r="F227" i="46"/>
  <c r="E227" i="46"/>
  <c r="D227" i="46"/>
  <c r="C227" i="46"/>
  <c r="B227" i="46"/>
  <c r="I226" i="46"/>
  <c r="H226" i="46"/>
  <c r="G226" i="46"/>
  <c r="F226" i="46"/>
  <c r="E226" i="46"/>
  <c r="D226" i="46"/>
  <c r="C226" i="46"/>
  <c r="B226" i="46"/>
  <c r="I225" i="46"/>
  <c r="H225" i="46"/>
  <c r="G225" i="46"/>
  <c r="F225" i="46"/>
  <c r="E225" i="46"/>
  <c r="D225" i="46"/>
  <c r="C225" i="46"/>
  <c r="B225" i="46"/>
  <c r="I224" i="46"/>
  <c r="H224" i="46"/>
  <c r="G224" i="46"/>
  <c r="F224" i="46"/>
  <c r="E224" i="46"/>
  <c r="D224" i="46"/>
  <c r="C224" i="46"/>
  <c r="B224" i="46"/>
  <c r="I223" i="46"/>
  <c r="H223" i="46"/>
  <c r="G223" i="46"/>
  <c r="F223" i="46"/>
  <c r="E223" i="46"/>
  <c r="D223" i="46"/>
  <c r="C223" i="46"/>
  <c r="B223" i="46"/>
  <c r="I222" i="46"/>
  <c r="H222" i="46"/>
  <c r="G222" i="46"/>
  <c r="F222" i="46"/>
  <c r="E222" i="46"/>
  <c r="D222" i="46"/>
  <c r="C222" i="46"/>
  <c r="B222" i="46"/>
  <c r="I221" i="46"/>
  <c r="H221" i="46"/>
  <c r="G221" i="46"/>
  <c r="F221" i="46"/>
  <c r="E221" i="46"/>
  <c r="D221" i="46"/>
  <c r="C221" i="46"/>
  <c r="B221" i="46"/>
  <c r="I220" i="46"/>
  <c r="H220" i="46"/>
  <c r="G220" i="46"/>
  <c r="F220" i="46"/>
  <c r="E220" i="46"/>
  <c r="D220" i="46"/>
  <c r="C220" i="46"/>
  <c r="B220" i="46"/>
  <c r="I219" i="46"/>
  <c r="H219" i="46"/>
  <c r="G219" i="46"/>
  <c r="F219" i="46"/>
  <c r="E219" i="46"/>
  <c r="D219" i="46"/>
  <c r="C219" i="46"/>
  <c r="B219" i="46"/>
  <c r="I218" i="46"/>
  <c r="H218" i="46"/>
  <c r="G218" i="46"/>
  <c r="F218" i="46"/>
  <c r="E218" i="46"/>
  <c r="D218" i="46"/>
  <c r="C218" i="46"/>
  <c r="B218" i="46"/>
  <c r="I217" i="46"/>
  <c r="H217" i="46"/>
  <c r="G217" i="46"/>
  <c r="F217" i="46"/>
  <c r="E217" i="46"/>
  <c r="D217" i="46"/>
  <c r="C217" i="46"/>
  <c r="B217" i="46"/>
  <c r="I216" i="46"/>
  <c r="H216" i="46"/>
  <c r="G216" i="46"/>
  <c r="F216" i="46"/>
  <c r="E216" i="46"/>
  <c r="D216" i="46"/>
  <c r="C216" i="46"/>
  <c r="B216" i="46"/>
  <c r="I215" i="46"/>
  <c r="H215" i="46"/>
  <c r="G215" i="46"/>
  <c r="F215" i="46"/>
  <c r="E215" i="46"/>
  <c r="D215" i="46"/>
  <c r="C215" i="46"/>
  <c r="B215" i="46"/>
  <c r="I214" i="46"/>
  <c r="H214" i="46"/>
  <c r="G214" i="46"/>
  <c r="F214" i="46"/>
  <c r="E214" i="46"/>
  <c r="D214" i="46"/>
  <c r="C214" i="46"/>
  <c r="B214" i="46"/>
  <c r="I213" i="46"/>
  <c r="H213" i="46"/>
  <c r="G213" i="46"/>
  <c r="F213" i="46"/>
  <c r="E213" i="46"/>
  <c r="D213" i="46"/>
  <c r="C213" i="46"/>
  <c r="B213" i="46"/>
  <c r="I212" i="46"/>
  <c r="H212" i="46"/>
  <c r="G212" i="46"/>
  <c r="F212" i="46"/>
  <c r="E212" i="46"/>
  <c r="D212" i="46"/>
  <c r="C212" i="46"/>
  <c r="B212" i="46"/>
  <c r="I211" i="46"/>
  <c r="H211" i="46"/>
  <c r="G211" i="46"/>
  <c r="F211" i="46"/>
  <c r="E211" i="46"/>
  <c r="D211" i="46"/>
  <c r="C211" i="46"/>
  <c r="B211" i="46"/>
  <c r="I210" i="46"/>
  <c r="H210" i="46"/>
  <c r="G210" i="46"/>
  <c r="F210" i="46"/>
  <c r="E210" i="46"/>
  <c r="D210" i="46"/>
  <c r="C210" i="46"/>
  <c r="B210" i="46"/>
  <c r="I209" i="46"/>
  <c r="H209" i="46"/>
  <c r="G209" i="46"/>
  <c r="F209" i="46"/>
  <c r="E209" i="46"/>
  <c r="D209" i="46"/>
  <c r="C209" i="46"/>
  <c r="B209" i="46"/>
  <c r="I208" i="46"/>
  <c r="H208" i="46"/>
  <c r="G208" i="46"/>
  <c r="F208" i="46"/>
  <c r="E208" i="46"/>
  <c r="D208" i="46"/>
  <c r="C208" i="46"/>
  <c r="B208" i="46"/>
  <c r="I207" i="46"/>
  <c r="H207" i="46"/>
  <c r="G207" i="46"/>
  <c r="F207" i="46"/>
  <c r="E207" i="46"/>
  <c r="D207" i="46"/>
  <c r="C207" i="46"/>
  <c r="B207" i="46"/>
  <c r="I206" i="46"/>
  <c r="H206" i="46"/>
  <c r="G206" i="46"/>
  <c r="F206" i="46"/>
  <c r="E206" i="46"/>
  <c r="D206" i="46"/>
  <c r="C206" i="46"/>
  <c r="B206" i="46"/>
  <c r="I205" i="46"/>
  <c r="H205" i="46"/>
  <c r="G205" i="46"/>
  <c r="F205" i="46"/>
  <c r="E205" i="46"/>
  <c r="D205" i="46"/>
  <c r="C205" i="46"/>
  <c r="B205" i="46"/>
  <c r="I204" i="46"/>
  <c r="H204" i="46"/>
  <c r="G204" i="46"/>
  <c r="F204" i="46"/>
  <c r="E204" i="46"/>
  <c r="D204" i="46"/>
  <c r="C204" i="46"/>
  <c r="B204" i="46"/>
  <c r="I203" i="46"/>
  <c r="H203" i="46"/>
  <c r="G203" i="46"/>
  <c r="F203" i="46"/>
  <c r="E203" i="46"/>
  <c r="D203" i="46"/>
  <c r="C203" i="46"/>
  <c r="B203" i="46"/>
  <c r="I202" i="46"/>
  <c r="H202" i="46"/>
  <c r="G202" i="46"/>
  <c r="F202" i="46"/>
  <c r="E202" i="46"/>
  <c r="D202" i="46"/>
  <c r="C202" i="46"/>
  <c r="B202" i="46"/>
  <c r="I201" i="46"/>
  <c r="H201" i="46"/>
  <c r="G201" i="46"/>
  <c r="F201" i="46"/>
  <c r="E201" i="46"/>
  <c r="D201" i="46"/>
  <c r="C201" i="46"/>
  <c r="B201" i="46"/>
  <c r="I200" i="46"/>
  <c r="H200" i="46"/>
  <c r="G200" i="46"/>
  <c r="F200" i="46"/>
  <c r="E200" i="46"/>
  <c r="D200" i="46"/>
  <c r="C200" i="46"/>
  <c r="B200" i="46"/>
  <c r="I199" i="46"/>
  <c r="H199" i="46"/>
  <c r="G199" i="46"/>
  <c r="F199" i="46"/>
  <c r="E199" i="46"/>
  <c r="D199" i="46"/>
  <c r="C199" i="46"/>
  <c r="B199" i="46"/>
  <c r="I198" i="46"/>
  <c r="H198" i="46"/>
  <c r="G198" i="46"/>
  <c r="F198" i="46"/>
  <c r="E198" i="46"/>
  <c r="D198" i="46"/>
  <c r="C198" i="46"/>
  <c r="B198" i="46"/>
  <c r="I197" i="46"/>
  <c r="H197" i="46"/>
  <c r="G197" i="46"/>
  <c r="F197" i="46"/>
  <c r="E197" i="46"/>
  <c r="D197" i="46"/>
  <c r="C197" i="46"/>
  <c r="B197" i="46"/>
  <c r="I196" i="46"/>
  <c r="H196" i="46"/>
  <c r="G196" i="46"/>
  <c r="F196" i="46"/>
  <c r="E196" i="46"/>
  <c r="D196" i="46"/>
  <c r="C196" i="46"/>
  <c r="B196" i="46"/>
  <c r="I195" i="46"/>
  <c r="H195" i="46"/>
  <c r="G195" i="46"/>
  <c r="F195" i="46"/>
  <c r="E195" i="46"/>
  <c r="D195" i="46"/>
  <c r="C195" i="46"/>
  <c r="B195" i="46"/>
  <c r="I194" i="46"/>
  <c r="H194" i="46"/>
  <c r="G194" i="46"/>
  <c r="F194" i="46"/>
  <c r="E194" i="46"/>
  <c r="D194" i="46"/>
  <c r="C194" i="46"/>
  <c r="B194" i="46"/>
  <c r="I193" i="46"/>
  <c r="H193" i="46"/>
  <c r="G193" i="46"/>
  <c r="F193" i="46"/>
  <c r="E193" i="46"/>
  <c r="D193" i="46"/>
  <c r="C193" i="46"/>
  <c r="B193" i="46"/>
  <c r="I192" i="46"/>
  <c r="H192" i="46"/>
  <c r="G192" i="46"/>
  <c r="F192" i="46"/>
  <c r="E192" i="46"/>
  <c r="D192" i="46"/>
  <c r="C192" i="46"/>
  <c r="B192" i="46"/>
  <c r="I191" i="46"/>
  <c r="H191" i="46"/>
  <c r="G191" i="46"/>
  <c r="F191" i="46"/>
  <c r="E191" i="46"/>
  <c r="D191" i="46"/>
  <c r="C191" i="46"/>
  <c r="B191" i="46"/>
  <c r="I190" i="46"/>
  <c r="H190" i="46"/>
  <c r="G190" i="46"/>
  <c r="F190" i="46"/>
  <c r="E190" i="46"/>
  <c r="D190" i="46"/>
  <c r="C190" i="46"/>
  <c r="B190" i="46"/>
  <c r="I189" i="46"/>
  <c r="H189" i="46"/>
  <c r="G189" i="46"/>
  <c r="F189" i="46"/>
  <c r="E189" i="46"/>
  <c r="D189" i="46"/>
  <c r="C189" i="46"/>
  <c r="B189" i="46"/>
  <c r="I188" i="46"/>
  <c r="H188" i="46"/>
  <c r="G188" i="46"/>
  <c r="F188" i="46"/>
  <c r="E188" i="46"/>
  <c r="D188" i="46"/>
  <c r="C188" i="46"/>
  <c r="B188" i="46"/>
  <c r="I187" i="46"/>
  <c r="H187" i="46"/>
  <c r="G187" i="46"/>
  <c r="F187" i="46"/>
  <c r="E187" i="46"/>
  <c r="D187" i="46"/>
  <c r="C187" i="46"/>
  <c r="B187" i="46"/>
  <c r="I186" i="46"/>
  <c r="H186" i="46"/>
  <c r="G186" i="46"/>
  <c r="F186" i="46"/>
  <c r="E186" i="46"/>
  <c r="D186" i="46"/>
  <c r="C186" i="46"/>
  <c r="B186" i="46"/>
  <c r="I185" i="46"/>
  <c r="H185" i="46"/>
  <c r="G185" i="46"/>
  <c r="F185" i="46"/>
  <c r="E185" i="46"/>
  <c r="D185" i="46"/>
  <c r="C185" i="46"/>
  <c r="B185" i="46"/>
  <c r="I184" i="46"/>
  <c r="H184" i="46"/>
  <c r="G184" i="46"/>
  <c r="F184" i="46"/>
  <c r="E184" i="46"/>
  <c r="D184" i="46"/>
  <c r="C184" i="46"/>
  <c r="B184" i="46"/>
  <c r="I183" i="46"/>
  <c r="H183" i="46"/>
  <c r="G183" i="46"/>
  <c r="F183" i="46"/>
  <c r="E183" i="46"/>
  <c r="D183" i="46"/>
  <c r="C183" i="46"/>
  <c r="B183" i="46"/>
  <c r="I182" i="46"/>
  <c r="H182" i="46"/>
  <c r="G182" i="46"/>
  <c r="F182" i="46"/>
  <c r="E182" i="46"/>
  <c r="D182" i="46"/>
  <c r="C182" i="46"/>
  <c r="B182" i="46"/>
  <c r="I181" i="46"/>
  <c r="H181" i="46"/>
  <c r="G181" i="46"/>
  <c r="F181" i="46"/>
  <c r="E181" i="46"/>
  <c r="D181" i="46"/>
  <c r="C181" i="46"/>
  <c r="B181" i="46"/>
  <c r="I180" i="46"/>
  <c r="H180" i="46"/>
  <c r="G180" i="46"/>
  <c r="F180" i="46"/>
  <c r="E180" i="46"/>
  <c r="D180" i="46"/>
  <c r="C180" i="46"/>
  <c r="B180" i="46"/>
  <c r="I179" i="46"/>
  <c r="H179" i="46"/>
  <c r="G179" i="46"/>
  <c r="F179" i="46"/>
  <c r="E179" i="46"/>
  <c r="D179" i="46"/>
  <c r="C179" i="46"/>
  <c r="B179" i="46"/>
  <c r="I178" i="46"/>
  <c r="H178" i="46"/>
  <c r="G178" i="46"/>
  <c r="F178" i="46"/>
  <c r="E178" i="46"/>
  <c r="D178" i="46"/>
  <c r="C178" i="46"/>
  <c r="B178" i="46"/>
  <c r="I177" i="46"/>
  <c r="H177" i="46"/>
  <c r="G177" i="46"/>
  <c r="F177" i="46"/>
  <c r="E177" i="46"/>
  <c r="D177" i="46"/>
  <c r="C177" i="46"/>
  <c r="B177" i="46"/>
  <c r="I176" i="46"/>
  <c r="H176" i="46"/>
  <c r="G176" i="46"/>
  <c r="F176" i="46"/>
  <c r="E176" i="46"/>
  <c r="D176" i="46"/>
  <c r="C176" i="46"/>
  <c r="B176" i="46"/>
  <c r="I175" i="46"/>
  <c r="H175" i="46"/>
  <c r="G175" i="46"/>
  <c r="F175" i="46"/>
  <c r="E175" i="46"/>
  <c r="D175" i="46"/>
  <c r="C175" i="46"/>
  <c r="B175" i="46"/>
  <c r="I174" i="46"/>
  <c r="H174" i="46"/>
  <c r="G174" i="46"/>
  <c r="F174" i="46"/>
  <c r="E174" i="46"/>
  <c r="D174" i="46"/>
  <c r="C174" i="46"/>
  <c r="B174" i="46"/>
  <c r="I173" i="46"/>
  <c r="H173" i="46"/>
  <c r="G173" i="46"/>
  <c r="F173" i="46"/>
  <c r="E173" i="46"/>
  <c r="D173" i="46"/>
  <c r="C173" i="46"/>
  <c r="B173" i="46"/>
  <c r="I172" i="46"/>
  <c r="H172" i="46"/>
  <c r="G172" i="46"/>
  <c r="F172" i="46"/>
  <c r="E172" i="46"/>
  <c r="D172" i="46"/>
  <c r="C172" i="46"/>
  <c r="B172" i="46"/>
  <c r="I171" i="46"/>
  <c r="H171" i="46"/>
  <c r="G171" i="46"/>
  <c r="F171" i="46"/>
  <c r="E171" i="46"/>
  <c r="D171" i="46"/>
  <c r="C171" i="46"/>
  <c r="B171" i="46"/>
  <c r="I170" i="46"/>
  <c r="H170" i="46"/>
  <c r="G170" i="46"/>
  <c r="F170" i="46"/>
  <c r="E170" i="46"/>
  <c r="D170" i="46"/>
  <c r="C170" i="46"/>
  <c r="B170" i="46"/>
  <c r="I169" i="46"/>
  <c r="H169" i="46"/>
  <c r="G169" i="46"/>
  <c r="F169" i="46"/>
  <c r="E169" i="46"/>
  <c r="D169" i="46"/>
  <c r="C169" i="46"/>
  <c r="B169" i="46"/>
  <c r="I168" i="46"/>
  <c r="H168" i="46"/>
  <c r="G168" i="46"/>
  <c r="F168" i="46"/>
  <c r="E168" i="46"/>
  <c r="D168" i="46"/>
  <c r="C168" i="46"/>
  <c r="B168" i="46"/>
  <c r="I167" i="46"/>
  <c r="H167" i="46"/>
  <c r="G167" i="46"/>
  <c r="F167" i="46"/>
  <c r="E167" i="46"/>
  <c r="D167" i="46"/>
  <c r="C167" i="46"/>
  <c r="B167" i="46"/>
  <c r="I166" i="46"/>
  <c r="H166" i="46"/>
  <c r="G166" i="46"/>
  <c r="F166" i="46"/>
  <c r="E166" i="46"/>
  <c r="D166" i="46"/>
  <c r="C166" i="46"/>
  <c r="B166" i="46"/>
  <c r="I165" i="46"/>
  <c r="H165" i="46"/>
  <c r="G165" i="46"/>
  <c r="F165" i="46"/>
  <c r="E165" i="46"/>
  <c r="D165" i="46"/>
  <c r="C165" i="46"/>
  <c r="B165" i="46"/>
  <c r="I164" i="46"/>
  <c r="H164" i="46"/>
  <c r="G164" i="46"/>
  <c r="F164" i="46"/>
  <c r="E164" i="46"/>
  <c r="D164" i="46"/>
  <c r="C164" i="46"/>
  <c r="B164" i="46"/>
  <c r="I163" i="46"/>
  <c r="H163" i="46"/>
  <c r="G163" i="46"/>
  <c r="F163" i="46"/>
  <c r="E163" i="46"/>
  <c r="D163" i="46"/>
  <c r="C163" i="46"/>
  <c r="B163" i="46"/>
  <c r="I162" i="46"/>
  <c r="H162" i="46"/>
  <c r="G162" i="46"/>
  <c r="F162" i="46"/>
  <c r="E162" i="46"/>
  <c r="D162" i="46"/>
  <c r="C162" i="46"/>
  <c r="B162" i="46"/>
  <c r="I161" i="46"/>
  <c r="H161" i="46"/>
  <c r="G161" i="46"/>
  <c r="F161" i="46"/>
  <c r="E161" i="46"/>
  <c r="D161" i="46"/>
  <c r="C161" i="46"/>
  <c r="B161" i="46"/>
  <c r="I160" i="46"/>
  <c r="H160" i="46"/>
  <c r="G160" i="46"/>
  <c r="F160" i="46"/>
  <c r="E160" i="46"/>
  <c r="D160" i="46"/>
  <c r="C160" i="46"/>
  <c r="B160" i="46"/>
  <c r="I159" i="46"/>
  <c r="H159" i="46"/>
  <c r="G159" i="46"/>
  <c r="F159" i="46"/>
  <c r="E159" i="46"/>
  <c r="D159" i="46"/>
  <c r="C159" i="46"/>
  <c r="B159" i="46"/>
  <c r="I158" i="46"/>
  <c r="H158" i="46"/>
  <c r="G158" i="46"/>
  <c r="F158" i="46"/>
  <c r="E158" i="46"/>
  <c r="D158" i="46"/>
  <c r="C158" i="46"/>
  <c r="B158" i="46"/>
  <c r="I157" i="46"/>
  <c r="H157" i="46"/>
  <c r="G157" i="46"/>
  <c r="F157" i="46"/>
  <c r="E157" i="46"/>
  <c r="D157" i="46"/>
  <c r="C157" i="46"/>
  <c r="B157" i="46"/>
  <c r="I156" i="46"/>
  <c r="H156" i="46"/>
  <c r="G156" i="46"/>
  <c r="F156" i="46"/>
  <c r="E156" i="46"/>
  <c r="D156" i="46"/>
  <c r="C156" i="46"/>
  <c r="B156" i="46"/>
  <c r="I155" i="46"/>
  <c r="H155" i="46"/>
  <c r="G155" i="46"/>
  <c r="F155" i="46"/>
  <c r="E155" i="46"/>
  <c r="D155" i="46"/>
  <c r="C155" i="46"/>
  <c r="B155" i="46"/>
  <c r="I154" i="46"/>
  <c r="H154" i="46"/>
  <c r="G154" i="46"/>
  <c r="F154" i="46"/>
  <c r="E154" i="46"/>
  <c r="D154" i="46"/>
  <c r="C154" i="46"/>
  <c r="B154" i="46"/>
  <c r="I153" i="46"/>
  <c r="H153" i="46"/>
  <c r="G153" i="46"/>
  <c r="F153" i="46"/>
  <c r="E153" i="46"/>
  <c r="D153" i="46"/>
  <c r="C153" i="46"/>
  <c r="B153" i="46"/>
  <c r="I152" i="46"/>
  <c r="H152" i="46"/>
  <c r="G152" i="46"/>
  <c r="F152" i="46"/>
  <c r="E152" i="46"/>
  <c r="D152" i="46"/>
  <c r="C152" i="46"/>
  <c r="B152" i="46"/>
  <c r="I151" i="46"/>
  <c r="H151" i="46"/>
  <c r="G151" i="46"/>
  <c r="F151" i="46"/>
  <c r="E151" i="46"/>
  <c r="D151" i="46"/>
  <c r="C151" i="46"/>
  <c r="B151" i="46"/>
  <c r="I150" i="46"/>
  <c r="H150" i="46"/>
  <c r="G150" i="46"/>
  <c r="F150" i="46"/>
  <c r="E150" i="46"/>
  <c r="D150" i="46"/>
  <c r="C150" i="46"/>
  <c r="B150" i="46"/>
  <c r="I149" i="46"/>
  <c r="H149" i="46"/>
  <c r="G149" i="46"/>
  <c r="F149" i="46"/>
  <c r="E149" i="46"/>
  <c r="D149" i="46"/>
  <c r="C149" i="46"/>
  <c r="B149" i="46"/>
  <c r="I148" i="46"/>
  <c r="H148" i="46"/>
  <c r="G148" i="46"/>
  <c r="F148" i="46"/>
  <c r="E148" i="46"/>
  <c r="D148" i="46"/>
  <c r="C148" i="46"/>
  <c r="B148" i="46"/>
  <c r="I147" i="46"/>
  <c r="H147" i="46"/>
  <c r="G147" i="46"/>
  <c r="F147" i="46"/>
  <c r="E147" i="46"/>
  <c r="D147" i="46"/>
  <c r="C147" i="46"/>
  <c r="B147" i="46"/>
  <c r="I146" i="46"/>
  <c r="H146" i="46"/>
  <c r="G146" i="46"/>
  <c r="F146" i="46"/>
  <c r="E146" i="46"/>
  <c r="D146" i="46"/>
  <c r="C146" i="46"/>
  <c r="B146" i="46"/>
  <c r="I145" i="46"/>
  <c r="H145" i="46"/>
  <c r="G145" i="46"/>
  <c r="F145" i="46"/>
  <c r="E145" i="46"/>
  <c r="D145" i="46"/>
  <c r="C145" i="46"/>
  <c r="B145" i="46"/>
  <c r="I144" i="46"/>
  <c r="H144" i="46"/>
  <c r="G144" i="46"/>
  <c r="F144" i="46"/>
  <c r="E144" i="46"/>
  <c r="D144" i="46"/>
  <c r="C144" i="46"/>
  <c r="B144" i="46"/>
  <c r="I143" i="46"/>
  <c r="H143" i="46"/>
  <c r="G143" i="46"/>
  <c r="F143" i="46"/>
  <c r="E143" i="46"/>
  <c r="D143" i="46"/>
  <c r="C143" i="46"/>
  <c r="B143" i="46"/>
  <c r="I142" i="46"/>
  <c r="H142" i="46"/>
  <c r="G142" i="46"/>
  <c r="F142" i="46"/>
  <c r="E142" i="46"/>
  <c r="D142" i="46"/>
  <c r="C142" i="46"/>
  <c r="B142" i="46"/>
  <c r="I141" i="46"/>
  <c r="H141" i="46"/>
  <c r="G141" i="46"/>
  <c r="F141" i="46"/>
  <c r="E141" i="46"/>
  <c r="D141" i="46"/>
  <c r="C141" i="46"/>
  <c r="B141" i="46"/>
  <c r="I140" i="46"/>
  <c r="H140" i="46"/>
  <c r="G140" i="46"/>
  <c r="F140" i="46"/>
  <c r="E140" i="46"/>
  <c r="D140" i="46"/>
  <c r="C140" i="46"/>
  <c r="B140" i="46"/>
  <c r="I139" i="46"/>
  <c r="H139" i="46"/>
  <c r="G139" i="46"/>
  <c r="F139" i="46"/>
  <c r="E139" i="46"/>
  <c r="D139" i="46"/>
  <c r="C139" i="46"/>
  <c r="B139" i="46"/>
  <c r="I138" i="46"/>
  <c r="H138" i="46"/>
  <c r="G138" i="46"/>
  <c r="F138" i="46"/>
  <c r="E138" i="46"/>
  <c r="D138" i="46"/>
  <c r="C138" i="46"/>
  <c r="B138" i="46"/>
  <c r="I137" i="46"/>
  <c r="H137" i="46"/>
  <c r="G137" i="46"/>
  <c r="F137" i="46"/>
  <c r="E137" i="46"/>
  <c r="D137" i="46"/>
  <c r="C137" i="46"/>
  <c r="B137" i="46"/>
  <c r="I136" i="46"/>
  <c r="H136" i="46"/>
  <c r="G136" i="46"/>
  <c r="F136" i="46"/>
  <c r="E136" i="46"/>
  <c r="D136" i="46"/>
  <c r="C136" i="46"/>
  <c r="B136" i="46"/>
  <c r="I135" i="46"/>
  <c r="H135" i="46"/>
  <c r="G135" i="46"/>
  <c r="F135" i="46"/>
  <c r="E135" i="46"/>
  <c r="D135" i="46"/>
  <c r="C135" i="46"/>
  <c r="B135" i="46"/>
  <c r="I134" i="46"/>
  <c r="H134" i="46"/>
  <c r="G134" i="46"/>
  <c r="F134" i="46"/>
  <c r="E134" i="46"/>
  <c r="D134" i="46"/>
  <c r="C134" i="46"/>
  <c r="B134" i="46"/>
  <c r="I133" i="46"/>
  <c r="H133" i="46"/>
  <c r="G133" i="46"/>
  <c r="F133" i="46"/>
  <c r="E133" i="46"/>
  <c r="D133" i="46"/>
  <c r="C133" i="46"/>
  <c r="B133" i="46"/>
  <c r="I132" i="46"/>
  <c r="H132" i="46"/>
  <c r="G132" i="46"/>
  <c r="F132" i="46"/>
  <c r="E132" i="46"/>
  <c r="D132" i="46"/>
  <c r="C132" i="46"/>
  <c r="B132" i="46"/>
  <c r="I131" i="46"/>
  <c r="H131" i="46"/>
  <c r="G131" i="46"/>
  <c r="F131" i="46"/>
  <c r="E131" i="46"/>
  <c r="D131" i="46"/>
  <c r="C131" i="46"/>
  <c r="B131" i="46"/>
  <c r="I130" i="46"/>
  <c r="H130" i="46"/>
  <c r="G130" i="46"/>
  <c r="F130" i="46"/>
  <c r="E130" i="46"/>
  <c r="D130" i="46"/>
  <c r="C130" i="46"/>
  <c r="B130" i="46"/>
  <c r="I129" i="46"/>
  <c r="H129" i="46"/>
  <c r="G129" i="46"/>
  <c r="F129" i="46"/>
  <c r="E129" i="46"/>
  <c r="D129" i="46"/>
  <c r="C129" i="46"/>
  <c r="B129" i="46"/>
  <c r="I128" i="46"/>
  <c r="H128" i="46"/>
  <c r="G128" i="46"/>
  <c r="F128" i="46"/>
  <c r="E128" i="46"/>
  <c r="D128" i="46"/>
  <c r="C128" i="46"/>
  <c r="B128" i="46"/>
  <c r="I127" i="46"/>
  <c r="H127" i="46"/>
  <c r="G127" i="46"/>
  <c r="F127" i="46"/>
  <c r="E127" i="46"/>
  <c r="D127" i="46"/>
  <c r="C127" i="46"/>
  <c r="B127" i="46"/>
  <c r="I126" i="46"/>
  <c r="H126" i="46"/>
  <c r="G126" i="46"/>
  <c r="F126" i="46"/>
  <c r="E126" i="46"/>
  <c r="D126" i="46"/>
  <c r="C126" i="46"/>
  <c r="B126" i="46"/>
  <c r="I125" i="46"/>
  <c r="H125" i="46"/>
  <c r="G125" i="46"/>
  <c r="F125" i="46"/>
  <c r="E125" i="46"/>
  <c r="D125" i="46"/>
  <c r="C125" i="46"/>
  <c r="B125" i="46"/>
  <c r="I124" i="46"/>
  <c r="H124" i="46"/>
  <c r="G124" i="46"/>
  <c r="F124" i="46"/>
  <c r="E124" i="46"/>
  <c r="D124" i="46"/>
  <c r="C124" i="46"/>
  <c r="B124" i="46"/>
  <c r="I123" i="46"/>
  <c r="H123" i="46"/>
  <c r="G123" i="46"/>
  <c r="F123" i="46"/>
  <c r="E123" i="46"/>
  <c r="D123" i="46"/>
  <c r="C123" i="46"/>
  <c r="B123" i="46"/>
  <c r="I122" i="46"/>
  <c r="H122" i="46"/>
  <c r="G122" i="46"/>
  <c r="F122" i="46"/>
  <c r="E122" i="46"/>
  <c r="D122" i="46"/>
  <c r="C122" i="46"/>
  <c r="B122" i="46"/>
  <c r="I121" i="46"/>
  <c r="H121" i="46"/>
  <c r="G121" i="46"/>
  <c r="F121" i="46"/>
  <c r="E121" i="46"/>
  <c r="D121" i="46"/>
  <c r="C121" i="46"/>
  <c r="B121" i="46"/>
  <c r="I120" i="46"/>
  <c r="H120" i="46"/>
  <c r="G120" i="46"/>
  <c r="F120" i="46"/>
  <c r="E120" i="46"/>
  <c r="D120" i="46"/>
  <c r="C120" i="46"/>
  <c r="B120" i="46"/>
  <c r="I119" i="46"/>
  <c r="H119" i="46"/>
  <c r="G119" i="46"/>
  <c r="F119" i="46"/>
  <c r="E119" i="46"/>
  <c r="D119" i="46"/>
  <c r="C119" i="46"/>
  <c r="B119" i="46"/>
  <c r="I118" i="46"/>
  <c r="H118" i="46"/>
  <c r="G118" i="46"/>
  <c r="F118" i="46"/>
  <c r="E118" i="46"/>
  <c r="D118" i="46"/>
  <c r="C118" i="46"/>
  <c r="B118" i="46"/>
  <c r="I117" i="46"/>
  <c r="H117" i="46"/>
  <c r="G117" i="46"/>
  <c r="F117" i="46"/>
  <c r="E117" i="46"/>
  <c r="D117" i="46"/>
  <c r="C117" i="46"/>
  <c r="B117" i="46"/>
  <c r="I116" i="46"/>
  <c r="H116" i="46"/>
  <c r="G116" i="46"/>
  <c r="F116" i="46"/>
  <c r="E116" i="46"/>
  <c r="D116" i="46"/>
  <c r="C116" i="46"/>
  <c r="B116" i="46"/>
  <c r="I115" i="46"/>
  <c r="H115" i="46"/>
  <c r="G115" i="46"/>
  <c r="F115" i="46"/>
  <c r="E115" i="46"/>
  <c r="D115" i="46"/>
  <c r="C115" i="46"/>
  <c r="B115" i="46"/>
  <c r="I114" i="46"/>
  <c r="H114" i="46"/>
  <c r="G114" i="46"/>
  <c r="F114" i="46"/>
  <c r="E114" i="46"/>
  <c r="D114" i="46"/>
  <c r="C114" i="46"/>
  <c r="B114" i="46"/>
  <c r="I113" i="46"/>
  <c r="H113" i="46"/>
  <c r="G113" i="46"/>
  <c r="F113" i="46"/>
  <c r="E113" i="46"/>
  <c r="D113" i="46"/>
  <c r="C113" i="46"/>
  <c r="B113" i="46"/>
  <c r="I112" i="46"/>
  <c r="H112" i="46"/>
  <c r="G112" i="46"/>
  <c r="F112" i="46"/>
  <c r="E112" i="46"/>
  <c r="D112" i="46"/>
  <c r="C112" i="46"/>
  <c r="B112" i="46"/>
  <c r="I111" i="46"/>
  <c r="H111" i="46"/>
  <c r="G111" i="46"/>
  <c r="F111" i="46"/>
  <c r="E111" i="46"/>
  <c r="D111" i="46"/>
  <c r="C111" i="46"/>
  <c r="B111" i="46"/>
  <c r="I110" i="46"/>
  <c r="H110" i="46"/>
  <c r="G110" i="46"/>
  <c r="F110" i="46"/>
  <c r="E110" i="46"/>
  <c r="D110" i="46"/>
  <c r="C110" i="46"/>
  <c r="B110" i="46"/>
  <c r="I109" i="46"/>
  <c r="H109" i="46"/>
  <c r="G109" i="46"/>
  <c r="F109" i="46"/>
  <c r="E109" i="46"/>
  <c r="D109" i="46"/>
  <c r="C109" i="46"/>
  <c r="B109" i="46"/>
  <c r="I108" i="46"/>
  <c r="H108" i="46"/>
  <c r="G108" i="46"/>
  <c r="F108" i="46"/>
  <c r="E108" i="46"/>
  <c r="D108" i="46"/>
  <c r="C108" i="46"/>
  <c r="B108" i="46"/>
  <c r="I107" i="46"/>
  <c r="H107" i="46"/>
  <c r="G107" i="46"/>
  <c r="F107" i="46"/>
  <c r="E107" i="46"/>
  <c r="D107" i="46"/>
  <c r="C107" i="46"/>
  <c r="B107" i="46"/>
  <c r="I106" i="46"/>
  <c r="H106" i="46"/>
  <c r="G106" i="46"/>
  <c r="F106" i="46"/>
  <c r="E106" i="46"/>
  <c r="D106" i="46"/>
  <c r="C106" i="46"/>
  <c r="B106" i="46"/>
  <c r="I105" i="46"/>
  <c r="H105" i="46"/>
  <c r="G105" i="46"/>
  <c r="F105" i="46"/>
  <c r="E105" i="46"/>
  <c r="D105" i="46"/>
  <c r="C105" i="46"/>
  <c r="B105" i="46"/>
  <c r="I104" i="46"/>
  <c r="H104" i="46"/>
  <c r="G104" i="46"/>
  <c r="F104" i="46"/>
  <c r="E104" i="46"/>
  <c r="D104" i="46"/>
  <c r="C104" i="46"/>
  <c r="B104" i="46"/>
  <c r="I103" i="46"/>
  <c r="H103" i="46"/>
  <c r="G103" i="46"/>
  <c r="F103" i="46"/>
  <c r="E103" i="46"/>
  <c r="D103" i="46"/>
  <c r="C103" i="46"/>
  <c r="B103" i="46"/>
  <c r="I102" i="46"/>
  <c r="H102" i="46"/>
  <c r="G102" i="46"/>
  <c r="F102" i="46"/>
  <c r="E102" i="46"/>
  <c r="D102" i="46"/>
  <c r="C102" i="46"/>
  <c r="B102" i="46"/>
  <c r="I101" i="46"/>
  <c r="H101" i="46"/>
  <c r="G101" i="46"/>
  <c r="F101" i="46"/>
  <c r="E101" i="46"/>
  <c r="D101" i="46"/>
  <c r="C101" i="46"/>
  <c r="B101" i="46"/>
  <c r="I100" i="46"/>
  <c r="H100" i="46"/>
  <c r="G100" i="46"/>
  <c r="F100" i="46"/>
  <c r="E100" i="46"/>
  <c r="D100" i="46"/>
  <c r="C100" i="46"/>
  <c r="B100" i="46"/>
  <c r="I99" i="46"/>
  <c r="H99" i="46"/>
  <c r="G99" i="46"/>
  <c r="F99" i="46"/>
  <c r="E99" i="46"/>
  <c r="D99" i="46"/>
  <c r="C99" i="46"/>
  <c r="B99" i="46"/>
  <c r="I98" i="46"/>
  <c r="H98" i="46"/>
  <c r="G98" i="46"/>
  <c r="F98" i="46"/>
  <c r="E98" i="46"/>
  <c r="D98" i="46"/>
  <c r="C98" i="46"/>
  <c r="B98" i="46"/>
  <c r="I97" i="46"/>
  <c r="H97" i="46"/>
  <c r="G97" i="46"/>
  <c r="F97" i="46"/>
  <c r="E97" i="46"/>
  <c r="D97" i="46"/>
  <c r="C97" i="46"/>
  <c r="B97" i="46"/>
  <c r="I96" i="46"/>
  <c r="H96" i="46"/>
  <c r="G96" i="46"/>
  <c r="F96" i="46"/>
  <c r="E96" i="46"/>
  <c r="D96" i="46"/>
  <c r="C96" i="46"/>
  <c r="B96" i="46"/>
  <c r="I95" i="46"/>
  <c r="H95" i="46"/>
  <c r="G95" i="46"/>
  <c r="F95" i="46"/>
  <c r="E95" i="46"/>
  <c r="D95" i="46"/>
  <c r="C95" i="46"/>
  <c r="B95" i="46"/>
  <c r="I94" i="46"/>
  <c r="H94" i="46"/>
  <c r="G94" i="46"/>
  <c r="F94" i="46"/>
  <c r="E94" i="46"/>
  <c r="D94" i="46"/>
  <c r="C94" i="46"/>
  <c r="B94" i="46"/>
  <c r="I93" i="46"/>
  <c r="H93" i="46"/>
  <c r="G93" i="46"/>
  <c r="F93" i="46"/>
  <c r="E93" i="46"/>
  <c r="D93" i="46"/>
  <c r="C93" i="46"/>
  <c r="B93" i="46"/>
  <c r="I92" i="46"/>
  <c r="H92" i="46"/>
  <c r="G92" i="46"/>
  <c r="F92" i="46"/>
  <c r="E92" i="46"/>
  <c r="D92" i="46"/>
  <c r="C92" i="46"/>
  <c r="B92" i="46"/>
  <c r="I91" i="46"/>
  <c r="H91" i="46"/>
  <c r="G91" i="46"/>
  <c r="F91" i="46"/>
  <c r="E91" i="46"/>
  <c r="D91" i="46"/>
  <c r="C91" i="46"/>
  <c r="B91" i="46"/>
  <c r="I90" i="46"/>
  <c r="H90" i="46"/>
  <c r="G90" i="46"/>
  <c r="F90" i="46"/>
  <c r="E90" i="46"/>
  <c r="D90" i="46"/>
  <c r="C90" i="46"/>
  <c r="B90" i="46"/>
  <c r="I89" i="46"/>
  <c r="H89" i="46"/>
  <c r="G89" i="46"/>
  <c r="F89" i="46"/>
  <c r="E89" i="46"/>
  <c r="D89" i="46"/>
  <c r="C89" i="46"/>
  <c r="B89" i="46"/>
  <c r="I88" i="46"/>
  <c r="H88" i="46"/>
  <c r="G88" i="46"/>
  <c r="F88" i="46"/>
  <c r="E88" i="46"/>
  <c r="D88" i="46"/>
  <c r="C88" i="46"/>
  <c r="B88" i="46"/>
  <c r="I87" i="46"/>
  <c r="H87" i="46"/>
  <c r="G87" i="46"/>
  <c r="F87" i="46"/>
  <c r="E87" i="46"/>
  <c r="D87" i="46"/>
  <c r="C87" i="46"/>
  <c r="B87" i="46"/>
  <c r="I86" i="46"/>
  <c r="H86" i="46"/>
  <c r="G86" i="46"/>
  <c r="F86" i="46"/>
  <c r="E86" i="46"/>
  <c r="D86" i="46"/>
  <c r="C86" i="46"/>
  <c r="B86" i="46"/>
  <c r="I85" i="46"/>
  <c r="H85" i="46"/>
  <c r="G85" i="46"/>
  <c r="F85" i="46"/>
  <c r="E85" i="46"/>
  <c r="D85" i="46"/>
  <c r="C85" i="46"/>
  <c r="B85" i="46"/>
  <c r="I84" i="46"/>
  <c r="H84" i="46"/>
  <c r="G84" i="46"/>
  <c r="F84" i="46"/>
  <c r="E84" i="46"/>
  <c r="D84" i="46"/>
  <c r="C84" i="46"/>
  <c r="B84" i="46"/>
  <c r="I83" i="46"/>
  <c r="H83" i="46"/>
  <c r="G83" i="46"/>
  <c r="F83" i="46"/>
  <c r="E83" i="46"/>
  <c r="D83" i="46"/>
  <c r="C83" i="46"/>
  <c r="B83" i="46"/>
  <c r="I82" i="46"/>
  <c r="H82" i="46"/>
  <c r="G82" i="46"/>
  <c r="F82" i="46"/>
  <c r="E82" i="46"/>
  <c r="D82" i="46"/>
  <c r="C82" i="46"/>
  <c r="B82" i="46"/>
  <c r="I81" i="46"/>
  <c r="H81" i="46"/>
  <c r="G81" i="46"/>
  <c r="F81" i="46"/>
  <c r="E81" i="46"/>
  <c r="D81" i="46"/>
  <c r="C81" i="46"/>
  <c r="B81" i="46"/>
  <c r="I80" i="46"/>
  <c r="H80" i="46"/>
  <c r="G80" i="46"/>
  <c r="F80" i="46"/>
  <c r="E80" i="46"/>
  <c r="D80" i="46"/>
  <c r="C80" i="46"/>
  <c r="B80" i="46"/>
  <c r="I79" i="46"/>
  <c r="H79" i="46"/>
  <c r="G79" i="46"/>
  <c r="F79" i="46"/>
  <c r="E79" i="46"/>
  <c r="D79" i="46"/>
  <c r="C79" i="46"/>
  <c r="B79" i="46"/>
  <c r="I78" i="46"/>
  <c r="H78" i="46"/>
  <c r="G78" i="46"/>
  <c r="F78" i="46"/>
  <c r="E78" i="46"/>
  <c r="D78" i="46"/>
  <c r="C78" i="46"/>
  <c r="B78" i="46"/>
  <c r="I77" i="46"/>
  <c r="H77" i="46"/>
  <c r="G77" i="46"/>
  <c r="F77" i="46"/>
  <c r="E77" i="46"/>
  <c r="D77" i="46"/>
  <c r="B77" i="46"/>
  <c r="I76" i="46"/>
  <c r="H76" i="46"/>
  <c r="G76" i="46"/>
  <c r="F76" i="46"/>
  <c r="E76" i="46"/>
  <c r="D76" i="46"/>
  <c r="C76" i="46"/>
  <c r="B76" i="46"/>
  <c r="I75" i="46"/>
  <c r="H75" i="46"/>
  <c r="G75" i="46"/>
  <c r="F75" i="46"/>
  <c r="E75" i="46"/>
  <c r="D75" i="46"/>
  <c r="C75" i="46"/>
  <c r="B75" i="46"/>
  <c r="I74" i="46"/>
  <c r="H74" i="46"/>
  <c r="G74" i="46"/>
  <c r="F74" i="46"/>
  <c r="E74" i="46"/>
  <c r="D74" i="46"/>
  <c r="C74" i="46"/>
  <c r="B74" i="46"/>
  <c r="I73" i="46"/>
  <c r="H73" i="46"/>
  <c r="G73" i="46"/>
  <c r="F73" i="46"/>
  <c r="E73" i="46"/>
  <c r="D73" i="46"/>
  <c r="C73" i="46"/>
  <c r="B73" i="46"/>
  <c r="I72" i="46"/>
  <c r="H72" i="46"/>
  <c r="G72" i="46"/>
  <c r="F72" i="46"/>
  <c r="E72" i="46"/>
  <c r="D72" i="46"/>
  <c r="C72" i="46"/>
  <c r="B72" i="46"/>
  <c r="B2" i="46"/>
  <c r="C77" i="46"/>
  <c r="B54" i="46"/>
  <c r="C54" i="46"/>
  <c r="D54" i="46"/>
  <c r="E54" i="46"/>
  <c r="F54" i="46"/>
  <c r="G54" i="46"/>
  <c r="H54" i="46"/>
  <c r="I54" i="46"/>
  <c r="B55" i="46"/>
  <c r="C55" i="46"/>
  <c r="D55" i="46"/>
  <c r="E55" i="46"/>
  <c r="F55" i="46"/>
  <c r="G55" i="46"/>
  <c r="H55" i="46"/>
  <c r="I55" i="46"/>
  <c r="B56" i="46"/>
  <c r="C56" i="46"/>
  <c r="D56" i="46"/>
  <c r="E56" i="46"/>
  <c r="F56" i="46"/>
  <c r="G56" i="46"/>
  <c r="H56" i="46"/>
  <c r="I56" i="46"/>
  <c r="B57" i="46"/>
  <c r="C57" i="46"/>
  <c r="D57" i="46"/>
  <c r="E57" i="46"/>
  <c r="F57" i="46"/>
  <c r="G57" i="46"/>
  <c r="H57" i="46"/>
  <c r="I57" i="46"/>
  <c r="B58" i="46"/>
  <c r="C58" i="46"/>
  <c r="D58" i="46"/>
  <c r="E58" i="46"/>
  <c r="F58" i="46"/>
  <c r="G58" i="46"/>
  <c r="H58" i="46"/>
  <c r="I58" i="46"/>
  <c r="B59" i="46"/>
  <c r="C59" i="46"/>
  <c r="D59" i="46"/>
  <c r="E59" i="46"/>
  <c r="F59" i="46"/>
  <c r="G59" i="46"/>
  <c r="H59" i="46"/>
  <c r="I59" i="46"/>
  <c r="B60" i="46"/>
  <c r="C60" i="46"/>
  <c r="D60" i="46"/>
  <c r="E60" i="46"/>
  <c r="F60" i="46"/>
  <c r="G60" i="46"/>
  <c r="H60" i="46"/>
  <c r="I60" i="46"/>
  <c r="B61" i="46"/>
  <c r="C61" i="46"/>
  <c r="D61" i="46"/>
  <c r="E61" i="46"/>
  <c r="F61" i="46"/>
  <c r="G61" i="46"/>
  <c r="H61" i="46"/>
  <c r="I61" i="46"/>
  <c r="B62" i="46"/>
  <c r="C62" i="46"/>
  <c r="D62" i="46"/>
  <c r="E62" i="46"/>
  <c r="F62" i="46"/>
  <c r="G62" i="46"/>
  <c r="H62" i="46"/>
  <c r="I62" i="46"/>
  <c r="B63" i="46"/>
  <c r="C63" i="46"/>
  <c r="D63" i="46"/>
  <c r="E63" i="46"/>
  <c r="F63" i="46"/>
  <c r="G63" i="46"/>
  <c r="H63" i="46"/>
  <c r="I63" i="46"/>
  <c r="B64" i="46"/>
  <c r="C64" i="46"/>
  <c r="D64" i="46"/>
  <c r="E64" i="46"/>
  <c r="F64" i="46"/>
  <c r="G64" i="46"/>
  <c r="H64" i="46"/>
  <c r="I64" i="46"/>
  <c r="B65" i="46"/>
  <c r="C65" i="46"/>
  <c r="D65" i="46"/>
  <c r="E65" i="46"/>
  <c r="F65" i="46"/>
  <c r="G65" i="46"/>
  <c r="H65" i="46"/>
  <c r="I65" i="46"/>
  <c r="B66" i="46"/>
  <c r="C66" i="46"/>
  <c r="D66" i="46"/>
  <c r="E66" i="46"/>
  <c r="F66" i="46"/>
  <c r="G66" i="46"/>
  <c r="H66" i="46"/>
  <c r="I66" i="46"/>
  <c r="B67" i="46"/>
  <c r="C67" i="46"/>
  <c r="D67" i="46"/>
  <c r="E67" i="46"/>
  <c r="F67" i="46"/>
  <c r="G67" i="46"/>
  <c r="H67" i="46"/>
  <c r="I67" i="46"/>
  <c r="B68" i="46"/>
  <c r="C68" i="46"/>
  <c r="D68" i="46"/>
  <c r="E68" i="46"/>
  <c r="F68" i="46"/>
  <c r="G68" i="46"/>
  <c r="H68" i="46"/>
  <c r="I68" i="46"/>
  <c r="B69" i="46"/>
  <c r="C69" i="46"/>
  <c r="D69" i="46"/>
  <c r="E69" i="46"/>
  <c r="F69" i="46"/>
  <c r="G69" i="46"/>
  <c r="H69" i="46"/>
  <c r="I69" i="46"/>
  <c r="B70" i="46"/>
  <c r="C70" i="46"/>
  <c r="D70" i="46"/>
  <c r="E70" i="46"/>
  <c r="F70" i="46"/>
  <c r="G70" i="46"/>
  <c r="H70" i="46"/>
  <c r="I70" i="46"/>
  <c r="B71" i="46"/>
  <c r="C71" i="46"/>
  <c r="D71" i="46"/>
  <c r="E71" i="46"/>
  <c r="F71" i="46"/>
  <c r="G71" i="46"/>
  <c r="H71" i="46"/>
  <c r="I71" i="46"/>
  <c r="I53" i="46"/>
  <c r="H53" i="46"/>
  <c r="G53" i="46"/>
  <c r="F53" i="46"/>
  <c r="E53" i="46"/>
  <c r="D53" i="46"/>
  <c r="C53" i="46"/>
  <c r="B53" i="46"/>
  <c r="B22" i="46"/>
  <c r="C22" i="46"/>
  <c r="D22" i="46"/>
  <c r="E22" i="46"/>
  <c r="F22" i="46"/>
  <c r="G22" i="46"/>
  <c r="H22" i="46"/>
  <c r="I22" i="46"/>
  <c r="B23" i="46"/>
  <c r="C23" i="46"/>
  <c r="D23" i="46"/>
  <c r="E23" i="46"/>
  <c r="F23" i="46"/>
  <c r="G23" i="46"/>
  <c r="H23" i="46"/>
  <c r="I23" i="46"/>
  <c r="B24" i="46"/>
  <c r="C24" i="46"/>
  <c r="D24" i="46"/>
  <c r="E24" i="46"/>
  <c r="F24" i="46"/>
  <c r="G24" i="46"/>
  <c r="H24" i="46"/>
  <c r="I24" i="46"/>
  <c r="B25" i="46"/>
  <c r="C25" i="46"/>
  <c r="D25" i="46"/>
  <c r="E25" i="46"/>
  <c r="F25" i="46"/>
  <c r="G25" i="46"/>
  <c r="H25" i="46"/>
  <c r="I25" i="46"/>
  <c r="B26" i="46"/>
  <c r="C26" i="46"/>
  <c r="D26" i="46"/>
  <c r="E26" i="46"/>
  <c r="F26" i="46"/>
  <c r="G26" i="46"/>
  <c r="H26" i="46"/>
  <c r="I26" i="46"/>
  <c r="B27" i="46"/>
  <c r="C27" i="46"/>
  <c r="D27" i="46"/>
  <c r="E27" i="46"/>
  <c r="F27" i="46"/>
  <c r="G27" i="46"/>
  <c r="H27" i="46"/>
  <c r="I27" i="46"/>
  <c r="B28" i="46"/>
  <c r="C28" i="46"/>
  <c r="D28" i="46"/>
  <c r="E28" i="46"/>
  <c r="F28" i="46"/>
  <c r="G28" i="46"/>
  <c r="H28" i="46"/>
  <c r="I28" i="46"/>
  <c r="B29" i="46"/>
  <c r="C29" i="46"/>
  <c r="D29" i="46"/>
  <c r="E29" i="46"/>
  <c r="F29" i="46"/>
  <c r="G29" i="46"/>
  <c r="H29" i="46"/>
  <c r="I29" i="46"/>
  <c r="B30" i="46"/>
  <c r="C30" i="46"/>
  <c r="D30" i="46"/>
  <c r="E30" i="46"/>
  <c r="F30" i="46"/>
  <c r="G30" i="46"/>
  <c r="H30" i="46"/>
  <c r="I30" i="46"/>
  <c r="B31" i="46"/>
  <c r="C31" i="46"/>
  <c r="D31" i="46"/>
  <c r="E31" i="46"/>
  <c r="F31" i="46"/>
  <c r="G31" i="46"/>
  <c r="H31" i="46"/>
  <c r="I31" i="46"/>
  <c r="B32" i="46"/>
  <c r="C32" i="46"/>
  <c r="D32" i="46"/>
  <c r="E32" i="46"/>
  <c r="F32" i="46"/>
  <c r="G32" i="46"/>
  <c r="H32" i="46"/>
  <c r="I32" i="46"/>
  <c r="B33" i="46"/>
  <c r="C33" i="46"/>
  <c r="D33" i="46"/>
  <c r="E33" i="46"/>
  <c r="F33" i="46"/>
  <c r="G33" i="46"/>
  <c r="H33" i="46"/>
  <c r="I33" i="46"/>
  <c r="B34" i="46"/>
  <c r="C34" i="46"/>
  <c r="D34" i="46"/>
  <c r="E34" i="46"/>
  <c r="F34" i="46"/>
  <c r="G34" i="46"/>
  <c r="H34" i="46"/>
  <c r="I34" i="46"/>
  <c r="B35" i="46"/>
  <c r="C35" i="46"/>
  <c r="D35" i="46"/>
  <c r="E35" i="46"/>
  <c r="F35" i="46"/>
  <c r="G35" i="46"/>
  <c r="H35" i="46"/>
  <c r="I35" i="46"/>
  <c r="B36" i="46"/>
  <c r="C36" i="46"/>
  <c r="D36" i="46"/>
  <c r="E36" i="46"/>
  <c r="F36" i="46"/>
  <c r="G36" i="46"/>
  <c r="H36" i="46"/>
  <c r="I36" i="46"/>
  <c r="B37" i="46"/>
  <c r="C37" i="46"/>
  <c r="D37" i="46"/>
  <c r="E37" i="46"/>
  <c r="F37" i="46"/>
  <c r="G37" i="46"/>
  <c r="H37" i="46"/>
  <c r="I37" i="46"/>
  <c r="B38" i="46"/>
  <c r="C38" i="46"/>
  <c r="D38" i="46"/>
  <c r="E38" i="46"/>
  <c r="F38" i="46"/>
  <c r="G38" i="46"/>
  <c r="H38" i="46"/>
  <c r="I38" i="46"/>
  <c r="B39" i="46"/>
  <c r="C39" i="46"/>
  <c r="D39" i="46"/>
  <c r="E39" i="46"/>
  <c r="F39" i="46"/>
  <c r="G39" i="46"/>
  <c r="H39" i="46"/>
  <c r="I39" i="46"/>
  <c r="B40" i="46"/>
  <c r="C40" i="46"/>
  <c r="D40" i="46"/>
  <c r="E40" i="46"/>
  <c r="F40" i="46"/>
  <c r="G40" i="46"/>
  <c r="H40" i="46"/>
  <c r="I40" i="46"/>
  <c r="B41" i="46"/>
  <c r="C41" i="46"/>
  <c r="D41" i="46"/>
  <c r="E41" i="46"/>
  <c r="F41" i="46"/>
  <c r="G41" i="46"/>
  <c r="H41" i="46"/>
  <c r="I41" i="46"/>
  <c r="B42" i="46"/>
  <c r="C42" i="46"/>
  <c r="D42" i="46"/>
  <c r="E42" i="46"/>
  <c r="F42" i="46"/>
  <c r="G42" i="46"/>
  <c r="H42" i="46"/>
  <c r="I42" i="46"/>
  <c r="B43" i="46"/>
  <c r="C43" i="46"/>
  <c r="D43" i="46"/>
  <c r="E43" i="46"/>
  <c r="F43" i="46"/>
  <c r="G43" i="46"/>
  <c r="H43" i="46"/>
  <c r="I43" i="46"/>
  <c r="B44" i="46"/>
  <c r="C44" i="46"/>
  <c r="D44" i="46"/>
  <c r="E44" i="46"/>
  <c r="F44" i="46"/>
  <c r="G44" i="46"/>
  <c r="H44" i="46"/>
  <c r="I44" i="46"/>
  <c r="B45" i="46"/>
  <c r="C45" i="46"/>
  <c r="D45" i="46"/>
  <c r="E45" i="46"/>
  <c r="F45" i="46"/>
  <c r="G45" i="46"/>
  <c r="H45" i="46"/>
  <c r="I45" i="46"/>
  <c r="B46" i="46"/>
  <c r="C46" i="46"/>
  <c r="D46" i="46"/>
  <c r="E46" i="46"/>
  <c r="F46" i="46"/>
  <c r="G46" i="46"/>
  <c r="H46" i="46"/>
  <c r="I46" i="46"/>
  <c r="B47" i="46"/>
  <c r="C47" i="46"/>
  <c r="D47" i="46"/>
  <c r="E47" i="46"/>
  <c r="F47" i="46"/>
  <c r="G47" i="46"/>
  <c r="H47" i="46"/>
  <c r="I47" i="46"/>
  <c r="B48" i="46"/>
  <c r="C48" i="46"/>
  <c r="D48" i="46"/>
  <c r="E48" i="46"/>
  <c r="F48" i="46"/>
  <c r="G48" i="46"/>
  <c r="H48" i="46"/>
  <c r="I48" i="46"/>
  <c r="B49" i="46"/>
  <c r="C49" i="46"/>
  <c r="D49" i="46"/>
  <c r="E49" i="46"/>
  <c r="F49" i="46"/>
  <c r="G49" i="46"/>
  <c r="H49" i="46"/>
  <c r="I49" i="46"/>
  <c r="B50" i="46"/>
  <c r="C50" i="46"/>
  <c r="D50" i="46"/>
  <c r="E50" i="46"/>
  <c r="F50" i="46"/>
  <c r="G50" i="46"/>
  <c r="H50" i="46"/>
  <c r="I50" i="46"/>
  <c r="B51" i="46"/>
  <c r="C51" i="46"/>
  <c r="D51" i="46"/>
  <c r="E51" i="46"/>
  <c r="F51" i="46"/>
  <c r="G51" i="46"/>
  <c r="H51" i="46"/>
  <c r="I51" i="46"/>
  <c r="B52" i="46"/>
  <c r="C52" i="46"/>
  <c r="D52" i="46"/>
  <c r="E52" i="46"/>
  <c r="F52" i="46"/>
  <c r="G52" i="46"/>
  <c r="H52" i="46"/>
  <c r="I52" i="46"/>
  <c r="I21" i="46"/>
  <c r="H21" i="46"/>
  <c r="G21" i="46"/>
  <c r="F21" i="46"/>
  <c r="E21" i="46"/>
  <c r="D21" i="46"/>
  <c r="C21" i="46"/>
  <c r="B21" i="46"/>
  <c r="H3" i="46"/>
  <c r="I3" i="46"/>
  <c r="H4" i="46"/>
  <c r="I4" i="46"/>
  <c r="H5" i="46"/>
  <c r="I5" i="46"/>
  <c r="H6" i="46"/>
  <c r="I6" i="46"/>
  <c r="H7" i="46"/>
  <c r="I7" i="46"/>
  <c r="H8" i="46"/>
  <c r="I8" i="46"/>
  <c r="H9" i="46"/>
  <c r="I9" i="46"/>
  <c r="H10" i="46"/>
  <c r="I10" i="46"/>
  <c r="H11" i="46"/>
  <c r="I11" i="46"/>
  <c r="H12" i="46"/>
  <c r="I12" i="46"/>
  <c r="H13" i="46"/>
  <c r="I13" i="46"/>
  <c r="H14" i="46"/>
  <c r="I14" i="46"/>
  <c r="H15" i="46"/>
  <c r="I15" i="46"/>
  <c r="H16" i="46"/>
  <c r="I16" i="46"/>
  <c r="H17" i="46"/>
  <c r="I17" i="46"/>
  <c r="H18" i="46"/>
  <c r="I18" i="46"/>
  <c r="H19" i="46"/>
  <c r="I19" i="46"/>
  <c r="H20" i="46"/>
  <c r="I20" i="46"/>
  <c r="B3" i="46"/>
  <c r="C3" i="46"/>
  <c r="D3" i="46"/>
  <c r="E3" i="46"/>
  <c r="F3" i="46"/>
  <c r="G3" i="46"/>
  <c r="B4" i="46"/>
  <c r="C4" i="46"/>
  <c r="D4" i="46"/>
  <c r="E4" i="46"/>
  <c r="F4" i="46"/>
  <c r="G4" i="46"/>
  <c r="B5" i="46"/>
  <c r="C5" i="46"/>
  <c r="D5" i="46"/>
  <c r="E5" i="46"/>
  <c r="F5" i="46"/>
  <c r="G5" i="46"/>
  <c r="B6" i="46"/>
  <c r="C6" i="46"/>
  <c r="D6" i="46"/>
  <c r="E6" i="46"/>
  <c r="F6" i="46"/>
  <c r="G6" i="46"/>
  <c r="B7" i="46"/>
  <c r="C7" i="46"/>
  <c r="D7" i="46"/>
  <c r="E7" i="46"/>
  <c r="F7" i="46"/>
  <c r="G7" i="46"/>
  <c r="B8" i="46"/>
  <c r="C8" i="46"/>
  <c r="D8" i="46"/>
  <c r="E8" i="46"/>
  <c r="F8" i="46"/>
  <c r="G8" i="46"/>
  <c r="B9" i="46"/>
  <c r="C9" i="46"/>
  <c r="D9" i="46"/>
  <c r="E9" i="46"/>
  <c r="F9" i="46"/>
  <c r="G9" i="46"/>
  <c r="B10" i="46"/>
  <c r="C10" i="46"/>
  <c r="D10" i="46"/>
  <c r="E10" i="46"/>
  <c r="F10" i="46"/>
  <c r="G10" i="46"/>
  <c r="B11" i="46"/>
  <c r="C11" i="46"/>
  <c r="D11" i="46"/>
  <c r="E11" i="46"/>
  <c r="F11" i="46"/>
  <c r="G11" i="46"/>
  <c r="B12" i="46"/>
  <c r="C12" i="46"/>
  <c r="D12" i="46"/>
  <c r="E12" i="46"/>
  <c r="F12" i="46"/>
  <c r="G12" i="46"/>
  <c r="B13" i="46"/>
  <c r="C13" i="46"/>
  <c r="D13" i="46"/>
  <c r="E13" i="46"/>
  <c r="F13" i="46"/>
  <c r="G13" i="46"/>
  <c r="B14" i="46"/>
  <c r="C14" i="46"/>
  <c r="D14" i="46"/>
  <c r="E14" i="46"/>
  <c r="F14" i="46"/>
  <c r="G14" i="46"/>
  <c r="B15" i="46"/>
  <c r="C15" i="46"/>
  <c r="D15" i="46"/>
  <c r="E15" i="46"/>
  <c r="F15" i="46"/>
  <c r="G15" i="46"/>
  <c r="B16" i="46"/>
  <c r="C16" i="46"/>
  <c r="D16" i="46"/>
  <c r="E16" i="46"/>
  <c r="F16" i="46"/>
  <c r="G16" i="46"/>
  <c r="B17" i="46"/>
  <c r="C17" i="46"/>
  <c r="D17" i="46"/>
  <c r="E17" i="46"/>
  <c r="F17" i="46"/>
  <c r="G17" i="46"/>
  <c r="B18" i="46"/>
  <c r="C18" i="46"/>
  <c r="D18" i="46"/>
  <c r="E18" i="46"/>
  <c r="F18" i="46"/>
  <c r="G18" i="46"/>
  <c r="B19" i="46"/>
  <c r="C19" i="46"/>
  <c r="D19" i="46"/>
  <c r="E19" i="46"/>
  <c r="F19" i="46"/>
  <c r="G19" i="46"/>
  <c r="B20" i="46"/>
  <c r="C20" i="46"/>
  <c r="D20" i="46"/>
  <c r="E20" i="46"/>
  <c r="F20" i="46"/>
  <c r="G20" i="46"/>
  <c r="I2" i="46"/>
  <c r="H2" i="46"/>
  <c r="G2" i="46"/>
  <c r="F2" i="46"/>
  <c r="E2" i="46"/>
  <c r="D2" i="46"/>
  <c r="C2" i="46"/>
  <c r="C4" i="45" l="1"/>
  <c r="D4" i="45"/>
  <c r="E4" i="45"/>
  <c r="F4" i="45"/>
  <c r="G4" i="45"/>
  <c r="B4" i="45"/>
  <c r="C127" i="5"/>
  <c r="D127" i="5"/>
  <c r="E127" i="5"/>
  <c r="F127" i="5"/>
  <c r="G127" i="5"/>
  <c r="B127" i="5"/>
  <c r="C4" i="12"/>
  <c r="D4" i="12"/>
  <c r="E4" i="12"/>
  <c r="F4" i="12"/>
  <c r="G4" i="12"/>
  <c r="B4" i="12"/>
</calcChain>
</file>

<file path=xl/sharedStrings.xml><?xml version="1.0" encoding="utf-8"?>
<sst xmlns="http://schemas.openxmlformats.org/spreadsheetml/2006/main" count="1674" uniqueCount="584">
  <si>
    <t>종합병원</t>
  </si>
  <si>
    <t>병원</t>
  </si>
  <si>
    <t>의원</t>
  </si>
  <si>
    <t>한방병원</t>
  </si>
  <si>
    <t>한의원</t>
  </si>
  <si>
    <t>-</t>
  </si>
  <si>
    <t>치과병(의)원</t>
    <phoneticPr fontId="1" type="noConversion"/>
  </si>
  <si>
    <t>인구 천명당 의료기관병상수(개)</t>
    <phoneticPr fontId="1" type="noConversion"/>
  </si>
  <si>
    <t>총병상수 (개)</t>
    <phoneticPr fontId="1" type="noConversion"/>
  </si>
  <si>
    <t>시도별</t>
    <phoneticPr fontId="1" type="noConversion"/>
  </si>
  <si>
    <t>경기도</t>
    <phoneticPr fontId="1" type="noConversion"/>
  </si>
  <si>
    <t>2015</t>
  </si>
  <si>
    <t>2016</t>
  </si>
  <si>
    <t>2017</t>
  </si>
  <si>
    <t>2018</t>
  </si>
  <si>
    <t>2019</t>
  </si>
  <si>
    <t>2020</t>
  </si>
  <si>
    <t>2021</t>
  </si>
  <si>
    <t>2022</t>
  </si>
  <si>
    <t>병원수</t>
  </si>
  <si>
    <t>한방의원</t>
  </si>
  <si>
    <t>중구</t>
  </si>
  <si>
    <t>용산구</t>
  </si>
  <si>
    <t>성동구</t>
  </si>
  <si>
    <t>광진구</t>
  </si>
  <si>
    <t>동대문구</t>
  </si>
  <si>
    <t>중랑구</t>
  </si>
  <si>
    <t>성북구</t>
  </si>
  <si>
    <t>강북구</t>
  </si>
  <si>
    <t>도봉구</t>
  </si>
  <si>
    <t>노원구</t>
  </si>
  <si>
    <t>은평구</t>
  </si>
  <si>
    <t>서대문구</t>
  </si>
  <si>
    <t>마포구</t>
  </si>
  <si>
    <t>양천구</t>
  </si>
  <si>
    <t>강서구</t>
  </si>
  <si>
    <t>구로구</t>
  </si>
  <si>
    <t>금천구</t>
  </si>
  <si>
    <t>영등포구</t>
  </si>
  <si>
    <t>동작구</t>
  </si>
  <si>
    <t>관악구</t>
  </si>
  <si>
    <t>서초구</t>
  </si>
  <si>
    <t>강남구</t>
  </si>
  <si>
    <t>강동구</t>
  </si>
  <si>
    <t>서울특별시</t>
  </si>
  <si>
    <t>치과병(의)원</t>
  </si>
  <si>
    <t>서울특별시</t>
    <phoneticPr fontId="1" type="noConversion"/>
  </si>
  <si>
    <t>송파구</t>
    <phoneticPr fontId="1" type="noConversion"/>
  </si>
  <si>
    <t>행정구역별</t>
  </si>
  <si>
    <t>인구 천명당 의료기관병상수(A÷B×1,000) (개)</t>
  </si>
  <si>
    <t>총병상수(A) (개)</t>
  </si>
  <si>
    <t>시군별(1)</t>
  </si>
  <si>
    <t>시군별(2)</t>
  </si>
  <si>
    <t>특수병원</t>
  </si>
  <si>
    <t>행정구역별(1)</t>
  </si>
  <si>
    <t>치과 병·의원</t>
  </si>
  <si>
    <t>일반병원</t>
  </si>
  <si>
    <t>인천광역시</t>
    <phoneticPr fontId="1" type="noConversion"/>
  </si>
  <si>
    <t>군구별</t>
  </si>
  <si>
    <t>병원수 (개)</t>
  </si>
  <si>
    <t>치과 병(의)원</t>
  </si>
  <si>
    <t>구·군별(1)</t>
  </si>
  <si>
    <t>치과병·의원</t>
  </si>
  <si>
    <t>부산광역시</t>
    <phoneticPr fontId="1" type="noConversion"/>
  </si>
  <si>
    <t>행정구역(구군)별(1)</t>
  </si>
  <si>
    <t>대구광역시</t>
  </si>
  <si>
    <t>대구광역시</t>
    <phoneticPr fontId="1" type="noConversion"/>
  </si>
  <si>
    <t>광주광역시</t>
  </si>
  <si>
    <t>광주광역시</t>
    <phoneticPr fontId="1" type="noConversion"/>
  </si>
  <si>
    <t>대전광역시</t>
  </si>
  <si>
    <t>대전광역시</t>
    <phoneticPr fontId="1" type="noConversion"/>
  </si>
  <si>
    <t>행정구역(일반구)별(1)</t>
  </si>
  <si>
    <t>울산광역시</t>
    <phoneticPr fontId="1" type="noConversion"/>
  </si>
  <si>
    <t>세종특별자치시</t>
    <phoneticPr fontId="1" type="noConversion"/>
  </si>
  <si>
    <t>행정구역(읍면동)별</t>
  </si>
  <si>
    <t>치과병의원</t>
  </si>
  <si>
    <t>조치원읍</t>
  </si>
  <si>
    <t>연기면</t>
  </si>
  <si>
    <t>연동면</t>
  </si>
  <si>
    <t>부강면</t>
  </si>
  <si>
    <t>금남면</t>
  </si>
  <si>
    <t>장군면</t>
  </si>
  <si>
    <t>연서면</t>
  </si>
  <si>
    <t>전의면</t>
  </si>
  <si>
    <t>전동면</t>
  </si>
  <si>
    <t>소정면</t>
  </si>
  <si>
    <t>한솔동</t>
  </si>
  <si>
    <t>새롬동</t>
  </si>
  <si>
    <t>도담동</t>
  </si>
  <si>
    <t>해밀동</t>
  </si>
  <si>
    <t>아름동</t>
  </si>
  <si>
    <t>종촌동</t>
  </si>
  <si>
    <t>고운동</t>
  </si>
  <si>
    <t>소담동</t>
  </si>
  <si>
    <t>반곡동</t>
  </si>
  <si>
    <t>보람동</t>
  </si>
  <si>
    <t>대평동</t>
  </si>
  <si>
    <t>다정동</t>
  </si>
  <si>
    <t>치과병의·원</t>
  </si>
  <si>
    <t>강원특별자치도</t>
  </si>
  <si>
    <t>강원특별자치도</t>
    <phoneticPr fontId="1" type="noConversion"/>
  </si>
  <si>
    <t>충청북도</t>
  </si>
  <si>
    <t>충청북도</t>
    <phoneticPr fontId="1" type="noConversion"/>
  </si>
  <si>
    <t>충청남도</t>
  </si>
  <si>
    <t>충청남도</t>
    <phoneticPr fontId="1" type="noConversion"/>
  </si>
  <si>
    <t>행정구역(시군)별(1)</t>
  </si>
  <si>
    <t>전북특별자치도</t>
  </si>
  <si>
    <t>전북특별자치도</t>
    <phoneticPr fontId="1" type="noConversion"/>
  </si>
  <si>
    <t>전라남도</t>
  </si>
  <si>
    <t>전라남도</t>
    <phoneticPr fontId="1" type="noConversion"/>
  </si>
  <si>
    <t>경상북도</t>
    <phoneticPr fontId="1" type="noConversion"/>
  </si>
  <si>
    <t>행정구역(시군)별</t>
  </si>
  <si>
    <t>치과병.의원</t>
  </si>
  <si>
    <t>경상남도</t>
    <phoneticPr fontId="1" type="noConversion"/>
  </si>
  <si>
    <t>행정구역(시)별</t>
  </si>
  <si>
    <t>제주특별자치도</t>
    <phoneticPr fontId="1" type="noConversion"/>
  </si>
  <si>
    <t>항목</t>
    <phoneticPr fontId="1" type="noConversion"/>
  </si>
  <si>
    <t>경기도 수원시</t>
    <phoneticPr fontId="1" type="noConversion"/>
  </si>
  <si>
    <t>경기도 성남시</t>
    <phoneticPr fontId="1" type="noConversion"/>
  </si>
  <si>
    <t>경기도 의정부시</t>
    <phoneticPr fontId="1" type="noConversion"/>
  </si>
  <si>
    <t>경기도 안양시</t>
    <phoneticPr fontId="1" type="noConversion"/>
  </si>
  <si>
    <t>경기도 부천시</t>
    <phoneticPr fontId="1" type="noConversion"/>
  </si>
  <si>
    <t>경기도 광명시</t>
    <phoneticPr fontId="1" type="noConversion"/>
  </si>
  <si>
    <t>경기도 평택시</t>
    <phoneticPr fontId="1" type="noConversion"/>
  </si>
  <si>
    <t>경기도 동두천시</t>
    <phoneticPr fontId="1" type="noConversion"/>
  </si>
  <si>
    <t>경기도 안산시</t>
    <phoneticPr fontId="1" type="noConversion"/>
  </si>
  <si>
    <t>경기도 고양시</t>
    <phoneticPr fontId="1" type="noConversion"/>
  </si>
  <si>
    <t>경기도 과천시</t>
    <phoneticPr fontId="1" type="noConversion"/>
  </si>
  <si>
    <t>경기도 구리시</t>
    <phoneticPr fontId="1" type="noConversion"/>
  </si>
  <si>
    <t>경기도 남양주시</t>
    <phoneticPr fontId="1" type="noConversion"/>
  </si>
  <si>
    <t>경기도 오산시</t>
    <phoneticPr fontId="1" type="noConversion"/>
  </si>
  <si>
    <t>경기도 시흥시</t>
    <phoneticPr fontId="1" type="noConversion"/>
  </si>
  <si>
    <t>경기도 군포시</t>
    <phoneticPr fontId="1" type="noConversion"/>
  </si>
  <si>
    <t>경기도 의왕시</t>
    <phoneticPr fontId="1" type="noConversion"/>
  </si>
  <si>
    <t>경기도 하남시</t>
    <phoneticPr fontId="1" type="noConversion"/>
  </si>
  <si>
    <t>경기도 용인시</t>
    <phoneticPr fontId="1" type="noConversion"/>
  </si>
  <si>
    <t>경기도 파주시</t>
    <phoneticPr fontId="1" type="noConversion"/>
  </si>
  <si>
    <t>경기도 이천시</t>
    <phoneticPr fontId="1" type="noConversion"/>
  </si>
  <si>
    <t>경기도 안성시</t>
    <phoneticPr fontId="1" type="noConversion"/>
  </si>
  <si>
    <t>경기도 김포시</t>
    <phoneticPr fontId="1" type="noConversion"/>
  </si>
  <si>
    <t>경기도 화성시</t>
    <phoneticPr fontId="1" type="noConversion"/>
  </si>
  <si>
    <t>경기도 광주시</t>
    <phoneticPr fontId="1" type="noConversion"/>
  </si>
  <si>
    <t>경기도 양주시</t>
    <phoneticPr fontId="1" type="noConversion"/>
  </si>
  <si>
    <t>경기도 포천시</t>
    <phoneticPr fontId="1" type="noConversion"/>
  </si>
  <si>
    <t>경기도 여주시</t>
    <phoneticPr fontId="1" type="noConversion"/>
  </si>
  <si>
    <t>경기도 연천군</t>
    <phoneticPr fontId="1" type="noConversion"/>
  </si>
  <si>
    <t>경기도 가평군</t>
    <phoneticPr fontId="1" type="noConversion"/>
  </si>
  <si>
    <t>경기도 양평군</t>
    <phoneticPr fontId="1" type="noConversion"/>
  </si>
  <si>
    <t>서울특별시 종로구</t>
    <phoneticPr fontId="1" type="noConversion"/>
  </si>
  <si>
    <t>서울특별시 중구</t>
    <phoneticPr fontId="1" type="noConversion"/>
  </si>
  <si>
    <t>서울특별시 용산구</t>
    <phoneticPr fontId="1" type="noConversion"/>
  </si>
  <si>
    <t>서울특별시 성동구</t>
    <phoneticPr fontId="1" type="noConversion"/>
  </si>
  <si>
    <t>서울특별시 광진구</t>
    <phoneticPr fontId="1" type="noConversion"/>
  </si>
  <si>
    <t>서울특별시 동대문구</t>
    <phoneticPr fontId="1" type="noConversion"/>
  </si>
  <si>
    <t>서울특별시 중랑구</t>
    <phoneticPr fontId="1" type="noConversion"/>
  </si>
  <si>
    <t>서울특별시 성북구</t>
    <phoneticPr fontId="1" type="noConversion"/>
  </si>
  <si>
    <t>서울특별시 강북구</t>
    <phoneticPr fontId="1" type="noConversion"/>
  </si>
  <si>
    <t>서울특별시 도봉구</t>
    <phoneticPr fontId="1" type="noConversion"/>
  </si>
  <si>
    <t>서울특별시 노원구</t>
    <phoneticPr fontId="1" type="noConversion"/>
  </si>
  <si>
    <t>서울특별시 은평구</t>
    <phoneticPr fontId="1" type="noConversion"/>
  </si>
  <si>
    <t>서울특별시 서대문구</t>
    <phoneticPr fontId="1" type="noConversion"/>
  </si>
  <si>
    <t>서울특별시 마포구</t>
    <phoneticPr fontId="1" type="noConversion"/>
  </si>
  <si>
    <t>서울특별시 양천구</t>
    <phoneticPr fontId="1" type="noConversion"/>
  </si>
  <si>
    <t>서울특별시 강서구</t>
    <phoneticPr fontId="1" type="noConversion"/>
  </si>
  <si>
    <t>서울특별시 구로구</t>
    <phoneticPr fontId="1" type="noConversion"/>
  </si>
  <si>
    <t>서울특별시 금천구</t>
    <phoneticPr fontId="1" type="noConversion"/>
  </si>
  <si>
    <t>서울특별시 영등포구</t>
    <phoneticPr fontId="1" type="noConversion"/>
  </si>
  <si>
    <t>서울특별시 동작구</t>
    <phoneticPr fontId="1" type="noConversion"/>
  </si>
  <si>
    <t>서울특별시 관악구</t>
    <phoneticPr fontId="1" type="noConversion"/>
  </si>
  <si>
    <t>서울특별시 서초구</t>
    <phoneticPr fontId="1" type="noConversion"/>
  </si>
  <si>
    <t>서울특별시 강남구</t>
    <phoneticPr fontId="1" type="noConversion"/>
  </si>
  <si>
    <t>서울특별시 송파구</t>
    <phoneticPr fontId="1" type="noConversion"/>
  </si>
  <si>
    <t>서울특별시 강동구</t>
    <phoneticPr fontId="1" type="noConversion"/>
  </si>
  <si>
    <t>인천광역시 중구</t>
    <phoneticPr fontId="1" type="noConversion"/>
  </si>
  <si>
    <t>인천광역시 동구</t>
    <phoneticPr fontId="1" type="noConversion"/>
  </si>
  <si>
    <t>인천광역시 남구</t>
    <phoneticPr fontId="1" type="noConversion"/>
  </si>
  <si>
    <t>인천광역시 연수구</t>
    <phoneticPr fontId="1" type="noConversion"/>
  </si>
  <si>
    <t>인천광역시 남동구</t>
    <phoneticPr fontId="1" type="noConversion"/>
  </si>
  <si>
    <t>인천광역시 부평구</t>
    <phoneticPr fontId="1" type="noConversion"/>
  </si>
  <si>
    <t>인천광역시 계양구</t>
    <phoneticPr fontId="1" type="noConversion"/>
  </si>
  <si>
    <t>인천광역시 서구</t>
    <phoneticPr fontId="1" type="noConversion"/>
  </si>
  <si>
    <t>인천광역시 미추홀구</t>
    <phoneticPr fontId="1" type="noConversion"/>
  </si>
  <si>
    <t>인천광역시 강화군</t>
    <phoneticPr fontId="1" type="noConversion"/>
  </si>
  <si>
    <t>인천광역시 옹진군</t>
    <phoneticPr fontId="1" type="noConversion"/>
  </si>
  <si>
    <t>부산광역시 중구</t>
    <phoneticPr fontId="1" type="noConversion"/>
  </si>
  <si>
    <t>부산광역시 서구</t>
    <phoneticPr fontId="1" type="noConversion"/>
  </si>
  <si>
    <t>부산광역시 동구</t>
    <phoneticPr fontId="1" type="noConversion"/>
  </si>
  <si>
    <t>부산광역시 영도구</t>
    <phoneticPr fontId="1" type="noConversion"/>
  </si>
  <si>
    <t>부산광역시 부산진구</t>
    <phoneticPr fontId="1" type="noConversion"/>
  </si>
  <si>
    <t>부산광역시 동래구</t>
    <phoneticPr fontId="1" type="noConversion"/>
  </si>
  <si>
    <t>부산광역시 남구</t>
    <phoneticPr fontId="1" type="noConversion"/>
  </si>
  <si>
    <t>부산광역시 북구</t>
    <phoneticPr fontId="1" type="noConversion"/>
  </si>
  <si>
    <t>부산광역시 해운대구</t>
    <phoneticPr fontId="1" type="noConversion"/>
  </si>
  <si>
    <t>부산광역시 사하구</t>
    <phoneticPr fontId="1" type="noConversion"/>
  </si>
  <si>
    <t>부산광역시 금정구</t>
    <phoneticPr fontId="1" type="noConversion"/>
  </si>
  <si>
    <t>부산광역시 강서구</t>
    <phoneticPr fontId="1" type="noConversion"/>
  </si>
  <si>
    <t>부산광역시 연제구</t>
    <phoneticPr fontId="1" type="noConversion"/>
  </si>
  <si>
    <t>부산광역시 수영구</t>
    <phoneticPr fontId="1" type="noConversion"/>
  </si>
  <si>
    <t>부산광역시 사상구</t>
    <phoneticPr fontId="1" type="noConversion"/>
  </si>
  <si>
    <t>부산광역시 기장군</t>
    <phoneticPr fontId="1" type="noConversion"/>
  </si>
  <si>
    <t>대구광역시 중구</t>
    <phoneticPr fontId="1" type="noConversion"/>
  </si>
  <si>
    <t>대구광역시 동구</t>
    <phoneticPr fontId="1" type="noConversion"/>
  </si>
  <si>
    <t>대구광역시 서구</t>
    <phoneticPr fontId="1" type="noConversion"/>
  </si>
  <si>
    <t>대구광역시 남구</t>
    <phoneticPr fontId="1" type="noConversion"/>
  </si>
  <si>
    <t>대구광역시 북구</t>
    <phoneticPr fontId="1" type="noConversion"/>
  </si>
  <si>
    <t>대구광역시 수성구</t>
    <phoneticPr fontId="1" type="noConversion"/>
  </si>
  <si>
    <t>대구광역시 달서구</t>
    <phoneticPr fontId="1" type="noConversion"/>
  </si>
  <si>
    <t>대구광역시 달성군</t>
    <phoneticPr fontId="1" type="noConversion"/>
  </si>
  <si>
    <t>대구광역시 군위군</t>
    <phoneticPr fontId="1" type="noConversion"/>
  </si>
  <si>
    <t>광주광역시 동구</t>
    <phoneticPr fontId="1" type="noConversion"/>
  </si>
  <si>
    <t>광주광역시 서구</t>
    <phoneticPr fontId="1" type="noConversion"/>
  </si>
  <si>
    <t>광주광역시 남구</t>
    <phoneticPr fontId="1" type="noConversion"/>
  </si>
  <si>
    <t>광주광역시 북구</t>
    <phoneticPr fontId="1" type="noConversion"/>
  </si>
  <si>
    <t>광주광역시 광산구</t>
    <phoneticPr fontId="1" type="noConversion"/>
  </si>
  <si>
    <t>대전광역시 동구</t>
    <phoneticPr fontId="1" type="noConversion"/>
  </si>
  <si>
    <t>대전광역시 중구</t>
    <phoneticPr fontId="1" type="noConversion"/>
  </si>
  <si>
    <t>대전광역시 서구</t>
    <phoneticPr fontId="1" type="noConversion"/>
  </si>
  <si>
    <t>대전광역시 유성구</t>
    <phoneticPr fontId="1" type="noConversion"/>
  </si>
  <si>
    <t>대전광역시 대덕구</t>
    <phoneticPr fontId="1" type="noConversion"/>
  </si>
  <si>
    <t>울산광역시 중구</t>
    <phoneticPr fontId="1" type="noConversion"/>
  </si>
  <si>
    <t>울산광역시 남구</t>
    <phoneticPr fontId="1" type="noConversion"/>
  </si>
  <si>
    <t>울산광역시 동구</t>
    <phoneticPr fontId="1" type="noConversion"/>
  </si>
  <si>
    <t>울산광역시 북구</t>
    <phoneticPr fontId="1" type="noConversion"/>
  </si>
  <si>
    <t>울산광역시 울주군</t>
    <phoneticPr fontId="1" type="noConversion"/>
  </si>
  <si>
    <t>강원특별자치도 춘천시</t>
    <phoneticPr fontId="1" type="noConversion"/>
  </si>
  <si>
    <t>강원특별자치도 원주시</t>
    <phoneticPr fontId="1" type="noConversion"/>
  </si>
  <si>
    <t>강원특별자치도 강릉시</t>
    <phoneticPr fontId="1" type="noConversion"/>
  </si>
  <si>
    <t>강원특별자치도 동해시</t>
    <phoneticPr fontId="1" type="noConversion"/>
  </si>
  <si>
    <t>강원특별자치도 태백시</t>
    <phoneticPr fontId="1" type="noConversion"/>
  </si>
  <si>
    <t>강원특별자치도 속초시</t>
    <phoneticPr fontId="1" type="noConversion"/>
  </si>
  <si>
    <t>강원특별자치도 삼척시</t>
    <phoneticPr fontId="1" type="noConversion"/>
  </si>
  <si>
    <t>강원특별자치도 홍천군</t>
    <phoneticPr fontId="1" type="noConversion"/>
  </si>
  <si>
    <t>강원특별자치도 횡성군</t>
    <phoneticPr fontId="1" type="noConversion"/>
  </si>
  <si>
    <t>강원특별자치도 영월군</t>
    <phoneticPr fontId="1" type="noConversion"/>
  </si>
  <si>
    <t>강원특별자치도 평창군</t>
    <phoneticPr fontId="1" type="noConversion"/>
  </si>
  <si>
    <t>강원특별자치도 정선군</t>
    <phoneticPr fontId="1" type="noConversion"/>
  </si>
  <si>
    <t>강원특별자치도 철원군</t>
    <phoneticPr fontId="1" type="noConversion"/>
  </si>
  <si>
    <t>강원특별자치도 화천군</t>
    <phoneticPr fontId="1" type="noConversion"/>
  </si>
  <si>
    <t>강원특별자치도 양구군</t>
    <phoneticPr fontId="1" type="noConversion"/>
  </si>
  <si>
    <t>강원특별자치도 인제군</t>
    <phoneticPr fontId="1" type="noConversion"/>
  </si>
  <si>
    <t>강원특별자치도 고성군</t>
    <phoneticPr fontId="1" type="noConversion"/>
  </si>
  <si>
    <t>강원특별자치도 양양군</t>
    <phoneticPr fontId="1" type="noConversion"/>
  </si>
  <si>
    <t>충청북도 충주시</t>
    <phoneticPr fontId="1" type="noConversion"/>
  </si>
  <si>
    <t>충청북도 제천시</t>
    <phoneticPr fontId="1" type="noConversion"/>
  </si>
  <si>
    <t>충청북도 청주시</t>
    <phoneticPr fontId="1" type="noConversion"/>
  </si>
  <si>
    <t>충청북도 보은군</t>
    <phoneticPr fontId="1" type="noConversion"/>
  </si>
  <si>
    <t>충청북도 옥천군</t>
    <phoneticPr fontId="1" type="noConversion"/>
  </si>
  <si>
    <t>충청북도 영동군</t>
    <phoneticPr fontId="1" type="noConversion"/>
  </si>
  <si>
    <t>충청북도 진천군</t>
    <phoneticPr fontId="1" type="noConversion"/>
  </si>
  <si>
    <t>충청북도 괴산군</t>
    <phoneticPr fontId="1" type="noConversion"/>
  </si>
  <si>
    <t>충청북도 음성군</t>
    <phoneticPr fontId="1" type="noConversion"/>
  </si>
  <si>
    <t>충청북도 단양군</t>
    <phoneticPr fontId="1" type="noConversion"/>
  </si>
  <si>
    <t>충청북도 증평군</t>
    <phoneticPr fontId="1" type="noConversion"/>
  </si>
  <si>
    <t>충청남도 천안시</t>
    <phoneticPr fontId="1" type="noConversion"/>
  </si>
  <si>
    <t>충청남도 공주시</t>
    <phoneticPr fontId="1" type="noConversion"/>
  </si>
  <si>
    <t>충청남도 보령시</t>
    <phoneticPr fontId="1" type="noConversion"/>
  </si>
  <si>
    <t>충청남도 아산시</t>
    <phoneticPr fontId="1" type="noConversion"/>
  </si>
  <si>
    <t>충청남도 서산시</t>
    <phoneticPr fontId="1" type="noConversion"/>
  </si>
  <si>
    <t>충청남도 논산시</t>
    <phoneticPr fontId="1" type="noConversion"/>
  </si>
  <si>
    <t>충청남도 계룡시</t>
    <phoneticPr fontId="1" type="noConversion"/>
  </si>
  <si>
    <t>충청남도 당진시</t>
    <phoneticPr fontId="1" type="noConversion"/>
  </si>
  <si>
    <t>충청남도 금산군</t>
    <phoneticPr fontId="1" type="noConversion"/>
  </si>
  <si>
    <t>충청남도 부여군</t>
    <phoneticPr fontId="1" type="noConversion"/>
  </si>
  <si>
    <t>충청남도 서천군</t>
    <phoneticPr fontId="1" type="noConversion"/>
  </si>
  <si>
    <t>충청남도 청양군</t>
    <phoneticPr fontId="1" type="noConversion"/>
  </si>
  <si>
    <t>충청남도 홍성군</t>
    <phoneticPr fontId="1" type="noConversion"/>
  </si>
  <si>
    <t>충청남도 예산군</t>
    <phoneticPr fontId="1" type="noConversion"/>
  </si>
  <si>
    <t>충청남도 태안군</t>
    <phoneticPr fontId="1" type="noConversion"/>
  </si>
  <si>
    <t>전북특별자치도 전주시</t>
    <phoneticPr fontId="1" type="noConversion"/>
  </si>
  <si>
    <t>전북특별자치도 군산시</t>
    <phoneticPr fontId="1" type="noConversion"/>
  </si>
  <si>
    <t>전북특별자치도 익산시</t>
    <phoneticPr fontId="1" type="noConversion"/>
  </si>
  <si>
    <t>전북특별자치도 정읍시</t>
    <phoneticPr fontId="1" type="noConversion"/>
  </si>
  <si>
    <t>전북특별자치도 남원시</t>
    <phoneticPr fontId="1" type="noConversion"/>
  </si>
  <si>
    <t>전북특별자치도 김제시</t>
    <phoneticPr fontId="1" type="noConversion"/>
  </si>
  <si>
    <t>전북특별자치도 완주군</t>
    <phoneticPr fontId="1" type="noConversion"/>
  </si>
  <si>
    <t>전북특별자치도 진안군</t>
    <phoneticPr fontId="1" type="noConversion"/>
  </si>
  <si>
    <t>전북특별자치도 무주군</t>
    <phoneticPr fontId="1" type="noConversion"/>
  </si>
  <si>
    <t>전북특별자치도 장수군</t>
    <phoneticPr fontId="1" type="noConversion"/>
  </si>
  <si>
    <t>전북특별자치도 임실군</t>
    <phoneticPr fontId="1" type="noConversion"/>
  </si>
  <si>
    <t>전북특별자치도 순창군</t>
    <phoneticPr fontId="1" type="noConversion"/>
  </si>
  <si>
    <t>전북특별자치도 고창군</t>
    <phoneticPr fontId="1" type="noConversion"/>
  </si>
  <si>
    <t>전북특별자치도 부안군</t>
    <phoneticPr fontId="1" type="noConversion"/>
  </si>
  <si>
    <t>전라남도 목포시</t>
    <phoneticPr fontId="1" type="noConversion"/>
  </si>
  <si>
    <t>전라남도 여수시</t>
    <phoneticPr fontId="1" type="noConversion"/>
  </si>
  <si>
    <t>전라남도 순천시</t>
    <phoneticPr fontId="1" type="noConversion"/>
  </si>
  <si>
    <t>전라남도 나주시</t>
    <phoneticPr fontId="1" type="noConversion"/>
  </si>
  <si>
    <t>전라남도 광양시</t>
    <phoneticPr fontId="1" type="noConversion"/>
  </si>
  <si>
    <t>전라남도 담양군</t>
    <phoneticPr fontId="1" type="noConversion"/>
  </si>
  <si>
    <t>전라남도 곡성군</t>
    <phoneticPr fontId="1" type="noConversion"/>
  </si>
  <si>
    <t>전라남도 구례군</t>
    <phoneticPr fontId="1" type="noConversion"/>
  </si>
  <si>
    <t>전라남도 고흥군</t>
    <phoneticPr fontId="1" type="noConversion"/>
  </si>
  <si>
    <t>전라남도 보성군</t>
    <phoneticPr fontId="1" type="noConversion"/>
  </si>
  <si>
    <t>전라남도 화순군</t>
    <phoneticPr fontId="1" type="noConversion"/>
  </si>
  <si>
    <t>전라남도 장흥군</t>
    <phoneticPr fontId="1" type="noConversion"/>
  </si>
  <si>
    <t>전라남도 강진군</t>
    <phoneticPr fontId="1" type="noConversion"/>
  </si>
  <si>
    <t>전라남도 해남군</t>
    <phoneticPr fontId="1" type="noConversion"/>
  </si>
  <si>
    <t>전라남도 영암군</t>
    <phoneticPr fontId="1" type="noConversion"/>
  </si>
  <si>
    <t>전라남도 무안군</t>
    <phoneticPr fontId="1" type="noConversion"/>
  </si>
  <si>
    <t>전라남도 함평군</t>
    <phoneticPr fontId="1" type="noConversion"/>
  </si>
  <si>
    <t>전라남도 영광군</t>
    <phoneticPr fontId="1" type="noConversion"/>
  </si>
  <si>
    <t>전라남도 장성군</t>
    <phoneticPr fontId="1" type="noConversion"/>
  </si>
  <si>
    <t>전라남도 완도군</t>
    <phoneticPr fontId="1" type="noConversion"/>
  </si>
  <si>
    <t>전라남도 진도군</t>
    <phoneticPr fontId="1" type="noConversion"/>
  </si>
  <si>
    <t>전라남도 신안군</t>
    <phoneticPr fontId="1" type="noConversion"/>
  </si>
  <si>
    <t>경상북도 포항시</t>
    <phoneticPr fontId="1" type="noConversion"/>
  </si>
  <si>
    <t>경상북도 경주시</t>
    <phoneticPr fontId="1" type="noConversion"/>
  </si>
  <si>
    <t>경상북도 김천시</t>
    <phoneticPr fontId="1" type="noConversion"/>
  </si>
  <si>
    <t>경상북도 안동시</t>
    <phoneticPr fontId="1" type="noConversion"/>
  </si>
  <si>
    <t>경상북도 구미시</t>
    <phoneticPr fontId="1" type="noConversion"/>
  </si>
  <si>
    <t>경상북도 영주시</t>
    <phoneticPr fontId="1" type="noConversion"/>
  </si>
  <si>
    <t>경상북도 영천시</t>
    <phoneticPr fontId="1" type="noConversion"/>
  </si>
  <si>
    <t>경상북도 상주시</t>
    <phoneticPr fontId="1" type="noConversion"/>
  </si>
  <si>
    <t>경상북도 문경시</t>
    <phoneticPr fontId="1" type="noConversion"/>
  </si>
  <si>
    <t>경상북도 경산시</t>
    <phoneticPr fontId="1" type="noConversion"/>
  </si>
  <si>
    <t>경상북도 군위군</t>
    <phoneticPr fontId="1" type="noConversion"/>
  </si>
  <si>
    <t>경상북도 의성군</t>
    <phoneticPr fontId="1" type="noConversion"/>
  </si>
  <si>
    <t>경상북도 청송군</t>
    <phoneticPr fontId="1" type="noConversion"/>
  </si>
  <si>
    <t>경상북도 영양군</t>
    <phoneticPr fontId="1" type="noConversion"/>
  </si>
  <si>
    <t>경상북도 영덕군</t>
    <phoneticPr fontId="1" type="noConversion"/>
  </si>
  <si>
    <t>경상북도 청도군</t>
    <phoneticPr fontId="1" type="noConversion"/>
  </si>
  <si>
    <t>경상북도 고령군</t>
    <phoneticPr fontId="1" type="noConversion"/>
  </si>
  <si>
    <t>경상북도 성주군</t>
    <phoneticPr fontId="1" type="noConversion"/>
  </si>
  <si>
    <t>경상북도 칠곡군</t>
    <phoneticPr fontId="1" type="noConversion"/>
  </si>
  <si>
    <t>경상북도 예천군</t>
    <phoneticPr fontId="1" type="noConversion"/>
  </si>
  <si>
    <t>경상북도 봉화군</t>
    <phoneticPr fontId="1" type="noConversion"/>
  </si>
  <si>
    <t>경상북도 울진군</t>
    <phoneticPr fontId="1" type="noConversion"/>
  </si>
  <si>
    <t>경상북도 울릉군</t>
    <phoneticPr fontId="1" type="noConversion"/>
  </si>
  <si>
    <t>경상남도 진주시</t>
    <phoneticPr fontId="1" type="noConversion"/>
  </si>
  <si>
    <t>경상남도 통영시</t>
    <phoneticPr fontId="1" type="noConversion"/>
  </si>
  <si>
    <t>경상남도 사천시</t>
    <phoneticPr fontId="1" type="noConversion"/>
  </si>
  <si>
    <t>경상남도 김해시</t>
    <phoneticPr fontId="1" type="noConversion"/>
  </si>
  <si>
    <t>경상남도 밀양시</t>
    <phoneticPr fontId="1" type="noConversion"/>
  </si>
  <si>
    <t>경상남도 거제시</t>
    <phoneticPr fontId="1" type="noConversion"/>
  </si>
  <si>
    <t>경상남도 양산시</t>
    <phoneticPr fontId="1" type="noConversion"/>
  </si>
  <si>
    <t>경상남도 창원시</t>
    <phoneticPr fontId="1" type="noConversion"/>
  </si>
  <si>
    <t>경상남도 의령군</t>
    <phoneticPr fontId="1" type="noConversion"/>
  </si>
  <si>
    <t>경상남도 함안군</t>
    <phoneticPr fontId="1" type="noConversion"/>
  </si>
  <si>
    <t>경상남도 창녕군</t>
    <phoneticPr fontId="1" type="noConversion"/>
  </si>
  <si>
    <t>경상남도 고성군</t>
    <phoneticPr fontId="1" type="noConversion"/>
  </si>
  <si>
    <t>경상남도 남해군</t>
    <phoneticPr fontId="1" type="noConversion"/>
  </si>
  <si>
    <t>경상남도 하동군</t>
    <phoneticPr fontId="1" type="noConversion"/>
  </si>
  <si>
    <t>경상남도 산청군</t>
    <phoneticPr fontId="1" type="noConversion"/>
  </si>
  <si>
    <t>경상남도 함양군</t>
    <phoneticPr fontId="1" type="noConversion"/>
  </si>
  <si>
    <t>경상남도 거창군</t>
    <phoneticPr fontId="1" type="noConversion"/>
  </si>
  <si>
    <t>경상남도 합천군</t>
    <phoneticPr fontId="1" type="noConversion"/>
  </si>
  <si>
    <t>제주특별자치도 제주시</t>
    <phoneticPr fontId="1" type="noConversion"/>
  </si>
  <si>
    <t>제주특별자치도 서귀포시</t>
    <phoneticPr fontId="1" type="noConversion"/>
  </si>
  <si>
    <t>강원특별자치도 강릉시</t>
  </si>
  <si>
    <t>강원특별자치도 고성군</t>
  </si>
  <si>
    <t>강원특별자치도 동해시</t>
  </si>
  <si>
    <t>강원특별자치도 삼척시</t>
  </si>
  <si>
    <t>강원특별자치도 속초시</t>
  </si>
  <si>
    <t>강원특별자치도 양구군</t>
  </si>
  <si>
    <t>강원특별자치도 양양군</t>
  </si>
  <si>
    <t>강원특별자치도 영월군</t>
  </si>
  <si>
    <t>강원특별자치도 원주시</t>
  </si>
  <si>
    <t>강원특별자치도 인제군</t>
  </si>
  <si>
    <t>강원특별자치도 정선군</t>
  </si>
  <si>
    <t>강원특별자치도 철원군</t>
  </si>
  <si>
    <t>강원특별자치도 춘천시</t>
  </si>
  <si>
    <t>강원특별자치도 태백시</t>
  </si>
  <si>
    <t>강원특별자치도 평창군</t>
  </si>
  <si>
    <t>강원특별자치도 홍천군</t>
  </si>
  <si>
    <t>강원특별자치도 화천군</t>
  </si>
  <si>
    <t>강원특별자치도 횡성군</t>
  </si>
  <si>
    <t>경기도</t>
  </si>
  <si>
    <t>경기도 가평군</t>
  </si>
  <si>
    <t>경기도 고양시</t>
  </si>
  <si>
    <t>경기도 과천시</t>
  </si>
  <si>
    <t>경기도 광명시</t>
  </si>
  <si>
    <t>경기도 광주시</t>
  </si>
  <si>
    <t>경기도 구리시</t>
  </si>
  <si>
    <t>경기도 군포시</t>
  </si>
  <si>
    <t>경기도 김포시</t>
  </si>
  <si>
    <t>경기도 남양주시</t>
  </si>
  <si>
    <t>경기도 동두천시</t>
  </si>
  <si>
    <t>경기도 부천시</t>
  </si>
  <si>
    <t>경기도 성남시</t>
  </si>
  <si>
    <t>경기도 수원시</t>
  </si>
  <si>
    <t>경기도 시흥시</t>
  </si>
  <si>
    <t>경기도 안산시</t>
  </si>
  <si>
    <t>경기도 안성시</t>
  </si>
  <si>
    <t>경기도 안양시</t>
  </si>
  <si>
    <t>경기도 양주시</t>
  </si>
  <si>
    <t>경기도 양평군</t>
  </si>
  <si>
    <t>경기도 여주시</t>
  </si>
  <si>
    <t>경기도 연천군</t>
  </si>
  <si>
    <t>경기도 오산시</t>
  </si>
  <si>
    <t>경기도 용인시</t>
  </si>
  <si>
    <t>경기도 의왕시</t>
  </si>
  <si>
    <t>경기도 의정부시</t>
  </si>
  <si>
    <t>경기도 이천시</t>
  </si>
  <si>
    <t>경기도 파주시</t>
  </si>
  <si>
    <t>경기도 평택시</t>
  </si>
  <si>
    <t>경기도 포천시</t>
  </si>
  <si>
    <t>경기도 하남시</t>
  </si>
  <si>
    <t>경기도 화성시</t>
  </si>
  <si>
    <t>경상남도</t>
  </si>
  <si>
    <t>경상남도 거제시</t>
  </si>
  <si>
    <t>경상남도 거창군</t>
  </si>
  <si>
    <t>경상남도 고성군</t>
  </si>
  <si>
    <t>경상남도 김해시</t>
  </si>
  <si>
    <t>경상남도 남해군</t>
  </si>
  <si>
    <t>경상남도 밀양시</t>
  </si>
  <si>
    <t>경상남도 사천시</t>
  </si>
  <si>
    <t>경상남도 산청군</t>
  </si>
  <si>
    <t>경상남도 양산시</t>
  </si>
  <si>
    <t>경상남도 의령군</t>
  </si>
  <si>
    <t>경상남도 진주시</t>
  </si>
  <si>
    <t>경상남도 창녕군</t>
  </si>
  <si>
    <t>경상남도 창원시</t>
  </si>
  <si>
    <t>경상남도 통영시</t>
  </si>
  <si>
    <t>경상남도 하동군</t>
  </si>
  <si>
    <t>경상남도 함안군</t>
  </si>
  <si>
    <t>경상남도 함양군</t>
  </si>
  <si>
    <t>경상남도 합천군</t>
  </si>
  <si>
    <t>경상북도</t>
  </si>
  <si>
    <t>경상북도 경산시</t>
  </si>
  <si>
    <t>경상북도 경주시</t>
  </si>
  <si>
    <t>경상북도 고령군</t>
  </si>
  <si>
    <t>경상북도 구미시</t>
  </si>
  <si>
    <t>경상북도 김천시</t>
  </si>
  <si>
    <t>경상북도 문경시</t>
  </si>
  <si>
    <t>경상북도 봉화군</t>
  </si>
  <si>
    <t>경상북도 상주시</t>
  </si>
  <si>
    <t>경상북도 성주군</t>
  </si>
  <si>
    <t>경상북도 안동시</t>
  </si>
  <si>
    <t>경상북도 영덕군</t>
  </si>
  <si>
    <t>경상북도 영양군</t>
  </si>
  <si>
    <t>경상북도 영주시</t>
  </si>
  <si>
    <t>경상북도 영천시</t>
  </si>
  <si>
    <t>경상북도 예천군</t>
  </si>
  <si>
    <t>경상북도 울릉군</t>
  </si>
  <si>
    <t>경상북도 울진군</t>
  </si>
  <si>
    <t>경상북도 의성군</t>
  </si>
  <si>
    <t>경상북도 청도군</t>
  </si>
  <si>
    <t>경상북도 청송군</t>
  </si>
  <si>
    <t>경상북도 칠곡군</t>
  </si>
  <si>
    <t>경상북도 포항시</t>
  </si>
  <si>
    <t>광주광역시 광산구</t>
  </si>
  <si>
    <t>광주광역시 남구</t>
  </si>
  <si>
    <t>광주광역시 동구</t>
  </si>
  <si>
    <t>광주광역시 북구</t>
  </si>
  <si>
    <t>광주광역시 서구</t>
  </si>
  <si>
    <t>대구광역시 남구</t>
  </si>
  <si>
    <t>대구광역시 달서구</t>
  </si>
  <si>
    <t>대구광역시 달성군</t>
  </si>
  <si>
    <t>대구광역시 동구</t>
  </si>
  <si>
    <t>대구광역시 북구</t>
  </si>
  <si>
    <t>대구광역시 서구</t>
  </si>
  <si>
    <t>대구광역시 수성구</t>
  </si>
  <si>
    <t>대구광역시 중구</t>
  </si>
  <si>
    <t>대전광역시 대덕구</t>
  </si>
  <si>
    <t>대전광역시 동구</t>
  </si>
  <si>
    <t>대전광역시 서구</t>
  </si>
  <si>
    <t>대전광역시 유성구</t>
  </si>
  <si>
    <t>대전광역시 중구</t>
  </si>
  <si>
    <t>부산광역시</t>
  </si>
  <si>
    <t>부산광역시 강서구</t>
  </si>
  <si>
    <t>부산광역시 금정구</t>
  </si>
  <si>
    <t>부산광역시 기장군</t>
  </si>
  <si>
    <t>부산광역시 남구</t>
  </si>
  <si>
    <t>부산광역시 동구</t>
  </si>
  <si>
    <t>부산광역시 동래구</t>
  </si>
  <si>
    <t>부산광역시 부산진구</t>
  </si>
  <si>
    <t>부산광역시 북구</t>
  </si>
  <si>
    <t>부산광역시 사상구</t>
  </si>
  <si>
    <t>부산광역시 사하구</t>
  </si>
  <si>
    <t>부산광역시 서구</t>
  </si>
  <si>
    <t>부산광역시 수영구</t>
  </si>
  <si>
    <t>부산광역시 연제구</t>
  </si>
  <si>
    <t>부산광역시 영도구</t>
  </si>
  <si>
    <t>부산광역시 중구</t>
  </si>
  <si>
    <t>부산광역시 해운대구</t>
  </si>
  <si>
    <t>서울특별시 강남구</t>
  </si>
  <si>
    <t>서울특별시 강동구</t>
  </si>
  <si>
    <t>서울특별시 강북구</t>
  </si>
  <si>
    <t>서울특별시 강서구</t>
  </si>
  <si>
    <t>서울특별시 관악구</t>
  </si>
  <si>
    <t>서울특별시 광진구</t>
  </si>
  <si>
    <t>서울특별시 구로구</t>
  </si>
  <si>
    <t>서울특별시 금천구</t>
  </si>
  <si>
    <t>서울특별시 노원구</t>
  </si>
  <si>
    <t>서울특별시 도봉구</t>
  </si>
  <si>
    <t>서울특별시 동대문구</t>
  </si>
  <si>
    <t>서울특별시 동작구</t>
  </si>
  <si>
    <t>서울특별시 마포구</t>
  </si>
  <si>
    <t>서울특별시 서대문구</t>
  </si>
  <si>
    <t>서울특별시 서초구</t>
  </si>
  <si>
    <t>서울특별시 성동구</t>
  </si>
  <si>
    <t>서울특별시 성북구</t>
  </si>
  <si>
    <t>서울특별시 송파구</t>
  </si>
  <si>
    <t>서울특별시 양천구</t>
  </si>
  <si>
    <t>서울특별시 영등포구</t>
  </si>
  <si>
    <t>서울특별시 용산구</t>
  </si>
  <si>
    <t>서울특별시 은평구</t>
  </si>
  <si>
    <t>서울특별시 종로구</t>
  </si>
  <si>
    <t>서울특별시 중구</t>
  </si>
  <si>
    <t>서울특별시 중랑구</t>
  </si>
  <si>
    <t>세종특별자치시</t>
  </si>
  <si>
    <t>울산광역시</t>
  </si>
  <si>
    <t>울산광역시 남구</t>
  </si>
  <si>
    <t>울산광역시 동구</t>
  </si>
  <si>
    <t>울산광역시 북구</t>
  </si>
  <si>
    <t>울산광역시 울주군</t>
  </si>
  <si>
    <t>울산광역시 중구</t>
  </si>
  <si>
    <t>인천광역시</t>
  </si>
  <si>
    <t>인천광역시 강화군</t>
  </si>
  <si>
    <t>인천광역시 계양구</t>
  </si>
  <si>
    <t>인천광역시 남동구</t>
  </si>
  <si>
    <t>인천광역시 동구</t>
  </si>
  <si>
    <t>인천광역시 미추홀구</t>
  </si>
  <si>
    <t>인천광역시 부평구</t>
  </si>
  <si>
    <t>인천광역시 서구</t>
  </si>
  <si>
    <t>인천광역시 연수구</t>
  </si>
  <si>
    <t>인천광역시 옹진군</t>
  </si>
  <si>
    <t>인천광역시 중구</t>
  </si>
  <si>
    <t>전라남도 강진군</t>
  </si>
  <si>
    <t>전라남도 고흥군</t>
  </si>
  <si>
    <t>전라남도 곡성군</t>
  </si>
  <si>
    <t>전라남도 광양시</t>
  </si>
  <si>
    <t>전라남도 구례군</t>
  </si>
  <si>
    <t>전라남도 나주시</t>
  </si>
  <si>
    <t>전라남도 담양군</t>
  </si>
  <si>
    <t>전라남도 목포시</t>
  </si>
  <si>
    <t>전라남도 무안군</t>
  </si>
  <si>
    <t>전라남도 보성군</t>
  </si>
  <si>
    <t>전라남도 순천시</t>
  </si>
  <si>
    <t>전라남도 신안군</t>
  </si>
  <si>
    <t>전라남도 여수시</t>
  </si>
  <si>
    <t>전라남도 영광군</t>
  </si>
  <si>
    <t>전라남도 영암군</t>
  </si>
  <si>
    <t>전라남도 완도군</t>
  </si>
  <si>
    <t>전라남도 장성군</t>
  </si>
  <si>
    <t>전라남도 장흥군</t>
  </si>
  <si>
    <t>전라남도 진도군</t>
  </si>
  <si>
    <t>전라남도 함평군</t>
  </si>
  <si>
    <t>전라남도 해남군</t>
  </si>
  <si>
    <t>전라남도 화순군</t>
  </si>
  <si>
    <t>전북특별자치도 고창군</t>
  </si>
  <si>
    <t>전북특별자치도 군산시</t>
  </si>
  <si>
    <t>전북특별자치도 김제시</t>
  </si>
  <si>
    <t>전북특별자치도 남원시</t>
  </si>
  <si>
    <t>전북특별자치도 무주군</t>
  </si>
  <si>
    <t>전북특별자치도 부안군</t>
  </si>
  <si>
    <t>전북특별자치도 순창군</t>
  </si>
  <si>
    <t>전북특별자치도 완주군</t>
  </si>
  <si>
    <t>전북특별자치도 익산시</t>
  </si>
  <si>
    <t>전북특별자치도 임실군</t>
  </si>
  <si>
    <t>전북특별자치도 장수군</t>
  </si>
  <si>
    <t>전북특별자치도 전주시</t>
  </si>
  <si>
    <t>전북특별자치도 정읍시</t>
  </si>
  <si>
    <t>전북특별자치도 진안군</t>
  </si>
  <si>
    <t>제주특별자치도</t>
  </si>
  <si>
    <t>제주특별자치도 서귀포시</t>
  </si>
  <si>
    <t>제주특별자치도 제주시</t>
  </si>
  <si>
    <t>충청남도 계룡시</t>
  </si>
  <si>
    <t>충청남도 공주시</t>
  </si>
  <si>
    <t>충청남도 금산군</t>
  </si>
  <si>
    <t>충청남도 논산시</t>
  </si>
  <si>
    <t>충청남도 당진시</t>
  </si>
  <si>
    <t>충청남도 보령시</t>
  </si>
  <si>
    <t>충청남도 부여군</t>
  </si>
  <si>
    <t>충청남도 서산시</t>
  </si>
  <si>
    <t>충청남도 서천군</t>
  </si>
  <si>
    <t>충청남도 아산시</t>
  </si>
  <si>
    <t>충청남도 예산군</t>
  </si>
  <si>
    <t>충청남도 천안시</t>
  </si>
  <si>
    <t>충청남도 청양군</t>
  </si>
  <si>
    <t>충청남도 태안군</t>
  </si>
  <si>
    <t>충청남도 홍성군</t>
  </si>
  <si>
    <t>충청북도 괴산군</t>
  </si>
  <si>
    <t>충청북도 단양군</t>
  </si>
  <si>
    <t>충청북도 보은군</t>
  </si>
  <si>
    <t>충청북도 영동군</t>
  </si>
  <si>
    <t>충청북도 옥천군</t>
  </si>
  <si>
    <t>충청북도 음성군</t>
  </si>
  <si>
    <t>충청북도 제천시</t>
  </si>
  <si>
    <t>충청북도 증평군</t>
  </si>
  <si>
    <t>충청북도 진천군</t>
  </si>
  <si>
    <t>충청북도 청주시</t>
  </si>
  <si>
    <t>충청북도 충주시</t>
  </si>
  <si>
    <t>종합병원</t>
    <phoneticPr fontId="1" type="noConversion"/>
  </si>
  <si>
    <t>행정구역별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</si>
</sst>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#,##0.0"/>
  </numFmts>
  <fonts count="5">
    <font>
      <sz val="11"/>
      <color indexed="8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indexed="8"/>
      <name val="맑은 고딕"/>
      <family val="3"/>
      <charset val="129"/>
      <scheme val="minor"/>
    </font>
    <font>
      <b/>
      <sz val="11"/>
      <color indexed="8"/>
      <name val="맑은 고딕"/>
      <family val="3"/>
      <charset val="129"/>
      <scheme val="minor"/>
    </font>
    <font>
      <sz val="11"/>
      <name val="맑은 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rgb="FFBCCCE0"/>
      </patternFill>
    </fill>
    <fill>
      <patternFill patternType="solid">
        <fgColor rgb="FFF0EBD7"/>
      </patternFill>
    </fill>
    <fill>
      <patternFill patternType="solid">
        <fgColor rgb="FFE2ECF8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34">
    <xf numFmtId="0" fontId="0" fillId="0" borderId="0" xfId="0">
      <alignment vertical="center"/>
    </xf>
    <xf numFmtId="3" fontId="0" fillId="0" borderId="1" xfId="0" applyNumberFormat="1" applyBorder="1" applyAlignment="1">
      <alignment horizontal="center"/>
    </xf>
    <xf numFmtId="0" fontId="0" fillId="0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/>
    <xf numFmtId="0" fontId="0" fillId="4" borderId="2" xfId="0" applyFill="1" applyBorder="1" applyAlignment="1"/>
    <xf numFmtId="3" fontId="0" fillId="0" borderId="1" xfId="0" applyNumberFormat="1" applyBorder="1" applyAlignment="1">
      <alignment horizontal="right"/>
    </xf>
    <xf numFmtId="0" fontId="0" fillId="4" borderId="1" xfId="0" applyFill="1" applyBorder="1" applyAlignment="1"/>
    <xf numFmtId="176" fontId="0" fillId="0" borderId="1" xfId="0" applyNumberFormat="1" applyBorder="1" applyAlignment="1">
      <alignment horizontal="right"/>
    </xf>
    <xf numFmtId="0" fontId="0" fillId="4" borderId="2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3" borderId="1" xfId="0" applyFill="1" applyBorder="1" applyAlignment="1">
      <alignment wrapText="1"/>
    </xf>
    <xf numFmtId="0" fontId="0" fillId="3" borderId="1" xfId="0" applyFill="1" applyBorder="1" applyAlignment="1">
      <alignment horizontal="center"/>
    </xf>
    <xf numFmtId="0" fontId="0" fillId="0" borderId="0" xfId="0" applyFill="1" applyBorder="1" applyAlignment="1"/>
    <xf numFmtId="0" fontId="0" fillId="4" borderId="3" xfId="0" applyFill="1" applyBorder="1" applyAlignment="1"/>
    <xf numFmtId="0" fontId="0" fillId="3" borderId="1" xfId="0" applyFill="1" applyBorder="1" applyAlignment="1"/>
    <xf numFmtId="3" fontId="0" fillId="0" borderId="1" xfId="0" applyNumberFormat="1" applyFill="1" applyBorder="1" applyAlignment="1"/>
    <xf numFmtId="0" fontId="2" fillId="4" borderId="2" xfId="0" applyFont="1" applyFill="1" applyBorder="1" applyAlignment="1">
      <alignment horizontal="center"/>
    </xf>
    <xf numFmtId="0" fontId="0" fillId="4" borderId="5" xfId="0" applyFill="1" applyBorder="1" applyAlignment="1">
      <alignment horizontal="left" vertical="center"/>
    </xf>
    <xf numFmtId="0" fontId="2" fillId="4" borderId="1" xfId="0" applyFont="1" applyFill="1" applyBorder="1" applyAlignment="1"/>
    <xf numFmtId="3" fontId="0" fillId="0" borderId="1" xfId="0" applyNumberFormat="1" applyFill="1" applyBorder="1" applyAlignment="1">
      <alignment horizontal="center"/>
    </xf>
    <xf numFmtId="3" fontId="0" fillId="0" borderId="1" xfId="0" applyNumberFormat="1" applyFill="1" applyBorder="1" applyAlignment="1">
      <alignment horizontal="right"/>
    </xf>
    <xf numFmtId="0" fontId="0" fillId="2" borderId="1" xfId="0" applyFill="1" applyBorder="1" applyAlignment="1">
      <alignment vertical="center"/>
    </xf>
    <xf numFmtId="0" fontId="0" fillId="3" borderId="1" xfId="0" applyFill="1" applyBorder="1" applyAlignment="1"/>
    <xf numFmtId="0" fontId="0" fillId="4" borderId="6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6"/>
  <sheetViews>
    <sheetView tabSelected="1" zoomScaleNormal="100" workbookViewId="0"/>
  </sheetViews>
  <sheetFormatPr defaultRowHeight="16.5"/>
  <cols>
    <col min="1" max="1" width="24.375" style="11" bestFit="1" customWidth="1"/>
    <col min="2" max="2" width="9.25" style="2" bestFit="1" customWidth="1"/>
    <col min="3" max="3" width="8.875" style="2" bestFit="1" customWidth="1"/>
    <col min="4" max="4" width="6.375" style="2" bestFit="1" customWidth="1"/>
    <col min="5" max="5" width="12.375" style="2" bestFit="1" customWidth="1"/>
    <col min="6" max="6" width="9.25" style="2" bestFit="1" customWidth="1"/>
    <col min="7" max="7" width="7.5" style="2" bestFit="1" customWidth="1"/>
    <col min="8" max="8" width="30.375" style="11" bestFit="1" customWidth="1"/>
    <col min="9" max="9" width="13" style="11" bestFit="1" customWidth="1"/>
  </cols>
  <sheetData>
    <row r="1" spans="1:9">
      <c r="A1" s="31" t="s">
        <v>9</v>
      </c>
      <c r="B1" s="32" t="s">
        <v>0</v>
      </c>
      <c r="C1" s="32" t="s">
        <v>1</v>
      </c>
      <c r="D1" s="32" t="s">
        <v>2</v>
      </c>
      <c r="E1" s="32" t="s">
        <v>6</v>
      </c>
      <c r="F1" s="32" t="s">
        <v>3</v>
      </c>
      <c r="G1" s="32" t="s">
        <v>4</v>
      </c>
      <c r="H1" s="32" t="s">
        <v>7</v>
      </c>
      <c r="I1" s="32" t="s">
        <v>8</v>
      </c>
    </row>
    <row r="2" spans="1:9">
      <c r="A2" s="33" t="s">
        <v>99</v>
      </c>
      <c r="B2" s="1">
        <f>VLOOKUP(A2,의료기관_강원특별자치도_2015!A:G,2,0)</f>
        <v>15</v>
      </c>
      <c r="C2" s="1">
        <f>VLOOKUP(A2,의료기관_강원특별자치도_2015!A:G,3,0)</f>
        <v>42</v>
      </c>
      <c r="D2" s="1">
        <f>VLOOKUP(A2,의료기관_강원특별자치도_2015!A:G,3,0)</f>
        <v>42</v>
      </c>
      <c r="E2" s="1">
        <f>VLOOKUP(A2,의료기관_강원특별자치도_2015!A:G,4,0)</f>
        <v>722</v>
      </c>
      <c r="F2" s="1">
        <f>VLOOKUP(A2,의료기관_강원특별자치도_2015!A:G,5,0)</f>
        <v>6</v>
      </c>
      <c r="G2" s="1">
        <f>VLOOKUP(A2,의료기관_강원특별자치도_2015!A:G,6,0)</f>
        <v>370</v>
      </c>
      <c r="H2" s="3">
        <f>VLOOKUP(A2,병상수_강원특별자치도_2015!A:C,2,0)</f>
        <v>12.1</v>
      </c>
      <c r="I2" s="3">
        <f>VLOOKUP(A2,병상수_강원특별자치도_2015!A:C,3,0)</f>
        <v>18703</v>
      </c>
    </row>
    <row r="3" spans="1:9">
      <c r="A3" s="33" t="s">
        <v>347</v>
      </c>
      <c r="B3" s="1">
        <f>VLOOKUP(A3,의료기관_강원특별자치도_2015!A:G,2,0)</f>
        <v>4</v>
      </c>
      <c r="C3" s="1">
        <f>VLOOKUP(A3,의료기관_강원특별자치도_2015!A:G,3,0)</f>
        <v>5</v>
      </c>
      <c r="D3" s="1">
        <f>VLOOKUP(A3,의료기관_강원특별자치도_2015!A:G,3,0)</f>
        <v>5</v>
      </c>
      <c r="E3" s="1">
        <f>VLOOKUP(A3,의료기관_강원특별자치도_2015!A:G,4,0)</f>
        <v>104</v>
      </c>
      <c r="F3" s="1">
        <f>VLOOKUP(A3,의료기관_강원특별자치도_2015!A:G,5,0)</f>
        <v>0</v>
      </c>
      <c r="G3" s="1">
        <f>VLOOKUP(A3,의료기관_강원특별자치도_2015!A:G,6,0)</f>
        <v>52</v>
      </c>
      <c r="H3" s="3">
        <f>VLOOKUP(A3,병상수_강원특별자치도_2015!A:C,2,0)</f>
        <v>14</v>
      </c>
      <c r="I3" s="3">
        <f>VLOOKUP(A3,병상수_강원특별자치도_2015!A:C,3,0)</f>
        <v>3013</v>
      </c>
    </row>
    <row r="4" spans="1:9">
      <c r="A4" s="33" t="s">
        <v>348</v>
      </c>
      <c r="B4" s="1">
        <f>VLOOKUP(A4,의료기관_강원특별자치도_2015!A:G,2,0)</f>
        <v>0</v>
      </c>
      <c r="C4" s="1">
        <f>VLOOKUP(A4,의료기관_강원특별자치도_2015!A:G,3,0)</f>
        <v>0</v>
      </c>
      <c r="D4" s="1">
        <f>VLOOKUP(A4,의료기관_강원특별자치도_2015!A:G,3,0)</f>
        <v>0</v>
      </c>
      <c r="E4" s="1">
        <f>VLOOKUP(A4,의료기관_강원특별자치도_2015!A:G,4,0)</f>
        <v>8</v>
      </c>
      <c r="F4" s="1">
        <f>VLOOKUP(A4,의료기관_강원특별자치도_2015!A:G,5,0)</f>
        <v>0</v>
      </c>
      <c r="G4" s="1">
        <f>VLOOKUP(A4,의료기관_강원특별자치도_2015!A:G,6,0)</f>
        <v>5</v>
      </c>
      <c r="H4" s="3">
        <f>VLOOKUP(A4,병상수_강원특별자치도_2015!A:C,2,0)</f>
        <v>0.3</v>
      </c>
      <c r="I4" s="3">
        <f>VLOOKUP(A4,병상수_강원특별자치도_2015!A:C,3,0)</f>
        <v>8</v>
      </c>
    </row>
    <row r="5" spans="1:9">
      <c r="A5" s="33" t="s">
        <v>349</v>
      </c>
      <c r="B5" s="1">
        <f>VLOOKUP(A5,의료기관_강원특별자치도_2015!A:G,2,0)</f>
        <v>1</v>
      </c>
      <c r="C5" s="1">
        <f>VLOOKUP(A5,의료기관_강원특별자치도_2015!A:G,3,0)</f>
        <v>2</v>
      </c>
      <c r="D5" s="1">
        <f>VLOOKUP(A5,의료기관_강원특별자치도_2015!A:G,3,0)</f>
        <v>2</v>
      </c>
      <c r="E5" s="1">
        <f>VLOOKUP(A5,의료기관_강원특별자치도_2015!A:G,4,0)</f>
        <v>50</v>
      </c>
      <c r="F5" s="1">
        <f>VLOOKUP(A5,의료기관_강원특별자치도_2015!A:G,5,0)</f>
        <v>0</v>
      </c>
      <c r="G5" s="1">
        <f>VLOOKUP(A5,의료기관_강원특별자치도_2015!A:G,6,0)</f>
        <v>22</v>
      </c>
      <c r="H5" s="3">
        <f>VLOOKUP(A5,병상수_강원특별자치도_2015!A:C,2,0)</f>
        <v>16.8</v>
      </c>
      <c r="I5" s="3">
        <f>VLOOKUP(A5,병상수_강원특별자치도_2015!A:C,3,0)</f>
        <v>1578</v>
      </c>
    </row>
    <row r="6" spans="1:9">
      <c r="A6" s="33" t="s">
        <v>350</v>
      </c>
      <c r="B6" s="1">
        <f>VLOOKUP(A6,의료기관_강원특별자치도_2015!A:G,2,0)</f>
        <v>1</v>
      </c>
      <c r="C6" s="1">
        <f>VLOOKUP(A6,의료기관_강원특별자치도_2015!A:G,3,0)</f>
        <v>1</v>
      </c>
      <c r="D6" s="1">
        <f>VLOOKUP(A6,의료기관_강원특별자치도_2015!A:G,3,0)</f>
        <v>1</v>
      </c>
      <c r="E6" s="1">
        <f>VLOOKUP(A6,의료기관_강원특별자치도_2015!A:G,4,0)</f>
        <v>26</v>
      </c>
      <c r="F6" s="1">
        <f>VLOOKUP(A6,의료기관_강원특별자치도_2015!A:G,5,0)</f>
        <v>0</v>
      </c>
      <c r="G6" s="1">
        <f>VLOOKUP(A6,의료기관_강원특별자치도_2015!A:G,6,0)</f>
        <v>13</v>
      </c>
      <c r="H6" s="3">
        <f>VLOOKUP(A6,병상수_강원특별자치도_2015!A:C,2,0)</f>
        <v>6</v>
      </c>
      <c r="I6" s="3">
        <f>VLOOKUP(A6,병상수_강원특별자치도_2015!A:C,3,0)</f>
        <v>424</v>
      </c>
    </row>
    <row r="7" spans="1:9">
      <c r="A7" s="33" t="s">
        <v>351</v>
      </c>
      <c r="B7" s="1">
        <f>VLOOKUP(A7,의료기관_강원특별자치도_2015!A:G,2,0)</f>
        <v>2</v>
      </c>
      <c r="C7" s="1">
        <f>VLOOKUP(A7,의료기관_강원특별자치도_2015!A:G,3,0)</f>
        <v>0</v>
      </c>
      <c r="D7" s="1">
        <f>VLOOKUP(A7,의료기관_강원특별자치도_2015!A:G,3,0)</f>
        <v>0</v>
      </c>
      <c r="E7" s="1">
        <f>VLOOKUP(A7,의료기관_강원특별자치도_2015!A:G,4,0)</f>
        <v>58</v>
      </c>
      <c r="F7" s="1">
        <f>VLOOKUP(A7,의료기관_강원특별자치도_2015!A:G,5,0)</f>
        <v>0</v>
      </c>
      <c r="G7" s="1">
        <f>VLOOKUP(A7,의료기관_강원특별자치도_2015!A:G,6,0)</f>
        <v>26</v>
      </c>
      <c r="H7" s="3">
        <f>VLOOKUP(A7,병상수_강원특별자치도_2015!A:C,2,0)</f>
        <v>12</v>
      </c>
      <c r="I7" s="3">
        <f>VLOOKUP(A7,병상수_강원특별자치도_2015!A:C,3,0)</f>
        <v>987</v>
      </c>
    </row>
    <row r="8" spans="1:9">
      <c r="A8" s="33" t="s">
        <v>352</v>
      </c>
      <c r="B8" s="1">
        <f>VLOOKUP(A8,의료기관_강원특별자치도_2015!A:G,2,0)</f>
        <v>0</v>
      </c>
      <c r="C8" s="1">
        <f>VLOOKUP(A8,의료기관_강원특별자치도_2015!A:G,3,0)</f>
        <v>3</v>
      </c>
      <c r="D8" s="1">
        <f>VLOOKUP(A8,의료기관_강원특별자치도_2015!A:G,3,0)</f>
        <v>3</v>
      </c>
      <c r="E8" s="1">
        <f>VLOOKUP(A8,의료기관_강원특별자치도_2015!A:G,4,0)</f>
        <v>6</v>
      </c>
      <c r="F8" s="1">
        <f>VLOOKUP(A8,의료기관_강원특별자치도_2015!A:G,5,0)</f>
        <v>0</v>
      </c>
      <c r="G8" s="1">
        <f>VLOOKUP(A8,의료기관_강원특별자치도_2015!A:G,6,0)</f>
        <v>5</v>
      </c>
      <c r="H8" s="3">
        <f>VLOOKUP(A8,병상수_강원특별자치도_2015!A:C,2,0)</f>
        <v>8.1999999999999993</v>
      </c>
      <c r="I8" s="3">
        <f>VLOOKUP(A8,병상수_강원특별자치도_2015!A:C,3,0)</f>
        <v>197</v>
      </c>
    </row>
    <row r="9" spans="1:9">
      <c r="A9" s="33" t="s">
        <v>353</v>
      </c>
      <c r="B9" s="1">
        <f>VLOOKUP(A9,의료기관_강원특별자치도_2015!A:G,2,0)</f>
        <v>0</v>
      </c>
      <c r="C9" s="1">
        <f>VLOOKUP(A9,의료기관_강원특별자치도_2015!A:G,3,0)</f>
        <v>0</v>
      </c>
      <c r="D9" s="1">
        <f>VLOOKUP(A9,의료기관_강원특별자치도_2015!A:G,3,0)</f>
        <v>0</v>
      </c>
      <c r="E9" s="1">
        <f>VLOOKUP(A9,의료기관_강원특별자치도_2015!A:G,4,0)</f>
        <v>6</v>
      </c>
      <c r="F9" s="1">
        <f>VLOOKUP(A9,의료기관_강원특별자치도_2015!A:G,5,0)</f>
        <v>0</v>
      </c>
      <c r="G9" s="1">
        <f>VLOOKUP(A9,의료기관_강원특별자치도_2015!A:G,6,0)</f>
        <v>5</v>
      </c>
      <c r="H9" s="3">
        <f>VLOOKUP(A9,병상수_강원특별자치도_2015!A:C,2,0)</f>
        <v>1.1000000000000001</v>
      </c>
      <c r="I9" s="3">
        <f>VLOOKUP(A9,병상수_강원특별자치도_2015!A:C,3,0)</f>
        <v>30</v>
      </c>
    </row>
    <row r="10" spans="1:9">
      <c r="A10" s="33" t="s">
        <v>354</v>
      </c>
      <c r="B10" s="1">
        <f>VLOOKUP(A10,의료기관_강원특별자치도_2015!A:G,2,0)</f>
        <v>1</v>
      </c>
      <c r="C10" s="1">
        <f>VLOOKUP(A10,의료기관_강원특별자치도_2015!A:G,3,0)</f>
        <v>1</v>
      </c>
      <c r="D10" s="1">
        <f>VLOOKUP(A10,의료기관_강원특별자치도_2015!A:G,3,0)</f>
        <v>1</v>
      </c>
      <c r="E10" s="1">
        <f>VLOOKUP(A10,의료기관_강원특별자치도_2015!A:G,4,0)</f>
        <v>12</v>
      </c>
      <c r="F10" s="1">
        <f>VLOOKUP(A10,의료기관_강원특별자치도_2015!A:G,5,0)</f>
        <v>0</v>
      </c>
      <c r="G10" s="1">
        <f>VLOOKUP(A10,의료기관_강원특별자치도_2015!A:G,6,0)</f>
        <v>6</v>
      </c>
      <c r="H10" s="3">
        <f>VLOOKUP(A10,병상수_강원특별자치도_2015!A:C,2,0)</f>
        <v>9.6999999999999993</v>
      </c>
      <c r="I10" s="3">
        <f>VLOOKUP(A10,병상수_강원특별자치도_2015!A:C,3,0)</f>
        <v>390</v>
      </c>
    </row>
    <row r="11" spans="1:9">
      <c r="A11" s="33" t="s">
        <v>355</v>
      </c>
      <c r="B11" s="1">
        <f>VLOOKUP(A11,의료기관_강원특별자치도_2015!A:G,2,0)</f>
        <v>2</v>
      </c>
      <c r="C11" s="1">
        <f>VLOOKUP(A11,의료기관_강원특별자치도_2015!A:G,3,0)</f>
        <v>15</v>
      </c>
      <c r="D11" s="1">
        <f>VLOOKUP(A11,의료기관_강원특별자치도_2015!A:G,3,0)</f>
        <v>15</v>
      </c>
      <c r="E11" s="1">
        <f>VLOOKUP(A11,의료기관_강원특별자치도_2015!A:G,4,0)</f>
        <v>179</v>
      </c>
      <c r="F11" s="1">
        <f>VLOOKUP(A11,의료기관_강원특별자치도_2015!A:G,5,0)</f>
        <v>3</v>
      </c>
      <c r="G11" s="1">
        <f>VLOOKUP(A11,의료기관_강원특별자치도_2015!A:G,6,0)</f>
        <v>96</v>
      </c>
      <c r="H11" s="3">
        <f>VLOOKUP(A11,병상수_강원특별자치도_2015!A:C,2,0)</f>
        <v>14.5</v>
      </c>
      <c r="I11" s="3">
        <f>VLOOKUP(A11,병상수_강원특별자치도_2015!A:C,3,0)</f>
        <v>4817</v>
      </c>
    </row>
    <row r="12" spans="1:9">
      <c r="A12" s="33" t="s">
        <v>356</v>
      </c>
      <c r="B12" s="1">
        <f>VLOOKUP(A12,의료기관_강원특별자치도_2015!A:G,2,0)</f>
        <v>0</v>
      </c>
      <c r="C12" s="1">
        <f>VLOOKUP(A12,의료기관_강원특별자치도_2015!A:G,3,0)</f>
        <v>1</v>
      </c>
      <c r="D12" s="1">
        <f>VLOOKUP(A12,의료기관_강원특별자치도_2015!A:G,3,0)</f>
        <v>1</v>
      </c>
      <c r="E12" s="1">
        <f>VLOOKUP(A12,의료기관_강원특별자치도_2015!A:G,4,0)</f>
        <v>7</v>
      </c>
      <c r="F12" s="1">
        <f>VLOOKUP(A12,의료기관_강원특별자치도_2015!A:G,5,0)</f>
        <v>0</v>
      </c>
      <c r="G12" s="1">
        <f>VLOOKUP(A12,의료기관_강원특별자치도_2015!A:G,6,0)</f>
        <v>5</v>
      </c>
      <c r="H12" s="3">
        <f>VLOOKUP(A12,병상수_강원특별자치도_2015!A:C,2,0)</f>
        <v>5.7</v>
      </c>
      <c r="I12" s="3">
        <f>VLOOKUP(A12,병상수_강원특별자치도_2015!A:C,3,0)</f>
        <v>191</v>
      </c>
    </row>
    <row r="13" spans="1:9">
      <c r="A13" s="33" t="s">
        <v>357</v>
      </c>
      <c r="B13" s="1">
        <f>VLOOKUP(A13,의료기관_강원특별자치도_2015!A:G,2,0)</f>
        <v>0</v>
      </c>
      <c r="C13" s="1">
        <f>VLOOKUP(A13,의료기관_강원특별자치도_2015!A:G,3,0)</f>
        <v>2</v>
      </c>
      <c r="D13" s="1">
        <f>VLOOKUP(A13,의료기관_강원특별자치도_2015!A:G,3,0)</f>
        <v>2</v>
      </c>
      <c r="E13" s="1">
        <f>VLOOKUP(A13,의료기관_강원특별자치도_2015!A:G,4,0)</f>
        <v>10</v>
      </c>
      <c r="F13" s="1">
        <f>VLOOKUP(A13,의료기관_강원특별자치도_2015!A:G,5,0)</f>
        <v>0</v>
      </c>
      <c r="G13" s="1">
        <f>VLOOKUP(A13,의료기관_강원특별자치도_2015!A:G,6,0)</f>
        <v>5</v>
      </c>
      <c r="H13" s="3">
        <f>VLOOKUP(A13,병상수_강원특별자치도_2015!A:C,2,0)</f>
        <v>8.8000000000000007</v>
      </c>
      <c r="I13" s="3">
        <f>VLOOKUP(A13,병상수_강원특별자치도_2015!A:C,3,0)</f>
        <v>343</v>
      </c>
    </row>
    <row r="14" spans="1:9">
      <c r="A14" s="33" t="s">
        <v>358</v>
      </c>
      <c r="B14" s="1">
        <f>VLOOKUP(A14,의료기관_강원특별자치도_2015!A:G,2,0)</f>
        <v>0</v>
      </c>
      <c r="C14" s="1">
        <f>VLOOKUP(A14,의료기관_강원특별자치도_2015!A:G,3,0)</f>
        <v>1</v>
      </c>
      <c r="D14" s="1">
        <f>VLOOKUP(A14,의료기관_강원특별자치도_2015!A:G,3,0)</f>
        <v>1</v>
      </c>
      <c r="E14" s="1">
        <f>VLOOKUP(A14,의료기관_강원특별자치도_2015!A:G,4,0)</f>
        <v>18</v>
      </c>
      <c r="F14" s="1">
        <f>VLOOKUP(A14,의료기관_강원특별자치도_2015!A:G,5,0)</f>
        <v>0</v>
      </c>
      <c r="G14" s="1">
        <f>VLOOKUP(A14,의료기관_강원특별자치도_2015!A:G,6,0)</f>
        <v>7</v>
      </c>
      <c r="H14" s="3">
        <f>VLOOKUP(A14,병상수_강원특별자치도_2015!A:C,2,0)</f>
        <v>9.1</v>
      </c>
      <c r="I14" s="3">
        <f>VLOOKUP(A14,병상수_강원특별자치도_2015!A:C,3,0)</f>
        <v>445</v>
      </c>
    </row>
    <row r="15" spans="1:9">
      <c r="A15" s="33" t="s">
        <v>359</v>
      </c>
      <c r="B15" s="1">
        <f>VLOOKUP(A15,의료기관_강원특별자치도_2015!A:G,2,0)</f>
        <v>2</v>
      </c>
      <c r="C15" s="1">
        <f>VLOOKUP(A15,의료기관_강원특별자치도_2015!A:G,3,0)</f>
        <v>7</v>
      </c>
      <c r="D15" s="1">
        <f>VLOOKUP(A15,의료기관_강원특별자치도_2015!A:G,3,0)</f>
        <v>7</v>
      </c>
      <c r="E15" s="1">
        <f>VLOOKUP(A15,의료기관_강원특별자치도_2015!A:G,4,0)</f>
        <v>149</v>
      </c>
      <c r="F15" s="1">
        <f>VLOOKUP(A15,의료기관_강원특별자치도_2015!A:G,5,0)</f>
        <v>3</v>
      </c>
      <c r="G15" s="1">
        <f>VLOOKUP(A15,의료기관_강원특별자치도_2015!A:G,6,0)</f>
        <v>78</v>
      </c>
      <c r="H15" s="3">
        <f>VLOOKUP(A15,병상수_강원특별자치도_2015!A:C,2,0)</f>
        <v>15.4</v>
      </c>
      <c r="I15" s="3">
        <f>VLOOKUP(A15,병상수_강원특별자치도_2015!A:C,3,0)</f>
        <v>4272</v>
      </c>
    </row>
    <row r="16" spans="1:9">
      <c r="A16" s="33" t="s">
        <v>360</v>
      </c>
      <c r="B16" s="1">
        <f>VLOOKUP(A16,의료기관_강원특별자치도_2015!A:G,2,0)</f>
        <v>1</v>
      </c>
      <c r="C16" s="1">
        <f>VLOOKUP(A16,의료기관_강원특별자치도_2015!A:G,3,0)</f>
        <v>0</v>
      </c>
      <c r="D16" s="1">
        <f>VLOOKUP(A16,의료기관_강원특별자치도_2015!A:G,3,0)</f>
        <v>0</v>
      </c>
      <c r="E16" s="1">
        <f>VLOOKUP(A16,의료기관_강원특별자치도_2015!A:G,4,0)</f>
        <v>25</v>
      </c>
      <c r="F16" s="1">
        <f>VLOOKUP(A16,의료기관_강원특별자치도_2015!A:G,5,0)</f>
        <v>0</v>
      </c>
      <c r="G16" s="1">
        <f>VLOOKUP(A16,의료기관_강원특별자치도_2015!A:G,6,0)</f>
        <v>10</v>
      </c>
      <c r="H16" s="3">
        <f>VLOOKUP(A16,병상수_강원특별자치도_2015!A:C,2,0)</f>
        <v>14.3</v>
      </c>
      <c r="I16" s="3">
        <f>VLOOKUP(A16,병상수_강원특별자치도_2015!A:C,3,0)</f>
        <v>680</v>
      </c>
    </row>
    <row r="17" spans="1:9">
      <c r="A17" s="33" t="s">
        <v>361</v>
      </c>
      <c r="B17" s="1">
        <f>VLOOKUP(A17,의료기관_강원특별자치도_2015!A:G,2,0)</f>
        <v>0</v>
      </c>
      <c r="C17" s="1">
        <f>VLOOKUP(A17,의료기관_강원특별자치도_2015!A:G,3,0)</f>
        <v>0</v>
      </c>
      <c r="D17" s="1">
        <f>VLOOKUP(A17,의료기관_강원특별자치도_2015!A:G,3,0)</f>
        <v>0</v>
      </c>
      <c r="E17" s="1">
        <f>VLOOKUP(A17,의료기관_강원특별자치도_2015!A:G,4,0)</f>
        <v>15</v>
      </c>
      <c r="F17" s="1">
        <f>VLOOKUP(A17,의료기관_강원특별자치도_2015!A:G,5,0)</f>
        <v>0</v>
      </c>
      <c r="G17" s="1">
        <f>VLOOKUP(A17,의료기관_강원특별자치도_2015!A:G,6,0)</f>
        <v>9</v>
      </c>
      <c r="H17" s="3">
        <f>VLOOKUP(A17,병상수_강원특별자치도_2015!A:C,2,0)</f>
        <v>4.4000000000000004</v>
      </c>
      <c r="I17" s="3">
        <f>VLOOKUP(A17,병상수_강원특별자치도_2015!A:C,3,0)</f>
        <v>190</v>
      </c>
    </row>
    <row r="18" spans="1:9">
      <c r="A18" s="33" t="s">
        <v>362</v>
      </c>
      <c r="B18" s="1">
        <f>VLOOKUP(A18,의료기관_강원특별자치도_2015!A:G,2,0)</f>
        <v>1</v>
      </c>
      <c r="C18" s="1">
        <f>VLOOKUP(A18,의료기관_강원특별자치도_2015!A:G,3,0)</f>
        <v>2</v>
      </c>
      <c r="D18" s="1">
        <f>VLOOKUP(A18,의료기관_강원특별자치도_2015!A:G,3,0)</f>
        <v>2</v>
      </c>
      <c r="E18" s="1">
        <f>VLOOKUP(A18,의료기관_강원특별자치도_2015!A:G,4,0)</f>
        <v>30</v>
      </c>
      <c r="F18" s="1">
        <f>VLOOKUP(A18,의료기관_강원특별자치도_2015!A:G,5,0)</f>
        <v>0</v>
      </c>
      <c r="G18" s="1">
        <f>VLOOKUP(A18,의료기관_강원특별자치도_2015!A:G,6,0)</f>
        <v>15</v>
      </c>
      <c r="H18" s="3">
        <f>VLOOKUP(A18,병상수_강원특별자치도_2015!A:C,2,0)</f>
        <v>11.9</v>
      </c>
      <c r="I18" s="3">
        <f>VLOOKUP(A18,병상수_강원특별자치도_2015!A:C,3,0)</f>
        <v>840</v>
      </c>
    </row>
    <row r="19" spans="1:9">
      <c r="A19" s="33" t="s">
        <v>363</v>
      </c>
      <c r="B19" s="1">
        <f>VLOOKUP(A19,의료기관_강원특별자치도_2015!A:G,2,0)</f>
        <v>0</v>
      </c>
      <c r="C19" s="1">
        <f>VLOOKUP(A19,의료기관_강원특별자치도_2015!A:G,3,0)</f>
        <v>0</v>
      </c>
      <c r="D19" s="1">
        <f>VLOOKUP(A19,의료기관_강원특별자치도_2015!A:G,3,0)</f>
        <v>0</v>
      </c>
      <c r="E19" s="1">
        <f>VLOOKUP(A19,의료기관_강원특별자치도_2015!A:G,4,0)</f>
        <v>7</v>
      </c>
      <c r="F19" s="1">
        <f>VLOOKUP(A19,의료기관_강원특별자치도_2015!A:G,5,0)</f>
        <v>0</v>
      </c>
      <c r="G19" s="1">
        <f>VLOOKUP(A19,의료기관_강원특별자치도_2015!A:G,6,0)</f>
        <v>4</v>
      </c>
      <c r="H19" s="3">
        <f>VLOOKUP(A19,병상수_강원특별자치도_2015!A:C,2,0)</f>
        <v>1.9</v>
      </c>
      <c r="I19" s="3">
        <f>VLOOKUP(A19,병상수_강원특별자치도_2015!A:C,3,0)</f>
        <v>50</v>
      </c>
    </row>
    <row r="20" spans="1:9">
      <c r="A20" s="33" t="s">
        <v>364</v>
      </c>
      <c r="B20" s="1">
        <f>VLOOKUP(A20,의료기관_강원특별자치도_2015!A:G,2,0)</f>
        <v>0</v>
      </c>
      <c r="C20" s="1">
        <f>VLOOKUP(A20,의료기관_강원특별자치도_2015!A:G,3,0)</f>
        <v>2</v>
      </c>
      <c r="D20" s="1">
        <f>VLOOKUP(A20,의료기관_강원특별자치도_2015!A:G,3,0)</f>
        <v>2</v>
      </c>
      <c r="E20" s="1">
        <f>VLOOKUP(A20,의료기관_강원특별자치도_2015!A:G,4,0)</f>
        <v>12</v>
      </c>
      <c r="F20" s="1">
        <f>VLOOKUP(A20,의료기관_강원특별자치도_2015!A:G,5,0)</f>
        <v>0</v>
      </c>
      <c r="G20" s="1">
        <f>VLOOKUP(A20,의료기관_강원특별자치도_2015!A:G,6,0)</f>
        <v>7</v>
      </c>
      <c r="H20" s="3">
        <f>VLOOKUP(A20,병상수_강원특별자치도_2015!A:C,2,0)</f>
        <v>5.4</v>
      </c>
      <c r="I20" s="3">
        <f>VLOOKUP(A20,병상수_강원특별자치도_2015!A:C,3,0)</f>
        <v>248</v>
      </c>
    </row>
    <row r="21" spans="1:9">
      <c r="A21" s="33" t="s">
        <v>365</v>
      </c>
      <c r="B21" s="1">
        <f>VLOOKUP(A21,의료기관_경기도_2015!A:G,2,0)</f>
        <v>58</v>
      </c>
      <c r="C21" s="1">
        <f>VLOOKUP(A21,의료기관_경기도_2015!A:G,3,0)</f>
        <v>250</v>
      </c>
      <c r="D21" s="1">
        <f>VLOOKUP(A21,의료기관_경기도_2015!A:G,4,0)</f>
        <v>6135</v>
      </c>
      <c r="E21" s="1">
        <f>VLOOKUP(A21,의료기관_경기도_2015!A:G,5,0)</f>
        <v>3749</v>
      </c>
      <c r="F21" s="1">
        <f>VLOOKUP(A21,의료기관_경기도_2015!A:G,6,0)</f>
        <v>39</v>
      </c>
      <c r="G21" s="1">
        <f>VLOOKUP(A21,의료기관_경기도_2015!A:G,7,0)</f>
        <v>2761</v>
      </c>
      <c r="H21" s="3">
        <f>VLOOKUP(A21,병상수_경기도_2015!A:C,2,0)</f>
        <v>10.1</v>
      </c>
      <c r="I21" s="3">
        <f>VLOOKUP(A21,병상수_경기도_2015!A:C,3,0)</f>
        <v>127026</v>
      </c>
    </row>
    <row r="22" spans="1:9">
      <c r="A22" s="33" t="s">
        <v>366</v>
      </c>
      <c r="B22" s="1" t="str">
        <f>VLOOKUP(A22,의료기관_경기도_2015!A:G,2,0)</f>
        <v>-</v>
      </c>
      <c r="C22" s="1">
        <f>VLOOKUP(A22,의료기관_경기도_2015!A:G,3,0)</f>
        <v>4</v>
      </c>
      <c r="D22" s="1">
        <f>VLOOKUP(A22,의료기관_경기도_2015!A:G,4,0)</f>
        <v>21</v>
      </c>
      <c r="E22" s="1">
        <f>VLOOKUP(A22,의료기관_경기도_2015!A:G,5,0)</f>
        <v>16</v>
      </c>
      <c r="F22" s="1">
        <f>VLOOKUP(A22,의료기관_경기도_2015!A:G,6,0)</f>
        <v>2</v>
      </c>
      <c r="G22" s="1">
        <f>VLOOKUP(A22,의료기관_경기도_2015!A:G,7,0)</f>
        <v>15</v>
      </c>
      <c r="H22" s="3">
        <f>VLOOKUP(A22,병상수_경기도_2015!A:C,2,0)</f>
        <v>19.7</v>
      </c>
      <c r="I22" s="3">
        <f>VLOOKUP(A22,병상수_경기도_2015!A:C,3,0)</f>
        <v>1222</v>
      </c>
    </row>
    <row r="23" spans="1:9">
      <c r="A23" s="33" t="s">
        <v>367</v>
      </c>
      <c r="B23" s="1">
        <f>VLOOKUP(A23,의료기관_경기도_2015!A:G,2,0)</f>
        <v>5</v>
      </c>
      <c r="C23" s="1">
        <f>VLOOKUP(A23,의료기관_경기도_2015!A:G,3,0)</f>
        <v>21</v>
      </c>
      <c r="D23" s="1">
        <f>VLOOKUP(A23,의료기관_경기도_2015!A:G,4,0)</f>
        <v>520</v>
      </c>
      <c r="E23" s="1">
        <f>VLOOKUP(A23,의료기관_경기도_2015!A:G,5,0)</f>
        <v>303</v>
      </c>
      <c r="F23" s="1">
        <f>VLOOKUP(A23,의료기관_경기도_2015!A:G,6,0)</f>
        <v>2</v>
      </c>
      <c r="G23" s="1">
        <f>VLOOKUP(A23,의료기관_경기도_2015!A:G,7,0)</f>
        <v>255</v>
      </c>
      <c r="H23" s="3">
        <f>VLOOKUP(A23,병상수_경기도_2015!A:C,2,0)</f>
        <v>12.5</v>
      </c>
      <c r="I23" s="3">
        <f>VLOOKUP(A23,병상수_경기도_2015!A:C,3,0)</f>
        <v>12798</v>
      </c>
    </row>
    <row r="24" spans="1:9">
      <c r="A24" s="33" t="s">
        <v>368</v>
      </c>
      <c r="B24" s="1" t="str">
        <f>VLOOKUP(A24,의료기관_경기도_2015!A:G,2,0)</f>
        <v>-</v>
      </c>
      <c r="C24" s="1" t="str">
        <f>VLOOKUP(A24,의료기관_경기도_2015!A:G,3,0)</f>
        <v>-</v>
      </c>
      <c r="D24" s="1">
        <f>VLOOKUP(A24,의료기관_경기도_2015!A:G,4,0)</f>
        <v>33</v>
      </c>
      <c r="E24" s="1">
        <f>VLOOKUP(A24,의료기관_경기도_2015!A:G,5,0)</f>
        <v>18</v>
      </c>
      <c r="F24" s="1" t="str">
        <f>VLOOKUP(A24,의료기관_경기도_2015!A:G,6,0)</f>
        <v>-</v>
      </c>
      <c r="G24" s="1">
        <f>VLOOKUP(A24,의료기관_경기도_2015!A:G,7,0)</f>
        <v>13</v>
      </c>
      <c r="H24" s="3">
        <f>VLOOKUP(A24,병상수_경기도_2015!A:C,2,0)</f>
        <v>0.3</v>
      </c>
      <c r="I24" s="3">
        <f>VLOOKUP(A24,병상수_경기도_2015!A:C,3,0)</f>
        <v>18</v>
      </c>
    </row>
    <row r="25" spans="1:9">
      <c r="A25" s="33" t="s">
        <v>369</v>
      </c>
      <c r="B25" s="1">
        <f>VLOOKUP(A25,의료기관_경기도_2015!A:G,2,0)</f>
        <v>1</v>
      </c>
      <c r="C25" s="1">
        <f>VLOOKUP(A25,의료기관_경기도_2015!A:G,3,0)</f>
        <v>3</v>
      </c>
      <c r="D25" s="1">
        <f>VLOOKUP(A25,의료기관_경기도_2015!A:G,4,0)</f>
        <v>191</v>
      </c>
      <c r="E25" s="1">
        <f>VLOOKUP(A25,의료기관_경기도_2015!A:G,5,0)</f>
        <v>108</v>
      </c>
      <c r="F25" s="1" t="str">
        <f>VLOOKUP(A25,의료기관_경기도_2015!A:G,6,0)</f>
        <v>-</v>
      </c>
      <c r="G25" s="1">
        <f>VLOOKUP(A25,의료기관_경기도_2015!A:G,7,0)</f>
        <v>79</v>
      </c>
      <c r="H25" s="3">
        <f>VLOOKUP(A25,병상수_경기도_2015!A:C,2,0)</f>
        <v>6</v>
      </c>
      <c r="I25" s="3">
        <f>VLOOKUP(A25,병상수_경기도_2015!A:C,3,0)</f>
        <v>2076</v>
      </c>
    </row>
    <row r="26" spans="1:9">
      <c r="A26" s="33" t="s">
        <v>370</v>
      </c>
      <c r="B26" s="1" t="str">
        <f>VLOOKUP(A26,의료기관_경기도_2015!A:G,2,0)</f>
        <v>-</v>
      </c>
      <c r="C26" s="1">
        <f>VLOOKUP(A26,의료기관_경기도_2015!A:G,3,0)</f>
        <v>3</v>
      </c>
      <c r="D26" s="1">
        <f>VLOOKUP(A26,의료기관_경기도_2015!A:G,4,0)</f>
        <v>97</v>
      </c>
      <c r="E26" s="1">
        <f>VLOOKUP(A26,의료기관_경기도_2015!A:G,5,0)</f>
        <v>60</v>
      </c>
      <c r="F26" s="1" t="str">
        <f>VLOOKUP(A26,의료기관_경기도_2015!A:G,6,0)</f>
        <v>-</v>
      </c>
      <c r="G26" s="1">
        <f>VLOOKUP(A26,의료기관_경기도_2015!A:G,7,0)</f>
        <v>56</v>
      </c>
      <c r="H26" s="3">
        <f>VLOOKUP(A26,병상수_경기도_2015!A:C,2,0)</f>
        <v>4.5999999999999996</v>
      </c>
      <c r="I26" s="3">
        <f>VLOOKUP(A26,병상수_경기도_2015!A:C,3,0)</f>
        <v>1424</v>
      </c>
    </row>
    <row r="27" spans="1:9">
      <c r="A27" s="33" t="s">
        <v>371</v>
      </c>
      <c r="B27" s="1">
        <f>VLOOKUP(A27,의료기관_경기도_2015!A:G,2,0)</f>
        <v>1</v>
      </c>
      <c r="C27" s="1">
        <f>VLOOKUP(A27,의료기관_경기도_2015!A:G,3,0)</f>
        <v>9</v>
      </c>
      <c r="D27" s="1">
        <f>VLOOKUP(A27,의료기관_경기도_2015!A:G,4,0)</f>
        <v>120</v>
      </c>
      <c r="E27" s="1">
        <f>VLOOKUP(A27,의료기관_경기도_2015!A:G,5,0)</f>
        <v>79</v>
      </c>
      <c r="F27" s="1" t="str">
        <f>VLOOKUP(A27,의료기관_경기도_2015!A:G,6,0)</f>
        <v>-</v>
      </c>
      <c r="G27" s="1">
        <f>VLOOKUP(A27,의료기관_경기도_2015!A:G,7,0)</f>
        <v>56</v>
      </c>
      <c r="H27" s="3">
        <f>VLOOKUP(A27,병상수_경기도_2015!A:C,2,0)</f>
        <v>13</v>
      </c>
      <c r="I27" s="3">
        <f>VLOOKUP(A27,병상수_경기도_2015!A:C,3,0)</f>
        <v>2427</v>
      </c>
    </row>
    <row r="28" spans="1:9">
      <c r="A28" s="33" t="s">
        <v>372</v>
      </c>
      <c r="B28" s="1">
        <f>VLOOKUP(A28,의료기관_경기도_2015!A:G,2,0)</f>
        <v>2</v>
      </c>
      <c r="C28" s="1">
        <f>VLOOKUP(A28,의료기관_경기도_2015!A:G,3,0)</f>
        <v>3</v>
      </c>
      <c r="D28" s="1">
        <f>VLOOKUP(A28,의료기관_경기도_2015!A:G,4,0)</f>
        <v>134</v>
      </c>
      <c r="E28" s="1">
        <f>VLOOKUP(A28,의료기관_경기도_2015!A:G,5,0)</f>
        <v>86</v>
      </c>
      <c r="F28" s="1" t="str">
        <f>VLOOKUP(A28,의료기관_경기도_2015!A:G,6,0)</f>
        <v>-</v>
      </c>
      <c r="G28" s="1">
        <f>VLOOKUP(A28,의료기관_경기도_2015!A:G,7,0)</f>
        <v>59</v>
      </c>
      <c r="H28" s="3">
        <f>VLOOKUP(A28,병상수_경기도_2015!A:C,2,0)</f>
        <v>8.6999999999999993</v>
      </c>
      <c r="I28" s="3">
        <f>VLOOKUP(A28,병상수_경기도_2015!A:C,3,0)</f>
        <v>2507</v>
      </c>
    </row>
    <row r="29" spans="1:9">
      <c r="A29" s="33" t="s">
        <v>373</v>
      </c>
      <c r="B29" s="1">
        <f>VLOOKUP(A29,의료기관_경기도_2015!A:G,2,0)</f>
        <v>2</v>
      </c>
      <c r="C29" s="1">
        <f>VLOOKUP(A29,의료기관_경기도_2015!A:G,3,0)</f>
        <v>4</v>
      </c>
      <c r="D29" s="1">
        <f>VLOOKUP(A29,의료기관_경기도_2015!A:G,4,0)</f>
        <v>150</v>
      </c>
      <c r="E29" s="1">
        <f>VLOOKUP(A29,의료기관_경기도_2015!A:G,5,0)</f>
        <v>101</v>
      </c>
      <c r="F29" s="1">
        <f>VLOOKUP(A29,의료기관_경기도_2015!A:G,6,0)</f>
        <v>2</v>
      </c>
      <c r="G29" s="1">
        <f>VLOOKUP(A29,의료기관_경기도_2015!A:G,7,0)</f>
        <v>75</v>
      </c>
      <c r="H29" s="3">
        <f>VLOOKUP(A29,병상수_경기도_2015!A:C,2,0)</f>
        <v>8.4</v>
      </c>
      <c r="I29" s="3">
        <f>VLOOKUP(A29,병상수_경기도_2015!A:C,3,0)</f>
        <v>2927</v>
      </c>
    </row>
    <row r="30" spans="1:9">
      <c r="A30" s="33" t="s">
        <v>374</v>
      </c>
      <c r="B30" s="1">
        <f>VLOOKUP(A30,의료기관_경기도_2015!A:G,2,0)</f>
        <v>3</v>
      </c>
      <c r="C30" s="1">
        <f>VLOOKUP(A30,의료기관_경기도_2015!A:G,3,0)</f>
        <v>11</v>
      </c>
      <c r="D30" s="1">
        <f>VLOOKUP(A30,의료기관_경기도_2015!A:G,4,0)</f>
        <v>273</v>
      </c>
      <c r="E30" s="1">
        <f>VLOOKUP(A30,의료기관_경기도_2015!A:G,5,0)</f>
        <v>166</v>
      </c>
      <c r="F30" s="1" t="str">
        <f>VLOOKUP(A30,의료기관_경기도_2015!A:G,6,0)</f>
        <v>-</v>
      </c>
      <c r="G30" s="1">
        <f>VLOOKUP(A30,의료기관_경기도_2015!A:G,7,0)</f>
        <v>125</v>
      </c>
      <c r="H30" s="3">
        <f>VLOOKUP(A30,병상수_경기도_2015!A:C,2,0)</f>
        <v>8.5</v>
      </c>
      <c r="I30" s="3">
        <f>VLOOKUP(A30,병상수_경기도_2015!A:C,3,0)</f>
        <v>5570</v>
      </c>
    </row>
    <row r="31" spans="1:9">
      <c r="A31" s="33" t="s">
        <v>375</v>
      </c>
      <c r="B31" s="1" t="str">
        <f>VLOOKUP(A31,의료기관_경기도_2015!A:G,2,0)</f>
        <v>-</v>
      </c>
      <c r="C31" s="1">
        <f>VLOOKUP(A31,의료기관_경기도_2015!A:G,3,0)</f>
        <v>1</v>
      </c>
      <c r="D31" s="1">
        <f>VLOOKUP(A31,의료기관_경기도_2015!A:G,4,0)</f>
        <v>38</v>
      </c>
      <c r="E31" s="1">
        <f>VLOOKUP(A31,의료기관_경기도_2015!A:G,5,0)</f>
        <v>25</v>
      </c>
      <c r="F31" s="1" t="str">
        <f>VLOOKUP(A31,의료기관_경기도_2015!A:G,6,0)</f>
        <v>-</v>
      </c>
      <c r="G31" s="1">
        <f>VLOOKUP(A31,의료기관_경기도_2015!A:G,7,0)</f>
        <v>16</v>
      </c>
      <c r="H31" s="3">
        <f>VLOOKUP(A31,병상수_경기도_2015!A:C,2,0)</f>
        <v>26</v>
      </c>
      <c r="I31" s="3">
        <f>VLOOKUP(A31,병상수_경기도_2015!A:C,3,0)</f>
        <v>2549</v>
      </c>
    </row>
    <row r="32" spans="1:9">
      <c r="A32" s="33" t="s">
        <v>376</v>
      </c>
      <c r="B32" s="1">
        <f>VLOOKUP(A32,의료기관_경기도_2015!A:G,2,0)</f>
        <v>5</v>
      </c>
      <c r="C32" s="1">
        <f>VLOOKUP(A32,의료기관_경기도_2015!A:G,3,0)</f>
        <v>22</v>
      </c>
      <c r="D32" s="1">
        <f>VLOOKUP(A32,의료기관_경기도_2015!A:G,4,0)</f>
        <v>481</v>
      </c>
      <c r="E32" s="1">
        <f>VLOOKUP(A32,의료기관_경기도_2015!A:G,5,0)</f>
        <v>269</v>
      </c>
      <c r="F32" s="1">
        <f>VLOOKUP(A32,의료기관_경기도_2015!A:G,6,0)</f>
        <v>7</v>
      </c>
      <c r="G32" s="1">
        <f>VLOOKUP(A32,의료기관_경기도_2015!A:G,7,0)</f>
        <v>204</v>
      </c>
      <c r="H32" s="3">
        <f>VLOOKUP(A32,병상수_경기도_2015!A:C,2,0)</f>
        <v>14</v>
      </c>
      <c r="I32" s="3">
        <f>VLOOKUP(A32,병상수_경기도_2015!A:C,3,0)</f>
        <v>11868</v>
      </c>
    </row>
    <row r="33" spans="1:9">
      <c r="A33" s="33" t="s">
        <v>377</v>
      </c>
      <c r="B33" s="1">
        <f>VLOOKUP(A33,의료기관_경기도_2015!A:G,2,0)</f>
        <v>6</v>
      </c>
      <c r="C33" s="1">
        <f>VLOOKUP(A33,의료기관_경기도_2015!A:G,3,0)</f>
        <v>16</v>
      </c>
      <c r="D33" s="1">
        <f>VLOOKUP(A33,의료기관_경기도_2015!A:G,4,0)</f>
        <v>679</v>
      </c>
      <c r="E33" s="1">
        <f>VLOOKUP(A33,의료기관_경기도_2015!A:G,5,0)</f>
        <v>423</v>
      </c>
      <c r="F33" s="1">
        <f>VLOOKUP(A33,의료기관_경기도_2015!A:G,6,0)</f>
        <v>2</v>
      </c>
      <c r="G33" s="1">
        <f>VLOOKUP(A33,의료기관_경기도_2015!A:G,7,0)</f>
        <v>312</v>
      </c>
      <c r="H33" s="3">
        <f>VLOOKUP(A33,병상수_경기도_2015!A:C,2,0)</f>
        <v>9.4</v>
      </c>
      <c r="I33" s="3">
        <f>VLOOKUP(A33,병상수_경기도_2015!A:C,3,0)</f>
        <v>9131</v>
      </c>
    </row>
    <row r="34" spans="1:9">
      <c r="A34" s="33" t="s">
        <v>378</v>
      </c>
      <c r="B34" s="1">
        <f>VLOOKUP(A34,의료기관_경기도_2015!A:G,2,0)</f>
        <v>4</v>
      </c>
      <c r="C34" s="1">
        <f>VLOOKUP(A34,의료기관_경기도_2015!A:G,3,0)</f>
        <v>34</v>
      </c>
      <c r="D34" s="1">
        <f>VLOOKUP(A34,의료기관_경기도_2015!A:G,4,0)</f>
        <v>650</v>
      </c>
      <c r="E34" s="1">
        <f>VLOOKUP(A34,의료기관_경기도_2015!A:G,5,0)</f>
        <v>395</v>
      </c>
      <c r="F34" s="1">
        <f>VLOOKUP(A34,의료기관_경기도_2015!A:G,6,0)</f>
        <v>2</v>
      </c>
      <c r="G34" s="1">
        <f>VLOOKUP(A34,의료기관_경기도_2015!A:G,7,0)</f>
        <v>308</v>
      </c>
      <c r="H34" s="3">
        <f>VLOOKUP(A34,병상수_경기도_2015!A:C,2,0)</f>
        <v>8.9</v>
      </c>
      <c r="I34" s="3">
        <f>VLOOKUP(A34,병상수_경기도_2015!A:C,3,0)</f>
        <v>10526</v>
      </c>
    </row>
    <row r="35" spans="1:9">
      <c r="A35" s="33" t="s">
        <v>379</v>
      </c>
      <c r="B35" s="1">
        <f>VLOOKUP(A35,의료기관_경기도_2015!A:G,2,0)</f>
        <v>3</v>
      </c>
      <c r="C35" s="1">
        <f>VLOOKUP(A35,의료기관_경기도_2015!A:G,3,0)</f>
        <v>3</v>
      </c>
      <c r="D35" s="1">
        <f>VLOOKUP(A35,의료기관_경기도_2015!A:G,4,0)</f>
        <v>164</v>
      </c>
      <c r="E35" s="1">
        <f>VLOOKUP(A35,의료기관_경기도_2015!A:G,5,0)</f>
        <v>100</v>
      </c>
      <c r="F35" s="1">
        <f>VLOOKUP(A35,의료기관_경기도_2015!A:G,6,0)</f>
        <v>7</v>
      </c>
      <c r="G35" s="1">
        <f>VLOOKUP(A35,의료기관_경기도_2015!A:G,7,0)</f>
        <v>57</v>
      </c>
      <c r="H35" s="3">
        <f>VLOOKUP(A35,병상수_경기도_2015!A:C,2,0)</f>
        <v>10.5</v>
      </c>
      <c r="I35" s="3">
        <f>VLOOKUP(A35,병상수_경기도_2015!A:C,3,0)</f>
        <v>4199</v>
      </c>
    </row>
    <row r="36" spans="1:9">
      <c r="A36" s="33" t="s">
        <v>380</v>
      </c>
      <c r="B36" s="1">
        <f>VLOOKUP(A36,의료기관_경기도_2015!A:G,2,0)</f>
        <v>4</v>
      </c>
      <c r="C36" s="1">
        <f>VLOOKUP(A36,의료기관_경기도_2015!A:G,3,0)</f>
        <v>20</v>
      </c>
      <c r="D36" s="1">
        <f>VLOOKUP(A36,의료기관_경기도_2015!A:G,4,0)</f>
        <v>327</v>
      </c>
      <c r="E36" s="1">
        <f>VLOOKUP(A36,의료기관_경기도_2015!A:G,5,0)</f>
        <v>183</v>
      </c>
      <c r="F36" s="1">
        <f>VLOOKUP(A36,의료기관_경기도_2015!A:G,6,0)</f>
        <v>10</v>
      </c>
      <c r="G36" s="1">
        <f>VLOOKUP(A36,의료기관_경기도_2015!A:G,7,0)</f>
        <v>127</v>
      </c>
      <c r="H36" s="3">
        <f>VLOOKUP(A36,병상수_경기도_2015!A:C,2,0)</f>
        <v>13.6</v>
      </c>
      <c r="I36" s="3">
        <f>VLOOKUP(A36,병상수_경기도_2015!A:C,3,0)</f>
        <v>9492</v>
      </c>
    </row>
    <row r="37" spans="1:9">
      <c r="A37" s="33" t="s">
        <v>381</v>
      </c>
      <c r="B37" s="1">
        <f>VLOOKUP(A37,의료기관_경기도_2015!A:G,2,0)</f>
        <v>1</v>
      </c>
      <c r="C37" s="1">
        <f>VLOOKUP(A37,의료기관_경기도_2015!A:G,3,0)</f>
        <v>3</v>
      </c>
      <c r="D37" s="1">
        <f>VLOOKUP(A37,의료기관_경기도_2015!A:G,4,0)</f>
        <v>70</v>
      </c>
      <c r="E37" s="1">
        <f>VLOOKUP(A37,의료기관_경기도_2015!A:G,5,0)</f>
        <v>45</v>
      </c>
      <c r="F37" s="1" t="str">
        <f>VLOOKUP(A37,의료기관_경기도_2015!A:G,6,0)</f>
        <v>-</v>
      </c>
      <c r="G37" s="1">
        <f>VLOOKUP(A37,의료기관_경기도_2015!A:G,7,0)</f>
        <v>32</v>
      </c>
      <c r="H37" s="3">
        <f>VLOOKUP(A37,병상수_경기도_2015!A:C,2,0)</f>
        <v>12.8</v>
      </c>
      <c r="I37" s="3">
        <f>VLOOKUP(A37,병상수_경기도_2015!A:C,3,0)</f>
        <v>2308</v>
      </c>
    </row>
    <row r="38" spans="1:9">
      <c r="A38" s="33" t="s">
        <v>382</v>
      </c>
      <c r="B38" s="1">
        <f>VLOOKUP(A38,의료기관_경기도_2015!A:G,2,0)</f>
        <v>4</v>
      </c>
      <c r="C38" s="1">
        <f>VLOOKUP(A38,의료기관_경기도_2015!A:G,3,0)</f>
        <v>13</v>
      </c>
      <c r="D38" s="1">
        <f>VLOOKUP(A38,의료기관_경기도_2015!A:G,4,0)</f>
        <v>345</v>
      </c>
      <c r="E38" s="1">
        <f>VLOOKUP(A38,의료기관_경기도_2015!A:G,5,0)</f>
        <v>234</v>
      </c>
      <c r="F38" s="1">
        <f>VLOOKUP(A38,의료기관_경기도_2015!A:G,6,0)</f>
        <v>1</v>
      </c>
      <c r="G38" s="1">
        <f>VLOOKUP(A38,의료기관_경기도_2015!A:G,7,0)</f>
        <v>173</v>
      </c>
      <c r="H38" s="3">
        <f>VLOOKUP(A38,병상수_경기도_2015!A:C,2,0)</f>
        <v>8</v>
      </c>
      <c r="I38" s="3">
        <f>VLOOKUP(A38,병상수_경기도_2015!A:C,3,0)</f>
        <v>4785</v>
      </c>
    </row>
    <row r="39" spans="1:9">
      <c r="A39" s="33" t="s">
        <v>383</v>
      </c>
      <c r="B39" s="1" t="str">
        <f>VLOOKUP(A39,의료기관_경기도_2015!A:G,2,0)</f>
        <v>-</v>
      </c>
      <c r="C39" s="1">
        <f>VLOOKUP(A39,의료기관_경기도_2015!A:G,3,0)</f>
        <v>3</v>
      </c>
      <c r="D39" s="1">
        <f>VLOOKUP(A39,의료기관_경기도_2015!A:G,4,0)</f>
        <v>61</v>
      </c>
      <c r="E39" s="1">
        <f>VLOOKUP(A39,의료기관_경기도_2015!A:G,5,0)</f>
        <v>36</v>
      </c>
      <c r="F39" s="1" t="str">
        <f>VLOOKUP(A39,의료기관_경기도_2015!A:G,6,0)</f>
        <v>-</v>
      </c>
      <c r="G39" s="1">
        <f>VLOOKUP(A39,의료기관_경기도_2015!A:G,7,0)</f>
        <v>28</v>
      </c>
      <c r="H39" s="3">
        <f>VLOOKUP(A39,병상수_경기도_2015!A:C,2,0)</f>
        <v>10.7</v>
      </c>
      <c r="I39" s="3">
        <f>VLOOKUP(A39,병상수_경기도_2015!A:C,3,0)</f>
        <v>2194</v>
      </c>
    </row>
    <row r="40" spans="1:9">
      <c r="A40" s="33" t="s">
        <v>384</v>
      </c>
      <c r="B40" s="1" t="str">
        <f>VLOOKUP(A40,의료기관_경기도_2015!A:G,2,0)</f>
        <v>-</v>
      </c>
      <c r="C40" s="1">
        <f>VLOOKUP(A40,의료기관_경기도_2015!A:G,3,0)</f>
        <v>2</v>
      </c>
      <c r="D40" s="1">
        <f>VLOOKUP(A40,의료기관_경기도_2015!A:G,4,0)</f>
        <v>39</v>
      </c>
      <c r="E40" s="1">
        <f>VLOOKUP(A40,의료기관_경기도_2015!A:G,5,0)</f>
        <v>25</v>
      </c>
      <c r="F40" s="1">
        <f>VLOOKUP(A40,의료기관_경기도_2015!A:G,6,0)</f>
        <v>1</v>
      </c>
      <c r="G40" s="1">
        <f>VLOOKUP(A40,의료기관_경기도_2015!A:G,7,0)</f>
        <v>27</v>
      </c>
      <c r="H40" s="3">
        <f>VLOOKUP(A40,병상수_경기도_2015!A:C,2,0)</f>
        <v>11</v>
      </c>
      <c r="I40" s="3">
        <f>VLOOKUP(A40,병상수_경기도_2015!A:C,3,0)</f>
        <v>1187</v>
      </c>
    </row>
    <row r="41" spans="1:9">
      <c r="A41" s="33" t="s">
        <v>385</v>
      </c>
      <c r="B41" s="1" t="str">
        <f>VLOOKUP(A41,의료기관_경기도_2015!A:G,2,0)</f>
        <v>-</v>
      </c>
      <c r="C41" s="1">
        <f>VLOOKUP(A41,의료기관_경기도_2015!A:G,3,0)</f>
        <v>4</v>
      </c>
      <c r="D41" s="1">
        <f>VLOOKUP(A41,의료기관_경기도_2015!A:G,4,0)</f>
        <v>48</v>
      </c>
      <c r="E41" s="1">
        <f>VLOOKUP(A41,의료기관_경기도_2015!A:G,5,0)</f>
        <v>30</v>
      </c>
      <c r="F41" s="1" t="str">
        <f>VLOOKUP(A41,의료기관_경기도_2015!A:G,6,0)</f>
        <v>-</v>
      </c>
      <c r="G41" s="1">
        <f>VLOOKUP(A41,의료기관_경기도_2015!A:G,7,0)</f>
        <v>22</v>
      </c>
      <c r="H41" s="3">
        <f>VLOOKUP(A41,병상수_경기도_2015!A:C,2,0)</f>
        <v>16.2</v>
      </c>
      <c r="I41" s="3">
        <f>VLOOKUP(A41,병상수_경기도_2015!A:C,3,0)</f>
        <v>1795</v>
      </c>
    </row>
    <row r="42" spans="1:9">
      <c r="A42" s="33" t="s">
        <v>386</v>
      </c>
      <c r="B42" s="1" t="str">
        <f>VLOOKUP(A42,의료기관_경기도_2015!A:G,2,0)</f>
        <v>-</v>
      </c>
      <c r="C42" s="1" t="str">
        <f>VLOOKUP(A42,의료기관_경기도_2015!A:G,3,0)</f>
        <v>-</v>
      </c>
      <c r="D42" s="1">
        <f>VLOOKUP(A42,의료기관_경기도_2015!A:G,4,0)</f>
        <v>16</v>
      </c>
      <c r="E42" s="1">
        <f>VLOOKUP(A42,의료기관_경기도_2015!A:G,5,0)</f>
        <v>11</v>
      </c>
      <c r="F42" s="1" t="str">
        <f>VLOOKUP(A42,의료기관_경기도_2015!A:G,6,0)</f>
        <v>-</v>
      </c>
      <c r="G42" s="1">
        <f>VLOOKUP(A42,의료기관_경기도_2015!A:G,7,0)</f>
        <v>7</v>
      </c>
      <c r="H42" s="3">
        <f>VLOOKUP(A42,병상수_경기도_2015!A:C,2,0)</f>
        <v>7.1</v>
      </c>
      <c r="I42" s="3">
        <f>VLOOKUP(A42,병상수_경기도_2015!A:C,3,0)</f>
        <v>323</v>
      </c>
    </row>
    <row r="43" spans="1:9">
      <c r="A43" s="33" t="s">
        <v>387</v>
      </c>
      <c r="B43" s="1">
        <f>VLOOKUP(A43,의료기관_경기도_2015!A:G,2,0)</f>
        <v>1</v>
      </c>
      <c r="C43" s="1">
        <f>VLOOKUP(A43,의료기관_경기도_2015!A:G,3,0)</f>
        <v>3</v>
      </c>
      <c r="D43" s="1">
        <f>VLOOKUP(A43,의료기관_경기도_2015!A:G,4,0)</f>
        <v>90</v>
      </c>
      <c r="E43" s="1">
        <f>VLOOKUP(A43,의료기관_경기도_2015!A:G,5,0)</f>
        <v>62</v>
      </c>
      <c r="F43" s="1" t="str">
        <f>VLOOKUP(A43,의료기관_경기도_2015!A:G,6,0)</f>
        <v>-</v>
      </c>
      <c r="G43" s="1">
        <f>VLOOKUP(A43,의료기관_경기도_2015!A:G,7,0)</f>
        <v>33</v>
      </c>
      <c r="H43" s="3">
        <f>VLOOKUP(A43,병상수_경기도_2015!A:C,2,0)</f>
        <v>9.6</v>
      </c>
      <c r="I43" s="3">
        <f>VLOOKUP(A43,병상수_경기도_2015!A:C,3,0)</f>
        <v>1987</v>
      </c>
    </row>
    <row r="44" spans="1:9">
      <c r="A44" s="33" t="s">
        <v>388</v>
      </c>
      <c r="B44" s="1">
        <f>VLOOKUP(A44,의료기관_경기도_2015!A:G,2,0)</f>
        <v>3</v>
      </c>
      <c r="C44" s="1">
        <f>VLOOKUP(A44,의료기관_경기도_2015!A:G,3,0)</f>
        <v>9</v>
      </c>
      <c r="D44" s="1">
        <f>VLOOKUP(A44,의료기관_경기도_2015!A:G,4,0)</f>
        <v>434</v>
      </c>
      <c r="E44" s="1">
        <f>VLOOKUP(A44,의료기관_경기도_2015!A:G,5,0)</f>
        <v>282</v>
      </c>
      <c r="F44" s="1" t="str">
        <f>VLOOKUP(A44,의료기관_경기도_2015!A:G,6,0)</f>
        <v>-</v>
      </c>
      <c r="G44" s="1">
        <f>VLOOKUP(A44,의료기관_경기도_2015!A:G,7,0)</f>
        <v>199</v>
      </c>
      <c r="H44" s="3">
        <f>VLOOKUP(A44,병상수_경기도_2015!A:C,2,0)</f>
        <v>9.1999999999999993</v>
      </c>
      <c r="I44" s="3">
        <f>VLOOKUP(A44,병상수_경기도_2015!A:C,3,0)</f>
        <v>8985</v>
      </c>
    </row>
    <row r="45" spans="1:9">
      <c r="A45" s="33" t="s">
        <v>389</v>
      </c>
      <c r="B45" s="1" t="str">
        <f>VLOOKUP(A45,의료기관_경기도_2015!A:G,2,0)</f>
        <v>-</v>
      </c>
      <c r="C45" s="1">
        <f>VLOOKUP(A45,의료기관_경기도_2015!A:G,3,0)</f>
        <v>1</v>
      </c>
      <c r="D45" s="1">
        <f>VLOOKUP(A45,의료기관_경기도_2015!A:G,4,0)</f>
        <v>62</v>
      </c>
      <c r="E45" s="1">
        <f>VLOOKUP(A45,의료기관_경기도_2015!A:G,5,0)</f>
        <v>43</v>
      </c>
      <c r="F45" s="1" t="str">
        <f>VLOOKUP(A45,의료기관_경기도_2015!A:G,6,0)</f>
        <v>-</v>
      </c>
      <c r="G45" s="1">
        <f>VLOOKUP(A45,의료기관_경기도_2015!A:G,7,0)</f>
        <v>27</v>
      </c>
      <c r="H45" s="3">
        <f>VLOOKUP(A45,병상수_경기도_2015!A:C,2,0)</f>
        <v>12.6</v>
      </c>
      <c r="I45" s="3">
        <f>VLOOKUP(A45,병상수_경기도_2015!A:C,3,0)</f>
        <v>1994</v>
      </c>
    </row>
    <row r="46" spans="1:9">
      <c r="A46" s="33" t="s">
        <v>390</v>
      </c>
      <c r="B46" s="1">
        <f>VLOOKUP(A46,의료기관_경기도_2015!A:G,2,0)</f>
        <v>3</v>
      </c>
      <c r="C46" s="1">
        <f>VLOOKUP(A46,의료기관_경기도_2015!A:G,3,0)</f>
        <v>17</v>
      </c>
      <c r="D46" s="1">
        <f>VLOOKUP(A46,의료기관_경기도_2015!A:G,4,0)</f>
        <v>241</v>
      </c>
      <c r="E46" s="1">
        <f>VLOOKUP(A46,의료기관_경기도_2015!A:G,5,0)</f>
        <v>134</v>
      </c>
      <c r="F46" s="1">
        <f>VLOOKUP(A46,의료기관_경기도_2015!A:G,6,0)</f>
        <v>1</v>
      </c>
      <c r="G46" s="1">
        <f>VLOOKUP(A46,의료기관_경기도_2015!A:G,7,0)</f>
        <v>87</v>
      </c>
      <c r="H46" s="3">
        <f>VLOOKUP(A46,병상수_경기도_2015!A:C,2,0)</f>
        <v>12.6</v>
      </c>
      <c r="I46" s="3">
        <f>VLOOKUP(A46,병상수_경기도_2015!A:C,3,0)</f>
        <v>5465</v>
      </c>
    </row>
    <row r="47" spans="1:9">
      <c r="A47" s="33" t="s">
        <v>391</v>
      </c>
      <c r="B47" s="1">
        <f>VLOOKUP(A47,의료기관_경기도_2015!A:G,2,0)</f>
        <v>1</v>
      </c>
      <c r="C47" s="1">
        <f>VLOOKUP(A47,의료기관_경기도_2015!A:G,3,0)</f>
        <v>4</v>
      </c>
      <c r="D47" s="1">
        <f>VLOOKUP(A47,의료기관_경기도_2015!A:G,4,0)</f>
        <v>96</v>
      </c>
      <c r="E47" s="1">
        <f>VLOOKUP(A47,의료기관_경기도_2015!A:G,5,0)</f>
        <v>53</v>
      </c>
      <c r="F47" s="1" t="str">
        <f>VLOOKUP(A47,의료기관_경기도_2015!A:G,6,0)</f>
        <v>-</v>
      </c>
      <c r="G47" s="1">
        <f>VLOOKUP(A47,의료기관_경기도_2015!A:G,7,0)</f>
        <v>41</v>
      </c>
      <c r="H47" s="3">
        <f>VLOOKUP(A47,병상수_경기도_2015!A:C,2,0)</f>
        <v>9.1</v>
      </c>
      <c r="I47" s="3">
        <f>VLOOKUP(A47,병상수_경기도_2015!A:C,3,0)</f>
        <v>1867</v>
      </c>
    </row>
    <row r="48" spans="1:9">
      <c r="A48" s="33" t="s">
        <v>392</v>
      </c>
      <c r="B48" s="1">
        <f>VLOOKUP(A48,의료기관_경기도_2015!A:G,2,0)</f>
        <v>1</v>
      </c>
      <c r="C48" s="1">
        <f>VLOOKUP(A48,의료기관_경기도_2015!A:G,3,0)</f>
        <v>9</v>
      </c>
      <c r="D48" s="1">
        <f>VLOOKUP(A48,의료기관_경기도_2015!A:G,4,0)</f>
        <v>157</v>
      </c>
      <c r="E48" s="1">
        <f>VLOOKUP(A48,의료기관_경기도_2015!A:G,5,0)</f>
        <v>98</v>
      </c>
      <c r="F48" s="1">
        <f>VLOOKUP(A48,의료기관_경기도_2015!A:G,6,0)</f>
        <v>2</v>
      </c>
      <c r="G48" s="1">
        <f>VLOOKUP(A48,의료기관_경기도_2015!A:G,7,0)</f>
        <v>69</v>
      </c>
      <c r="H48" s="3">
        <f>VLOOKUP(A48,병상수_경기도_2015!A:C,2,0)</f>
        <v>8.9</v>
      </c>
      <c r="I48" s="3">
        <f>VLOOKUP(A48,병상수_경기도_2015!A:C,3,0)</f>
        <v>3764</v>
      </c>
    </row>
    <row r="49" spans="1:9">
      <c r="A49" s="33" t="s">
        <v>393</v>
      </c>
      <c r="B49" s="1">
        <f>VLOOKUP(A49,의료기관_경기도_2015!A:G,2,0)</f>
        <v>4</v>
      </c>
      <c r="C49" s="1">
        <f>VLOOKUP(A49,의료기관_경기도_2015!A:G,3,0)</f>
        <v>12</v>
      </c>
      <c r="D49" s="1">
        <f>VLOOKUP(A49,의료기관_경기도_2015!A:G,4,0)</f>
        <v>220</v>
      </c>
      <c r="E49" s="1">
        <f>VLOOKUP(A49,의료기관_경기도_2015!A:G,5,0)</f>
        <v>121</v>
      </c>
      <c r="F49" s="1" t="str">
        <f>VLOOKUP(A49,의료기관_경기도_2015!A:G,6,0)</f>
        <v>-</v>
      </c>
      <c r="G49" s="1">
        <f>VLOOKUP(A49,의료기관_경기도_2015!A:G,7,0)</f>
        <v>97</v>
      </c>
      <c r="H49" s="3">
        <f>VLOOKUP(A49,병상수_경기도_2015!A:C,2,0)</f>
        <v>9.1</v>
      </c>
      <c r="I49" s="3">
        <f>VLOOKUP(A49,병상수_경기도_2015!A:C,3,0)</f>
        <v>4171</v>
      </c>
    </row>
    <row r="50" spans="1:9">
      <c r="A50" s="33" t="s">
        <v>394</v>
      </c>
      <c r="B50" s="1">
        <f>VLOOKUP(A50,의료기관_경기도_2015!A:G,2,0)</f>
        <v>2</v>
      </c>
      <c r="C50" s="1">
        <f>VLOOKUP(A50,의료기관_경기도_2015!A:G,3,0)</f>
        <v>3</v>
      </c>
      <c r="D50" s="1">
        <f>VLOOKUP(A50,의료기관_경기도_2015!A:G,4,0)</f>
        <v>55</v>
      </c>
      <c r="E50" s="1">
        <f>VLOOKUP(A50,의료기관_경기도_2015!A:G,5,0)</f>
        <v>33</v>
      </c>
      <c r="F50" s="1" t="str">
        <f>VLOOKUP(A50,의료기관_경기도_2015!A:G,6,0)</f>
        <v>-</v>
      </c>
      <c r="G50" s="1">
        <f>VLOOKUP(A50,의료기관_경기도_2015!A:G,7,0)</f>
        <v>22</v>
      </c>
      <c r="H50" s="3">
        <f>VLOOKUP(A50,병상수_경기도_2015!A:C,2,0)</f>
        <v>13.3</v>
      </c>
      <c r="I50" s="3">
        <f>VLOOKUP(A50,병상수_경기도_2015!A:C,3,0)</f>
        <v>2064</v>
      </c>
    </row>
    <row r="51" spans="1:9">
      <c r="A51" s="33" t="s">
        <v>395</v>
      </c>
      <c r="B51" s="1" t="str">
        <f>VLOOKUP(A51,의료기관_경기도_2015!A:G,2,0)</f>
        <v>-</v>
      </c>
      <c r="C51" s="1">
        <f>VLOOKUP(A51,의료기관_경기도_2015!A:G,3,0)</f>
        <v>4</v>
      </c>
      <c r="D51" s="1">
        <f>VLOOKUP(A51,의료기관_경기도_2015!A:G,4,0)</f>
        <v>77</v>
      </c>
      <c r="E51" s="1">
        <f>VLOOKUP(A51,의료기관_경기도_2015!A:G,5,0)</f>
        <v>42</v>
      </c>
      <c r="F51" s="1" t="str">
        <f>VLOOKUP(A51,의료기관_경기도_2015!A:G,6,0)</f>
        <v>-</v>
      </c>
      <c r="G51" s="1">
        <f>VLOOKUP(A51,의료기관_경기도_2015!A:G,7,0)</f>
        <v>33</v>
      </c>
      <c r="H51" s="3">
        <f>VLOOKUP(A51,병상수_경기도_2015!A:C,2,0)</f>
        <v>4.4000000000000004</v>
      </c>
      <c r="I51" s="3">
        <f>VLOOKUP(A51,병상수_경기도_2015!A:C,3,0)</f>
        <v>728</v>
      </c>
    </row>
    <row r="52" spans="1:9">
      <c r="A52" s="33" t="s">
        <v>396</v>
      </c>
      <c r="B52" s="1">
        <f>VLOOKUP(A52,의료기관_경기도_2015!A:G,2,0)</f>
        <v>2</v>
      </c>
      <c r="C52" s="1">
        <f>VLOOKUP(A52,의료기관_경기도_2015!A:G,3,0)</f>
        <v>9</v>
      </c>
      <c r="D52" s="1">
        <f>VLOOKUP(A52,의료기관_경기도_2015!A:G,4,0)</f>
        <v>246</v>
      </c>
      <c r="E52" s="1">
        <f>VLOOKUP(A52,의료기관_경기도_2015!A:G,5,0)</f>
        <v>168</v>
      </c>
      <c r="F52" s="1" t="str">
        <f>VLOOKUP(A52,의료기관_경기도_2015!A:G,6,0)</f>
        <v>-</v>
      </c>
      <c r="G52" s="1">
        <f>VLOOKUP(A52,의료기관_경기도_2015!A:G,7,0)</f>
        <v>107</v>
      </c>
      <c r="H52" s="3">
        <f>VLOOKUP(A52,병상수_경기도_2015!A:C,2,0)</f>
        <v>7.8</v>
      </c>
      <c r="I52" s="3">
        <f>VLOOKUP(A52,병상수_경기도_2015!A:C,3,0)</f>
        <v>4675</v>
      </c>
    </row>
    <row r="53" spans="1:9">
      <c r="A53" s="33" t="s">
        <v>397</v>
      </c>
      <c r="B53" s="1">
        <f>VLOOKUP(A53,의료기관_경상남도_2015!A:G,2,0)</f>
        <v>24</v>
      </c>
      <c r="C53" s="1">
        <f>VLOOKUP(A53,의료기관_경상남도_2015!A:G,3,0)</f>
        <v>119</v>
      </c>
      <c r="D53" s="1">
        <f>VLOOKUP(A53,의료기관_경상남도_2015!A:G,4,0)</f>
        <v>1511</v>
      </c>
      <c r="E53" s="1">
        <f>VLOOKUP(A53,의료기관_경상남도_2015!A:G,5,0)</f>
        <v>839</v>
      </c>
      <c r="F53" s="1">
        <f>VLOOKUP(A53,의료기관_경상남도_2015!A:G,6,0)</f>
        <v>5</v>
      </c>
      <c r="G53" s="1">
        <f>VLOOKUP(A53,의료기관_경상남도_2015!A:G,7,0)</f>
        <v>762</v>
      </c>
      <c r="H53" s="3">
        <f>VLOOKUP(A53,병상수_경상남도_2015!A:C,2,0)</f>
        <v>17</v>
      </c>
      <c r="I53" s="3">
        <f>VLOOKUP(A53,병상수_경상남도_2015!A:C,3,0)</f>
        <v>57176</v>
      </c>
    </row>
    <row r="54" spans="1:9">
      <c r="A54" s="33" t="s">
        <v>398</v>
      </c>
      <c r="B54" s="1">
        <f>VLOOKUP(A54,의료기관_경상남도_2015!A:G,2,0)</f>
        <v>3</v>
      </c>
      <c r="C54" s="1">
        <f>VLOOKUP(A54,의료기관_경상남도_2015!A:G,3,0)</f>
        <v>6</v>
      </c>
      <c r="D54" s="1">
        <f>VLOOKUP(A54,의료기관_경상남도_2015!A:G,4,0)</f>
        <v>100</v>
      </c>
      <c r="E54" s="1">
        <f>VLOOKUP(A54,의료기관_경상남도_2015!A:G,5,0)</f>
        <v>60</v>
      </c>
      <c r="F54" s="1" t="str">
        <f>VLOOKUP(A54,의료기관_경상남도_2015!A:G,6,0)</f>
        <v>-</v>
      </c>
      <c r="G54" s="1">
        <f>VLOOKUP(A54,의료기관_경상남도_2015!A:G,7,0)</f>
        <v>49</v>
      </c>
      <c r="H54" s="3">
        <f>VLOOKUP(A54,병상수_경상남도_2015!A:C,2,0)</f>
        <v>9.1</v>
      </c>
      <c r="I54" s="3">
        <f>VLOOKUP(A54,병상수_경상남도_2015!A:C,3,0)</f>
        <v>2330</v>
      </c>
    </row>
    <row r="55" spans="1:9">
      <c r="A55" s="33" t="s">
        <v>399</v>
      </c>
      <c r="B55" s="1" t="str">
        <f>VLOOKUP(A55,의료기관_경상남도_2015!A:G,2,0)</f>
        <v>-</v>
      </c>
      <c r="C55" s="1">
        <f>VLOOKUP(A55,의료기관_경상남도_2015!A:G,3,0)</f>
        <v>3</v>
      </c>
      <c r="D55" s="1">
        <f>VLOOKUP(A55,의료기관_경상남도_2015!A:G,4,0)</f>
        <v>24</v>
      </c>
      <c r="E55" s="1">
        <f>VLOOKUP(A55,의료기관_경상남도_2015!A:G,5,0)</f>
        <v>15</v>
      </c>
      <c r="F55" s="1" t="str">
        <f>VLOOKUP(A55,의료기관_경상남도_2015!A:G,6,0)</f>
        <v>-</v>
      </c>
      <c r="G55" s="1">
        <f>VLOOKUP(A55,의료기관_경상남도_2015!A:G,7,0)</f>
        <v>15</v>
      </c>
      <c r="H55" s="3">
        <f>VLOOKUP(A55,병상수_경상남도_2015!A:C,2,0)</f>
        <v>10.4</v>
      </c>
      <c r="I55" s="3">
        <f>VLOOKUP(A55,병상수_경상남도_2015!A:C,3,0)</f>
        <v>660</v>
      </c>
    </row>
    <row r="56" spans="1:9">
      <c r="A56" s="33" t="s">
        <v>400</v>
      </c>
      <c r="B56" s="1" t="str">
        <f>VLOOKUP(A56,의료기관_경상남도_2015!A:G,2,0)</f>
        <v>-</v>
      </c>
      <c r="C56" s="1">
        <f>VLOOKUP(A56,의료기관_경상남도_2015!A:G,3,0)</f>
        <v>3</v>
      </c>
      <c r="D56" s="1">
        <f>VLOOKUP(A56,의료기관_경상남도_2015!A:G,4,0)</f>
        <v>20</v>
      </c>
      <c r="E56" s="1">
        <f>VLOOKUP(A56,의료기관_경상남도_2015!A:G,5,0)</f>
        <v>11</v>
      </c>
      <c r="F56" s="1" t="str">
        <f>VLOOKUP(A56,의료기관_경상남도_2015!A:G,6,0)</f>
        <v>-</v>
      </c>
      <c r="G56" s="1">
        <f>VLOOKUP(A56,의료기관_경상남도_2015!A:G,7,0)</f>
        <v>14</v>
      </c>
      <c r="H56" s="3">
        <f>VLOOKUP(A56,병상수_경상남도_2015!A:C,2,0)</f>
        <v>16.7</v>
      </c>
      <c r="I56" s="3">
        <f>VLOOKUP(A56,병상수_경상남도_2015!A:C,3,0)</f>
        <v>924</v>
      </c>
    </row>
    <row r="57" spans="1:9">
      <c r="A57" s="33" t="s">
        <v>401</v>
      </c>
      <c r="B57" s="1">
        <f>VLOOKUP(A57,의료기관_경상남도_2015!A:G,2,0)</f>
        <v>4</v>
      </c>
      <c r="C57" s="1">
        <f>VLOOKUP(A57,의료기관_경상남도_2015!A:G,3,0)</f>
        <v>22</v>
      </c>
      <c r="D57" s="1">
        <f>VLOOKUP(A57,의료기관_경상남도_2015!A:G,4,0)</f>
        <v>208</v>
      </c>
      <c r="E57" s="1">
        <f>VLOOKUP(A57,의료기관_경상남도_2015!A:G,5,0)</f>
        <v>123</v>
      </c>
      <c r="F57" s="1">
        <f>VLOOKUP(A57,의료기관_경상남도_2015!A:G,6,0)</f>
        <v>1</v>
      </c>
      <c r="G57" s="1">
        <f>VLOOKUP(A57,의료기관_경상남도_2015!A:G,7,0)</f>
        <v>103</v>
      </c>
      <c r="H57" s="3">
        <f>VLOOKUP(A57,병상수_경상남도_2015!A:C,2,0)</f>
        <v>18.399999999999999</v>
      </c>
      <c r="I57" s="3">
        <f>VLOOKUP(A57,병상수_경상남도_2015!A:C,3,0)</f>
        <v>9754</v>
      </c>
    </row>
    <row r="58" spans="1:9">
      <c r="A58" s="33" t="s">
        <v>402</v>
      </c>
      <c r="B58" s="1" t="str">
        <f>VLOOKUP(A58,의료기관_경상남도_2015!A:G,2,0)</f>
        <v>-</v>
      </c>
      <c r="C58" s="1">
        <f>VLOOKUP(A58,의료기관_경상남도_2015!A:G,3,0)</f>
        <v>1</v>
      </c>
      <c r="D58" s="1">
        <f>VLOOKUP(A58,의료기관_경상남도_2015!A:G,4,0)</f>
        <v>22</v>
      </c>
      <c r="E58" s="1">
        <f>VLOOKUP(A58,의료기관_경상남도_2015!A:G,5,0)</f>
        <v>9</v>
      </c>
      <c r="F58" s="1" t="str">
        <f>VLOOKUP(A58,의료기관_경상남도_2015!A:G,6,0)</f>
        <v>-</v>
      </c>
      <c r="G58" s="1">
        <f>VLOOKUP(A58,의료기관_경상남도_2015!A:G,7,0)</f>
        <v>10</v>
      </c>
      <c r="H58" s="3">
        <f>VLOOKUP(A58,병상수_경상남도_2015!A:C,2,0)</f>
        <v>6.1</v>
      </c>
      <c r="I58" s="3">
        <f>VLOOKUP(A58,병상수_경상남도_2015!A:C,3,0)</f>
        <v>282</v>
      </c>
    </row>
    <row r="59" spans="1:9">
      <c r="A59" s="33" t="s">
        <v>403</v>
      </c>
      <c r="B59" s="1">
        <f>VLOOKUP(A59,의료기관_경상남도_2015!A:G,2,0)</f>
        <v>1</v>
      </c>
      <c r="C59" s="1">
        <f>VLOOKUP(A59,의료기관_경상남도_2015!A:G,3,0)</f>
        <v>7</v>
      </c>
      <c r="D59" s="1">
        <f>VLOOKUP(A59,의료기관_경상남도_2015!A:G,4,0)</f>
        <v>48</v>
      </c>
      <c r="E59" s="1">
        <f>VLOOKUP(A59,의료기관_경상남도_2015!A:G,5,0)</f>
        <v>24</v>
      </c>
      <c r="F59" s="1">
        <f>VLOOKUP(A59,의료기관_경상남도_2015!A:G,6,0)</f>
        <v>1</v>
      </c>
      <c r="G59" s="1">
        <f>VLOOKUP(A59,의료기관_경상남도_2015!A:G,7,0)</f>
        <v>24</v>
      </c>
      <c r="H59" s="3">
        <f>VLOOKUP(A59,병상수_경상남도_2015!A:C,2,0)</f>
        <v>21.9</v>
      </c>
      <c r="I59" s="3">
        <f>VLOOKUP(A59,병상수_경상남도_2015!A:C,3,0)</f>
        <v>2367</v>
      </c>
    </row>
    <row r="60" spans="1:9">
      <c r="A60" s="33" t="s">
        <v>404</v>
      </c>
      <c r="B60" s="1" t="str">
        <f>VLOOKUP(A60,의료기관_경상남도_2015!A:G,2,0)</f>
        <v>-</v>
      </c>
      <c r="C60" s="1">
        <f>VLOOKUP(A60,의료기관_경상남도_2015!A:G,3,0)</f>
        <v>6</v>
      </c>
      <c r="D60" s="1">
        <f>VLOOKUP(A60,의료기관_경상남도_2015!A:G,4,0)</f>
        <v>44</v>
      </c>
      <c r="E60" s="1">
        <f>VLOOKUP(A60,의료기관_경상남도_2015!A:G,5,0)</f>
        <v>28</v>
      </c>
      <c r="F60" s="1" t="str">
        <f>VLOOKUP(A60,의료기관_경상남도_2015!A:G,6,0)</f>
        <v>-</v>
      </c>
      <c r="G60" s="1">
        <f>VLOOKUP(A60,의료기관_경상남도_2015!A:G,7,0)</f>
        <v>29</v>
      </c>
      <c r="H60" s="3">
        <f>VLOOKUP(A60,병상수_경상남도_2015!A:C,2,0)</f>
        <v>25</v>
      </c>
      <c r="I60" s="3">
        <f>VLOOKUP(A60,병상수_경상남도_2015!A:C,3,0)</f>
        <v>2885</v>
      </c>
    </row>
    <row r="61" spans="1:9">
      <c r="A61" s="33" t="s">
        <v>405</v>
      </c>
      <c r="B61" s="1" t="str">
        <f>VLOOKUP(A61,의료기관_경상남도_2015!A:G,2,0)</f>
        <v>-</v>
      </c>
      <c r="C61" s="1" t="str">
        <f>VLOOKUP(A61,의료기관_경상남도_2015!A:G,3,0)</f>
        <v>-</v>
      </c>
      <c r="D61" s="1">
        <f>VLOOKUP(A61,의료기관_경상남도_2015!A:G,4,0)</f>
        <v>12</v>
      </c>
      <c r="E61" s="1">
        <f>VLOOKUP(A61,의료기관_경상남도_2015!A:G,5,0)</f>
        <v>5</v>
      </c>
      <c r="F61" s="1" t="str">
        <f>VLOOKUP(A61,의료기관_경상남도_2015!A:G,6,0)</f>
        <v>-</v>
      </c>
      <c r="G61" s="1">
        <f>VLOOKUP(A61,의료기관_경상남도_2015!A:G,7,0)</f>
        <v>12</v>
      </c>
      <c r="H61" s="3">
        <f>VLOOKUP(A61,병상수_경상남도_2015!A:C,2,0)</f>
        <v>1</v>
      </c>
      <c r="I61" s="3">
        <f>VLOOKUP(A61,병상수_경상남도_2015!A:C,3,0)</f>
        <v>37</v>
      </c>
    </row>
    <row r="62" spans="1:9">
      <c r="A62" s="33" t="s">
        <v>406</v>
      </c>
      <c r="B62" s="1">
        <f>VLOOKUP(A62,의료기관_경상남도_2015!A:G,2,0)</f>
        <v>3</v>
      </c>
      <c r="C62" s="1">
        <f>VLOOKUP(A62,의료기관_경상남도_2015!A:G,3,0)</f>
        <v>2</v>
      </c>
      <c r="D62" s="1">
        <f>VLOOKUP(A62,의료기관_경상남도_2015!A:G,4,0)</f>
        <v>137</v>
      </c>
      <c r="E62" s="1">
        <f>VLOOKUP(A62,의료기관_경상남도_2015!A:G,5,0)</f>
        <v>63</v>
      </c>
      <c r="F62" s="1">
        <f>VLOOKUP(A62,의료기관_경상남도_2015!A:G,6,0)</f>
        <v>1</v>
      </c>
      <c r="G62" s="1">
        <f>VLOOKUP(A62,의료기관_경상남도_2015!A:G,7,0)</f>
        <v>56</v>
      </c>
      <c r="H62" s="3">
        <f>VLOOKUP(A62,병상수_경상남도_2015!A:C,2,0)</f>
        <v>22</v>
      </c>
      <c r="I62" s="3">
        <f>VLOOKUP(A62,병상수_경상남도_2015!A:C,3,0)</f>
        <v>6637</v>
      </c>
    </row>
    <row r="63" spans="1:9">
      <c r="A63" s="33" t="s">
        <v>407</v>
      </c>
      <c r="B63" s="1" t="str">
        <f>VLOOKUP(A63,의료기관_경상남도_2015!A:G,2,0)</f>
        <v>-</v>
      </c>
      <c r="C63" s="1">
        <f>VLOOKUP(A63,의료기관_경상남도_2015!A:G,3,0)</f>
        <v>1</v>
      </c>
      <c r="D63" s="1">
        <f>VLOOKUP(A63,의료기관_경상남도_2015!A:G,4,0)</f>
        <v>10</v>
      </c>
      <c r="E63" s="1">
        <f>VLOOKUP(A63,의료기관_경상남도_2015!A:G,5,0)</f>
        <v>5</v>
      </c>
      <c r="F63" s="1" t="str">
        <f>VLOOKUP(A63,의료기관_경상남도_2015!A:G,6,0)</f>
        <v>-</v>
      </c>
      <c r="G63" s="1">
        <f>VLOOKUP(A63,의료기관_경상남도_2015!A:G,7,0)</f>
        <v>7</v>
      </c>
      <c r="H63" s="3">
        <f>VLOOKUP(A63,병상수_경상남도_2015!A:C,2,0)</f>
        <v>21.7</v>
      </c>
      <c r="I63" s="3">
        <f>VLOOKUP(A63,병상수_경상남도_2015!A:C,3,0)</f>
        <v>619</v>
      </c>
    </row>
    <row r="64" spans="1:9">
      <c r="A64" s="33" t="s">
        <v>408</v>
      </c>
      <c r="B64" s="1">
        <f>VLOOKUP(A64,의료기관_경상남도_2015!A:G,2,0)</f>
        <v>3</v>
      </c>
      <c r="C64" s="1">
        <f>VLOOKUP(A64,의료기관_경상남도_2015!A:G,3,0)</f>
        <v>10</v>
      </c>
      <c r="D64" s="1">
        <f>VLOOKUP(A64,의료기관_경상남도_2015!A:G,4,0)</f>
        <v>177</v>
      </c>
      <c r="E64" s="1">
        <f>VLOOKUP(A64,의료기관_경상남도_2015!A:G,5,0)</f>
        <v>104</v>
      </c>
      <c r="F64" s="1">
        <f>VLOOKUP(A64,의료기관_경상남도_2015!A:G,6,0)</f>
        <v>1</v>
      </c>
      <c r="G64" s="1">
        <f>VLOOKUP(A64,의료기관_경상남도_2015!A:G,7,0)</f>
        <v>83</v>
      </c>
      <c r="H64" s="3">
        <f>VLOOKUP(A64,병상수_경상남도_2015!A:C,2,0)</f>
        <v>14.7</v>
      </c>
      <c r="I64" s="3">
        <f>VLOOKUP(A64,병상수_경상남도_2015!A:C,3,0)</f>
        <v>5071</v>
      </c>
    </row>
    <row r="65" spans="1:9">
      <c r="A65" s="33" t="s">
        <v>409</v>
      </c>
      <c r="B65" s="1" t="str">
        <f>VLOOKUP(A65,의료기관_경상남도_2015!A:G,2,0)</f>
        <v>-</v>
      </c>
      <c r="C65" s="1">
        <f>VLOOKUP(A65,의료기관_경상남도_2015!A:G,3,0)</f>
        <v>2</v>
      </c>
      <c r="D65" s="1">
        <f>VLOOKUP(A65,의료기관_경상남도_2015!A:G,4,0)</f>
        <v>26</v>
      </c>
      <c r="E65" s="1">
        <f>VLOOKUP(A65,의료기관_경상남도_2015!A:G,5,0)</f>
        <v>12</v>
      </c>
      <c r="F65" s="1" t="str">
        <f>VLOOKUP(A65,의료기관_경상남도_2015!A:G,6,0)</f>
        <v>-</v>
      </c>
      <c r="G65" s="1">
        <f>VLOOKUP(A65,의료기관_경상남도_2015!A:G,7,0)</f>
        <v>14</v>
      </c>
      <c r="H65" s="3">
        <f>VLOOKUP(A65,병상수_경상남도_2015!A:C,2,0)</f>
        <v>32.799999999999997</v>
      </c>
      <c r="I65" s="3">
        <f>VLOOKUP(A65,병상수_경상남도_2015!A:C,3,0)</f>
        <v>2093</v>
      </c>
    </row>
    <row r="66" spans="1:9">
      <c r="A66" s="33" t="s">
        <v>410</v>
      </c>
      <c r="B66" s="1">
        <f>VLOOKUP(A66,의료기관_경상남도_2015!A:G,2,0)</f>
        <v>10</v>
      </c>
      <c r="C66" s="1">
        <f>VLOOKUP(A66,의료기관_경상남도_2015!A:G,3,0)</f>
        <v>40</v>
      </c>
      <c r="D66" s="1">
        <f>VLOOKUP(A66,의료기관_경상남도_2015!A:G,4,0)</f>
        <v>525</v>
      </c>
      <c r="E66" s="1">
        <f>VLOOKUP(A66,의료기관_경상남도_2015!A:G,5,0)</f>
        <v>309</v>
      </c>
      <c r="F66" s="1">
        <f>VLOOKUP(A66,의료기관_경상남도_2015!A:G,6,0)</f>
        <v>1</v>
      </c>
      <c r="G66" s="1">
        <f>VLOOKUP(A66,의료기관_경상남도_2015!A:G,7,0)</f>
        <v>276</v>
      </c>
      <c r="H66" s="3">
        <f>VLOOKUP(A66,병상수_경상남도_2015!A:C,2,0)</f>
        <v>17.7</v>
      </c>
      <c r="I66" s="3">
        <f>VLOOKUP(A66,병상수_경상남도_2015!A:C,3,0)</f>
        <v>18956</v>
      </c>
    </row>
    <row r="67" spans="1:9">
      <c r="A67" s="33" t="s">
        <v>411</v>
      </c>
      <c r="B67" s="1" t="str">
        <f>VLOOKUP(A67,의료기관_경상남도_2015!A:G,2,0)</f>
        <v>-</v>
      </c>
      <c r="C67" s="1">
        <f>VLOOKUP(A67,의료기관_경상남도_2015!A:G,3,0)</f>
        <v>7</v>
      </c>
      <c r="D67" s="1">
        <f>VLOOKUP(A67,의료기관_경상남도_2015!A:G,4,0)</f>
        <v>76</v>
      </c>
      <c r="E67" s="1">
        <f>VLOOKUP(A67,의료기관_경상남도_2015!A:G,5,0)</f>
        <v>32</v>
      </c>
      <c r="F67" s="1" t="str">
        <f>VLOOKUP(A67,의료기관_경상남도_2015!A:G,6,0)</f>
        <v>-</v>
      </c>
      <c r="G67" s="1">
        <f>VLOOKUP(A67,의료기관_경상남도_2015!A:G,7,0)</f>
        <v>27</v>
      </c>
      <c r="H67" s="3">
        <f>VLOOKUP(A67,병상수_경상남도_2015!A:C,2,0)</f>
        <v>13.8</v>
      </c>
      <c r="I67" s="3">
        <f>VLOOKUP(A67,병상수_경상남도_2015!A:C,3,0)</f>
        <v>1919</v>
      </c>
    </row>
    <row r="68" spans="1:9">
      <c r="A68" s="33" t="s">
        <v>412</v>
      </c>
      <c r="B68" s="1" t="str">
        <f>VLOOKUP(A68,의료기관_경상남도_2015!A:G,2,0)</f>
        <v>-</v>
      </c>
      <c r="C68" s="1">
        <f>VLOOKUP(A68,의료기관_경상남도_2015!A:G,3,0)</f>
        <v>2</v>
      </c>
      <c r="D68" s="1">
        <f>VLOOKUP(A68,의료기관_경상남도_2015!A:G,4,0)</f>
        <v>20</v>
      </c>
      <c r="E68" s="1">
        <f>VLOOKUP(A68,의료기관_경상남도_2015!A:G,5,0)</f>
        <v>9</v>
      </c>
      <c r="F68" s="1" t="str">
        <f>VLOOKUP(A68,의료기관_경상남도_2015!A:G,6,0)</f>
        <v>-</v>
      </c>
      <c r="G68" s="1">
        <f>VLOOKUP(A68,의료기관_경상남도_2015!A:G,7,0)</f>
        <v>8</v>
      </c>
      <c r="H68" s="3">
        <f>VLOOKUP(A68,병상수_경상남도_2015!A:C,2,0)</f>
        <v>11.4</v>
      </c>
      <c r="I68" s="3">
        <f>VLOOKUP(A68,병상수_경상남도_2015!A:C,3,0)</f>
        <v>575</v>
      </c>
    </row>
    <row r="69" spans="1:9">
      <c r="A69" s="33" t="s">
        <v>413</v>
      </c>
      <c r="B69" s="1" t="str">
        <f>VLOOKUP(A69,의료기관_경상남도_2015!A:G,2,0)</f>
        <v>-</v>
      </c>
      <c r="C69" s="1">
        <f>VLOOKUP(A69,의료기관_경상남도_2015!A:G,3,0)</f>
        <v>3</v>
      </c>
      <c r="D69" s="1">
        <f>VLOOKUP(A69,의료기관_경상남도_2015!A:G,4,0)</f>
        <v>23</v>
      </c>
      <c r="E69" s="1">
        <f>VLOOKUP(A69,의료기관_경상남도_2015!A:G,5,0)</f>
        <v>11</v>
      </c>
      <c r="F69" s="1" t="str">
        <f>VLOOKUP(A69,의료기관_경상남도_2015!A:G,6,0)</f>
        <v>-</v>
      </c>
      <c r="G69" s="1">
        <f>VLOOKUP(A69,의료기관_경상남도_2015!A:G,7,0)</f>
        <v>12</v>
      </c>
      <c r="H69" s="3">
        <f>VLOOKUP(A69,병상수_경상남도_2015!A:C,2,0)</f>
        <v>16.3</v>
      </c>
      <c r="I69" s="3">
        <f>VLOOKUP(A69,병상수_경상남도_2015!A:C,3,0)</f>
        <v>1130</v>
      </c>
    </row>
    <row r="70" spans="1:9">
      <c r="A70" s="33" t="s">
        <v>414</v>
      </c>
      <c r="B70" s="1" t="str">
        <f>VLOOKUP(A70,의료기관_경상남도_2015!A:G,2,0)</f>
        <v>-</v>
      </c>
      <c r="C70" s="1">
        <f>VLOOKUP(A70,의료기관_경상남도_2015!A:G,3,0)</f>
        <v>1</v>
      </c>
      <c r="D70" s="1">
        <f>VLOOKUP(A70,의료기관_경상남도_2015!A:G,4,0)</f>
        <v>22</v>
      </c>
      <c r="E70" s="1">
        <f>VLOOKUP(A70,의료기관_경상남도_2015!A:G,5,0)</f>
        <v>9</v>
      </c>
      <c r="F70" s="1" t="str">
        <f>VLOOKUP(A70,의료기관_경상남도_2015!A:G,6,0)</f>
        <v>-</v>
      </c>
      <c r="G70" s="1">
        <f>VLOOKUP(A70,의료기관_경상남도_2015!A:G,7,0)</f>
        <v>9</v>
      </c>
      <c r="H70" s="3">
        <f>VLOOKUP(A70,병상수_경상남도_2015!A:C,2,0)</f>
        <v>3.4</v>
      </c>
      <c r="I70" s="3">
        <f>VLOOKUP(A70,병상수_경상남도_2015!A:C,3,0)</f>
        <v>136</v>
      </c>
    </row>
    <row r="71" spans="1:9">
      <c r="A71" s="33" t="s">
        <v>415</v>
      </c>
      <c r="B71" s="1" t="str">
        <f>VLOOKUP(A71,의료기관_경상남도_2015!A:G,2,0)</f>
        <v>-</v>
      </c>
      <c r="C71" s="1">
        <f>VLOOKUP(A71,의료기관_경상남도_2015!A:G,3,0)</f>
        <v>3</v>
      </c>
      <c r="D71" s="1">
        <f>VLOOKUP(A71,의료기관_경상남도_2015!A:G,4,0)</f>
        <v>17</v>
      </c>
      <c r="E71" s="1">
        <f>VLOOKUP(A71,의료기관_경상남도_2015!A:G,5,0)</f>
        <v>10</v>
      </c>
      <c r="F71" s="1" t="str">
        <f>VLOOKUP(A71,의료기관_경상남도_2015!A:G,6,0)</f>
        <v>-</v>
      </c>
      <c r="G71" s="1">
        <f>VLOOKUP(A71,의료기관_경상남도_2015!A:G,7,0)</f>
        <v>14</v>
      </c>
      <c r="H71" s="3">
        <f>VLOOKUP(A71,병상수_경상남도_2015!A:C,2,0)</f>
        <v>16.3</v>
      </c>
      <c r="I71" s="3">
        <f>VLOOKUP(A71,병상수_경상남도_2015!A:C,3,0)</f>
        <v>801</v>
      </c>
    </row>
    <row r="72" spans="1:9">
      <c r="A72" s="33" t="s">
        <v>416</v>
      </c>
      <c r="B72" s="12">
        <f>VLOOKUP(A72,의료기관_경상북도_2015!A:G,2,0)</f>
        <v>19</v>
      </c>
      <c r="C72" s="12">
        <f>VLOOKUP(A72,의료기관_경상북도_2015!A:G,3,0)</f>
        <v>71</v>
      </c>
      <c r="D72" s="12">
        <f>VLOOKUP(A72,의료기관_경상북도_2015!A:G,4,0)</f>
        <v>1223</v>
      </c>
      <c r="E72" s="12">
        <f>VLOOKUP(A72,의료기관_경상북도_2015!A:G,5,0)</f>
        <v>634</v>
      </c>
      <c r="F72" s="12">
        <f>VLOOKUP(A72,의료기관_경상북도_2015!A:G,6,0)</f>
        <v>6</v>
      </c>
      <c r="G72" s="12">
        <f>VLOOKUP(A72,의료기관_경상북도_2015!A:G,7,0)</f>
        <v>611</v>
      </c>
      <c r="H72" s="3">
        <f>VLOOKUP(A72,병상수_경상북도_2015!A:C,2,0)</f>
        <v>15.9</v>
      </c>
      <c r="I72" s="3">
        <f>VLOOKUP(A72,병상수_경상북도_2015!A:C,2,0)</f>
        <v>15.9</v>
      </c>
    </row>
    <row r="73" spans="1:9">
      <c r="A73" s="33" t="s">
        <v>417</v>
      </c>
      <c r="B73" s="12">
        <f>VLOOKUP(A73,의료기관_경상북도_2015!A:G,2,0)</f>
        <v>1</v>
      </c>
      <c r="C73" s="12">
        <f>VLOOKUP(A73,의료기관_경상북도_2015!A:G,3,0)</f>
        <v>4</v>
      </c>
      <c r="D73" s="12">
        <f>VLOOKUP(A73,의료기관_경상북도_2015!A:G,4,0)</f>
        <v>130</v>
      </c>
      <c r="E73" s="12">
        <f>VLOOKUP(A73,의료기관_경상북도_2015!A:G,5,0)</f>
        <v>65</v>
      </c>
      <c r="F73" s="12" t="str">
        <f>VLOOKUP(A73,의료기관_경상북도_2015!A:G,6,0)</f>
        <v>-</v>
      </c>
      <c r="G73" s="12">
        <f>VLOOKUP(A73,의료기관_경상북도_2015!A:G,7,0)</f>
        <v>58</v>
      </c>
      <c r="H73" s="3">
        <f>VLOOKUP(A73,병상수_경상북도_2015!A:C,2,0)</f>
        <v>16.5</v>
      </c>
      <c r="I73" s="3">
        <f>VLOOKUP(A73,병상수_경상북도_2015!A:C,2,0)</f>
        <v>16.5</v>
      </c>
    </row>
    <row r="74" spans="1:9">
      <c r="A74" s="33" t="s">
        <v>418</v>
      </c>
      <c r="B74" s="12">
        <f>VLOOKUP(A74,의료기관_경상북도_2015!A:G,2,0)</f>
        <v>1</v>
      </c>
      <c r="C74" s="12">
        <f>VLOOKUP(A74,의료기관_경상북도_2015!A:G,3,0)</f>
        <v>13</v>
      </c>
      <c r="D74" s="12">
        <f>VLOOKUP(A74,의료기관_경상북도_2015!A:G,4,0)</f>
        <v>107</v>
      </c>
      <c r="E74" s="12">
        <f>VLOOKUP(A74,의료기관_경상북도_2015!A:G,5,0)</f>
        <v>63</v>
      </c>
      <c r="F74" s="12">
        <f>VLOOKUP(A74,의료기관_경상북도_2015!A:G,6,0)</f>
        <v>1</v>
      </c>
      <c r="G74" s="12">
        <f>VLOOKUP(A74,의료기관_경상북도_2015!A:G,7,0)</f>
        <v>66</v>
      </c>
      <c r="H74" s="3">
        <f>VLOOKUP(A74,병상수_경상북도_2015!A:C,2,0)</f>
        <v>18.100000000000001</v>
      </c>
      <c r="I74" s="3">
        <f>VLOOKUP(A74,병상수_경상북도_2015!A:C,2,0)</f>
        <v>18.100000000000001</v>
      </c>
    </row>
    <row r="75" spans="1:9">
      <c r="A75" s="33" t="s">
        <v>419</v>
      </c>
      <c r="B75" s="12" t="str">
        <f>VLOOKUP(A75,의료기관_경상북도_2015!A:G,2,0)</f>
        <v>-</v>
      </c>
      <c r="C75" s="12">
        <f>VLOOKUP(A75,의료기관_경상북도_2015!A:G,3,0)</f>
        <v>1</v>
      </c>
      <c r="D75" s="12">
        <f>VLOOKUP(A75,의료기관_경상북도_2015!A:G,4,0)</f>
        <v>13</v>
      </c>
      <c r="E75" s="12">
        <f>VLOOKUP(A75,의료기관_경상북도_2015!A:G,5,0)</f>
        <v>9</v>
      </c>
      <c r="F75" s="12" t="str">
        <f>VLOOKUP(A75,의료기관_경상북도_2015!A:G,6,0)</f>
        <v>-</v>
      </c>
      <c r="G75" s="12">
        <f>VLOOKUP(A75,의료기관_경상북도_2015!A:G,7,0)</f>
        <v>8</v>
      </c>
      <c r="H75" s="3">
        <f>VLOOKUP(A75,병상수_경상북도_2015!A:C,2,0)</f>
        <v>9.4</v>
      </c>
      <c r="I75" s="3">
        <f>VLOOKUP(A75,병상수_경상북도_2015!A:C,2,0)</f>
        <v>9.4</v>
      </c>
    </row>
    <row r="76" spans="1:9">
      <c r="A76" s="33" t="s">
        <v>420</v>
      </c>
      <c r="B76" s="12">
        <f>VLOOKUP(A76,의료기관_경상북도_2015!A:G,2,0)</f>
        <v>3</v>
      </c>
      <c r="C76" s="12">
        <f>VLOOKUP(A76,의료기관_경상북도_2015!A:G,3,0)</f>
        <v>8</v>
      </c>
      <c r="D76" s="12">
        <f>VLOOKUP(A76,의료기관_경상북도_2015!A:G,4,0)</f>
        <v>203</v>
      </c>
      <c r="E76" s="12">
        <f>VLOOKUP(A76,의료기관_경상북도_2015!A:G,5,0)</f>
        <v>105</v>
      </c>
      <c r="F76" s="12">
        <f>VLOOKUP(A76,의료기관_경상북도_2015!A:G,6,0)</f>
        <v>1</v>
      </c>
      <c r="G76" s="12">
        <f>VLOOKUP(A76,의료기관_경상북도_2015!A:G,7,0)</f>
        <v>88</v>
      </c>
      <c r="H76" s="3">
        <f>VLOOKUP(A76,병상수_경상북도_2015!A:C,2,0)</f>
        <v>8.6999999999999993</v>
      </c>
      <c r="I76" s="3">
        <f>VLOOKUP(A76,병상수_경상북도_2015!A:C,2,0)</f>
        <v>8.6999999999999993</v>
      </c>
    </row>
    <row r="77" spans="1:9">
      <c r="A77" s="33" t="s">
        <v>421</v>
      </c>
      <c r="B77" s="12">
        <f>VLOOKUP(A77,의료기관_경상북도_2015!A:G,2,0)</f>
        <v>2</v>
      </c>
      <c r="C77" s="12" t="str">
        <f>VLOOKUP(A77,의료기관_경상북도_2015!A:G,3,0)</f>
        <v>-</v>
      </c>
      <c r="D77" s="12">
        <f>VLOOKUP(A77,의료기관_경상북도_2015!A:G,4,0)</f>
        <v>51</v>
      </c>
      <c r="E77" s="12">
        <f>VLOOKUP(A77,의료기관_경상북도_2015!A:G,5,0)</f>
        <v>30</v>
      </c>
      <c r="F77" s="12" t="str">
        <f>VLOOKUP(A77,의료기관_경상북도_2015!A:G,6,0)</f>
        <v>-</v>
      </c>
      <c r="G77" s="12">
        <f>VLOOKUP(A77,의료기관_경상북도_2015!A:G,7,0)</f>
        <v>23</v>
      </c>
      <c r="H77" s="3">
        <f>VLOOKUP(A77,병상수_경상북도_2015!A:C,2,0)</f>
        <v>16</v>
      </c>
      <c r="I77" s="3">
        <f>VLOOKUP(A77,병상수_경상북도_2015!A:C,2,0)</f>
        <v>16</v>
      </c>
    </row>
    <row r="78" spans="1:9">
      <c r="A78" s="33" t="s">
        <v>422</v>
      </c>
      <c r="B78" s="12">
        <f>VLOOKUP(A78,의료기관_경상북도_2015!A:G,2,0)</f>
        <v>1</v>
      </c>
      <c r="C78" s="12">
        <f>VLOOKUP(A78,의료기관_경상북도_2015!A:G,3,0)</f>
        <v>2</v>
      </c>
      <c r="D78" s="12">
        <f>VLOOKUP(A78,의료기관_경상북도_2015!A:G,4,0)</f>
        <v>46</v>
      </c>
      <c r="E78" s="12">
        <f>VLOOKUP(A78,의료기관_경상북도_2015!A:G,5,0)</f>
        <v>16</v>
      </c>
      <c r="F78" s="12" t="str">
        <f>VLOOKUP(A78,의료기관_경상북도_2015!A:G,6,0)</f>
        <v>-</v>
      </c>
      <c r="G78" s="12">
        <f>VLOOKUP(A78,의료기관_경상북도_2015!A:G,7,0)</f>
        <v>15</v>
      </c>
      <c r="H78" s="3">
        <f>VLOOKUP(A78,병상수_경상북도_2015!A:C,2,0)</f>
        <v>17.2</v>
      </c>
      <c r="I78" s="3">
        <f>VLOOKUP(A78,병상수_경상북도_2015!A:C,2,0)</f>
        <v>17.2</v>
      </c>
    </row>
    <row r="79" spans="1:9">
      <c r="A79" s="33" t="s">
        <v>423</v>
      </c>
      <c r="B79" s="12" t="str">
        <f>VLOOKUP(A79,의료기관_경상북도_2015!A:G,2,0)</f>
        <v>-</v>
      </c>
      <c r="C79" s="12">
        <f>VLOOKUP(A79,의료기관_경상북도_2015!A:G,3,0)</f>
        <v>1</v>
      </c>
      <c r="D79" s="12">
        <f>VLOOKUP(A79,의료기관_경상북도_2015!A:G,4,0)</f>
        <v>7</v>
      </c>
      <c r="E79" s="12">
        <f>VLOOKUP(A79,의료기관_경상북도_2015!A:G,5,0)</f>
        <v>4</v>
      </c>
      <c r="F79" s="12" t="str">
        <f>VLOOKUP(A79,의료기관_경상북도_2015!A:G,6,0)</f>
        <v>-</v>
      </c>
      <c r="G79" s="12">
        <f>VLOOKUP(A79,의료기관_경상북도_2015!A:G,7,0)</f>
        <v>7</v>
      </c>
      <c r="H79" s="3">
        <f>VLOOKUP(A79,병상수_경상북도_2015!A:C,2,0)</f>
        <v>8.1</v>
      </c>
      <c r="I79" s="3">
        <f>VLOOKUP(A79,병상수_경상북도_2015!A:C,2,0)</f>
        <v>8.1</v>
      </c>
    </row>
    <row r="80" spans="1:9">
      <c r="A80" s="33" t="s">
        <v>424</v>
      </c>
      <c r="B80" s="12">
        <f>VLOOKUP(A80,의료기관_경상북도_2015!A:G,2,0)</f>
        <v>2</v>
      </c>
      <c r="C80" s="12">
        <f>VLOOKUP(A80,의료기관_경상북도_2015!A:G,3,0)</f>
        <v>1</v>
      </c>
      <c r="D80" s="12">
        <f>VLOOKUP(A80,의료기관_경상북도_2015!A:G,4,0)</f>
        <v>45</v>
      </c>
      <c r="E80" s="12">
        <f>VLOOKUP(A80,의료기관_경상북도_2015!A:G,5,0)</f>
        <v>22</v>
      </c>
      <c r="F80" s="12" t="str">
        <f>VLOOKUP(A80,의료기관_경상북도_2015!A:G,6,0)</f>
        <v>-</v>
      </c>
      <c r="G80" s="12">
        <f>VLOOKUP(A80,의료기관_경상북도_2015!A:G,7,0)</f>
        <v>21</v>
      </c>
      <c r="H80" s="3">
        <f>VLOOKUP(A80,병상수_경상북도_2015!A:C,2,0)</f>
        <v>11.2</v>
      </c>
      <c r="I80" s="3">
        <f>VLOOKUP(A80,병상수_경상북도_2015!A:C,2,0)</f>
        <v>11.2</v>
      </c>
    </row>
    <row r="81" spans="1:9">
      <c r="A81" s="33" t="s">
        <v>425</v>
      </c>
      <c r="B81" s="12" t="str">
        <f>VLOOKUP(A81,의료기관_경상북도_2015!A:G,2,0)</f>
        <v>-</v>
      </c>
      <c r="C81" s="12">
        <f>VLOOKUP(A81,의료기관_경상북도_2015!A:G,3,0)</f>
        <v>2</v>
      </c>
      <c r="D81" s="12">
        <f>VLOOKUP(A81,의료기관_경상북도_2015!A:G,4,0)</f>
        <v>19</v>
      </c>
      <c r="E81" s="12">
        <f>VLOOKUP(A81,의료기관_경상북도_2015!A:G,5,0)</f>
        <v>9</v>
      </c>
      <c r="F81" s="12" t="str">
        <f>VLOOKUP(A81,의료기관_경상북도_2015!A:G,6,0)</f>
        <v>-</v>
      </c>
      <c r="G81" s="12">
        <f>VLOOKUP(A81,의료기관_경상북도_2015!A:G,7,0)</f>
        <v>10</v>
      </c>
      <c r="H81" s="3">
        <f>VLOOKUP(A81,병상수_경상북도_2015!A:C,2,0)</f>
        <v>18.399999999999999</v>
      </c>
      <c r="I81" s="3">
        <f>VLOOKUP(A81,병상수_경상북도_2015!A:C,2,0)</f>
        <v>18.399999999999999</v>
      </c>
    </row>
    <row r="82" spans="1:9">
      <c r="A82" s="33" t="s">
        <v>426</v>
      </c>
      <c r="B82" s="12">
        <f>VLOOKUP(A82,의료기관_경상북도_2015!A:G,2,0)</f>
        <v>3</v>
      </c>
      <c r="C82" s="12">
        <f>VLOOKUP(A82,의료기관_경상북도_2015!A:G,3,0)</f>
        <v>4</v>
      </c>
      <c r="D82" s="12">
        <f>VLOOKUP(A82,의료기관_경상북도_2015!A:G,4,0)</f>
        <v>78</v>
      </c>
      <c r="E82" s="12">
        <f>VLOOKUP(A82,의료기관_경상북도_2015!A:G,5,0)</f>
        <v>43</v>
      </c>
      <c r="F82" s="12">
        <f>VLOOKUP(A82,의료기관_경상북도_2015!A:G,6,0)</f>
        <v>1</v>
      </c>
      <c r="G82" s="12">
        <f>VLOOKUP(A82,의료기관_경상북도_2015!A:G,7,0)</f>
        <v>39</v>
      </c>
      <c r="H82" s="3">
        <f>VLOOKUP(A82,병상수_경상북도_2015!A:C,2,0)</f>
        <v>30.3</v>
      </c>
      <c r="I82" s="3">
        <f>VLOOKUP(A82,병상수_경상북도_2015!A:C,2,0)</f>
        <v>30.3</v>
      </c>
    </row>
    <row r="83" spans="1:9">
      <c r="A83" s="33" t="s">
        <v>427</v>
      </c>
      <c r="B83" s="12" t="str">
        <f>VLOOKUP(A83,의료기관_경상북도_2015!A:G,2,0)</f>
        <v>-</v>
      </c>
      <c r="C83" s="12">
        <f>VLOOKUP(A83,의료기관_경상북도_2015!A:G,3,0)</f>
        <v>1</v>
      </c>
      <c r="D83" s="12">
        <f>VLOOKUP(A83,의료기관_경상북도_2015!A:G,4,0)</f>
        <v>17</v>
      </c>
      <c r="E83" s="12">
        <f>VLOOKUP(A83,의료기관_경상북도_2015!A:G,5,0)</f>
        <v>9</v>
      </c>
      <c r="F83" s="12" t="str">
        <f>VLOOKUP(A83,의료기관_경상북도_2015!A:G,6,0)</f>
        <v>-</v>
      </c>
      <c r="G83" s="12">
        <f>VLOOKUP(A83,의료기관_경상북도_2015!A:G,7,0)</f>
        <v>11</v>
      </c>
      <c r="H83" s="3">
        <f>VLOOKUP(A83,병상수_경상북도_2015!A:C,2,0)</f>
        <v>14.4</v>
      </c>
      <c r="I83" s="3">
        <f>VLOOKUP(A83,병상수_경상북도_2015!A:C,2,0)</f>
        <v>14.4</v>
      </c>
    </row>
    <row r="84" spans="1:9">
      <c r="A84" s="33" t="s">
        <v>428</v>
      </c>
      <c r="B84" s="12" t="str">
        <f>VLOOKUP(A84,의료기관_경상북도_2015!A:G,2,0)</f>
        <v>-</v>
      </c>
      <c r="C84" s="12">
        <f>VLOOKUP(A84,의료기관_경상북도_2015!A:G,3,0)</f>
        <v>1</v>
      </c>
      <c r="D84" s="12">
        <f>VLOOKUP(A84,의료기관_경상북도_2015!A:G,4,0)</f>
        <v>1</v>
      </c>
      <c r="E84" s="12">
        <f>VLOOKUP(A84,의료기관_경상북도_2015!A:G,5,0)</f>
        <v>3</v>
      </c>
      <c r="F84" s="12" t="str">
        <f>VLOOKUP(A84,의료기관_경상북도_2015!A:G,6,0)</f>
        <v>-</v>
      </c>
      <c r="G84" s="12">
        <f>VLOOKUP(A84,의료기관_경상북도_2015!A:G,7,0)</f>
        <v>3</v>
      </c>
      <c r="H84" s="3">
        <f>VLOOKUP(A84,병상수_경상북도_2015!A:C,2,0)</f>
        <v>2.8</v>
      </c>
      <c r="I84" s="3">
        <f>VLOOKUP(A84,병상수_경상북도_2015!A:C,2,0)</f>
        <v>2.8</v>
      </c>
    </row>
    <row r="85" spans="1:9">
      <c r="A85" s="33" t="s">
        <v>429</v>
      </c>
      <c r="B85" s="12" t="str">
        <f>VLOOKUP(A85,의료기관_경상북도_2015!A:G,2,0)</f>
        <v>-</v>
      </c>
      <c r="C85" s="12">
        <f>VLOOKUP(A85,의료기관_경상북도_2015!A:G,3,0)</f>
        <v>4</v>
      </c>
      <c r="D85" s="12">
        <f>VLOOKUP(A85,의료기관_경상북도_2015!A:G,4,0)</f>
        <v>55</v>
      </c>
      <c r="E85" s="12">
        <f>VLOOKUP(A85,의료기관_경상북도_2015!A:G,5,0)</f>
        <v>26</v>
      </c>
      <c r="F85" s="12">
        <f>VLOOKUP(A85,의료기관_경상북도_2015!A:G,6,0)</f>
        <v>1</v>
      </c>
      <c r="G85" s="12">
        <f>VLOOKUP(A85,의료기관_경상북도_2015!A:G,7,0)</f>
        <v>26</v>
      </c>
      <c r="H85" s="3">
        <f>VLOOKUP(A85,병상수_경상북도_2015!A:C,2,0)</f>
        <v>19.100000000000001</v>
      </c>
      <c r="I85" s="3">
        <f>VLOOKUP(A85,병상수_경상북도_2015!A:C,2,0)</f>
        <v>19.100000000000001</v>
      </c>
    </row>
    <row r="86" spans="1:9">
      <c r="A86" s="33" t="s">
        <v>430</v>
      </c>
      <c r="B86" s="12">
        <f>VLOOKUP(A86,의료기관_경상북도_2015!A:G,2,0)</f>
        <v>1</v>
      </c>
      <c r="C86" s="12">
        <f>VLOOKUP(A86,의료기관_경상북도_2015!A:G,3,0)</f>
        <v>3</v>
      </c>
      <c r="D86" s="12">
        <f>VLOOKUP(A86,의료기관_경상북도_2015!A:G,4,0)</f>
        <v>58</v>
      </c>
      <c r="E86" s="12">
        <f>VLOOKUP(A86,의료기관_경상북도_2015!A:G,5,0)</f>
        <v>19</v>
      </c>
      <c r="F86" s="12">
        <f>VLOOKUP(A86,의료기관_경상북도_2015!A:G,6,0)</f>
        <v>1</v>
      </c>
      <c r="G86" s="12">
        <f>VLOOKUP(A86,의료기관_경상북도_2015!A:G,7,0)</f>
        <v>35</v>
      </c>
      <c r="H86" s="3">
        <f>VLOOKUP(A86,병상수_경상북도_2015!A:C,2,0)</f>
        <v>20.9</v>
      </c>
      <c r="I86" s="3">
        <f>VLOOKUP(A86,병상수_경상북도_2015!A:C,2,0)</f>
        <v>20.9</v>
      </c>
    </row>
    <row r="87" spans="1:9">
      <c r="A87" s="33" t="s">
        <v>431</v>
      </c>
      <c r="B87" s="12" t="str">
        <f>VLOOKUP(A87,의료기관_경상북도_2015!A:G,2,0)</f>
        <v>-</v>
      </c>
      <c r="C87" s="12">
        <f>VLOOKUP(A87,의료기관_경상북도_2015!A:G,3,0)</f>
        <v>1</v>
      </c>
      <c r="D87" s="12">
        <f>VLOOKUP(A87,의료기관_경상북도_2015!A:G,4,0)</f>
        <v>15</v>
      </c>
      <c r="E87" s="12">
        <f>VLOOKUP(A87,의료기관_경상북도_2015!A:G,5,0)</f>
        <v>10</v>
      </c>
      <c r="F87" s="12" t="str">
        <f>VLOOKUP(A87,의료기관_경상북도_2015!A:G,6,0)</f>
        <v>-</v>
      </c>
      <c r="G87" s="12">
        <f>VLOOKUP(A87,의료기관_경상북도_2015!A:G,7,0)</f>
        <v>10</v>
      </c>
      <c r="H87" s="3">
        <f>VLOOKUP(A87,병상수_경상북도_2015!A:C,2,0)</f>
        <v>13.1</v>
      </c>
      <c r="I87" s="3">
        <f>VLOOKUP(A87,병상수_경상북도_2015!A:C,2,0)</f>
        <v>13.1</v>
      </c>
    </row>
    <row r="88" spans="1:9">
      <c r="A88" s="33" t="s">
        <v>432</v>
      </c>
      <c r="B88" s="12" t="str">
        <f>VLOOKUP(A88,의료기관_경상북도_2015!A:G,2,0)</f>
        <v>-</v>
      </c>
      <c r="C88" s="12" t="str">
        <f>VLOOKUP(A88,의료기관_경상북도_2015!A:G,3,0)</f>
        <v>-</v>
      </c>
      <c r="D88" s="12">
        <f>VLOOKUP(A88,의료기관_경상북도_2015!A:G,4,0)</f>
        <v>1</v>
      </c>
      <c r="E88" s="12">
        <f>VLOOKUP(A88,의료기관_경상북도_2015!A:G,5,0)</f>
        <v>1</v>
      </c>
      <c r="F88" s="12" t="str">
        <f>VLOOKUP(A88,의료기관_경상북도_2015!A:G,6,0)</f>
        <v>-</v>
      </c>
      <c r="G88" s="12">
        <f>VLOOKUP(A88,의료기관_경상북도_2015!A:G,7,0)</f>
        <v>1</v>
      </c>
      <c r="H88" s="3">
        <f>VLOOKUP(A88,병상수_경상북도_2015!A:C,2,0)</f>
        <v>6.2</v>
      </c>
      <c r="I88" s="3">
        <f>VLOOKUP(A88,병상수_경상북도_2015!A:C,2,0)</f>
        <v>6.2</v>
      </c>
    </row>
    <row r="89" spans="1:9">
      <c r="A89" s="33" t="s">
        <v>433</v>
      </c>
      <c r="B89" s="12" t="str">
        <f>VLOOKUP(A89,의료기관_경상북도_2015!A:G,2,0)</f>
        <v>-</v>
      </c>
      <c r="C89" s="12">
        <f>VLOOKUP(A89,의료기관_경상북도_2015!A:G,3,0)</f>
        <v>2</v>
      </c>
      <c r="D89" s="12">
        <f>VLOOKUP(A89,의료기관_경상북도_2015!A:G,4,0)</f>
        <v>15</v>
      </c>
      <c r="E89" s="12">
        <f>VLOOKUP(A89,의료기관_경상북도_2015!A:G,5,0)</f>
        <v>8</v>
      </c>
      <c r="F89" s="12" t="str">
        <f>VLOOKUP(A89,의료기관_경상북도_2015!A:G,6,0)</f>
        <v>-</v>
      </c>
      <c r="G89" s="12">
        <f>VLOOKUP(A89,의료기관_경상북도_2015!A:G,7,0)</f>
        <v>13</v>
      </c>
      <c r="H89" s="3">
        <f>VLOOKUP(A89,병상수_경상북도_2015!A:C,2,0)</f>
        <v>6.2</v>
      </c>
      <c r="I89" s="3">
        <f>VLOOKUP(A89,병상수_경상북도_2015!A:C,2,0)</f>
        <v>6.2</v>
      </c>
    </row>
    <row r="90" spans="1:9">
      <c r="A90" s="33" t="s">
        <v>434</v>
      </c>
      <c r="B90" s="12" t="str">
        <f>VLOOKUP(A90,의료기관_경상북도_2015!A:G,2,0)</f>
        <v>-</v>
      </c>
      <c r="C90" s="12">
        <f>VLOOKUP(A90,의료기관_경상북도_2015!A:G,3,0)</f>
        <v>3</v>
      </c>
      <c r="D90" s="12">
        <f>VLOOKUP(A90,의료기관_경상북도_2015!A:G,4,0)</f>
        <v>16</v>
      </c>
      <c r="E90" s="12">
        <f>VLOOKUP(A90,의료기관_경상북도_2015!A:G,5,0)</f>
        <v>9</v>
      </c>
      <c r="F90" s="12" t="str">
        <f>VLOOKUP(A90,의료기관_경상북도_2015!A:G,6,0)</f>
        <v>-</v>
      </c>
      <c r="G90" s="12">
        <f>VLOOKUP(A90,의료기관_경상북도_2015!A:G,7,0)</f>
        <v>9</v>
      </c>
      <c r="H90" s="3">
        <f>VLOOKUP(A90,병상수_경상북도_2015!A:C,2,0)</f>
        <v>22</v>
      </c>
      <c r="I90" s="3">
        <f>VLOOKUP(A90,병상수_경상북도_2015!A:C,2,0)</f>
        <v>22</v>
      </c>
    </row>
    <row r="91" spans="1:9">
      <c r="A91" s="33" t="s">
        <v>435</v>
      </c>
      <c r="B91" s="12" t="str">
        <f>VLOOKUP(A91,의료기관_경상북도_2015!A:G,2,0)</f>
        <v>-</v>
      </c>
      <c r="C91" s="12">
        <f>VLOOKUP(A91,의료기관_경상북도_2015!A:G,3,0)</f>
        <v>4</v>
      </c>
      <c r="D91" s="12">
        <f>VLOOKUP(A91,의료기관_경상북도_2015!A:G,4,0)</f>
        <v>21</v>
      </c>
      <c r="E91" s="12">
        <f>VLOOKUP(A91,의료기관_경상북도_2015!A:G,5,0)</f>
        <v>9</v>
      </c>
      <c r="F91" s="12" t="str">
        <f>VLOOKUP(A91,의료기관_경상북도_2015!A:G,6,0)</f>
        <v>-</v>
      </c>
      <c r="G91" s="12">
        <f>VLOOKUP(A91,의료기관_경상북도_2015!A:G,7,0)</f>
        <v>13</v>
      </c>
      <c r="H91" s="3">
        <f>VLOOKUP(A91,병상수_경상북도_2015!A:C,2,0)</f>
        <v>34.5</v>
      </c>
      <c r="I91" s="3">
        <f>VLOOKUP(A91,병상수_경상북도_2015!A:C,2,0)</f>
        <v>34.5</v>
      </c>
    </row>
    <row r="92" spans="1:9">
      <c r="A92" s="33" t="s">
        <v>436</v>
      </c>
      <c r="B92" s="12" t="str">
        <f>VLOOKUP(A92,의료기관_경상북도_2015!A:G,2,0)</f>
        <v>-</v>
      </c>
      <c r="C92" s="12">
        <f>VLOOKUP(A92,의료기관_경상북도_2015!A:G,3,0)</f>
        <v>1</v>
      </c>
      <c r="D92" s="12">
        <f>VLOOKUP(A92,의료기관_경상북도_2015!A:G,4,0)</f>
        <v>9</v>
      </c>
      <c r="E92" s="12">
        <f>VLOOKUP(A92,의료기관_경상북도_2015!A:G,5,0)</f>
        <v>5</v>
      </c>
      <c r="F92" s="12" t="str">
        <f>VLOOKUP(A92,의료기관_경상북도_2015!A:G,6,0)</f>
        <v>-</v>
      </c>
      <c r="G92" s="12">
        <f>VLOOKUP(A92,의료기관_경상북도_2015!A:G,7,0)</f>
        <v>9</v>
      </c>
      <c r="H92" s="3">
        <f>VLOOKUP(A92,병상수_경상북도_2015!A:C,2,0)</f>
        <v>13.4</v>
      </c>
      <c r="I92" s="3">
        <f>VLOOKUP(A92,병상수_경상북도_2015!A:C,2,0)</f>
        <v>13.4</v>
      </c>
    </row>
    <row r="93" spans="1:9">
      <c r="A93" s="33" t="s">
        <v>437</v>
      </c>
      <c r="B93" s="12" t="str">
        <f>VLOOKUP(A93,의료기관_경상북도_2015!A:G,2,0)</f>
        <v>-</v>
      </c>
      <c r="C93" s="12">
        <f>VLOOKUP(A93,의료기관_경상북도_2015!A:G,3,0)</f>
        <v>3</v>
      </c>
      <c r="D93" s="12">
        <f>VLOOKUP(A93,의료기관_경상북도_2015!A:G,4,0)</f>
        <v>45</v>
      </c>
      <c r="E93" s="12">
        <f>VLOOKUP(A93,의료기관_경상북도_2015!A:G,5,0)</f>
        <v>21</v>
      </c>
      <c r="F93" s="12" t="str">
        <f>VLOOKUP(A93,의료기관_경상북도_2015!A:G,6,0)</f>
        <v>-</v>
      </c>
      <c r="G93" s="12">
        <f>VLOOKUP(A93,의료기관_경상북도_2015!A:G,7,0)</f>
        <v>17</v>
      </c>
      <c r="H93" s="3">
        <f>VLOOKUP(A93,병상수_경상북도_2015!A:C,2,0)</f>
        <v>15.8</v>
      </c>
      <c r="I93" s="3">
        <f>VLOOKUP(A93,병상수_경상북도_2015!A:C,2,0)</f>
        <v>15.8</v>
      </c>
    </row>
    <row r="94" spans="1:9">
      <c r="A94" s="33" t="s">
        <v>438</v>
      </c>
      <c r="B94" s="12">
        <f>VLOOKUP(A94,의료기관_경상북도_2015!A:G,2,0)</f>
        <v>5</v>
      </c>
      <c r="C94" s="12">
        <f>VLOOKUP(A94,의료기관_경상북도_2015!A:G,3,0)</f>
        <v>11</v>
      </c>
      <c r="D94" s="12">
        <f>VLOOKUP(A94,의료기관_경상북도_2015!A:G,4,0)</f>
        <v>262</v>
      </c>
      <c r="E94" s="12">
        <f>VLOOKUP(A94,의료기관_경상북도_2015!A:G,5,0)</f>
        <v>145</v>
      </c>
      <c r="F94" s="12">
        <f>VLOOKUP(A94,의료기관_경상북도_2015!A:G,6,0)</f>
        <v>1</v>
      </c>
      <c r="G94" s="12">
        <f>VLOOKUP(A94,의료기관_경상북도_2015!A:G,7,0)</f>
        <v>124</v>
      </c>
      <c r="H94" s="3">
        <f>VLOOKUP(A94,병상수_경상북도_2015!A:C,2,0)</f>
        <v>15.8</v>
      </c>
      <c r="I94" s="3">
        <f>VLOOKUP(A94,병상수_경상북도_2015!A:C,2,0)</f>
        <v>15.8</v>
      </c>
    </row>
    <row r="95" spans="1:9">
      <c r="A95" s="33" t="s">
        <v>67</v>
      </c>
      <c r="B95" s="12">
        <f>VLOOKUP(A95,의료기관_광주광역시_2015!A:G,2,0)</f>
        <v>22</v>
      </c>
      <c r="C95" s="12">
        <f>VLOOKUP(A95,의료기관_광주광역시_2015!A:G,3,0)</f>
        <v>81</v>
      </c>
      <c r="D95" s="12">
        <f>VLOOKUP(A95,의료기관_광주광역시_2015!A:G,4,0)</f>
        <v>877</v>
      </c>
      <c r="E95" s="12">
        <f>VLOOKUP(A95,의료기관_광주광역시_2015!A:G,5,0)</f>
        <v>584</v>
      </c>
      <c r="F95" s="12">
        <f>VLOOKUP(A95,의료기관_광주광역시_2015!A:G,6,0)</f>
        <v>86</v>
      </c>
      <c r="G95" s="12">
        <f>VLOOKUP(A95,의료기관_광주광역시_2015!A:G,7,0)</f>
        <v>313</v>
      </c>
      <c r="H95" s="3">
        <f>VLOOKUP(A95,병상수_광주광역시_2015!A:C,2,0)</f>
        <v>25.5</v>
      </c>
      <c r="I95" s="3">
        <f>VLOOKUP(A95,병상수_광주광역시_2015!A:C,3,0)</f>
        <v>37471</v>
      </c>
    </row>
    <row r="96" spans="1:9">
      <c r="A96" s="33" t="s">
        <v>439</v>
      </c>
      <c r="B96" s="12">
        <f>VLOOKUP(A96,의료기관_광주광역시_2015!A:G,2,0)</f>
        <v>6</v>
      </c>
      <c r="C96" s="12">
        <f>VLOOKUP(A96,의료기관_광주광역시_2015!A:G,3,0)</f>
        <v>23</v>
      </c>
      <c r="D96" s="12">
        <f>VLOOKUP(A96,의료기관_광주광역시_2015!A:G,4,0)</f>
        <v>170</v>
      </c>
      <c r="E96" s="12">
        <f>VLOOKUP(A96,의료기관_광주광역시_2015!A:G,5,0)</f>
        <v>130</v>
      </c>
      <c r="F96" s="12">
        <f>VLOOKUP(A96,의료기관_광주광역시_2015!A:G,6,0)</f>
        <v>18</v>
      </c>
      <c r="G96" s="12">
        <f>VLOOKUP(A96,의료기관_광주광역시_2015!A:G,7,0)</f>
        <v>71</v>
      </c>
      <c r="H96" s="3">
        <f>VLOOKUP(A96,병상수_광주광역시_2015!A:C,2,0)</f>
        <v>24.1</v>
      </c>
      <c r="I96" s="3">
        <f>VLOOKUP(A96,병상수_광주광역시_2015!A:C,3,0)</f>
        <v>9659</v>
      </c>
    </row>
    <row r="97" spans="1:9">
      <c r="A97" s="33" t="s">
        <v>440</v>
      </c>
      <c r="B97" s="12">
        <f>VLOOKUP(A97,의료기관_광주광역시_2015!A:G,2,0)</f>
        <v>3</v>
      </c>
      <c r="C97" s="12">
        <f>VLOOKUP(A97,의료기관_광주광역시_2015!A:G,3,0)</f>
        <v>10</v>
      </c>
      <c r="D97" s="12">
        <f>VLOOKUP(A97,의료기관_광주광역시_2015!A:G,4,0)</f>
        <v>118</v>
      </c>
      <c r="E97" s="12">
        <f>VLOOKUP(A97,의료기관_광주광역시_2015!A:G,5,0)</f>
        <v>96</v>
      </c>
      <c r="F97" s="12">
        <f>VLOOKUP(A97,의료기관_광주광역시_2015!A:G,6,0)</f>
        <v>14</v>
      </c>
      <c r="G97" s="12">
        <f>VLOOKUP(A97,의료기관_광주광역시_2015!A:G,7,0)</f>
        <v>45</v>
      </c>
      <c r="H97" s="3">
        <f>VLOOKUP(A97,병상수_광주광역시_2015!A:C,2,0)</f>
        <v>27</v>
      </c>
      <c r="I97" s="3">
        <f>VLOOKUP(A97,병상수_광주광역시_2015!A:C,3,0)</f>
        <v>5974</v>
      </c>
    </row>
    <row r="98" spans="1:9">
      <c r="A98" s="33" t="s">
        <v>441</v>
      </c>
      <c r="B98" s="12">
        <f>VLOOKUP(A98,의료기관_광주광역시_2015!A:G,2,0)</f>
        <v>3</v>
      </c>
      <c r="C98" s="12">
        <f>VLOOKUP(A98,의료기관_광주광역시_2015!A:G,3,0)</f>
        <v>7</v>
      </c>
      <c r="D98" s="12">
        <f>VLOOKUP(A98,의료기관_광주광역시_2015!A:G,4,0)</f>
        <v>120</v>
      </c>
      <c r="E98" s="12">
        <f>VLOOKUP(A98,의료기관_광주광역시_2015!A:G,5,0)</f>
        <v>54</v>
      </c>
      <c r="F98" s="12">
        <f>VLOOKUP(A98,의료기관_광주광역시_2015!A:G,6,0)</f>
        <v>6</v>
      </c>
      <c r="G98" s="12">
        <f>VLOOKUP(A98,의료기관_광주광역시_2015!A:G,7,0)</f>
        <v>33</v>
      </c>
      <c r="H98" s="3">
        <f>VLOOKUP(A98,병상수_광주광역시_2015!A:C,2,0)</f>
        <v>57.2</v>
      </c>
      <c r="I98" s="3">
        <f>VLOOKUP(A98,병상수_광주광역시_2015!A:C,3,0)</f>
        <v>5655</v>
      </c>
    </row>
    <row r="99" spans="1:9">
      <c r="A99" s="33" t="s">
        <v>442</v>
      </c>
      <c r="B99" s="12">
        <f>VLOOKUP(A99,의료기관_광주광역시_2015!A:G,2,0)</f>
        <v>5</v>
      </c>
      <c r="C99" s="12">
        <f>VLOOKUP(A99,의료기관_광주광역시_2015!A:G,3,0)</f>
        <v>23</v>
      </c>
      <c r="D99" s="12">
        <f>VLOOKUP(A99,의료기관_광주광역시_2015!A:G,4,0)</f>
        <v>245</v>
      </c>
      <c r="E99" s="12">
        <f>VLOOKUP(A99,의료기관_광주광역시_2015!A:G,5,0)</f>
        <v>167</v>
      </c>
      <c r="F99" s="12">
        <f>VLOOKUP(A99,의료기관_광주광역시_2015!A:G,6,0)</f>
        <v>31</v>
      </c>
      <c r="G99" s="12">
        <f>VLOOKUP(A99,의료기관_광주광역시_2015!A:G,7,0)</f>
        <v>83</v>
      </c>
      <c r="H99" s="3">
        <f>VLOOKUP(A99,병상수_광주광역시_2015!A:C,2,0)</f>
        <v>22.2</v>
      </c>
      <c r="I99" s="3">
        <f>VLOOKUP(A99,병상수_광주광역시_2015!A:C,3,0)</f>
        <v>9913</v>
      </c>
    </row>
    <row r="100" spans="1:9">
      <c r="A100" s="33" t="s">
        <v>443</v>
      </c>
      <c r="B100" s="12">
        <f>VLOOKUP(A100,의료기관_광주광역시_2015!A:G,2,0)</f>
        <v>5</v>
      </c>
      <c r="C100" s="12">
        <f>VLOOKUP(A100,의료기관_광주광역시_2015!A:G,3,0)</f>
        <v>18</v>
      </c>
      <c r="D100" s="12">
        <f>VLOOKUP(A100,의료기관_광주광역시_2015!A:G,4,0)</f>
        <v>224</v>
      </c>
      <c r="E100" s="12">
        <f>VLOOKUP(A100,의료기관_광주광역시_2015!A:G,5,0)</f>
        <v>137</v>
      </c>
      <c r="F100" s="12">
        <f>VLOOKUP(A100,의료기관_광주광역시_2015!A:G,6,0)</f>
        <v>17</v>
      </c>
      <c r="G100" s="12">
        <f>VLOOKUP(A100,의료기관_광주광역시_2015!A:G,7,0)</f>
        <v>81</v>
      </c>
      <c r="H100" s="3">
        <f>VLOOKUP(A100,병상수_광주광역시_2015!A:C,2,0)</f>
        <v>20.6</v>
      </c>
      <c r="I100" s="3">
        <f>VLOOKUP(A100,병상수_광주광역시_2015!A:C,3,0)</f>
        <v>6270</v>
      </c>
    </row>
    <row r="101" spans="1:9">
      <c r="A101" s="33" t="s">
        <v>65</v>
      </c>
      <c r="B101" s="12">
        <f>VLOOKUP(A101,의료기관_대구광역시_2015!A:G,2,0)</f>
        <v>12</v>
      </c>
      <c r="C101" s="12">
        <f>VLOOKUP(A101,의료기관_대구광역시_2015!A:G,3,0)</f>
        <v>111</v>
      </c>
      <c r="D101" s="12">
        <f>VLOOKUP(A101,의료기관_대구광역시_2015!A:G,4,0)</f>
        <v>1623</v>
      </c>
      <c r="E101" s="12">
        <f>VLOOKUP(A101,의료기관_대구광역시_2015!A:G,5,0)</f>
        <v>841</v>
      </c>
      <c r="F101" s="12">
        <f>VLOOKUP(A101,의료기관_대구광역시_2015!A:G,6,0)</f>
        <v>2</v>
      </c>
      <c r="G101" s="12">
        <f>VLOOKUP(A101,의료기관_대구광역시_2015!A:G,7,0)</f>
        <v>840</v>
      </c>
      <c r="H101" s="3">
        <f>VLOOKUP(A101,병상수_대구광역시_2015!A:C,2,0)</f>
        <v>14.6</v>
      </c>
      <c r="I101" s="3">
        <f>VLOOKUP(A101,병상수_대구광역시_2015!A:C,3,0)</f>
        <v>36303</v>
      </c>
    </row>
    <row r="102" spans="1:9">
      <c r="A102" s="33" t="s">
        <v>208</v>
      </c>
      <c r="B102" s="12" t="str">
        <f>VLOOKUP(A102,의료기관_대구광역시_2015!A:G,2,0)</f>
        <v>-</v>
      </c>
      <c r="C102" s="12">
        <f>VLOOKUP(A102,의료기관_대구광역시_2015!A:G,3,0)</f>
        <v>1</v>
      </c>
      <c r="D102" s="12">
        <f>VLOOKUP(A102,의료기관_대구광역시_2015!A:G,4,0)</f>
        <v>9</v>
      </c>
      <c r="E102" s="12">
        <f>VLOOKUP(A102,의료기관_대구광역시_2015!A:G,5,0)</f>
        <v>3</v>
      </c>
      <c r="F102" s="12" t="str">
        <f>VLOOKUP(A102,의료기관_대구광역시_2015!A:G,6,0)</f>
        <v>-</v>
      </c>
      <c r="G102" s="12">
        <f>VLOOKUP(A102,의료기관_대구광역시_2015!A:G,7,0)</f>
        <v>5</v>
      </c>
      <c r="H102" s="3">
        <f>VLOOKUP(A102,병상수_대구광역시_2015!A:C,2,0)</f>
        <v>4.0999999999999996</v>
      </c>
      <c r="I102" s="3">
        <f>VLOOKUP(A102,병상수_대구광역시_2015!A:C,3,0)</f>
        <v>100</v>
      </c>
    </row>
    <row r="103" spans="1:9">
      <c r="A103" s="33" t="s">
        <v>444</v>
      </c>
      <c r="B103" s="12">
        <f>VLOOKUP(A103,의료기관_대구광역시_2015!A:G,2,0)</f>
        <v>2</v>
      </c>
      <c r="C103" s="12">
        <f>VLOOKUP(A103,의료기관_대구광역시_2015!A:G,3,0)</f>
        <v>9</v>
      </c>
      <c r="D103" s="12">
        <f>VLOOKUP(A103,의료기관_대구광역시_2015!A:G,4,0)</f>
        <v>105</v>
      </c>
      <c r="E103" s="12">
        <f>VLOOKUP(A103,의료기관_대구광역시_2015!A:G,5,0)</f>
        <v>57</v>
      </c>
      <c r="F103" s="12" t="str">
        <f>VLOOKUP(A103,의료기관_대구광역시_2015!A:G,6,0)</f>
        <v>-</v>
      </c>
      <c r="G103" s="12">
        <f>VLOOKUP(A103,의료기관_대구광역시_2015!A:G,7,0)</f>
        <v>66</v>
      </c>
      <c r="H103" s="3">
        <f>VLOOKUP(A103,병상수_대구광역시_2015!A:C,2,0)</f>
        <v>28.8</v>
      </c>
      <c r="I103" s="3">
        <f>VLOOKUP(A103,병상수_대구광역시_2015!A:C,3,0)</f>
        <v>4627</v>
      </c>
    </row>
    <row r="104" spans="1:9">
      <c r="A104" s="33" t="s">
        <v>445</v>
      </c>
      <c r="B104" s="12">
        <f>VLOOKUP(A104,의료기관_대구광역시_2015!A:G,2,0)</f>
        <v>2</v>
      </c>
      <c r="C104" s="12">
        <f>VLOOKUP(A104,의료기관_대구광역시_2015!A:G,3,0)</f>
        <v>33</v>
      </c>
      <c r="D104" s="12">
        <f>VLOOKUP(A104,의료기관_대구광역시_2015!A:G,4,0)</f>
        <v>338</v>
      </c>
      <c r="E104" s="12">
        <f>VLOOKUP(A104,의료기관_대구광역시_2015!A:G,5,0)</f>
        <v>189</v>
      </c>
      <c r="F104" s="12" t="str">
        <f>VLOOKUP(A104,의료기관_대구광역시_2015!A:G,6,0)</f>
        <v>-</v>
      </c>
      <c r="G104" s="12">
        <f>VLOOKUP(A104,의료기관_대구광역시_2015!A:G,7,0)</f>
        <v>177</v>
      </c>
      <c r="H104" s="3">
        <f>VLOOKUP(A104,병상수_대구광역시_2015!A:C,2,0)</f>
        <v>13.5</v>
      </c>
      <c r="I104" s="3">
        <f>VLOOKUP(A104,병상수_대구광역시_2015!A:C,3,0)</f>
        <v>8113</v>
      </c>
    </row>
    <row r="105" spans="1:9">
      <c r="A105" s="33" t="s">
        <v>446</v>
      </c>
      <c r="B105" s="12" t="str">
        <f>VLOOKUP(A105,의료기관_대구광역시_2015!A:G,2,0)</f>
        <v>-</v>
      </c>
      <c r="C105" s="12">
        <f>VLOOKUP(A105,의료기관_대구광역시_2015!A:G,3,0)</f>
        <v>6</v>
      </c>
      <c r="D105" s="12">
        <f>VLOOKUP(A105,의료기관_대구광역시_2015!A:G,4,0)</f>
        <v>94</v>
      </c>
      <c r="E105" s="12">
        <f>VLOOKUP(A105,의료기관_대구광역시_2015!A:G,5,0)</f>
        <v>41</v>
      </c>
      <c r="F105" s="12" t="str">
        <f>VLOOKUP(A105,의료기관_대구광역시_2015!A:G,6,0)</f>
        <v>-</v>
      </c>
      <c r="G105" s="12">
        <f>VLOOKUP(A105,의료기관_대구광역시_2015!A:G,7,0)</f>
        <v>43</v>
      </c>
      <c r="H105" s="3">
        <f>VLOOKUP(A105,병상수_대구광역시_2015!A:C,2,0)</f>
        <v>12.1</v>
      </c>
      <c r="I105" s="3">
        <f>VLOOKUP(A105,병상수_대구광역시_2015!A:C,3,0)</f>
        <v>2333</v>
      </c>
    </row>
    <row r="106" spans="1:9">
      <c r="A106" s="33" t="s">
        <v>447</v>
      </c>
      <c r="B106" s="12">
        <f>VLOOKUP(A106,의료기관_대구광역시_2015!A:G,2,0)</f>
        <v>1</v>
      </c>
      <c r="C106" s="12">
        <f>VLOOKUP(A106,의료기관_대구광역시_2015!A:G,3,0)</f>
        <v>9</v>
      </c>
      <c r="D106" s="12">
        <f>VLOOKUP(A106,의료기관_대구광역시_2015!A:G,4,0)</f>
        <v>209</v>
      </c>
      <c r="E106" s="12">
        <f>VLOOKUP(A106,의료기관_대구광역시_2015!A:G,5,0)</f>
        <v>95</v>
      </c>
      <c r="F106" s="12" t="str">
        <f>VLOOKUP(A106,의료기관_대구광역시_2015!A:G,6,0)</f>
        <v>-</v>
      </c>
      <c r="G106" s="12">
        <f>VLOOKUP(A106,의료기관_대구광역시_2015!A:G,7,0)</f>
        <v>105</v>
      </c>
      <c r="H106" s="3">
        <f>VLOOKUP(A106,병상수_대구광역시_2015!A:C,2,0)</f>
        <v>11.4</v>
      </c>
      <c r="I106" s="3">
        <f>VLOOKUP(A106,병상수_대구광역시_2015!A:C,3,0)</f>
        <v>3974</v>
      </c>
    </row>
    <row r="107" spans="1:9">
      <c r="A107" s="33" t="s">
        <v>448</v>
      </c>
      <c r="B107" s="12">
        <f>VLOOKUP(A107,의료기관_대구광역시_2015!A:G,2,0)</f>
        <v>2</v>
      </c>
      <c r="C107" s="12">
        <f>VLOOKUP(A107,의료기관_대구광역시_2015!A:G,3,0)</f>
        <v>17</v>
      </c>
      <c r="D107" s="12">
        <f>VLOOKUP(A107,의료기관_대구광역시_2015!A:G,4,0)</f>
        <v>231</v>
      </c>
      <c r="E107" s="12">
        <f>VLOOKUP(A107,의료기관_대구광역시_2015!A:G,5,0)</f>
        <v>134</v>
      </c>
      <c r="F107" s="12" t="str">
        <f>VLOOKUP(A107,의료기관_대구광역시_2015!A:G,6,0)</f>
        <v>-</v>
      </c>
      <c r="G107" s="12">
        <f>VLOOKUP(A107,의료기관_대구광역시_2015!A:G,7,0)</f>
        <v>116</v>
      </c>
      <c r="H107" s="3">
        <f>VLOOKUP(A107,병상수_대구광역시_2015!A:C,2,0)</f>
        <v>13.9</v>
      </c>
      <c r="I107" s="3">
        <f>VLOOKUP(A107,병상수_대구광역시_2015!A:C,3,0)</f>
        <v>6150</v>
      </c>
    </row>
    <row r="108" spans="1:9">
      <c r="A108" s="33" t="s">
        <v>449</v>
      </c>
      <c r="B108" s="12">
        <f>VLOOKUP(A108,의료기관_대구광역시_2015!A:G,2,0)</f>
        <v>1</v>
      </c>
      <c r="C108" s="12">
        <f>VLOOKUP(A108,의료기관_대구광역시_2015!A:G,3,0)</f>
        <v>9</v>
      </c>
      <c r="D108" s="12">
        <f>VLOOKUP(A108,의료기관_대구광역시_2015!A:G,4,0)</f>
        <v>121</v>
      </c>
      <c r="E108" s="12">
        <f>VLOOKUP(A108,의료기관_대구광역시_2015!A:G,5,0)</f>
        <v>54</v>
      </c>
      <c r="F108" s="12" t="str">
        <f>VLOOKUP(A108,의료기관_대구광역시_2015!A:G,6,0)</f>
        <v>-</v>
      </c>
      <c r="G108" s="12">
        <f>VLOOKUP(A108,의료기관_대구광역시_2015!A:G,7,0)</f>
        <v>69</v>
      </c>
      <c r="H108" s="3">
        <f>VLOOKUP(A108,병상수_대구광역시_2015!A:C,2,0)</f>
        <v>18.3</v>
      </c>
      <c r="I108" s="3">
        <f>VLOOKUP(A108,병상수_대구광역시_2015!A:C,3,0)</f>
        <v>3780</v>
      </c>
    </row>
    <row r="109" spans="1:9">
      <c r="A109" s="33" t="s">
        <v>450</v>
      </c>
      <c r="B109" s="12">
        <f>VLOOKUP(A109,의료기관_대구광역시_2015!A:G,2,0)</f>
        <v>1</v>
      </c>
      <c r="C109" s="12">
        <f>VLOOKUP(A109,의료기관_대구광역시_2015!A:G,3,0)</f>
        <v>19</v>
      </c>
      <c r="D109" s="12">
        <f>VLOOKUP(A109,의료기관_대구광역시_2015!A:G,4,0)</f>
        <v>308</v>
      </c>
      <c r="E109" s="12">
        <f>VLOOKUP(A109,의료기관_대구광역시_2015!A:G,5,0)</f>
        <v>163</v>
      </c>
      <c r="F109" s="12">
        <f>VLOOKUP(A109,의료기관_대구광역시_2015!A:G,6,0)</f>
        <v>1</v>
      </c>
      <c r="G109" s="12">
        <f>VLOOKUP(A109,의료기관_대구광역시_2015!A:G,7,0)</f>
        <v>193</v>
      </c>
      <c r="H109" s="3">
        <f>VLOOKUP(A109,병상수_대구광역시_2015!A:C,2,0)</f>
        <v>7.9</v>
      </c>
      <c r="I109" s="3">
        <f>VLOOKUP(A109,병상수_대구광역시_2015!A:C,3,0)</f>
        <v>3578</v>
      </c>
    </row>
    <row r="110" spans="1:9">
      <c r="A110" s="33" t="s">
        <v>451</v>
      </c>
      <c r="B110" s="12">
        <f>VLOOKUP(A110,의료기관_대구광역시_2015!A:G,2,0)</f>
        <v>3</v>
      </c>
      <c r="C110" s="12">
        <f>VLOOKUP(A110,의료기관_대구광역시_2015!A:G,3,0)</f>
        <v>9</v>
      </c>
      <c r="D110" s="12">
        <f>VLOOKUP(A110,의료기관_대구광역시_2015!A:G,4,0)</f>
        <v>217</v>
      </c>
      <c r="E110" s="12">
        <f>VLOOKUP(A110,의료기관_대구광역시_2015!A:G,5,0)</f>
        <v>108</v>
      </c>
      <c r="F110" s="12">
        <f>VLOOKUP(A110,의료기관_대구광역시_2015!A:G,6,0)</f>
        <v>1</v>
      </c>
      <c r="G110" s="12">
        <f>VLOOKUP(A110,의료기관_대구광역시_2015!A:G,7,0)</f>
        <v>71</v>
      </c>
      <c r="H110" s="3">
        <f>VLOOKUP(A110,병상수_대구광역시_2015!A:C,2,0)</f>
        <v>46.3</v>
      </c>
      <c r="I110" s="3">
        <f>VLOOKUP(A110,병상수_대구광역시_2015!A:C,3,0)</f>
        <v>3748</v>
      </c>
    </row>
    <row r="111" spans="1:9">
      <c r="A111" s="33" t="s">
        <v>69</v>
      </c>
      <c r="B111" s="12">
        <f>VLOOKUP(A111,의료기관_대전광역시_2015!A:G,2,0)</f>
        <v>10</v>
      </c>
      <c r="C111" s="12">
        <f>VLOOKUP(A111,의료기관_대전광역시_2015!A:G,3,0)</f>
        <v>33</v>
      </c>
      <c r="D111" s="12">
        <f>VLOOKUP(A111,의료기관_대전광역시_2015!A:G,4,0)</f>
        <v>1029</v>
      </c>
      <c r="E111" s="12">
        <f>VLOOKUP(A111,의료기관_대전광역시_2015!A:G,5,0)</f>
        <v>515</v>
      </c>
      <c r="F111" s="12">
        <f>VLOOKUP(A111,의료기관_대전광역시_2015!A:G,6,0)</f>
        <v>5</v>
      </c>
      <c r="G111" s="12">
        <f>VLOOKUP(A111,의료기관_대전광역시_2015!A:G,7,0)</f>
        <v>504</v>
      </c>
      <c r="H111" s="3">
        <f>VLOOKUP(A111,병상수_대전광역시_2015!A:C,2,0)</f>
        <v>15.5</v>
      </c>
      <c r="I111" s="3">
        <f>VLOOKUP(A111,병상수_대전광역시_2015!A:C,3,0)</f>
        <v>23529</v>
      </c>
    </row>
    <row r="112" spans="1:9">
      <c r="A112" s="33" t="s">
        <v>452</v>
      </c>
      <c r="B112" s="12">
        <f>VLOOKUP(A112,의료기관_대전광역시_2015!A:G,2,0)</f>
        <v>2</v>
      </c>
      <c r="C112" s="12">
        <f>VLOOKUP(A112,의료기관_대전광역시_2015!A:G,3,0)</f>
        <v>4</v>
      </c>
      <c r="D112" s="12">
        <f>VLOOKUP(A112,의료기관_대전광역시_2015!A:G,4,0)</f>
        <v>113</v>
      </c>
      <c r="E112" s="12">
        <f>VLOOKUP(A112,의료기관_대전광역시_2015!A:G,5,0)</f>
        <v>47</v>
      </c>
      <c r="F112" s="12" t="str">
        <f>VLOOKUP(A112,의료기관_대전광역시_2015!A:G,6,0)</f>
        <v>-</v>
      </c>
      <c r="G112" s="12">
        <f>VLOOKUP(A112,의료기관_대전광역시_2015!A:G,7,0)</f>
        <v>46</v>
      </c>
      <c r="H112" s="3">
        <f>VLOOKUP(A112,병상수_대전광역시_2015!A:C,2,0)</f>
        <v>15.2</v>
      </c>
      <c r="I112" s="3">
        <f>VLOOKUP(A112,병상수_대전광역시_2015!A:C,3,0)</f>
        <v>2983</v>
      </c>
    </row>
    <row r="113" spans="1:9">
      <c r="A113" s="33" t="s">
        <v>453</v>
      </c>
      <c r="B113" s="12">
        <f>VLOOKUP(A113,의료기관_대전광역시_2015!A:G,2,0)</f>
        <v>1</v>
      </c>
      <c r="C113" s="12">
        <f>VLOOKUP(A113,의료기관_대전광역시_2015!A:G,3,0)</f>
        <v>1</v>
      </c>
      <c r="D113" s="12">
        <f>VLOOKUP(A113,의료기관_대전광역시_2015!A:G,4,0)</f>
        <v>147</v>
      </c>
      <c r="E113" s="12">
        <f>VLOOKUP(A113,의료기관_대전광역시_2015!A:G,5,0)</f>
        <v>69</v>
      </c>
      <c r="F113" s="12">
        <f>VLOOKUP(A113,의료기관_대전광역시_2015!A:G,6,0)</f>
        <v>1</v>
      </c>
      <c r="G113" s="12">
        <f>VLOOKUP(A113,의료기관_대전광역시_2015!A:G,7,0)</f>
        <v>82</v>
      </c>
      <c r="H113" s="3">
        <f>VLOOKUP(A113,병상수_대전광역시_2015!A:C,2,0)</f>
        <v>13</v>
      </c>
      <c r="I113" s="3">
        <f>VLOOKUP(A113,병상수_대전광역시_2015!A:C,3,0)</f>
        <v>3116</v>
      </c>
    </row>
    <row r="114" spans="1:9">
      <c r="A114" s="33" t="s">
        <v>454</v>
      </c>
      <c r="B114" s="12">
        <f>VLOOKUP(A114,의료기관_대전광역시_2015!A:G,2,0)</f>
        <v>3</v>
      </c>
      <c r="C114" s="12">
        <f>VLOOKUP(A114,의료기관_대전광역시_2015!A:G,3,0)</f>
        <v>21</v>
      </c>
      <c r="D114" s="12">
        <f>VLOOKUP(A114,의료기관_대전광역시_2015!A:G,4,0)</f>
        <v>417</v>
      </c>
      <c r="E114" s="12">
        <f>VLOOKUP(A114,의료기관_대전광역시_2015!A:G,5,0)</f>
        <v>216</v>
      </c>
      <c r="F114" s="12">
        <f>VLOOKUP(A114,의료기관_대전광역시_2015!A:G,6,0)</f>
        <v>3</v>
      </c>
      <c r="G114" s="12">
        <f>VLOOKUP(A114,의료기관_대전광역시_2015!A:G,7,0)</f>
        <v>195</v>
      </c>
      <c r="H114" s="3">
        <f>VLOOKUP(A114,병상수_대전광역시_2015!A:C,2,0)</f>
        <v>15.6</v>
      </c>
      <c r="I114" s="3">
        <f>VLOOKUP(A114,병상수_대전광역시_2015!A:C,3,0)</f>
        <v>7673</v>
      </c>
    </row>
    <row r="115" spans="1:9">
      <c r="A115" s="33" t="s">
        <v>455</v>
      </c>
      <c r="B115" s="12">
        <f>VLOOKUP(A115,의료기관_대전광역시_2015!A:G,2,0)</f>
        <v>1</v>
      </c>
      <c r="C115" s="12">
        <f>VLOOKUP(A115,의료기관_대전광역시_2015!A:G,3,0)</f>
        <v>3</v>
      </c>
      <c r="D115" s="12">
        <f>VLOOKUP(A115,의료기관_대전광역시_2015!A:G,4,0)</f>
        <v>172</v>
      </c>
      <c r="E115" s="12">
        <f>VLOOKUP(A115,의료기관_대전광역시_2015!A:G,5,0)</f>
        <v>90</v>
      </c>
      <c r="F115" s="12" t="str">
        <f>VLOOKUP(A115,의료기관_대전광역시_2015!A:G,6,0)</f>
        <v>-</v>
      </c>
      <c r="G115" s="12">
        <f>VLOOKUP(A115,의료기관_대전광역시_2015!A:G,7,0)</f>
        <v>91</v>
      </c>
      <c r="H115" s="3">
        <f>VLOOKUP(A115,병상수_대전광역시_2015!A:C,2,0)</f>
        <v>11.6</v>
      </c>
      <c r="I115" s="3">
        <f>VLOOKUP(A115,병상수_대전광역시_2015!A:C,3,0)</f>
        <v>3884</v>
      </c>
    </row>
    <row r="116" spans="1:9">
      <c r="A116" s="33" t="s">
        <v>456</v>
      </c>
      <c r="B116" s="12">
        <f>VLOOKUP(A116,의료기관_대전광역시_2015!A:G,2,0)</f>
        <v>3</v>
      </c>
      <c r="C116" s="12">
        <f>VLOOKUP(A116,의료기관_대전광역시_2015!A:G,3,0)</f>
        <v>4</v>
      </c>
      <c r="D116" s="12">
        <f>VLOOKUP(A116,의료기관_대전광역시_2015!A:G,4,0)</f>
        <v>180</v>
      </c>
      <c r="E116" s="12">
        <f>VLOOKUP(A116,의료기관_대전광역시_2015!A:G,5,0)</f>
        <v>93</v>
      </c>
      <c r="F116" s="12">
        <f>VLOOKUP(A116,의료기관_대전광역시_2015!A:G,6,0)</f>
        <v>1</v>
      </c>
      <c r="G116" s="12">
        <f>VLOOKUP(A116,의료기관_대전광역시_2015!A:G,7,0)</f>
        <v>90</v>
      </c>
      <c r="H116" s="3">
        <f>VLOOKUP(A116,병상수_대전광역시_2015!A:C,2,0)</f>
        <v>22.9</v>
      </c>
      <c r="I116" s="3">
        <f>VLOOKUP(A116,병상수_대전광역시_2015!A:C,3,0)</f>
        <v>5873</v>
      </c>
    </row>
    <row r="117" spans="1:9">
      <c r="A117" s="33" t="s">
        <v>457</v>
      </c>
      <c r="B117" s="12">
        <f>VLOOKUP(A117,의료기관_부산광역시_2015!A:G,2,0)</f>
        <v>28</v>
      </c>
      <c r="C117" s="12">
        <f>VLOOKUP(A117,의료기관_부산광역시_2015!A:G,3,0)</f>
        <v>120</v>
      </c>
      <c r="D117" s="12">
        <f>VLOOKUP(A117,의료기관_부산광역시_2015!A:G,4,0)</f>
        <v>2194</v>
      </c>
      <c r="E117" s="12">
        <f>VLOOKUP(A117,의료기관_부산광역시_2015!A:G,5,0)</f>
        <v>1224</v>
      </c>
      <c r="F117" s="12">
        <f>VLOOKUP(A117,의료기관_부산광역시_2015!A:G,6,0)</f>
        <v>9</v>
      </c>
      <c r="G117" s="12">
        <f>VLOOKUP(A117,의료기관_부산광역시_2015!A:G,7,0)</f>
        <v>1101</v>
      </c>
      <c r="H117" s="3">
        <f>VLOOKUP(A117,병상수_부산광역시_2015!A:C,2,0)</f>
        <v>19.5</v>
      </c>
      <c r="I117" s="3">
        <f>VLOOKUP(A117,병상수_부산광역시_2015!A:C,3,0)</f>
        <v>68654</v>
      </c>
    </row>
    <row r="118" spans="1:9">
      <c r="A118" s="33" t="s">
        <v>458</v>
      </c>
      <c r="B118" s="12" t="str">
        <f>VLOOKUP(A118,의료기관_부산광역시_2015!A:G,2,0)</f>
        <v>-</v>
      </c>
      <c r="C118" s="12">
        <f>VLOOKUP(A118,의료기관_부산광역시_2015!A:G,3,0)</f>
        <v>1</v>
      </c>
      <c r="D118" s="12">
        <f>VLOOKUP(A118,의료기관_부산광역시_2015!A:G,4,0)</f>
        <v>20</v>
      </c>
      <c r="E118" s="12">
        <f>VLOOKUP(A118,의료기관_부산광역시_2015!A:G,5,0)</f>
        <v>18</v>
      </c>
      <c r="F118" s="12" t="str">
        <f>VLOOKUP(A118,의료기관_부산광역시_2015!A:G,6,0)</f>
        <v>-</v>
      </c>
      <c r="G118" s="12">
        <f>VLOOKUP(A118,의료기관_부산광역시_2015!A:G,7,0)</f>
        <v>10</v>
      </c>
      <c r="H118" s="3">
        <f>VLOOKUP(A118,병상수_부산광역시_2015!A:C,2,0)</f>
        <v>3.3</v>
      </c>
      <c r="I118" s="3">
        <f>VLOOKUP(A118,병상수_부산광역시_2015!A:C,3,0)</f>
        <v>310</v>
      </c>
    </row>
    <row r="119" spans="1:9">
      <c r="A119" s="33" t="s">
        <v>459</v>
      </c>
      <c r="B119" s="12">
        <f>VLOOKUP(A119,의료기관_부산광역시_2015!A:G,2,0)</f>
        <v>1</v>
      </c>
      <c r="C119" s="12">
        <f>VLOOKUP(A119,의료기관_부산광역시_2015!A:G,3,0)</f>
        <v>9</v>
      </c>
      <c r="D119" s="12">
        <f>VLOOKUP(A119,의료기관_부산광역시_2015!A:G,4,0)</f>
        <v>132</v>
      </c>
      <c r="E119" s="12">
        <f>VLOOKUP(A119,의료기관_부산광역시_2015!A:G,5,0)</f>
        <v>88</v>
      </c>
      <c r="F119" s="12">
        <f>VLOOKUP(A119,의료기관_부산광역시_2015!A:G,6,0)</f>
        <v>2</v>
      </c>
      <c r="G119" s="12">
        <f>VLOOKUP(A119,의료기관_부산광역시_2015!A:G,7,0)</f>
        <v>80</v>
      </c>
      <c r="H119" s="3">
        <f>VLOOKUP(A119,병상수_부산광역시_2015!A:C,2,0)</f>
        <v>22.1</v>
      </c>
      <c r="I119" s="3">
        <f>VLOOKUP(A119,병상수_부산광역시_2015!A:C,3,0)</f>
        <v>5448</v>
      </c>
    </row>
    <row r="120" spans="1:9">
      <c r="A120" s="33" t="s">
        <v>460</v>
      </c>
      <c r="B120" s="12">
        <f>VLOOKUP(A120,의료기관_부산광역시_2015!A:G,2,0)</f>
        <v>1</v>
      </c>
      <c r="C120" s="12">
        <f>VLOOKUP(A120,의료기관_부산광역시_2015!A:G,3,0)</f>
        <v>5</v>
      </c>
      <c r="D120" s="12">
        <f>VLOOKUP(A120,의료기관_부산광역시_2015!A:G,4,0)</f>
        <v>71</v>
      </c>
      <c r="E120" s="12">
        <f>VLOOKUP(A120,의료기관_부산광역시_2015!A:G,5,0)</f>
        <v>37</v>
      </c>
      <c r="F120" s="12">
        <f>VLOOKUP(A120,의료기관_부산광역시_2015!A:G,6,0)</f>
        <v>1</v>
      </c>
      <c r="G120" s="12">
        <f>VLOOKUP(A120,의료기관_부산광역시_2015!A:G,7,0)</f>
        <v>33</v>
      </c>
      <c r="H120" s="3">
        <f>VLOOKUP(A120,병상수_부산광역시_2015!A:C,2,0)</f>
        <v>13.5</v>
      </c>
      <c r="I120" s="3">
        <f>VLOOKUP(A120,병상수_부산광역시_2015!A:C,3,0)</f>
        <v>2066</v>
      </c>
    </row>
    <row r="121" spans="1:9">
      <c r="A121" s="33" t="s">
        <v>461</v>
      </c>
      <c r="B121" s="12">
        <f>VLOOKUP(A121,의료기관_부산광역시_2015!A:G,2,0)</f>
        <v>1</v>
      </c>
      <c r="C121" s="12">
        <f>VLOOKUP(A121,의료기관_부산광역시_2015!A:G,3,0)</f>
        <v>5</v>
      </c>
      <c r="D121" s="12">
        <f>VLOOKUP(A121,의료기관_부산광역시_2015!A:G,4,0)</f>
        <v>149</v>
      </c>
      <c r="E121" s="12">
        <f>VLOOKUP(A121,의료기관_부산광역시_2015!A:G,5,0)</f>
        <v>94</v>
      </c>
      <c r="F121" s="12" t="str">
        <f>VLOOKUP(A121,의료기관_부산광역시_2015!A:G,6,0)</f>
        <v>-</v>
      </c>
      <c r="G121" s="12">
        <f>VLOOKUP(A121,의료기관_부산광역시_2015!A:G,7,0)</f>
        <v>83</v>
      </c>
      <c r="H121" s="3">
        <f>VLOOKUP(A121,병상수_부산광역시_2015!A:C,2,0)</f>
        <v>11.6</v>
      </c>
      <c r="I121" s="3">
        <f>VLOOKUP(A121,병상수_부산광역시_2015!A:C,3,0)</f>
        <v>3271</v>
      </c>
    </row>
    <row r="122" spans="1:9">
      <c r="A122" s="33" t="s">
        <v>462</v>
      </c>
      <c r="B122" s="12">
        <f>VLOOKUP(A122,의료기관_부산광역시_2015!A:G,2,0)</f>
        <v>3</v>
      </c>
      <c r="C122" s="12">
        <f>VLOOKUP(A122,의료기관_부산광역시_2015!A:G,3,0)</f>
        <v>6</v>
      </c>
      <c r="D122" s="12">
        <f>VLOOKUP(A122,의료기관_부산광역시_2015!A:G,4,0)</f>
        <v>78</v>
      </c>
      <c r="E122" s="12">
        <f>VLOOKUP(A122,의료기관_부산광역시_2015!A:G,5,0)</f>
        <v>40</v>
      </c>
      <c r="F122" s="12">
        <f>VLOOKUP(A122,의료기관_부산광역시_2015!A:G,6,0)</f>
        <v>1</v>
      </c>
      <c r="G122" s="12">
        <f>VLOOKUP(A122,의료기관_부산광역시_2015!A:G,7,0)</f>
        <v>51</v>
      </c>
      <c r="H122" s="3">
        <f>VLOOKUP(A122,병상수_부산광역시_2015!A:C,2,0)</f>
        <v>33.799999999999997</v>
      </c>
      <c r="I122" s="3">
        <f>VLOOKUP(A122,병상수_부산광역시_2015!A:C,3,0)</f>
        <v>3108</v>
      </c>
    </row>
    <row r="123" spans="1:9">
      <c r="A123" s="33" t="s">
        <v>463</v>
      </c>
      <c r="B123" s="12">
        <f>VLOOKUP(A123,의료기관_부산광역시_2015!A:G,2,0)</f>
        <v>3</v>
      </c>
      <c r="C123" s="12">
        <f>VLOOKUP(A123,의료기관_부산광역시_2015!A:G,3,0)</f>
        <v>14</v>
      </c>
      <c r="D123" s="12">
        <f>VLOOKUP(A123,의료기관_부산광역시_2015!A:G,4,0)</f>
        <v>166</v>
      </c>
      <c r="E123" s="12">
        <f>VLOOKUP(A123,의료기관_부산광역시_2015!A:G,5,0)</f>
        <v>124</v>
      </c>
      <c r="F123" s="12" t="str">
        <f>VLOOKUP(A123,의료기관_부산광역시_2015!A:G,6,0)</f>
        <v>-</v>
      </c>
      <c r="G123" s="12">
        <f>VLOOKUP(A123,의료기관_부산광역시_2015!A:G,7,0)</f>
        <v>116</v>
      </c>
      <c r="H123" s="3">
        <f>VLOOKUP(A123,병상수_부산광역시_2015!A:C,2,0)</f>
        <v>21.3</v>
      </c>
      <c r="I123" s="3">
        <f>VLOOKUP(A123,병상수_부산광역시_2015!A:C,3,0)</f>
        <v>5811</v>
      </c>
    </row>
    <row r="124" spans="1:9">
      <c r="A124" s="33" t="s">
        <v>464</v>
      </c>
      <c r="B124" s="12">
        <f>VLOOKUP(A124,의료기관_부산광역시_2015!A:G,2,0)</f>
        <v>4</v>
      </c>
      <c r="C124" s="12">
        <f>VLOOKUP(A124,의료기관_부산광역시_2015!A:G,3,0)</f>
        <v>12</v>
      </c>
      <c r="D124" s="12">
        <f>VLOOKUP(A124,의료기관_부산광역시_2015!A:G,4,0)</f>
        <v>404</v>
      </c>
      <c r="E124" s="12">
        <f>VLOOKUP(A124,의료기관_부산광역시_2015!A:G,5,0)</f>
        <v>164</v>
      </c>
      <c r="F124" s="12">
        <f>VLOOKUP(A124,의료기관_부산광역시_2015!A:G,6,0)</f>
        <v>1</v>
      </c>
      <c r="G124" s="12">
        <f>VLOOKUP(A124,의료기관_부산광역시_2015!A:G,7,0)</f>
        <v>156</v>
      </c>
      <c r="H124" s="3">
        <f>VLOOKUP(A124,병상수_부산광역시_2015!A:C,2,0)</f>
        <v>17.3</v>
      </c>
      <c r="I124" s="3">
        <f>VLOOKUP(A124,병상수_부산광역시_2015!A:C,3,0)</f>
        <v>6586</v>
      </c>
    </row>
    <row r="125" spans="1:9">
      <c r="A125" s="33" t="s">
        <v>465</v>
      </c>
      <c r="B125" s="12">
        <f>VLOOKUP(A125,의료기관_부산광역시_2015!A:G,2,0)</f>
        <v>1</v>
      </c>
      <c r="C125" s="12">
        <f>VLOOKUP(A125,의료기관_부산광역시_2015!A:G,3,0)</f>
        <v>9</v>
      </c>
      <c r="D125" s="12">
        <f>VLOOKUP(A125,의료기관_부산광역시_2015!A:G,4,0)</f>
        <v>154</v>
      </c>
      <c r="E125" s="12">
        <f>VLOOKUP(A125,의료기관_부산광역시_2015!A:G,5,0)</f>
        <v>86</v>
      </c>
      <c r="F125" s="12" t="str">
        <f>VLOOKUP(A125,의료기관_부산광역시_2015!A:G,6,0)</f>
        <v>-</v>
      </c>
      <c r="G125" s="12">
        <f>VLOOKUP(A125,의료기관_부산광역시_2015!A:G,7,0)</f>
        <v>71</v>
      </c>
      <c r="H125" s="3">
        <f>VLOOKUP(A125,병상수_부산광역시_2015!A:C,2,0)</f>
        <v>14.8</v>
      </c>
      <c r="I125" s="3">
        <f>VLOOKUP(A125,병상수_부산광역시_2015!A:C,3,0)</f>
        <v>4580</v>
      </c>
    </row>
    <row r="126" spans="1:9">
      <c r="A126" s="33" t="s">
        <v>466</v>
      </c>
      <c r="B126" s="12">
        <f>VLOOKUP(A126,의료기관_부산광역시_2015!A:G,2,0)</f>
        <v>2</v>
      </c>
      <c r="C126" s="12">
        <f>VLOOKUP(A126,의료기관_부산광역시_2015!A:G,3,0)</f>
        <v>8</v>
      </c>
      <c r="D126" s="12">
        <f>VLOOKUP(A126,의료기관_부산광역시_2015!A:G,4,0)</f>
        <v>109</v>
      </c>
      <c r="E126" s="12">
        <f>VLOOKUP(A126,의료기관_부산광역시_2015!A:G,5,0)</f>
        <v>59</v>
      </c>
      <c r="F126" s="12" t="str">
        <f>VLOOKUP(A126,의료기관_부산광역시_2015!A:G,6,0)</f>
        <v>-</v>
      </c>
      <c r="G126" s="12">
        <f>VLOOKUP(A126,의료기관_부산광역시_2015!A:G,7,0)</f>
        <v>40</v>
      </c>
      <c r="H126" s="3">
        <f>VLOOKUP(A126,병상수_부산광역시_2015!A:C,2,0)</f>
        <v>28.5</v>
      </c>
      <c r="I126" s="3">
        <f>VLOOKUP(A126,병상수_부산광역시_2015!A:C,3,0)</f>
        <v>6779</v>
      </c>
    </row>
    <row r="127" spans="1:9">
      <c r="A127" s="33" t="s">
        <v>467</v>
      </c>
      <c r="B127" s="12" t="str">
        <f>VLOOKUP(A127,의료기관_부산광역시_2015!A:G,2,0)</f>
        <v>-</v>
      </c>
      <c r="C127" s="12">
        <f>VLOOKUP(A127,의료기관_부산광역시_2015!A:G,3,0)</f>
        <v>21</v>
      </c>
      <c r="D127" s="12">
        <f>VLOOKUP(A127,의료기관_부산광역시_2015!A:G,4,0)</f>
        <v>170</v>
      </c>
      <c r="E127" s="12">
        <f>VLOOKUP(A127,의료기관_부산광역시_2015!A:G,5,0)</f>
        <v>99</v>
      </c>
      <c r="F127" s="12" t="str">
        <f>VLOOKUP(A127,의료기관_부산광역시_2015!A:G,6,0)</f>
        <v>-</v>
      </c>
      <c r="G127" s="12">
        <f>VLOOKUP(A127,의료기관_부산광역시_2015!A:G,7,0)</f>
        <v>85</v>
      </c>
      <c r="H127" s="3">
        <f>VLOOKUP(A127,병상수_부산광역시_2015!A:C,2,0)</f>
        <v>22.4</v>
      </c>
      <c r="I127" s="3">
        <f>VLOOKUP(A127,병상수_부산광역시_2015!A:C,3,0)</f>
        <v>7554</v>
      </c>
    </row>
    <row r="128" spans="1:9">
      <c r="A128" s="33" t="s">
        <v>468</v>
      </c>
      <c r="B128" s="12">
        <f>VLOOKUP(A128,의료기관_부산광역시_2015!A:G,2,0)</f>
        <v>4</v>
      </c>
      <c r="C128" s="12">
        <f>VLOOKUP(A128,의료기관_부산광역시_2015!A:G,3,0)</f>
        <v>2</v>
      </c>
      <c r="D128" s="12">
        <f>VLOOKUP(A128,의료기관_부산광역시_2015!A:G,4,0)</f>
        <v>56</v>
      </c>
      <c r="E128" s="12">
        <f>VLOOKUP(A128,의료기관_부산광역시_2015!A:G,5,0)</f>
        <v>34</v>
      </c>
      <c r="F128" s="12">
        <f>VLOOKUP(A128,의료기관_부산광역시_2015!A:G,6,0)</f>
        <v>1</v>
      </c>
      <c r="G128" s="12">
        <f>VLOOKUP(A128,의료기관_부산광역시_2015!A:G,7,0)</f>
        <v>40</v>
      </c>
      <c r="H128" s="3">
        <f>VLOOKUP(A128,병상수_부산광역시_2015!A:C,2,0)</f>
        <v>42.8</v>
      </c>
      <c r="I128" s="3">
        <f>VLOOKUP(A128,병상수_부산광역시_2015!A:C,3,0)</f>
        <v>4967</v>
      </c>
    </row>
    <row r="129" spans="1:9">
      <c r="A129" s="33" t="s">
        <v>469</v>
      </c>
      <c r="B129" s="12">
        <f>VLOOKUP(A129,의료기관_부산광역시_2015!A:G,2,0)</f>
        <v>2</v>
      </c>
      <c r="C129" s="12">
        <f>VLOOKUP(A129,의료기관_부산광역시_2015!A:G,3,0)</f>
        <v>8</v>
      </c>
      <c r="D129" s="12">
        <f>VLOOKUP(A129,의료기관_부산광역시_2015!A:G,4,0)</f>
        <v>110</v>
      </c>
      <c r="E129" s="12">
        <f>VLOOKUP(A129,의료기관_부산광역시_2015!A:G,5,0)</f>
        <v>68</v>
      </c>
      <c r="F129" s="12" t="str">
        <f>VLOOKUP(A129,의료기관_부산광역시_2015!A:G,6,0)</f>
        <v>-</v>
      </c>
      <c r="G129" s="12">
        <f>VLOOKUP(A129,의료기관_부산광역시_2015!A:G,7,0)</f>
        <v>81</v>
      </c>
      <c r="H129" s="3">
        <f>VLOOKUP(A129,병상수_부산광역시_2015!A:C,2,0)</f>
        <v>21.6</v>
      </c>
      <c r="I129" s="3">
        <f>VLOOKUP(A129,병상수_부산광역시_2015!A:C,3,0)</f>
        <v>3886</v>
      </c>
    </row>
    <row r="130" spans="1:9">
      <c r="A130" s="33" t="s">
        <v>470</v>
      </c>
      <c r="B130" s="12">
        <f>VLOOKUP(A130,의료기관_부산광역시_2015!A:G,2,0)</f>
        <v>1</v>
      </c>
      <c r="C130" s="12">
        <f>VLOOKUP(A130,의료기관_부산광역시_2015!A:G,3,0)</f>
        <v>9</v>
      </c>
      <c r="D130" s="12">
        <f>VLOOKUP(A130,의료기관_부산광역시_2015!A:G,4,0)</f>
        <v>144</v>
      </c>
      <c r="E130" s="12">
        <f>VLOOKUP(A130,의료기관_부산광역시_2015!A:G,5,0)</f>
        <v>86</v>
      </c>
      <c r="F130" s="12">
        <f>VLOOKUP(A130,의료기관_부산광역시_2015!A:G,6,0)</f>
        <v>2</v>
      </c>
      <c r="G130" s="12">
        <f>VLOOKUP(A130,의료기관_부산광역시_2015!A:G,7,0)</f>
        <v>75</v>
      </c>
      <c r="H130" s="3">
        <f>VLOOKUP(A130,병상수_부산광역시_2015!A:C,2,0)</f>
        <v>24.1</v>
      </c>
      <c r="I130" s="3">
        <f>VLOOKUP(A130,병상수_부산광역시_2015!A:C,3,0)</f>
        <v>5083</v>
      </c>
    </row>
    <row r="131" spans="1:9">
      <c r="A131" s="33" t="s">
        <v>471</v>
      </c>
      <c r="B131" s="12">
        <f>VLOOKUP(A131,의료기관_부산광역시_2015!A:G,2,0)</f>
        <v>2</v>
      </c>
      <c r="C131" s="12" t="str">
        <f>VLOOKUP(A131,의료기관_부산광역시_2015!A:G,3,0)</f>
        <v>-</v>
      </c>
      <c r="D131" s="12">
        <f>VLOOKUP(A131,의료기관_부산광역시_2015!A:G,4,0)</f>
        <v>74</v>
      </c>
      <c r="E131" s="12">
        <f>VLOOKUP(A131,의료기관_부산광역시_2015!A:G,5,0)</f>
        <v>28</v>
      </c>
      <c r="F131" s="12" t="str">
        <f>VLOOKUP(A131,의료기관_부산광역시_2015!A:G,6,0)</f>
        <v>-</v>
      </c>
      <c r="G131" s="12">
        <f>VLOOKUP(A131,의료기관_부산광역시_2015!A:G,7,0)</f>
        <v>34</v>
      </c>
      <c r="H131" s="3">
        <f>VLOOKUP(A131,병상수_부산광역시_2015!A:C,2,0)</f>
        <v>12.1</v>
      </c>
      <c r="I131" s="3">
        <f>VLOOKUP(A131,병상수_부산광역시_2015!A:C,3,0)</f>
        <v>1570</v>
      </c>
    </row>
    <row r="132" spans="1:9">
      <c r="A132" s="33" t="s">
        <v>472</v>
      </c>
      <c r="B132" s="12">
        <f>VLOOKUP(A132,의료기관_부산광역시_2015!A:G,2,0)</f>
        <v>1</v>
      </c>
      <c r="C132" s="12" t="str">
        <f>VLOOKUP(A132,의료기관_부산광역시_2015!A:G,3,0)</f>
        <v>-</v>
      </c>
      <c r="D132" s="12">
        <f>VLOOKUP(A132,의료기관_부산광역시_2015!A:G,4,0)</f>
        <v>73</v>
      </c>
      <c r="E132" s="12">
        <f>VLOOKUP(A132,의료기관_부산광역시_2015!A:G,5,0)</f>
        <v>43</v>
      </c>
      <c r="F132" s="12" t="str">
        <f>VLOOKUP(A132,의료기관_부산광역시_2015!A:G,6,0)</f>
        <v>-</v>
      </c>
      <c r="G132" s="12">
        <f>VLOOKUP(A132,의료기관_부산광역시_2015!A:G,7,0)</f>
        <v>24</v>
      </c>
      <c r="H132" s="3">
        <f>VLOOKUP(A132,병상수_부산광역시_2015!A:C,2,0)</f>
        <v>33</v>
      </c>
      <c r="I132" s="3">
        <f>VLOOKUP(A132,병상수_부산광역시_2015!A:C,3,0)</f>
        <v>1510</v>
      </c>
    </row>
    <row r="133" spans="1:9">
      <c r="A133" s="33" t="s">
        <v>473</v>
      </c>
      <c r="B133" s="12">
        <f>VLOOKUP(A133,의료기관_부산광역시_2015!A:G,2,0)</f>
        <v>2</v>
      </c>
      <c r="C133" s="12">
        <f>VLOOKUP(A133,의료기관_부산광역시_2015!A:G,3,0)</f>
        <v>11</v>
      </c>
      <c r="D133" s="12">
        <f>VLOOKUP(A133,의료기관_부산광역시_2015!A:G,4,0)</f>
        <v>284</v>
      </c>
      <c r="E133" s="12">
        <f>VLOOKUP(A133,의료기관_부산광역시_2015!A:G,5,0)</f>
        <v>156</v>
      </c>
      <c r="F133" s="12">
        <f>VLOOKUP(A133,의료기관_부산광역시_2015!A:G,6,0)</f>
        <v>1</v>
      </c>
      <c r="G133" s="12">
        <f>VLOOKUP(A133,의료기관_부산광역시_2015!A:G,7,0)</f>
        <v>122</v>
      </c>
      <c r="H133" s="3">
        <f>VLOOKUP(A133,병상수_부산광역시_2015!A:C,2,0)</f>
        <v>14.5</v>
      </c>
      <c r="I133" s="3">
        <f>VLOOKUP(A133,병상수_부산광역시_2015!A:C,3,0)</f>
        <v>6125</v>
      </c>
    </row>
    <row r="134" spans="1:9">
      <c r="A134" s="33" t="s">
        <v>44</v>
      </c>
      <c r="B134" s="12">
        <f>VLOOKUP(A134,의료기관_서울특별시_2015!A:G,2,0)</f>
        <v>56</v>
      </c>
      <c r="C134" s="12">
        <f>VLOOKUP(A134,의료기관_서울특별시_2015!A:G,3,0)</f>
        <v>212</v>
      </c>
      <c r="D134" s="12">
        <f>VLOOKUP(A134,의료기관_서울특별시_2015!A:G,4,0)</f>
        <v>7831</v>
      </c>
      <c r="E134" s="12">
        <f>VLOOKUP(A134,의료기관_서울특별시_2015!A:G,5,0)</f>
        <v>4744</v>
      </c>
      <c r="F134" s="12">
        <f>VLOOKUP(A134,의료기관_서울특별시_2015!A:G,6,0)</f>
        <v>38</v>
      </c>
      <c r="G134" s="12">
        <f>VLOOKUP(A134,의료기관_서울특별시_2015!A:G,7,0)</f>
        <v>3565</v>
      </c>
      <c r="H134" s="3">
        <f>VLOOKUP(A134,병상수_서울특별시_2015!A:C,2,0)</f>
        <v>8.5</v>
      </c>
      <c r="I134" s="3">
        <f>VLOOKUP(A134,병상수_서울특별시_2015!A:C,3,0)</f>
        <v>84919</v>
      </c>
    </row>
    <row r="135" spans="1:9">
      <c r="A135" s="33" t="s">
        <v>474</v>
      </c>
      <c r="B135" s="12">
        <f>VLOOKUP(A135,의료기관_서울특별시_2015!A:G,2,0)</f>
        <v>4</v>
      </c>
      <c r="C135" s="12">
        <f>VLOOKUP(A135,의료기관_서울특별시_2015!A:G,3,0)</f>
        <v>35</v>
      </c>
      <c r="D135" s="12">
        <f>VLOOKUP(A135,의료기관_서울특별시_2015!A:G,4,0)</f>
        <v>1466</v>
      </c>
      <c r="E135" s="12">
        <f>VLOOKUP(A135,의료기관_서울특별시_2015!A:G,5,0)</f>
        <v>587</v>
      </c>
      <c r="F135" s="12">
        <f>VLOOKUP(A135,의료기관_서울특별시_2015!A:G,6,0)</f>
        <v>9</v>
      </c>
      <c r="G135" s="12">
        <f>VLOOKUP(A135,의료기관_서울특별시_2015!A:G,7,0)</f>
        <v>373</v>
      </c>
      <c r="H135" s="3">
        <f>VLOOKUP(A135,병상수_서울특별시_2015!A:C,2,0)</f>
        <v>12.7</v>
      </c>
      <c r="I135" s="3">
        <f>VLOOKUP(A135,병상수_서울특별시_2015!A:C,3,0)</f>
        <v>7335</v>
      </c>
    </row>
    <row r="136" spans="1:9">
      <c r="A136" s="33" t="s">
        <v>475</v>
      </c>
      <c r="B136" s="12">
        <f>VLOOKUP(A136,의료기관_서울특별시_2015!A:G,2,0)</f>
        <v>3</v>
      </c>
      <c r="C136" s="12">
        <f>VLOOKUP(A136,의료기관_서울특별시_2015!A:G,3,0)</f>
        <v>13</v>
      </c>
      <c r="D136" s="12">
        <f>VLOOKUP(A136,의료기관_서울특별시_2015!A:G,4,0)</f>
        <v>333</v>
      </c>
      <c r="E136" s="12">
        <f>VLOOKUP(A136,의료기관_서울특별시_2015!A:G,5,0)</f>
        <v>210</v>
      </c>
      <c r="F136" s="12">
        <f>VLOOKUP(A136,의료기관_서울특별시_2015!A:G,6,0)</f>
        <v>4</v>
      </c>
      <c r="G136" s="12">
        <f>VLOOKUP(A136,의료기관_서울특별시_2015!A:G,7,0)</f>
        <v>167</v>
      </c>
      <c r="H136" s="3">
        <f>VLOOKUP(A136,병상수_서울특별시_2015!A:C,2,0)</f>
        <v>12.7</v>
      </c>
      <c r="I136" s="3">
        <f>VLOOKUP(A136,병상수_서울특별시_2015!A:C,3,0)</f>
        <v>5843</v>
      </c>
    </row>
    <row r="137" spans="1:9">
      <c r="A137" s="33" t="s">
        <v>476</v>
      </c>
      <c r="B137" s="12">
        <f>VLOOKUP(A137,의료기관_서울특별시_2015!A:G,2,0)</f>
        <v>1</v>
      </c>
      <c r="C137" s="12">
        <f>VLOOKUP(A137,의료기관_서울특별시_2015!A:G,3,0)</f>
        <v>8</v>
      </c>
      <c r="D137" s="12">
        <f>VLOOKUP(A137,의료기관_서울특별시_2015!A:G,4,0)</f>
        <v>227</v>
      </c>
      <c r="E137" s="12">
        <f>VLOOKUP(A137,의료기관_서울특별시_2015!A:G,5,0)</f>
        <v>120</v>
      </c>
      <c r="F137" s="12" t="str">
        <f>VLOOKUP(A137,의료기관_서울특별시_2015!A:G,6,0)</f>
        <v>-</v>
      </c>
      <c r="G137" s="12">
        <f>VLOOKUP(A137,의료기관_서울특별시_2015!A:G,7,0)</f>
        <v>93</v>
      </c>
      <c r="H137" s="3">
        <f>VLOOKUP(A137,병상수_서울특별시_2015!A:C,2,0)</f>
        <v>6.4</v>
      </c>
      <c r="I137" s="3">
        <f>VLOOKUP(A137,병상수_서울특별시_2015!A:C,3,0)</f>
        <v>2121</v>
      </c>
    </row>
    <row r="138" spans="1:9">
      <c r="A138" s="33" t="s">
        <v>477</v>
      </c>
      <c r="B138" s="12">
        <f>VLOOKUP(A138,의료기관_서울특별시_2015!A:G,2,0)</f>
        <v>3</v>
      </c>
      <c r="C138" s="12">
        <f>VLOOKUP(A138,의료기관_서울특별시_2015!A:G,3,0)</f>
        <v>16</v>
      </c>
      <c r="D138" s="12">
        <f>VLOOKUP(A138,의료기관_서울특별시_2015!A:G,4,0)</f>
        <v>325</v>
      </c>
      <c r="E138" s="12">
        <f>VLOOKUP(A138,의료기관_서울특별시_2015!A:G,5,0)</f>
        <v>194</v>
      </c>
      <c r="F138" s="12">
        <f>VLOOKUP(A138,의료기관_서울특별시_2015!A:G,6,0)</f>
        <v>1</v>
      </c>
      <c r="G138" s="12">
        <f>VLOOKUP(A138,의료기관_서울특별시_2015!A:G,7,0)</f>
        <v>161</v>
      </c>
      <c r="H138" s="3">
        <f>VLOOKUP(A138,병상수_서울특별시_2015!A:C,2,0)</f>
        <v>5.7</v>
      </c>
      <c r="I138" s="3">
        <f>VLOOKUP(A138,병상수_서울특별시_2015!A:C,3,0)</f>
        <v>3377</v>
      </c>
    </row>
    <row r="139" spans="1:9">
      <c r="A139" s="33" t="s">
        <v>478</v>
      </c>
      <c r="B139" s="12">
        <f>VLOOKUP(A139,의료기관_서울특별시_2015!A:G,2,0)</f>
        <v>2</v>
      </c>
      <c r="C139" s="12">
        <f>VLOOKUP(A139,의료기관_서울특별시_2015!A:G,3,0)</f>
        <v>8</v>
      </c>
      <c r="D139" s="12">
        <f>VLOOKUP(A139,의료기관_서울특별시_2015!A:G,4,0)</f>
        <v>301</v>
      </c>
      <c r="E139" s="12">
        <f>VLOOKUP(A139,의료기관_서울특별시_2015!A:G,5,0)</f>
        <v>197</v>
      </c>
      <c r="F139" s="12" t="str">
        <f>VLOOKUP(A139,의료기관_서울특별시_2015!A:G,6,0)</f>
        <v>-</v>
      </c>
      <c r="G139" s="12">
        <f>VLOOKUP(A139,의료기관_서울특별시_2015!A:G,7,0)</f>
        <v>151</v>
      </c>
      <c r="H139" s="3">
        <f>VLOOKUP(A139,병상수_서울특별시_2015!A:C,2,0)</f>
        <v>4.8</v>
      </c>
      <c r="I139" s="3">
        <f>VLOOKUP(A139,병상수_서울특별시_2015!A:C,3,0)</f>
        <v>2430</v>
      </c>
    </row>
    <row r="140" spans="1:9">
      <c r="A140" s="33" t="s">
        <v>479</v>
      </c>
      <c r="B140" s="12">
        <f>VLOOKUP(A140,의료기관_서울특별시_2015!A:G,2,0)</f>
        <v>2</v>
      </c>
      <c r="C140" s="12">
        <f>VLOOKUP(A140,의료기관_서울특별시_2015!A:G,3,0)</f>
        <v>3</v>
      </c>
      <c r="D140" s="12">
        <f>VLOOKUP(A140,의료기관_서울특별시_2015!A:G,4,0)</f>
        <v>261</v>
      </c>
      <c r="E140" s="12">
        <f>VLOOKUP(A140,의료기관_서울특별시_2015!A:G,5,0)</f>
        <v>153</v>
      </c>
      <c r="F140" s="12" t="str">
        <f>VLOOKUP(A140,의료기관_서울특별시_2015!A:G,6,0)</f>
        <v>-</v>
      </c>
      <c r="G140" s="12">
        <f>VLOOKUP(A140,의료기관_서울특별시_2015!A:G,7,0)</f>
        <v>118</v>
      </c>
      <c r="H140" s="3">
        <f>VLOOKUP(A140,병상수_서울특별시_2015!A:C,2,0)</f>
        <v>6.9</v>
      </c>
      <c r="I140" s="3">
        <f>VLOOKUP(A140,병상수_서울특별시_2015!A:C,3,0)</f>
        <v>2470</v>
      </c>
    </row>
    <row r="141" spans="1:9">
      <c r="A141" s="33" t="s">
        <v>480</v>
      </c>
      <c r="B141" s="12">
        <f>VLOOKUP(A141,의료기관_서울특별시_2015!A:G,2,0)</f>
        <v>2</v>
      </c>
      <c r="C141" s="12">
        <f>VLOOKUP(A141,의료기관_서울특별시_2015!A:G,3,0)</f>
        <v>8</v>
      </c>
      <c r="D141" s="12">
        <f>VLOOKUP(A141,의료기관_서울특별시_2015!A:G,4,0)</f>
        <v>251</v>
      </c>
      <c r="E141" s="12">
        <f>VLOOKUP(A141,의료기관_서울특별시_2015!A:G,5,0)</f>
        <v>166</v>
      </c>
      <c r="F141" s="12">
        <f>VLOOKUP(A141,의료기관_서울특별시_2015!A:G,6,0)</f>
        <v>2</v>
      </c>
      <c r="G141" s="12">
        <f>VLOOKUP(A141,의료기관_서울특별시_2015!A:G,7,0)</f>
        <v>112</v>
      </c>
      <c r="H141" s="3">
        <f>VLOOKUP(A141,병상수_서울특별시_2015!A:C,2,0)</f>
        <v>9</v>
      </c>
      <c r="I141" s="3">
        <f>VLOOKUP(A141,병상수_서울특별시_2015!A:C,3,0)</f>
        <v>3784</v>
      </c>
    </row>
    <row r="142" spans="1:9">
      <c r="A142" s="33" t="s">
        <v>481</v>
      </c>
      <c r="B142" s="12">
        <f>VLOOKUP(A142,의료기관_서울특별시_2015!A:G,2,0)</f>
        <v>1</v>
      </c>
      <c r="C142" s="12">
        <f>VLOOKUP(A142,의료기관_서울특별시_2015!A:G,3,0)</f>
        <v>7</v>
      </c>
      <c r="D142" s="12">
        <f>VLOOKUP(A142,의료기관_서울특별시_2015!A:G,4,0)</f>
        <v>135</v>
      </c>
      <c r="E142" s="12">
        <f>VLOOKUP(A142,의료기관_서울특별시_2015!A:G,5,0)</f>
        <v>100</v>
      </c>
      <c r="F142" s="12">
        <f>VLOOKUP(A142,의료기관_서울특별시_2015!A:G,6,0)</f>
        <v>1</v>
      </c>
      <c r="G142" s="12">
        <f>VLOOKUP(A142,의료기관_서울특별시_2015!A:G,7,0)</f>
        <v>71</v>
      </c>
      <c r="H142" s="3">
        <f>VLOOKUP(A142,병상수_서울특별시_2015!A:C,2,0)</f>
        <v>8.1999999999999993</v>
      </c>
      <c r="I142" s="3">
        <f>VLOOKUP(A142,병상수_서울특별시_2015!A:C,3,0)</f>
        <v>1935</v>
      </c>
    </row>
    <row r="143" spans="1:9">
      <c r="A143" s="33" t="s">
        <v>482</v>
      </c>
      <c r="B143" s="12">
        <f>VLOOKUP(A143,의료기관_서울특별시_2015!A:G,2,0)</f>
        <v>3</v>
      </c>
      <c r="C143" s="12">
        <f>VLOOKUP(A143,의료기관_서울특별시_2015!A:G,3,0)</f>
        <v>6</v>
      </c>
      <c r="D143" s="12">
        <f>VLOOKUP(A143,의료기관_서울특별시_2015!A:G,4,0)</f>
        <v>334</v>
      </c>
      <c r="E143" s="12">
        <f>VLOOKUP(A143,의료기관_서울특별시_2015!A:G,5,0)</f>
        <v>189</v>
      </c>
      <c r="F143" s="12">
        <f>VLOOKUP(A143,의료기관_서울특별시_2015!A:G,6,0)</f>
        <v>2</v>
      </c>
      <c r="G143" s="12">
        <f>VLOOKUP(A143,의료기관_서울특별시_2015!A:G,7,0)</f>
        <v>157</v>
      </c>
      <c r="H143" s="3">
        <f>VLOOKUP(A143,병상수_서울특별시_2015!A:C,2,0)</f>
        <v>6.2</v>
      </c>
      <c r="I143" s="3">
        <f>VLOOKUP(A143,병상수_서울특별시_2015!A:C,3,0)</f>
        <v>3551</v>
      </c>
    </row>
    <row r="144" spans="1:9">
      <c r="A144" s="33" t="s">
        <v>483</v>
      </c>
      <c r="B144" s="12">
        <f>VLOOKUP(A144,의료기관_서울특별시_2015!A:G,2,0)</f>
        <v>1</v>
      </c>
      <c r="C144" s="12">
        <f>VLOOKUP(A144,의료기관_서울특별시_2015!A:G,3,0)</f>
        <v>7</v>
      </c>
      <c r="D144" s="12">
        <f>VLOOKUP(A144,의료기관_서울특별시_2015!A:G,4,0)</f>
        <v>155</v>
      </c>
      <c r="E144" s="12">
        <f>VLOOKUP(A144,의료기관_서울특별시_2015!A:G,5,0)</f>
        <v>100</v>
      </c>
      <c r="F144" s="12" t="str">
        <f>VLOOKUP(A144,의료기관_서울특별시_2015!A:G,6,0)</f>
        <v>-</v>
      </c>
      <c r="G144" s="12">
        <f>VLOOKUP(A144,의료기관_서울특별시_2015!A:G,7,0)</f>
        <v>78</v>
      </c>
      <c r="H144" s="3">
        <f>VLOOKUP(A144,병상수_서울특별시_2015!A:C,2,0)</f>
        <v>8.1</v>
      </c>
      <c r="I144" s="3">
        <f>VLOOKUP(A144,병상수_서울특별시_2015!A:C,3,0)</f>
        <v>2832</v>
      </c>
    </row>
    <row r="145" spans="1:9">
      <c r="A145" s="33" t="s">
        <v>484</v>
      </c>
      <c r="B145" s="12">
        <f>VLOOKUP(A145,의료기관_서울특별시_2015!A:G,2,0)</f>
        <v>5</v>
      </c>
      <c r="C145" s="12">
        <f>VLOOKUP(A145,의료기관_서울특별시_2015!A:G,3,0)</f>
        <v>13</v>
      </c>
      <c r="D145" s="12">
        <f>VLOOKUP(A145,의료기관_서울특별시_2015!A:G,4,0)</f>
        <v>235</v>
      </c>
      <c r="E145" s="12">
        <f>VLOOKUP(A145,의료기관_서울특별시_2015!A:G,5,0)</f>
        <v>155</v>
      </c>
      <c r="F145" s="12">
        <f>VLOOKUP(A145,의료기관_서울특별시_2015!A:G,6,0)</f>
        <v>1</v>
      </c>
      <c r="G145" s="12">
        <f>VLOOKUP(A145,의료기관_서울특별시_2015!A:G,7,0)</f>
        <v>174</v>
      </c>
      <c r="H145" s="3">
        <f>VLOOKUP(A145,병상수_서울특별시_2015!A:C,2,0)</f>
        <v>17</v>
      </c>
      <c r="I145" s="3">
        <f>VLOOKUP(A145,병상수_서울특별시_2015!A:C,3,0)</f>
        <v>6134</v>
      </c>
    </row>
    <row r="146" spans="1:9">
      <c r="A146" s="33" t="s">
        <v>485</v>
      </c>
      <c r="B146" s="12">
        <f>VLOOKUP(A146,의료기관_서울특별시_2015!A:G,2,0)</f>
        <v>2</v>
      </c>
      <c r="C146" s="12">
        <f>VLOOKUP(A146,의료기관_서울특별시_2015!A:G,3,0)</f>
        <v>5</v>
      </c>
      <c r="D146" s="12">
        <f>VLOOKUP(A146,의료기관_서울특별시_2015!A:G,4,0)</f>
        <v>243</v>
      </c>
      <c r="E146" s="12">
        <f>VLOOKUP(A146,의료기관_서울특별시_2015!A:G,5,0)</f>
        <v>166</v>
      </c>
      <c r="F146" s="12">
        <f>VLOOKUP(A146,의료기관_서울특별시_2015!A:G,6,0)</f>
        <v>1</v>
      </c>
      <c r="G146" s="12">
        <f>VLOOKUP(A146,의료기관_서울특별시_2015!A:G,7,0)</f>
        <v>136</v>
      </c>
      <c r="H146" s="3">
        <f>VLOOKUP(A146,병상수_서울특별시_2015!A:C,2,0)</f>
        <v>7.4</v>
      </c>
      <c r="I146" s="3">
        <f>VLOOKUP(A146,병상수_서울특별시_2015!A:C,3,0)</f>
        <v>2947</v>
      </c>
    </row>
    <row r="147" spans="1:9">
      <c r="A147" s="33" t="s">
        <v>486</v>
      </c>
      <c r="B147" s="12" t="str">
        <f>VLOOKUP(A147,의료기관_서울특별시_2015!A:G,2,0)</f>
        <v>-</v>
      </c>
      <c r="C147" s="12">
        <f>VLOOKUP(A147,의료기관_서울특별시_2015!A:G,3,0)</f>
        <v>1</v>
      </c>
      <c r="D147" s="12">
        <f>VLOOKUP(A147,의료기관_서울특별시_2015!A:G,4,0)</f>
        <v>337</v>
      </c>
      <c r="E147" s="12">
        <f>VLOOKUP(A147,의료기관_서울특별시_2015!A:G,5,0)</f>
        <v>196</v>
      </c>
      <c r="F147" s="12">
        <f>VLOOKUP(A147,의료기관_서울특별시_2015!A:G,6,0)</f>
        <v>1</v>
      </c>
      <c r="G147" s="12">
        <f>VLOOKUP(A147,의료기관_서울특별시_2015!A:G,7,0)</f>
        <v>154</v>
      </c>
      <c r="H147" s="3">
        <f>VLOOKUP(A147,병상수_서울특별시_2015!A:C,2,0)</f>
        <v>1.6</v>
      </c>
      <c r="I147" s="3">
        <f>VLOOKUP(A147,병상수_서울특별시_2015!A:C,3,0)</f>
        <v>629</v>
      </c>
    </row>
    <row r="148" spans="1:9">
      <c r="A148" s="33" t="s">
        <v>487</v>
      </c>
      <c r="B148" s="12">
        <f>VLOOKUP(A148,의료기관_서울특별시_2015!A:G,2,0)</f>
        <v>2</v>
      </c>
      <c r="C148" s="12">
        <f>VLOOKUP(A148,의료기관_서울특별시_2015!A:G,3,0)</f>
        <v>5</v>
      </c>
      <c r="D148" s="12">
        <f>VLOOKUP(A148,의료기관_서울특별시_2015!A:G,4,0)</f>
        <v>195</v>
      </c>
      <c r="E148" s="12">
        <f>VLOOKUP(A148,의료기관_서울특별시_2015!A:G,5,0)</f>
        <v>125</v>
      </c>
      <c r="F148" s="12">
        <f>VLOOKUP(A148,의료기관_서울특별시_2015!A:G,6,0)</f>
        <v>1</v>
      </c>
      <c r="G148" s="12">
        <f>VLOOKUP(A148,의료기관_서울특별시_2015!A:G,7,0)</f>
        <v>94</v>
      </c>
      <c r="H148" s="3">
        <f>VLOOKUP(A148,병상수_서울특별시_2015!A:C,2,0)</f>
        <v>11.7</v>
      </c>
      <c r="I148" s="3">
        <f>VLOOKUP(A148,병상수_서울특별시_2015!A:C,3,0)</f>
        <v>3641</v>
      </c>
    </row>
    <row r="149" spans="1:9">
      <c r="A149" s="33" t="s">
        <v>488</v>
      </c>
      <c r="B149" s="12">
        <f>VLOOKUP(A149,의료기관_서울특별시_2015!A:G,2,0)</f>
        <v>1</v>
      </c>
      <c r="C149" s="12">
        <f>VLOOKUP(A149,의료기관_서울특별시_2015!A:G,3,0)</f>
        <v>10</v>
      </c>
      <c r="D149" s="12">
        <f>VLOOKUP(A149,의료기관_서울특별시_2015!A:G,4,0)</f>
        <v>577</v>
      </c>
      <c r="E149" s="12">
        <f>VLOOKUP(A149,의료기관_서울특별시_2015!A:G,5,0)</f>
        <v>327</v>
      </c>
      <c r="F149" s="12">
        <f>VLOOKUP(A149,의료기관_서울특별시_2015!A:G,6,0)</f>
        <v>5</v>
      </c>
      <c r="G149" s="12">
        <f>VLOOKUP(A149,의료기관_서울특별시_2015!A:G,7,0)</f>
        <v>280</v>
      </c>
      <c r="H149" s="3">
        <f>VLOOKUP(A149,병상수_서울특별시_2015!A:C,2,0)</f>
        <v>7</v>
      </c>
      <c r="I149" s="3">
        <f>VLOOKUP(A149,병상수_서울특별시_2015!A:C,3,0)</f>
        <v>3149</v>
      </c>
    </row>
    <row r="150" spans="1:9">
      <c r="A150" s="33" t="s">
        <v>489</v>
      </c>
      <c r="B150" s="12">
        <f>VLOOKUP(A150,의료기관_서울특별시_2015!A:G,2,0)</f>
        <v>1</v>
      </c>
      <c r="C150" s="12">
        <f>VLOOKUP(A150,의료기관_서울특별시_2015!A:G,3,0)</f>
        <v>5</v>
      </c>
      <c r="D150" s="12">
        <f>VLOOKUP(A150,의료기관_서울특별시_2015!A:G,4,0)</f>
        <v>181</v>
      </c>
      <c r="E150" s="12">
        <f>VLOOKUP(A150,의료기관_서울특별시_2015!A:G,5,0)</f>
        <v>121</v>
      </c>
      <c r="F150" s="12" t="str">
        <f>VLOOKUP(A150,의료기관_서울특별시_2015!A:G,6,0)</f>
        <v>-</v>
      </c>
      <c r="G150" s="12">
        <f>VLOOKUP(A150,의료기관_서울특별시_2015!A:G,7,0)</f>
        <v>84</v>
      </c>
      <c r="H150" s="3">
        <f>VLOOKUP(A150,병상수_서울특별시_2015!A:C,2,0)</f>
        <v>6</v>
      </c>
      <c r="I150" s="3">
        <f>VLOOKUP(A150,병상수_서울특별시_2015!A:C,3,0)</f>
        <v>1782</v>
      </c>
    </row>
    <row r="151" spans="1:9">
      <c r="A151" s="33" t="s">
        <v>490</v>
      </c>
      <c r="B151" s="12">
        <f>VLOOKUP(A151,의료기관_서울특별시_2015!A:G,2,0)</f>
        <v>1</v>
      </c>
      <c r="C151" s="12">
        <f>VLOOKUP(A151,의료기관_서울특별시_2015!A:G,3,0)</f>
        <v>4</v>
      </c>
      <c r="D151" s="12">
        <f>VLOOKUP(A151,의료기관_서울특별시_2015!A:G,4,0)</f>
        <v>248</v>
      </c>
      <c r="E151" s="12">
        <f>VLOOKUP(A151,의료기관_서울특별시_2015!A:G,5,0)</f>
        <v>149</v>
      </c>
      <c r="F151" s="12" t="str">
        <f>VLOOKUP(A151,의료기관_서울특별시_2015!A:G,6,0)</f>
        <v>-</v>
      </c>
      <c r="G151" s="12">
        <f>VLOOKUP(A151,의료기관_서울특별시_2015!A:G,7,0)</f>
        <v>121</v>
      </c>
      <c r="H151" s="3">
        <f>VLOOKUP(A151,병상수_서울특별시_2015!A:C,2,0)</f>
        <v>7.1</v>
      </c>
      <c r="I151" s="3">
        <f>VLOOKUP(A151,병상수_서울특별시_2015!A:C,3,0)</f>
        <v>3273</v>
      </c>
    </row>
    <row r="152" spans="1:9">
      <c r="A152" s="33" t="s">
        <v>491</v>
      </c>
      <c r="B152" s="12">
        <f>VLOOKUP(A152,의료기관_서울특별시_2015!A:G,2,0)</f>
        <v>2</v>
      </c>
      <c r="C152" s="12">
        <f>VLOOKUP(A152,의료기관_서울특별시_2015!A:G,3,0)</f>
        <v>14</v>
      </c>
      <c r="D152" s="12">
        <f>VLOOKUP(A152,의료기관_서울특별시_2015!A:G,4,0)</f>
        <v>451</v>
      </c>
      <c r="E152" s="12">
        <f>VLOOKUP(A152,의료기관_서울특별시_2015!A:G,5,0)</f>
        <v>306</v>
      </c>
      <c r="F152" s="12">
        <f>VLOOKUP(A152,의료기관_서울특별시_2015!A:G,6,0)</f>
        <v>2</v>
      </c>
      <c r="G152" s="12">
        <f>VLOOKUP(A152,의료기관_서울특별시_2015!A:G,7,0)</f>
        <v>231</v>
      </c>
      <c r="H152" s="3">
        <f>VLOOKUP(A152,병상수_서울특별시_2015!A:C,2,0)</f>
        <v>9.3000000000000007</v>
      </c>
      <c r="I152" s="3">
        <f>VLOOKUP(A152,병상수_서울특별시_2015!A:C,3,0)</f>
        <v>6157</v>
      </c>
    </row>
    <row r="153" spans="1:9">
      <c r="A153" s="33" t="s">
        <v>492</v>
      </c>
      <c r="B153" s="12">
        <f>VLOOKUP(A153,의료기관_서울특별시_2015!A:G,2,0)</f>
        <v>2</v>
      </c>
      <c r="C153" s="12">
        <f>VLOOKUP(A153,의료기관_서울특별시_2015!A:G,3,0)</f>
        <v>5</v>
      </c>
      <c r="D153" s="12">
        <f>VLOOKUP(A153,의료기관_서울특별시_2015!A:G,4,0)</f>
        <v>267</v>
      </c>
      <c r="E153" s="12">
        <f>VLOOKUP(A153,의료기관_서울특별시_2015!A:G,5,0)</f>
        <v>180</v>
      </c>
      <c r="F153" s="12">
        <f>VLOOKUP(A153,의료기관_서울특별시_2015!A:G,6,0)</f>
        <v>3</v>
      </c>
      <c r="G153" s="12">
        <f>VLOOKUP(A153,의료기관_서울특별시_2015!A:G,7,0)</f>
        <v>149</v>
      </c>
      <c r="H153" s="3">
        <f>VLOOKUP(A153,병상수_서울특별시_2015!A:C,2,0)</f>
        <v>6.1</v>
      </c>
      <c r="I153" s="3">
        <f>VLOOKUP(A153,병상수_서울특별시_2015!A:C,3,0)</f>
        <v>2943</v>
      </c>
    </row>
    <row r="154" spans="1:9">
      <c r="A154" s="33" t="s">
        <v>493</v>
      </c>
      <c r="B154" s="12">
        <f>VLOOKUP(A154,의료기관_서울특별시_2015!A:G,2,0)</f>
        <v>7</v>
      </c>
      <c r="C154" s="12">
        <f>VLOOKUP(A154,의료기관_서울특별시_2015!A:G,3,0)</f>
        <v>11</v>
      </c>
      <c r="D154" s="12">
        <f>VLOOKUP(A154,의료기관_서울특별시_2015!A:G,4,0)</f>
        <v>303</v>
      </c>
      <c r="E154" s="12">
        <f>VLOOKUP(A154,의료기관_서울특별시_2015!A:G,5,0)</f>
        <v>220</v>
      </c>
      <c r="F154" s="12">
        <f>VLOOKUP(A154,의료기관_서울특별시_2015!A:G,6,0)</f>
        <v>3</v>
      </c>
      <c r="G154" s="12">
        <f>VLOOKUP(A154,의료기관_서울특별시_2015!A:G,7,0)</f>
        <v>142</v>
      </c>
      <c r="H154" s="3">
        <f>VLOOKUP(A154,병상수_서울특별시_2015!A:C,2,0)</f>
        <v>15.3</v>
      </c>
      <c r="I154" s="3">
        <f>VLOOKUP(A154,병상수_서울특별시_2015!A:C,3,0)</f>
        <v>5774</v>
      </c>
    </row>
    <row r="155" spans="1:9">
      <c r="A155" s="33" t="s">
        <v>494</v>
      </c>
      <c r="B155" s="12">
        <f>VLOOKUP(A155,의료기관_서울특별시_2015!A:G,2,0)</f>
        <v>1</v>
      </c>
      <c r="C155" s="12">
        <f>VLOOKUP(A155,의료기관_서울특별시_2015!A:G,3,0)</f>
        <v>2</v>
      </c>
      <c r="D155" s="12">
        <f>VLOOKUP(A155,의료기관_서울특별시_2015!A:G,4,0)</f>
        <v>125</v>
      </c>
      <c r="E155" s="12">
        <f>VLOOKUP(A155,의료기관_서울특별시_2015!A:G,5,0)</f>
        <v>107</v>
      </c>
      <c r="F155" s="12" t="str">
        <f>VLOOKUP(A155,의료기관_서울특별시_2015!A:G,6,0)</f>
        <v>-</v>
      </c>
      <c r="G155" s="12">
        <f>VLOOKUP(A155,의료기관_서울특별시_2015!A:G,7,0)</f>
        <v>62</v>
      </c>
      <c r="H155" s="3">
        <f>VLOOKUP(A155,병상수_서울특별시_2015!A:C,2,0)</f>
        <v>4.4000000000000004</v>
      </c>
      <c r="I155" s="3">
        <f>VLOOKUP(A155,병상수_서울특별시_2015!A:C,3,0)</f>
        <v>1032</v>
      </c>
    </row>
    <row r="156" spans="1:9">
      <c r="A156" s="33" t="s">
        <v>495</v>
      </c>
      <c r="B156" s="12">
        <f>VLOOKUP(A156,의료기관_서울특별시_2015!A:G,2,0)</f>
        <v>1</v>
      </c>
      <c r="C156" s="12">
        <f>VLOOKUP(A156,의료기관_서울특별시_2015!A:G,3,0)</f>
        <v>10</v>
      </c>
      <c r="D156" s="12">
        <f>VLOOKUP(A156,의료기관_서울특별시_2015!A:G,4,0)</f>
        <v>287</v>
      </c>
      <c r="E156" s="12">
        <f>VLOOKUP(A156,의료기관_서울특별시_2015!A:G,5,0)</f>
        <v>161</v>
      </c>
      <c r="F156" s="12">
        <f>VLOOKUP(A156,의료기관_서울특별시_2015!A:G,6,0)</f>
        <v>1</v>
      </c>
      <c r="G156" s="12">
        <f>VLOOKUP(A156,의료기관_서울특별시_2015!A:G,7,0)</f>
        <v>136</v>
      </c>
      <c r="H156" s="3">
        <f>VLOOKUP(A156,병상수_서울특별시_2015!A:C,2,0)</f>
        <v>7.3</v>
      </c>
      <c r="I156" s="3">
        <f>VLOOKUP(A156,병상수_서울특별시_2015!A:C,3,0)</f>
        <v>3622</v>
      </c>
    </row>
    <row r="157" spans="1:9">
      <c r="A157" s="33" t="s">
        <v>496</v>
      </c>
      <c r="B157" s="12">
        <f>VLOOKUP(A157,의료기관_서울특별시_2015!A:G,2,0)</f>
        <v>4</v>
      </c>
      <c r="C157" s="12">
        <f>VLOOKUP(A157,의료기관_서울특별시_2015!A:G,3,0)</f>
        <v>2</v>
      </c>
      <c r="D157" s="12">
        <f>VLOOKUP(A157,의료기관_서울특별시_2015!A:G,4,0)</f>
        <v>167</v>
      </c>
      <c r="E157" s="12">
        <f>VLOOKUP(A157,의료기관_서울특별시_2015!A:G,5,0)</f>
        <v>164</v>
      </c>
      <c r="F157" s="12">
        <f>VLOOKUP(A157,의료기관_서울특별시_2015!A:G,6,0)</f>
        <v>1</v>
      </c>
      <c r="G157" s="12">
        <f>VLOOKUP(A157,의료기관_서울특별시_2015!A:G,7,0)</f>
        <v>129</v>
      </c>
      <c r="H157" s="3">
        <f>VLOOKUP(A157,병상수_서울특별시_2015!A:C,2,0)</f>
        <v>21.5</v>
      </c>
      <c r="I157" s="3">
        <f>VLOOKUP(A157,병상수_서울특별시_2015!A:C,3,0)</f>
        <v>3327</v>
      </c>
    </row>
    <row r="158" spans="1:9">
      <c r="A158" s="33" t="s">
        <v>497</v>
      </c>
      <c r="B158" s="12">
        <f>VLOOKUP(A158,의료기관_서울특별시_2015!A:G,2,0)</f>
        <v>3</v>
      </c>
      <c r="C158" s="12">
        <f>VLOOKUP(A158,의료기관_서울특별시_2015!A:G,3,0)</f>
        <v>2</v>
      </c>
      <c r="D158" s="12">
        <f>VLOOKUP(A158,의료기관_서울특별시_2015!A:G,4,0)</f>
        <v>205</v>
      </c>
      <c r="E158" s="12">
        <f>VLOOKUP(A158,의료기관_서울특별시_2015!A:G,5,0)</f>
        <v>212</v>
      </c>
      <c r="F158" s="12" t="str">
        <f>VLOOKUP(A158,의료기관_서울특별시_2015!A:G,6,0)</f>
        <v>-</v>
      </c>
      <c r="G158" s="12">
        <f>VLOOKUP(A158,의료기관_서울특별시_2015!A:G,7,0)</f>
        <v>88</v>
      </c>
      <c r="H158" s="3">
        <f>VLOOKUP(A158,병상수_서울특별시_2015!A:C,2,0)</f>
        <v>12.4</v>
      </c>
      <c r="I158" s="3">
        <f>VLOOKUP(A158,병상수_서울특별시_2015!A:C,3,0)</f>
        <v>1557</v>
      </c>
    </row>
    <row r="159" spans="1:9">
      <c r="A159" s="33" t="s">
        <v>498</v>
      </c>
      <c r="B159" s="12">
        <f>VLOOKUP(A159,의료기관_서울특별시_2015!A:G,2,0)</f>
        <v>2</v>
      </c>
      <c r="C159" s="12">
        <f>VLOOKUP(A159,의료기관_서울특별시_2015!A:G,3,0)</f>
        <v>12</v>
      </c>
      <c r="D159" s="12">
        <f>VLOOKUP(A159,의료기관_서울특별시_2015!A:G,4,0)</f>
        <v>222</v>
      </c>
      <c r="E159" s="12">
        <f>VLOOKUP(A159,의료기관_서울특별시_2015!A:G,5,0)</f>
        <v>139</v>
      </c>
      <c r="F159" s="12" t="str">
        <f>VLOOKUP(A159,의료기관_서울특별시_2015!A:G,6,0)</f>
        <v>-</v>
      </c>
      <c r="G159" s="12">
        <f>VLOOKUP(A159,의료기관_서울특별시_2015!A:G,7,0)</f>
        <v>104</v>
      </c>
      <c r="H159" s="3">
        <f>VLOOKUP(A159,병상수_서울특별시_2015!A:C,2,0)</f>
        <v>7.9</v>
      </c>
      <c r="I159" s="3">
        <f>VLOOKUP(A159,병상수_서울특별시_2015!A:C,3,0)</f>
        <v>3274</v>
      </c>
    </row>
    <row r="160" spans="1:9">
      <c r="A160" s="33" t="s">
        <v>499</v>
      </c>
      <c r="B160" s="12" t="str">
        <f>VLOOKUP(A160,의료기관_세종특별자치시_2015!A:G,2,0)</f>
        <v>-</v>
      </c>
      <c r="C160" s="12">
        <f>VLOOKUP(A160,의료기관_세종특별자치시_2015!A:G,3,0)</f>
        <v>1</v>
      </c>
      <c r="D160" s="12">
        <f>VLOOKUP(A160,의료기관_세종특별자치시_2015!A:G,4,0)</f>
        <v>96</v>
      </c>
      <c r="E160" s="12">
        <f>VLOOKUP(A160,의료기관_세종특별자치시_2015!A:G,5,0)</f>
        <v>51</v>
      </c>
      <c r="F160" s="12" t="str">
        <f>VLOOKUP(A160,의료기관_세종특별자치시_2015!A:G,6,0)</f>
        <v>-</v>
      </c>
      <c r="G160" s="12">
        <f>VLOOKUP(A160,의료기관_세종특별자치시_2015!A:G,7,0)</f>
        <v>40</v>
      </c>
      <c r="H160" s="3">
        <f>VLOOKUP(A160,병상수_세종특별자치시_2015!A:C,2,0)</f>
        <v>5.8</v>
      </c>
      <c r="I160" s="3">
        <f>VLOOKUP(A160,병상수_세종특별자치시_2015!A:C,3,0)</f>
        <v>1229</v>
      </c>
    </row>
    <row r="161" spans="1:9">
      <c r="A161" s="33" t="s">
        <v>500</v>
      </c>
      <c r="B161" s="12">
        <f>VLOOKUP(A161,의료기관_울산광역시_2015!A:G,2,0)</f>
        <v>7</v>
      </c>
      <c r="C161" s="12">
        <f>VLOOKUP(A161,의료기관_울산광역시_2015!A:G,3,0)</f>
        <v>45</v>
      </c>
      <c r="D161" s="12">
        <f>VLOOKUP(A161,의료기관_울산광역시_2015!A:G,4,0)</f>
        <v>565</v>
      </c>
      <c r="E161" s="12">
        <f>VLOOKUP(A161,의료기관_울산광역시_2015!A:G,5,0)</f>
        <v>365</v>
      </c>
      <c r="F161" s="12">
        <f>VLOOKUP(A161,의료기관_울산광역시_2015!A:G,6,0)</f>
        <v>3</v>
      </c>
      <c r="G161" s="12">
        <f>VLOOKUP(A161,의료기관_울산광역시_2015!A:G,7,0)</f>
        <v>287</v>
      </c>
      <c r="H161" s="3">
        <f>VLOOKUP(A161,병상수_울산광역시_2015!A:C,2,0)</f>
        <v>12.2</v>
      </c>
      <c r="I161" s="3">
        <f>VLOOKUP(A161,병상수_울산광역시_2015!A:C,3,0)</f>
        <v>14343</v>
      </c>
    </row>
    <row r="162" spans="1:9">
      <c r="A162" s="33" t="s">
        <v>501</v>
      </c>
      <c r="B162" s="12">
        <f>VLOOKUP(A162,의료기관_울산광역시_2015!A:G,2,0)</f>
        <v>3</v>
      </c>
      <c r="C162" s="12">
        <f>VLOOKUP(A162,의료기관_울산광역시_2015!A:G,3,0)</f>
        <v>25</v>
      </c>
      <c r="D162" s="12">
        <f>VLOOKUP(A162,의료기관_울산광역시_2015!A:G,4,0)</f>
        <v>250</v>
      </c>
      <c r="E162" s="12">
        <f>VLOOKUP(A162,의료기관_울산광역시_2015!A:G,5,0)</f>
        <v>166</v>
      </c>
      <c r="F162" s="12">
        <f>VLOOKUP(A162,의료기관_울산광역시_2015!A:G,6,0)</f>
        <v>3</v>
      </c>
      <c r="G162" s="12">
        <f>VLOOKUP(A162,의료기관_울산광역시_2015!A:G,7,0)</f>
        <v>125</v>
      </c>
      <c r="H162" s="3">
        <f>VLOOKUP(A162,병상수_울산광역시_2015!A:C,2,0)</f>
        <v>16</v>
      </c>
      <c r="I162" s="3">
        <f>VLOOKUP(A162,병상수_울산광역시_2015!A:C,3,0)</f>
        <v>5505</v>
      </c>
    </row>
    <row r="163" spans="1:9">
      <c r="A163" s="33" t="s">
        <v>502</v>
      </c>
      <c r="B163" s="12">
        <f>VLOOKUP(A163,의료기관_울산광역시_2015!A:G,2,0)</f>
        <v>1</v>
      </c>
      <c r="C163" s="12">
        <f>VLOOKUP(A163,의료기관_울산광역시_2015!A:G,3,0)</f>
        <v>2</v>
      </c>
      <c r="D163" s="12">
        <f>VLOOKUP(A163,의료기관_울산광역시_2015!A:G,4,0)</f>
        <v>82</v>
      </c>
      <c r="E163" s="12">
        <f>VLOOKUP(A163,의료기관_울산광역시_2015!A:G,5,0)</f>
        <v>49</v>
      </c>
      <c r="F163" s="12" t="str">
        <f>VLOOKUP(A163,의료기관_울산광역시_2015!A:G,6,0)</f>
        <v>-</v>
      </c>
      <c r="G163" s="12">
        <f>VLOOKUP(A163,의료기관_울산광역시_2015!A:G,7,0)</f>
        <v>39</v>
      </c>
      <c r="H163" s="3">
        <f>VLOOKUP(A163,병상수_울산광역시_2015!A:C,2,0)</f>
        <v>11.3</v>
      </c>
      <c r="I163" s="3">
        <f>VLOOKUP(A163,병상수_울산광역시_2015!A:C,3,0)</f>
        <v>1980</v>
      </c>
    </row>
    <row r="164" spans="1:9">
      <c r="A164" s="33" t="s">
        <v>503</v>
      </c>
      <c r="B164" s="12">
        <f>VLOOKUP(A164,의료기관_울산광역시_2015!A:G,2,0)</f>
        <v>1</v>
      </c>
      <c r="C164" s="12">
        <f>VLOOKUP(A164,의료기관_울산광역시_2015!A:G,3,0)</f>
        <v>2</v>
      </c>
      <c r="D164" s="12">
        <f>VLOOKUP(A164,의료기관_울산광역시_2015!A:G,4,0)</f>
        <v>62</v>
      </c>
      <c r="E164" s="12">
        <f>VLOOKUP(A164,의료기관_울산광역시_2015!A:G,5,0)</f>
        <v>45</v>
      </c>
      <c r="F164" s="12" t="str">
        <f>VLOOKUP(A164,의료기관_울산광역시_2015!A:G,6,0)</f>
        <v>-</v>
      </c>
      <c r="G164" s="12">
        <f>VLOOKUP(A164,의료기관_울산광역시_2015!A:G,7,0)</f>
        <v>33</v>
      </c>
      <c r="H164" s="3">
        <f>VLOOKUP(A164,병상수_울산광역시_2015!A:C,2,0)</f>
        <v>5.2</v>
      </c>
      <c r="I164" s="3">
        <f>VLOOKUP(A164,병상수_울산광역시_2015!A:C,3,0)</f>
        <v>997</v>
      </c>
    </row>
    <row r="165" spans="1:9">
      <c r="A165" s="33" t="s">
        <v>504</v>
      </c>
      <c r="B165" s="12">
        <f>VLOOKUP(A165,의료기관_울산광역시_2015!A:G,2,0)</f>
        <v>1</v>
      </c>
      <c r="C165" s="12">
        <f>VLOOKUP(A165,의료기관_울산광역시_2015!A:G,3,0)</f>
        <v>6</v>
      </c>
      <c r="D165" s="12">
        <f>VLOOKUP(A165,의료기관_울산광역시_2015!A:G,4,0)</f>
        <v>65</v>
      </c>
      <c r="E165" s="12">
        <f>VLOOKUP(A165,의료기관_울산광역시_2015!A:G,5,0)</f>
        <v>39</v>
      </c>
      <c r="F165" s="12" t="str">
        <f>VLOOKUP(A165,의료기관_울산광역시_2015!A:G,6,0)</f>
        <v>-</v>
      </c>
      <c r="G165" s="12">
        <f>VLOOKUP(A165,의료기관_울산광역시_2015!A:G,7,0)</f>
        <v>40</v>
      </c>
      <c r="H165" s="3">
        <f>VLOOKUP(A165,병상수_울산광역시_2015!A:C,2,0)</f>
        <v>14.7</v>
      </c>
      <c r="I165" s="3">
        <f>VLOOKUP(A165,병상수_울산광역시_2015!A:C,3,0)</f>
        <v>3231</v>
      </c>
    </row>
    <row r="166" spans="1:9">
      <c r="A166" s="33" t="s">
        <v>505</v>
      </c>
      <c r="B166" s="12">
        <f>VLOOKUP(A166,의료기관_울산광역시_2015!A:G,2,0)</f>
        <v>1</v>
      </c>
      <c r="C166" s="12">
        <f>VLOOKUP(A166,의료기관_울산광역시_2015!A:G,3,0)</f>
        <v>10</v>
      </c>
      <c r="D166" s="12">
        <f>VLOOKUP(A166,의료기관_울산광역시_2015!A:G,4,0)</f>
        <v>106</v>
      </c>
      <c r="E166" s="12">
        <f>VLOOKUP(A166,의료기관_울산광역시_2015!A:G,5,0)</f>
        <v>66</v>
      </c>
      <c r="F166" s="12" t="str">
        <f>VLOOKUP(A166,의료기관_울산광역시_2015!A:G,6,0)</f>
        <v>-</v>
      </c>
      <c r="G166" s="12">
        <f>VLOOKUP(A166,의료기관_울산광역시_2015!A:G,7,0)</f>
        <v>50</v>
      </c>
      <c r="H166" s="3">
        <f>VLOOKUP(A166,병상수_울산광역시_2015!A:C,2,0)</f>
        <v>10.8</v>
      </c>
      <c r="I166" s="3">
        <f>VLOOKUP(A166,병상수_울산광역시_2015!A:C,3,0)</f>
        <v>2630</v>
      </c>
    </row>
    <row r="167" spans="1:9">
      <c r="A167" s="33" t="s">
        <v>506</v>
      </c>
      <c r="B167" s="12">
        <f>VLOOKUP(A167,의료기관_인천광역시_2015!A:G,2,0)</f>
        <v>19</v>
      </c>
      <c r="C167" s="12">
        <f>VLOOKUP(A167,의료기관_인천광역시_2015!A:G,3,0)</f>
        <v>56</v>
      </c>
      <c r="D167" s="12">
        <f>VLOOKUP(A167,의료기관_인천광역시_2015!A:G,4,0)</f>
        <v>1432</v>
      </c>
      <c r="E167" s="12">
        <f>VLOOKUP(A167,의료기관_인천광역시_2015!A:G,5,0)</f>
        <v>834</v>
      </c>
      <c r="F167" s="12">
        <f>VLOOKUP(A167,의료기관_인천광역시_2015!A:G,6,0)</f>
        <v>15</v>
      </c>
      <c r="G167" s="12">
        <f>VLOOKUP(A167,의료기관_인천광역시_2015!A:G,7,0)</f>
        <v>603</v>
      </c>
      <c r="H167" s="3">
        <f>VLOOKUP(A167,병상수_인천광역시_2015!A:C,2,0)</f>
        <v>10.8</v>
      </c>
      <c r="I167" s="3">
        <f>VLOOKUP(A167,병상수_인천광역시_2015!A:C,3,0)</f>
        <v>31479</v>
      </c>
    </row>
    <row r="168" spans="1:9">
      <c r="A168" s="33" t="s">
        <v>507</v>
      </c>
      <c r="B168" s="12">
        <f>VLOOKUP(A168,의료기관_인천광역시_2015!A:G,2,0)</f>
        <v>0</v>
      </c>
      <c r="C168" s="12">
        <f>VLOOKUP(A168,의료기관_인천광역시_2015!A:G,3,0)</f>
        <v>2</v>
      </c>
      <c r="D168" s="12">
        <f>VLOOKUP(A168,의료기관_인천광역시_2015!A:G,4,0)</f>
        <v>20</v>
      </c>
      <c r="E168" s="12">
        <f>VLOOKUP(A168,의료기관_인천광역시_2015!A:G,5,0)</f>
        <v>14</v>
      </c>
      <c r="F168" s="12">
        <f>VLOOKUP(A168,의료기관_인천광역시_2015!A:G,6,0)</f>
        <v>0</v>
      </c>
      <c r="G168" s="12">
        <f>VLOOKUP(A168,의료기관_인천광역시_2015!A:G,7,0)</f>
        <v>17</v>
      </c>
      <c r="H168" s="3">
        <f>VLOOKUP(A168,병상수_인천광역시_2015!A:C,2,0)</f>
        <v>12.3</v>
      </c>
      <c r="I168" s="3">
        <f>VLOOKUP(A168,병상수_인천광역시_2015!A:C,3,0)</f>
        <v>832</v>
      </c>
    </row>
    <row r="169" spans="1:9">
      <c r="A169" s="33" t="s">
        <v>508</v>
      </c>
      <c r="B169" s="12">
        <f>VLOOKUP(A169,의료기관_인천광역시_2015!A:G,2,0)</f>
        <v>1</v>
      </c>
      <c r="C169" s="12">
        <f>VLOOKUP(A169,의료기관_인천광역시_2015!A:G,3,0)</f>
        <v>9</v>
      </c>
      <c r="D169" s="12">
        <f>VLOOKUP(A169,의료기관_인천광역시_2015!A:G,4,0)</f>
        <v>159</v>
      </c>
      <c r="E169" s="12">
        <f>VLOOKUP(A169,의료기관_인천광역시_2015!A:G,5,0)</f>
        <v>101</v>
      </c>
      <c r="F169" s="12">
        <f>VLOOKUP(A169,의료기관_인천광역시_2015!A:G,6,0)</f>
        <v>4</v>
      </c>
      <c r="G169" s="12">
        <f>VLOOKUP(A169,의료기관_인천광역시_2015!A:G,7,0)</f>
        <v>69</v>
      </c>
      <c r="H169" s="3">
        <f>VLOOKUP(A169,병상수_인천광역시_2015!A:C,2,0)</f>
        <v>12.4</v>
      </c>
      <c r="I169" s="3">
        <f>VLOOKUP(A169,병상수_인천광역시_2015!A:C,3,0)</f>
        <v>4161</v>
      </c>
    </row>
    <row r="170" spans="1:9">
      <c r="A170" s="33" t="s">
        <v>509</v>
      </c>
      <c r="B170" s="12">
        <f>VLOOKUP(A170,의료기관_인천광역시_2015!A:G,2,0)</f>
        <v>1</v>
      </c>
      <c r="C170" s="12">
        <f>VLOOKUP(A170,의료기관_인천광역시_2015!A:G,3,0)</f>
        <v>12</v>
      </c>
      <c r="D170" s="12">
        <f>VLOOKUP(A170,의료기관_인천광역시_2015!A:G,4,0)</f>
        <v>320</v>
      </c>
      <c r="E170" s="12">
        <f>VLOOKUP(A170,의료기관_인천광역시_2015!A:G,5,0)</f>
        <v>172</v>
      </c>
      <c r="F170" s="12">
        <f>VLOOKUP(A170,의료기관_인천광역시_2015!A:G,6,0)</f>
        <v>1</v>
      </c>
      <c r="G170" s="12">
        <f>VLOOKUP(A170,의료기관_인천광역시_2015!A:G,7,0)</f>
        <v>127</v>
      </c>
      <c r="H170" s="3">
        <f>VLOOKUP(A170,병상수_인천광역시_2015!A:C,2,0)</f>
        <v>11.7</v>
      </c>
      <c r="I170" s="3">
        <f>VLOOKUP(A170,병상수_인천광역시_2015!A:C,3,0)</f>
        <v>6236</v>
      </c>
    </row>
    <row r="171" spans="1:9">
      <c r="A171" s="33" t="s">
        <v>510</v>
      </c>
      <c r="B171" s="12">
        <f>VLOOKUP(A171,의료기관_인천광역시_2015!A:G,2,0)</f>
        <v>2</v>
      </c>
      <c r="C171" s="12">
        <f>VLOOKUP(A171,의료기관_인천광역시_2015!A:G,3,0)</f>
        <v>0</v>
      </c>
      <c r="D171" s="12">
        <f>VLOOKUP(A171,의료기관_인천광역시_2015!A:G,4,0)</f>
        <v>39</v>
      </c>
      <c r="E171" s="12">
        <f>VLOOKUP(A171,의료기관_인천광역시_2015!A:G,5,0)</f>
        <v>25</v>
      </c>
      <c r="F171" s="12">
        <f>VLOOKUP(A171,의료기관_인천광역시_2015!A:G,6,0)</f>
        <v>0</v>
      </c>
      <c r="G171" s="12">
        <f>VLOOKUP(A171,의료기관_인천광역시_2015!A:G,7,0)</f>
        <v>16</v>
      </c>
      <c r="H171" s="3">
        <f>VLOOKUP(A171,병상수_인천광역시_2015!A:C,2,0)</f>
        <v>10.8</v>
      </c>
      <c r="I171" s="3">
        <f>VLOOKUP(A171,병상수_인천광역시_2015!A:C,3,0)</f>
        <v>782</v>
      </c>
    </row>
    <row r="172" spans="1:9">
      <c r="A172" s="33" t="s">
        <v>511</v>
      </c>
      <c r="B172" s="12">
        <f>VLOOKUP(A172,의료기관_인천광역시_2015!A:G,2,0)</f>
        <v>2</v>
      </c>
      <c r="C172" s="12">
        <f>VLOOKUP(A172,의료기관_인천광역시_2015!A:G,3,0)</f>
        <v>8</v>
      </c>
      <c r="D172" s="12">
        <f>VLOOKUP(A172,의료기관_인천광역시_2015!A:G,4,0)</f>
        <v>205</v>
      </c>
      <c r="E172" s="12">
        <f>VLOOKUP(A172,의료기관_인천광역시_2015!A:G,5,0)</f>
        <v>114</v>
      </c>
      <c r="F172" s="12">
        <f>VLOOKUP(A172,의료기관_인천광역시_2015!A:G,6,0)</f>
        <v>2</v>
      </c>
      <c r="G172" s="12">
        <f>VLOOKUP(A172,의료기관_인천광역시_2015!A:G,7,0)</f>
        <v>85</v>
      </c>
      <c r="H172" s="3" t="str">
        <f>VLOOKUP(A172,병상수_인천광역시_2015!A:C,2,0)</f>
        <v>-</v>
      </c>
      <c r="I172" s="3" t="str">
        <f>VLOOKUP(A172,병상수_인천광역시_2015!A:C,3,0)</f>
        <v>-</v>
      </c>
    </row>
    <row r="173" spans="1:9">
      <c r="A173" s="33" t="s">
        <v>512</v>
      </c>
      <c r="B173" s="12">
        <f>VLOOKUP(A173,의료기관_인천광역시_2015!A:G,2,0)</f>
        <v>3</v>
      </c>
      <c r="C173" s="12">
        <f>VLOOKUP(A173,의료기관_인천광역시_2015!A:G,3,0)</f>
        <v>12</v>
      </c>
      <c r="D173" s="12">
        <f>VLOOKUP(A173,의료기관_인천광역시_2015!A:G,4,0)</f>
        <v>297</v>
      </c>
      <c r="E173" s="12">
        <f>VLOOKUP(A173,의료기관_인천광역시_2015!A:G,5,0)</f>
        <v>171</v>
      </c>
      <c r="F173" s="12">
        <f>VLOOKUP(A173,의료기관_인천광역시_2015!A:G,6,0)</f>
        <v>4</v>
      </c>
      <c r="G173" s="12">
        <f>VLOOKUP(A173,의료기관_인천광역시_2015!A:G,7,0)</f>
        <v>129</v>
      </c>
      <c r="H173" s="3">
        <f>VLOOKUP(A173,병상수_인천광역시_2015!A:C,2,0)</f>
        <v>9.9</v>
      </c>
      <c r="I173" s="3">
        <f>VLOOKUP(A173,병상수_인천광역시_2015!A:C,3,0)</f>
        <v>5510</v>
      </c>
    </row>
    <row r="174" spans="1:9">
      <c r="A174" s="33" t="s">
        <v>513</v>
      </c>
      <c r="B174" s="12">
        <f>VLOOKUP(A174,의료기관_인천광역시_2015!A:G,2,0)</f>
        <v>5</v>
      </c>
      <c r="C174" s="12">
        <f>VLOOKUP(A174,의료기관_인천광역시_2015!A:G,3,0)</f>
        <v>8</v>
      </c>
      <c r="D174" s="12">
        <f>VLOOKUP(A174,의료기관_인천광역시_2015!A:G,4,0)</f>
        <v>205</v>
      </c>
      <c r="E174" s="12">
        <f>VLOOKUP(A174,의료기관_인천광역시_2015!A:G,5,0)</f>
        <v>118</v>
      </c>
      <c r="F174" s="12">
        <f>VLOOKUP(A174,의료기관_인천광역시_2015!A:G,6,0)</f>
        <v>2</v>
      </c>
      <c r="G174" s="12">
        <f>VLOOKUP(A174,의료기관_인천광역시_2015!A:G,7,0)</f>
        <v>83</v>
      </c>
      <c r="H174" s="3">
        <f>VLOOKUP(A174,병상수_인천광역시_2015!A:C,2,0)</f>
        <v>10.8</v>
      </c>
      <c r="I174" s="3">
        <f>VLOOKUP(A174,병상수_인천광역시_2015!A:C,3,0)</f>
        <v>5446</v>
      </c>
    </row>
    <row r="175" spans="1:9">
      <c r="A175" s="33" t="s">
        <v>514</v>
      </c>
      <c r="B175" s="12">
        <f>VLOOKUP(A175,의료기관_인천광역시_2015!A:G,2,0)</f>
        <v>2</v>
      </c>
      <c r="C175" s="12">
        <f>VLOOKUP(A175,의료기관_인천광역시_2015!A:G,3,0)</f>
        <v>4</v>
      </c>
      <c r="D175" s="12">
        <f>VLOOKUP(A175,의료기관_인천광역시_2015!A:G,4,0)</f>
        <v>141</v>
      </c>
      <c r="E175" s="12">
        <f>VLOOKUP(A175,의료기관_인천광역시_2015!A:G,5,0)</f>
        <v>82</v>
      </c>
      <c r="F175" s="12">
        <f>VLOOKUP(A175,의료기관_인천광역시_2015!A:G,6,0)</f>
        <v>1</v>
      </c>
      <c r="G175" s="12">
        <f>VLOOKUP(A175,의료기관_인천광역시_2015!A:G,7,0)</f>
        <v>61</v>
      </c>
      <c r="H175" s="3">
        <f>VLOOKUP(A175,병상수_인천광역시_2015!A:C,2,0)</f>
        <v>5.6</v>
      </c>
      <c r="I175" s="3">
        <f>VLOOKUP(A175,병상수_인천광역시_2015!A:C,3,0)</f>
        <v>1784</v>
      </c>
    </row>
    <row r="176" spans="1:9">
      <c r="A176" s="33" t="s">
        <v>515</v>
      </c>
      <c r="B176" s="12">
        <f>VLOOKUP(A176,의료기관_인천광역시_2015!A:G,2,0)</f>
        <v>0</v>
      </c>
      <c r="C176" s="12">
        <f>VLOOKUP(A176,의료기관_인천광역시_2015!A:G,3,0)</f>
        <v>1</v>
      </c>
      <c r="D176" s="12">
        <f>VLOOKUP(A176,의료기관_인천광역시_2015!A:G,4,0)</f>
        <v>1</v>
      </c>
      <c r="E176" s="12">
        <f>VLOOKUP(A176,의료기관_인천광역시_2015!A:G,5,0)</f>
        <v>1</v>
      </c>
      <c r="F176" s="12">
        <f>VLOOKUP(A176,의료기관_인천광역시_2015!A:G,6,0)</f>
        <v>0</v>
      </c>
      <c r="G176" s="12">
        <f>VLOOKUP(A176,의료기관_인천광역시_2015!A:G,7,0)</f>
        <v>2</v>
      </c>
      <c r="H176" s="3">
        <f>VLOOKUP(A176,병상수_인천광역시_2015!A:C,2,0)</f>
        <v>2.8</v>
      </c>
      <c r="I176" s="3">
        <f>VLOOKUP(A176,병상수_인천광역시_2015!A:C,3,0)</f>
        <v>58</v>
      </c>
    </row>
    <row r="177" spans="1:9">
      <c r="A177" s="33" t="s">
        <v>516</v>
      </c>
      <c r="B177" s="12">
        <f>VLOOKUP(A177,의료기관_인천광역시_2015!A:G,2,0)</f>
        <v>3</v>
      </c>
      <c r="C177" s="12">
        <f>VLOOKUP(A177,의료기관_인천광역시_2015!A:G,3,0)</f>
        <v>0</v>
      </c>
      <c r="D177" s="12">
        <f>VLOOKUP(A177,의료기관_인천광역시_2015!A:G,4,0)</f>
        <v>45</v>
      </c>
      <c r="E177" s="12">
        <f>VLOOKUP(A177,의료기관_인천광역시_2015!A:G,5,0)</f>
        <v>36</v>
      </c>
      <c r="F177" s="12">
        <f>VLOOKUP(A177,의료기관_인천광역시_2015!A:G,6,0)</f>
        <v>1</v>
      </c>
      <c r="G177" s="12">
        <f>VLOOKUP(A177,의료기관_인천광역시_2015!A:G,7,0)</f>
        <v>14</v>
      </c>
      <c r="H177" s="3">
        <f>VLOOKUP(A177,병상수_인천광역시_2015!A:C,2,0)</f>
        <v>16.600000000000001</v>
      </c>
      <c r="I177" s="3">
        <f>VLOOKUP(A177,병상수_인천광역시_2015!A:C,3,0)</f>
        <v>1901</v>
      </c>
    </row>
    <row r="178" spans="1:9">
      <c r="A178" s="33" t="s">
        <v>108</v>
      </c>
      <c r="B178" s="12">
        <f>VLOOKUP(A178,의료기관_전라남도_2015!A:G,2,0)</f>
        <v>23</v>
      </c>
      <c r="C178" s="12">
        <f>VLOOKUP(A178,의료기관_전라남도_2015!A:G,3,0)</f>
        <v>72</v>
      </c>
      <c r="D178" s="12">
        <f>VLOOKUP(A178,의료기관_전라남도_2015!A:G,4,0)</f>
        <v>902</v>
      </c>
      <c r="E178" s="12">
        <f>VLOOKUP(A178,의료기관_전라남도_2015!A:G,5,0)</f>
        <v>444</v>
      </c>
      <c r="F178" s="12">
        <f>VLOOKUP(A178,의료기관_전라남도_2015!A:G,6,0)</f>
        <v>19</v>
      </c>
      <c r="G178" s="12">
        <f>VLOOKUP(A178,의료기관_전라남도_2015!A:G,7,0)</f>
        <v>350</v>
      </c>
      <c r="H178" s="3">
        <f>VLOOKUP(A178,병상수_전라남도_2015!A:C,2,0)</f>
        <v>21</v>
      </c>
      <c r="I178" s="3">
        <f>VLOOKUP(A178,병상수_전라남도_2015!A:C,3,0)</f>
        <v>40089</v>
      </c>
    </row>
    <row r="179" spans="1:9">
      <c r="A179" s="33" t="s">
        <v>517</v>
      </c>
      <c r="B179" s="12" t="str">
        <f>VLOOKUP(A179,의료기관_전라남도_2015!A:G,2,0)</f>
        <v>-</v>
      </c>
      <c r="C179" s="12">
        <f>VLOOKUP(A179,의료기관_전라남도_2015!A:G,3,0)</f>
        <v>3</v>
      </c>
      <c r="D179" s="12">
        <f>VLOOKUP(A179,의료기관_전라남도_2015!A:G,4,0)</f>
        <v>18</v>
      </c>
      <c r="E179" s="12">
        <f>VLOOKUP(A179,의료기관_전라남도_2015!A:G,5,0)</f>
        <v>6</v>
      </c>
      <c r="F179" s="12" t="str">
        <f>VLOOKUP(A179,의료기관_전라남도_2015!A:G,6,0)</f>
        <v>-</v>
      </c>
      <c r="G179" s="12">
        <f>VLOOKUP(A179,의료기관_전라남도_2015!A:G,7,0)</f>
        <v>5</v>
      </c>
      <c r="H179" s="3">
        <f>VLOOKUP(A179,병상수_전라남도_2015!A:C,2,0)</f>
        <v>10.6</v>
      </c>
      <c r="I179" s="3">
        <f>VLOOKUP(A179,병상수_전라남도_2015!A:C,3,0)</f>
        <v>411</v>
      </c>
    </row>
    <row r="180" spans="1:9">
      <c r="A180" s="33" t="s">
        <v>518</v>
      </c>
      <c r="B180" s="12">
        <f>VLOOKUP(A180,의료기관_전라남도_2015!A:G,2,0)</f>
        <v>2</v>
      </c>
      <c r="C180" s="12">
        <f>VLOOKUP(A180,의료기관_전라남도_2015!A:G,3,0)</f>
        <v>1</v>
      </c>
      <c r="D180" s="12">
        <f>VLOOKUP(A180,의료기관_전라남도_2015!A:G,4,0)</f>
        <v>36</v>
      </c>
      <c r="E180" s="12">
        <f>VLOOKUP(A180,의료기관_전라남도_2015!A:G,5,0)</f>
        <v>12</v>
      </c>
      <c r="F180" s="12" t="str">
        <f>VLOOKUP(A180,의료기관_전라남도_2015!A:G,6,0)</f>
        <v>-</v>
      </c>
      <c r="G180" s="12">
        <f>VLOOKUP(A180,의료기관_전라남도_2015!A:G,7,0)</f>
        <v>17</v>
      </c>
      <c r="H180" s="3">
        <f>VLOOKUP(A180,병상수_전라남도_2015!A:C,2,0)</f>
        <v>21.1</v>
      </c>
      <c r="I180" s="3">
        <f>VLOOKUP(A180,병상수_전라남도_2015!A:C,3,0)</f>
        <v>1450</v>
      </c>
    </row>
    <row r="181" spans="1:9">
      <c r="A181" s="33" t="s">
        <v>519</v>
      </c>
      <c r="B181" s="12" t="str">
        <f>VLOOKUP(A181,의료기관_전라남도_2015!A:G,2,0)</f>
        <v>-</v>
      </c>
      <c r="C181" s="12">
        <f>VLOOKUP(A181,의료기관_전라남도_2015!A:G,3,0)</f>
        <v>1</v>
      </c>
      <c r="D181" s="12">
        <f>VLOOKUP(A181,의료기관_전라남도_2015!A:G,4,0)</f>
        <v>12</v>
      </c>
      <c r="E181" s="12">
        <f>VLOOKUP(A181,의료기관_전라남도_2015!A:G,5,0)</f>
        <v>8</v>
      </c>
      <c r="F181" s="12" t="str">
        <f>VLOOKUP(A181,의료기관_전라남도_2015!A:G,6,0)</f>
        <v>-</v>
      </c>
      <c r="G181" s="12">
        <f>VLOOKUP(A181,의료기관_전라남도_2015!A:G,7,0)</f>
        <v>6</v>
      </c>
      <c r="H181" s="3">
        <f>VLOOKUP(A181,병상수_전라남도_2015!A:C,2,0)</f>
        <v>13.7</v>
      </c>
      <c r="I181" s="3">
        <f>VLOOKUP(A181,병상수_전라남도_2015!A:C,3,0)</f>
        <v>421</v>
      </c>
    </row>
    <row r="182" spans="1:9">
      <c r="A182" s="33" t="s">
        <v>520</v>
      </c>
      <c r="B182" s="12">
        <f>VLOOKUP(A182,의료기관_전라남도_2015!A:G,2,0)</f>
        <v>1</v>
      </c>
      <c r="C182" s="12">
        <f>VLOOKUP(A182,의료기관_전라남도_2015!A:G,3,0)</f>
        <v>4</v>
      </c>
      <c r="D182" s="12">
        <f>VLOOKUP(A182,의료기관_전라남도_2015!A:G,4,0)</f>
        <v>53</v>
      </c>
      <c r="E182" s="12">
        <f>VLOOKUP(A182,의료기관_전라남도_2015!A:G,5,0)</f>
        <v>37</v>
      </c>
      <c r="F182" s="12">
        <f>VLOOKUP(A182,의료기관_전라남도_2015!A:G,6,0)</f>
        <v>1</v>
      </c>
      <c r="G182" s="12">
        <f>VLOOKUP(A182,의료기관_전라남도_2015!A:G,7,0)</f>
        <v>25</v>
      </c>
      <c r="H182" s="3">
        <f>VLOOKUP(A182,병상수_전라남도_2015!A:C,2,0)</f>
        <v>6.6</v>
      </c>
      <c r="I182" s="3">
        <f>VLOOKUP(A182,병상수_전라남도_2015!A:C,3,0)</f>
        <v>1013</v>
      </c>
    </row>
    <row r="183" spans="1:9">
      <c r="A183" s="33" t="s">
        <v>521</v>
      </c>
      <c r="B183" s="12" t="str">
        <f>VLOOKUP(A183,의료기관_전라남도_2015!A:G,2,0)</f>
        <v>-</v>
      </c>
      <c r="C183" s="12">
        <f>VLOOKUP(A183,의료기관_전라남도_2015!A:G,3,0)</f>
        <v>1</v>
      </c>
      <c r="D183" s="12">
        <f>VLOOKUP(A183,의료기관_전라남도_2015!A:G,4,0)</f>
        <v>10</v>
      </c>
      <c r="E183" s="12">
        <f>VLOOKUP(A183,의료기관_전라남도_2015!A:G,5,0)</f>
        <v>5</v>
      </c>
      <c r="F183" s="12" t="str">
        <f>VLOOKUP(A183,의료기관_전라남도_2015!A:G,6,0)</f>
        <v>-</v>
      </c>
      <c r="G183" s="12">
        <f>VLOOKUP(A183,의료기관_전라남도_2015!A:G,7,0)</f>
        <v>7</v>
      </c>
      <c r="H183" s="3">
        <f>VLOOKUP(A183,병상수_전라남도_2015!A:C,2,0)</f>
        <v>24.4</v>
      </c>
      <c r="I183" s="3">
        <f>VLOOKUP(A183,병상수_전라남도_2015!A:C,3,0)</f>
        <v>666</v>
      </c>
    </row>
    <row r="184" spans="1:9">
      <c r="A184" s="33" t="s">
        <v>522</v>
      </c>
      <c r="B184" s="12">
        <f>VLOOKUP(A184,의료기관_전라남도_2015!A:G,2,0)</f>
        <v>1</v>
      </c>
      <c r="C184" s="12">
        <f>VLOOKUP(A184,의료기관_전라남도_2015!A:G,3,0)</f>
        <v>3</v>
      </c>
      <c r="D184" s="12">
        <f>VLOOKUP(A184,의료기관_전라남도_2015!A:G,4,0)</f>
        <v>53</v>
      </c>
      <c r="E184" s="12">
        <f>VLOOKUP(A184,의료기관_전라남도_2015!A:G,5,0)</f>
        <v>22</v>
      </c>
      <c r="F184" s="12">
        <f>VLOOKUP(A184,의료기관_전라남도_2015!A:G,6,0)</f>
        <v>1</v>
      </c>
      <c r="G184" s="12">
        <f>VLOOKUP(A184,의료기관_전라남도_2015!A:G,7,0)</f>
        <v>20</v>
      </c>
      <c r="H184" s="3">
        <f>VLOOKUP(A184,병상수_전라남도_2015!A:C,2,0)</f>
        <v>40.700000000000003</v>
      </c>
      <c r="I184" s="3">
        <f>VLOOKUP(A184,병상수_전라남도_2015!A:C,3,0)</f>
        <v>4000</v>
      </c>
    </row>
    <row r="185" spans="1:9">
      <c r="A185" s="33" t="s">
        <v>523</v>
      </c>
      <c r="B185" s="12" t="str">
        <f>VLOOKUP(A185,의료기관_전라남도_2015!A:G,2,0)</f>
        <v>-</v>
      </c>
      <c r="C185" s="12">
        <f>VLOOKUP(A185,의료기관_전라남도_2015!A:G,3,0)</f>
        <v>2</v>
      </c>
      <c r="D185" s="12">
        <f>VLOOKUP(A185,의료기관_전라남도_2015!A:G,4,0)</f>
        <v>24</v>
      </c>
      <c r="E185" s="12">
        <f>VLOOKUP(A185,의료기관_전라남도_2015!A:G,5,0)</f>
        <v>10</v>
      </c>
      <c r="F185" s="12" t="str">
        <f>VLOOKUP(A185,의료기관_전라남도_2015!A:G,6,0)</f>
        <v>-</v>
      </c>
      <c r="G185" s="12">
        <f>VLOOKUP(A185,의료기관_전라남도_2015!A:G,7,0)</f>
        <v>10</v>
      </c>
      <c r="H185" s="3">
        <f>VLOOKUP(A185,병상수_전라남도_2015!A:C,2,0)</f>
        <v>33.4</v>
      </c>
      <c r="I185" s="3">
        <f>VLOOKUP(A185,병상수_전라남도_2015!A:C,3,0)</f>
        <v>1569</v>
      </c>
    </row>
    <row r="186" spans="1:9">
      <c r="A186" s="33" t="s">
        <v>524</v>
      </c>
      <c r="B186" s="12">
        <f>VLOOKUP(A186,의료기관_전라남도_2015!A:G,2,0)</f>
        <v>5</v>
      </c>
      <c r="C186" s="12">
        <f>VLOOKUP(A186,의료기관_전라남도_2015!A:G,3,0)</f>
        <v>11</v>
      </c>
      <c r="D186" s="12">
        <f>VLOOKUP(A186,의료기관_전라남도_2015!A:G,4,0)</f>
        <v>134</v>
      </c>
      <c r="E186" s="12">
        <f>VLOOKUP(A186,의료기관_전라남도_2015!A:G,5,0)</f>
        <v>61</v>
      </c>
      <c r="F186" s="12">
        <f>VLOOKUP(A186,의료기관_전라남도_2015!A:G,6,0)</f>
        <v>8</v>
      </c>
      <c r="G186" s="12">
        <f>VLOOKUP(A186,의료기관_전라남도_2015!A:G,7,0)</f>
        <v>48</v>
      </c>
      <c r="H186" s="3">
        <f>VLOOKUP(A186,병상수_전라남도_2015!A:C,2,0)</f>
        <v>31.6</v>
      </c>
      <c r="I186" s="3">
        <f>VLOOKUP(A186,병상수_전라남도_2015!A:C,3,0)</f>
        <v>7540</v>
      </c>
    </row>
    <row r="187" spans="1:9">
      <c r="A187" s="33" t="s">
        <v>525</v>
      </c>
      <c r="B187" s="12">
        <f>VLOOKUP(A187,의료기관_전라남도_2015!A:G,2,0)</f>
        <v>1</v>
      </c>
      <c r="C187" s="12">
        <f>VLOOKUP(A187,의료기관_전라남도_2015!A:G,3,0)</f>
        <v>2</v>
      </c>
      <c r="D187" s="12">
        <f>VLOOKUP(A187,의료기관_전라남도_2015!A:G,4,0)</f>
        <v>42</v>
      </c>
      <c r="E187" s="12">
        <f>VLOOKUP(A187,의료기관_전라남도_2015!A:G,5,0)</f>
        <v>17</v>
      </c>
      <c r="F187" s="12" t="str">
        <f>VLOOKUP(A187,의료기관_전라남도_2015!A:G,6,0)</f>
        <v>-</v>
      </c>
      <c r="G187" s="12">
        <f>VLOOKUP(A187,의료기관_전라남도_2015!A:G,7,0)</f>
        <v>15</v>
      </c>
      <c r="H187" s="3">
        <f>VLOOKUP(A187,병상수_전라남도_2015!A:C,2,0)</f>
        <v>8.9</v>
      </c>
      <c r="I187" s="3">
        <f>VLOOKUP(A187,병상수_전라남도_2015!A:C,3,0)</f>
        <v>729</v>
      </c>
    </row>
    <row r="188" spans="1:9">
      <c r="A188" s="33" t="s">
        <v>526</v>
      </c>
      <c r="B188" s="12" t="str">
        <f>VLOOKUP(A188,의료기관_전라남도_2015!A:G,2,0)</f>
        <v>-</v>
      </c>
      <c r="C188" s="12">
        <f>VLOOKUP(A188,의료기관_전라남도_2015!A:G,3,0)</f>
        <v>2</v>
      </c>
      <c r="D188" s="12">
        <f>VLOOKUP(A188,의료기관_전라남도_2015!A:G,4,0)</f>
        <v>21</v>
      </c>
      <c r="E188" s="12">
        <f>VLOOKUP(A188,의료기관_전라남도_2015!A:G,5,0)</f>
        <v>8</v>
      </c>
      <c r="F188" s="12" t="str">
        <f>VLOOKUP(A188,의료기관_전라남도_2015!A:G,6,0)</f>
        <v>-</v>
      </c>
      <c r="G188" s="12">
        <f>VLOOKUP(A188,의료기관_전라남도_2015!A:G,7,0)</f>
        <v>10</v>
      </c>
      <c r="H188" s="3">
        <f>VLOOKUP(A188,병상수_전라남도_2015!A:C,2,0)</f>
        <v>31.2</v>
      </c>
      <c r="I188" s="3">
        <f>VLOOKUP(A188,병상수_전라남도_2015!A:C,3,0)</f>
        <v>1415</v>
      </c>
    </row>
    <row r="189" spans="1:9">
      <c r="A189" s="33" t="s">
        <v>527</v>
      </c>
      <c r="B189" s="12">
        <f>VLOOKUP(A189,의료기관_전라남도_2015!A:G,2,0)</f>
        <v>5</v>
      </c>
      <c r="C189" s="12">
        <f>VLOOKUP(A189,의료기관_전라남도_2015!A:G,3,0)</f>
        <v>17</v>
      </c>
      <c r="D189" s="12">
        <f>VLOOKUP(A189,의료기관_전라남도_2015!A:G,4,0)</f>
        <v>123</v>
      </c>
      <c r="E189" s="12">
        <f>VLOOKUP(A189,의료기관_전라남도_2015!A:G,5,0)</f>
        <v>79</v>
      </c>
      <c r="F189" s="12">
        <f>VLOOKUP(A189,의료기관_전라남도_2015!A:G,6,0)</f>
        <v>8</v>
      </c>
      <c r="G189" s="12">
        <f>VLOOKUP(A189,의료기관_전라남도_2015!A:G,7,0)</f>
        <v>43</v>
      </c>
      <c r="H189" s="3">
        <f>VLOOKUP(A189,병상수_전라남도_2015!A:C,2,0)</f>
        <v>21</v>
      </c>
      <c r="I189" s="3">
        <f>VLOOKUP(A189,병상수_전라남도_2015!A:C,3,0)</f>
        <v>5858</v>
      </c>
    </row>
    <row r="190" spans="1:9">
      <c r="A190" s="33" t="s">
        <v>528</v>
      </c>
      <c r="B190" s="12" t="str">
        <f>VLOOKUP(A190,의료기관_전라남도_2015!A:G,2,0)</f>
        <v>-</v>
      </c>
      <c r="C190" s="12">
        <f>VLOOKUP(A190,의료기관_전라남도_2015!A:G,3,0)</f>
        <v>3</v>
      </c>
      <c r="D190" s="12">
        <f>VLOOKUP(A190,의료기관_전라남도_2015!A:G,4,0)</f>
        <v>11</v>
      </c>
      <c r="E190" s="12">
        <f>VLOOKUP(A190,의료기관_전라남도_2015!A:G,5,0)</f>
        <v>5</v>
      </c>
      <c r="F190" s="12" t="str">
        <f>VLOOKUP(A190,의료기관_전라남도_2015!A:G,6,0)</f>
        <v>-</v>
      </c>
      <c r="G190" s="12">
        <f>VLOOKUP(A190,의료기관_전라남도_2015!A:G,7,0)</f>
        <v>5</v>
      </c>
      <c r="H190" s="3">
        <f>VLOOKUP(A190,병상수_전라남도_2015!A:C,2,0)</f>
        <v>4.8</v>
      </c>
      <c r="I190" s="3">
        <f>VLOOKUP(A190,병상수_전라남도_2015!A:C,3,0)</f>
        <v>209</v>
      </c>
    </row>
    <row r="191" spans="1:9">
      <c r="A191" s="33" t="s">
        <v>529</v>
      </c>
      <c r="B191" s="12">
        <f>VLOOKUP(A191,의료기관_전라남도_2015!A:G,2,0)</f>
        <v>3</v>
      </c>
      <c r="C191" s="12">
        <f>VLOOKUP(A191,의료기관_전라남도_2015!A:G,3,0)</f>
        <v>7</v>
      </c>
      <c r="D191" s="12">
        <f>VLOOKUP(A191,의료기관_전라남도_2015!A:G,4,0)</f>
        <v>144</v>
      </c>
      <c r="E191" s="12">
        <f>VLOOKUP(A191,의료기관_전라남도_2015!A:G,5,0)</f>
        <v>74</v>
      </c>
      <c r="F191" s="12">
        <f>VLOOKUP(A191,의료기관_전라남도_2015!A:G,6,0)</f>
        <v>1</v>
      </c>
      <c r="G191" s="12">
        <f>VLOOKUP(A191,의료기관_전라남도_2015!A:G,7,0)</f>
        <v>52</v>
      </c>
      <c r="H191" s="3">
        <f>VLOOKUP(A191,병상수_전라남도_2015!A:C,2,0)</f>
        <v>14.1</v>
      </c>
      <c r="I191" s="3">
        <f>VLOOKUP(A191,병상수_전라남도_2015!A:C,3,0)</f>
        <v>4100</v>
      </c>
    </row>
    <row r="192" spans="1:9">
      <c r="A192" s="33" t="s">
        <v>530</v>
      </c>
      <c r="B192" s="12">
        <f>VLOOKUP(A192,의료기관_전라남도_2015!A:G,2,0)</f>
        <v>2</v>
      </c>
      <c r="C192" s="12" t="str">
        <f>VLOOKUP(A192,의료기관_전라남도_2015!A:G,3,0)</f>
        <v>-</v>
      </c>
      <c r="D192" s="12">
        <f>VLOOKUP(A192,의료기관_전라남도_2015!A:G,4,0)</f>
        <v>34</v>
      </c>
      <c r="E192" s="12">
        <f>VLOOKUP(A192,의료기관_전라남도_2015!A:G,5,0)</f>
        <v>14</v>
      </c>
      <c r="F192" s="12" t="str">
        <f>VLOOKUP(A192,의료기관_전라남도_2015!A:G,6,0)</f>
        <v>-</v>
      </c>
      <c r="G192" s="12">
        <f>VLOOKUP(A192,의료기관_전라남도_2015!A:G,7,0)</f>
        <v>13</v>
      </c>
      <c r="H192" s="3">
        <f>VLOOKUP(A192,병상수_전라남도_2015!A:C,2,0)</f>
        <v>20.8</v>
      </c>
      <c r="I192" s="3">
        <f>VLOOKUP(A192,병상수_전라남도_2015!A:C,3,0)</f>
        <v>1168</v>
      </c>
    </row>
    <row r="193" spans="1:9">
      <c r="A193" s="33" t="s">
        <v>531</v>
      </c>
      <c r="B193" s="12" t="str">
        <f>VLOOKUP(A193,의료기관_전라남도_2015!A:G,2,0)</f>
        <v>-</v>
      </c>
      <c r="C193" s="12">
        <f>VLOOKUP(A193,의료기관_전라남도_2015!A:G,3,0)</f>
        <v>2</v>
      </c>
      <c r="D193" s="12">
        <f>VLOOKUP(A193,의료기관_전라남도_2015!A:G,4,0)</f>
        <v>24</v>
      </c>
      <c r="E193" s="12">
        <f>VLOOKUP(A193,의료기관_전라남도_2015!A:G,5,0)</f>
        <v>12</v>
      </c>
      <c r="F193" s="12" t="str">
        <f>VLOOKUP(A193,의료기관_전라남도_2015!A:G,6,0)</f>
        <v>-</v>
      </c>
      <c r="G193" s="12">
        <f>VLOOKUP(A193,의료기관_전라남도_2015!A:G,7,0)</f>
        <v>12</v>
      </c>
      <c r="H193" s="3">
        <f>VLOOKUP(A193,병상수_전라남도_2015!A:C,2,0)</f>
        <v>19.600000000000001</v>
      </c>
      <c r="I193" s="3">
        <f>VLOOKUP(A193,병상수_전라남도_2015!A:C,3,0)</f>
        <v>1138</v>
      </c>
    </row>
    <row r="194" spans="1:9">
      <c r="A194" s="33" t="s">
        <v>532</v>
      </c>
      <c r="B194" s="12" t="str">
        <f>VLOOKUP(A194,의료기관_전라남도_2015!A:G,2,0)</f>
        <v>-</v>
      </c>
      <c r="C194" s="12">
        <f>VLOOKUP(A194,의료기관_전라남도_2015!A:G,3,0)</f>
        <v>1</v>
      </c>
      <c r="D194" s="12">
        <f>VLOOKUP(A194,의료기관_전라남도_2015!A:G,4,0)</f>
        <v>25</v>
      </c>
      <c r="E194" s="12">
        <f>VLOOKUP(A194,의료기관_전라남도_2015!A:G,5,0)</f>
        <v>11</v>
      </c>
      <c r="F194" s="12" t="str">
        <f>VLOOKUP(A194,의료기관_전라남도_2015!A:G,6,0)</f>
        <v>-</v>
      </c>
      <c r="G194" s="12">
        <f>VLOOKUP(A194,의료기관_전라남도_2015!A:G,7,0)</f>
        <v>10</v>
      </c>
      <c r="H194" s="3">
        <f>VLOOKUP(A194,병상수_전라남도_2015!A:C,2,0)</f>
        <v>3.1</v>
      </c>
      <c r="I194" s="3">
        <f>VLOOKUP(A194,병상수_전라남도_2015!A:C,3,0)</f>
        <v>165</v>
      </c>
    </row>
    <row r="195" spans="1:9">
      <c r="A195" s="33" t="s">
        <v>533</v>
      </c>
      <c r="B195" s="12" t="str">
        <f>VLOOKUP(A195,의료기관_전라남도_2015!A:G,2,0)</f>
        <v>-</v>
      </c>
      <c r="C195" s="12">
        <f>VLOOKUP(A195,의료기관_전라남도_2015!A:G,3,0)</f>
        <v>2</v>
      </c>
      <c r="D195" s="12">
        <f>VLOOKUP(A195,의료기관_전라남도_2015!A:G,4,0)</f>
        <v>18</v>
      </c>
      <c r="E195" s="12">
        <f>VLOOKUP(A195,의료기관_전라남도_2015!A:G,5,0)</f>
        <v>9</v>
      </c>
      <c r="F195" s="12" t="str">
        <f>VLOOKUP(A195,의료기관_전라남도_2015!A:G,6,0)</f>
        <v>-</v>
      </c>
      <c r="G195" s="12">
        <f>VLOOKUP(A195,의료기관_전라남도_2015!A:G,7,0)</f>
        <v>9</v>
      </c>
      <c r="H195" s="3">
        <f>VLOOKUP(A195,병상수_전라남도_2015!A:C,2,0)</f>
        <v>24.3</v>
      </c>
      <c r="I195" s="3">
        <f>VLOOKUP(A195,병상수_전라남도_2015!A:C,3,0)</f>
        <v>1126</v>
      </c>
    </row>
    <row r="196" spans="1:9">
      <c r="A196" s="33" t="s">
        <v>534</v>
      </c>
      <c r="B196" s="12">
        <f>VLOOKUP(A196,의료기관_전라남도_2015!A:G,2,0)</f>
        <v>1</v>
      </c>
      <c r="C196" s="12">
        <f>VLOOKUP(A196,의료기관_전라남도_2015!A:G,3,0)</f>
        <v>1</v>
      </c>
      <c r="D196" s="12">
        <f>VLOOKUP(A196,의료기관_전라남도_2015!A:G,4,0)</f>
        <v>23</v>
      </c>
      <c r="E196" s="12">
        <f>VLOOKUP(A196,의료기관_전라남도_2015!A:G,5,0)</f>
        <v>8</v>
      </c>
      <c r="F196" s="12" t="str">
        <f>VLOOKUP(A196,의료기관_전라남도_2015!A:G,6,0)</f>
        <v>-</v>
      </c>
      <c r="G196" s="12">
        <f>VLOOKUP(A196,의료기관_전라남도_2015!A:G,7,0)</f>
        <v>9</v>
      </c>
      <c r="H196" s="3">
        <f>VLOOKUP(A196,병상수_전라남도_2015!A:C,2,0)</f>
        <v>8.4</v>
      </c>
      <c r="I196" s="3">
        <f>VLOOKUP(A196,병상수_전라남도_2015!A:C,3,0)</f>
        <v>367</v>
      </c>
    </row>
    <row r="197" spans="1:9">
      <c r="A197" s="33" t="s">
        <v>535</v>
      </c>
      <c r="B197" s="12" t="str">
        <f>VLOOKUP(A197,의료기관_전라남도_2015!A:G,2,0)</f>
        <v>-</v>
      </c>
      <c r="C197" s="12">
        <f>VLOOKUP(A197,의료기관_전라남도_2015!A:G,3,0)</f>
        <v>2</v>
      </c>
      <c r="D197" s="12">
        <f>VLOOKUP(A197,의료기관_전라남도_2015!A:G,4,0)</f>
        <v>16</v>
      </c>
      <c r="E197" s="12">
        <f>VLOOKUP(A197,의료기관_전라남도_2015!A:G,5,0)</f>
        <v>6</v>
      </c>
      <c r="F197" s="12" t="str">
        <f>VLOOKUP(A197,의료기관_전라남도_2015!A:G,6,0)</f>
        <v>-</v>
      </c>
      <c r="G197" s="12">
        <f>VLOOKUP(A197,의료기관_전라남도_2015!A:G,7,0)</f>
        <v>7</v>
      </c>
      <c r="H197" s="3">
        <f>VLOOKUP(A197,병상수_전라남도_2015!A:C,2,0)</f>
        <v>6.7</v>
      </c>
      <c r="I197" s="3">
        <f>VLOOKUP(A197,병상수_전라남도_2015!A:C,3,0)</f>
        <v>217</v>
      </c>
    </row>
    <row r="198" spans="1:9">
      <c r="A198" s="33" t="s">
        <v>536</v>
      </c>
      <c r="B198" s="12" t="str">
        <f>VLOOKUP(A198,의료기관_전라남도_2015!A:G,2,0)</f>
        <v>-</v>
      </c>
      <c r="C198" s="12">
        <f>VLOOKUP(A198,의료기관_전라남도_2015!A:G,3,0)</f>
        <v>1</v>
      </c>
      <c r="D198" s="12">
        <f>VLOOKUP(A198,의료기관_전라남도_2015!A:G,4,0)</f>
        <v>16</v>
      </c>
      <c r="E198" s="12">
        <f>VLOOKUP(A198,의료기관_전라남도_2015!A:G,5,0)</f>
        <v>8</v>
      </c>
      <c r="F198" s="12" t="str">
        <f>VLOOKUP(A198,의료기관_전라남도_2015!A:G,6,0)</f>
        <v>-</v>
      </c>
      <c r="G198" s="12">
        <f>VLOOKUP(A198,의료기관_전라남도_2015!A:G,7,0)</f>
        <v>7</v>
      </c>
      <c r="H198" s="3">
        <f>VLOOKUP(A198,병상수_전라남도_2015!A:C,2,0)</f>
        <v>22.2</v>
      </c>
      <c r="I198" s="3">
        <f>VLOOKUP(A198,병상수_전라남도_2015!A:C,3,0)</f>
        <v>774</v>
      </c>
    </row>
    <row r="199" spans="1:9">
      <c r="A199" s="33" t="s">
        <v>537</v>
      </c>
      <c r="B199" s="12">
        <f>VLOOKUP(A199,의료기관_전라남도_2015!A:G,2,0)</f>
        <v>1</v>
      </c>
      <c r="C199" s="12">
        <f>VLOOKUP(A199,의료기관_전라남도_2015!A:G,3,0)</f>
        <v>3</v>
      </c>
      <c r="D199" s="12">
        <f>VLOOKUP(A199,의료기관_전라남도_2015!A:G,4,0)</f>
        <v>37</v>
      </c>
      <c r="E199" s="12">
        <f>VLOOKUP(A199,의료기관_전라남도_2015!A:G,5,0)</f>
        <v>17</v>
      </c>
      <c r="F199" s="12" t="str">
        <f>VLOOKUP(A199,의료기관_전라남도_2015!A:G,6,0)</f>
        <v>-</v>
      </c>
      <c r="G199" s="12">
        <f>VLOOKUP(A199,의료기관_전라남도_2015!A:G,7,0)</f>
        <v>10</v>
      </c>
      <c r="H199" s="3">
        <f>VLOOKUP(A199,병상수_전라남도_2015!A:C,2,0)</f>
        <v>22.6</v>
      </c>
      <c r="I199" s="3">
        <f>VLOOKUP(A199,병상수_전라남도_2015!A:C,3,0)</f>
        <v>1723</v>
      </c>
    </row>
    <row r="200" spans="1:9">
      <c r="A200" s="33" t="s">
        <v>538</v>
      </c>
      <c r="B200" s="12">
        <f>VLOOKUP(A200,의료기관_전라남도_2015!A:G,2,0)</f>
        <v>1</v>
      </c>
      <c r="C200" s="12">
        <f>VLOOKUP(A200,의료기관_전라남도_2015!A:G,3,0)</f>
        <v>3</v>
      </c>
      <c r="D200" s="12">
        <f>VLOOKUP(A200,의료기관_전라남도_2015!A:G,4,0)</f>
        <v>28</v>
      </c>
      <c r="E200" s="12">
        <f>VLOOKUP(A200,의료기관_전라남도_2015!A:G,5,0)</f>
        <v>15</v>
      </c>
      <c r="F200" s="12" t="str">
        <f>VLOOKUP(A200,의료기관_전라남도_2015!A:G,6,0)</f>
        <v>-</v>
      </c>
      <c r="G200" s="12">
        <f>VLOOKUP(A200,의료기관_전라남도_2015!A:G,7,0)</f>
        <v>10</v>
      </c>
      <c r="H200" s="3">
        <f>VLOOKUP(A200,병상수_전라남도_2015!A:C,2,0)</f>
        <v>61.2</v>
      </c>
      <c r="I200" s="3">
        <f>VLOOKUP(A200,병상수_전라남도_2015!A:C,3,0)</f>
        <v>4030</v>
      </c>
    </row>
    <row r="201" spans="1:9">
      <c r="A201" s="33" t="s">
        <v>106</v>
      </c>
      <c r="B201" s="12">
        <f>VLOOKUP(A201,의료기관_전북특별자치도_2015!A:G,2,0)</f>
        <v>13</v>
      </c>
      <c r="C201" s="12">
        <f>VLOOKUP(A201,의료기관_전북특별자치도_2015!A:G,3,0)</f>
        <v>70</v>
      </c>
      <c r="D201" s="12">
        <f>VLOOKUP(A201,의료기관_전북특별자치도_2015!A:G,4,0)</f>
        <v>1084</v>
      </c>
      <c r="E201" s="12">
        <f>VLOOKUP(A201,의료기관_전북특별자치도_2015!A:G,5,0)</f>
        <v>531</v>
      </c>
      <c r="F201" s="12">
        <f>VLOOKUP(A201,의료기관_전북특별자치도_2015!A:G,6,0)</f>
        <v>25</v>
      </c>
      <c r="G201" s="12">
        <f>VLOOKUP(A201,의료기관_전북특별자치도_2015!A:G,7,0)</f>
        <v>483</v>
      </c>
      <c r="H201" s="3">
        <f>VLOOKUP(A201,병상수_전북특별자치도_2015!A:C,2,0)</f>
        <v>20.5</v>
      </c>
      <c r="I201" s="3">
        <f>VLOOKUP(A201,병상수_전북특별자치도_2015!A:C,3,0)</f>
        <v>38300</v>
      </c>
    </row>
    <row r="202" spans="1:9">
      <c r="A202" s="33" t="s">
        <v>539</v>
      </c>
      <c r="B202" s="12">
        <f>VLOOKUP(A202,의료기관_전북특별자치도_2015!A:G,2,0)</f>
        <v>1</v>
      </c>
      <c r="C202" s="12">
        <f>VLOOKUP(A202,의료기관_전북특별자치도_2015!A:G,3,0)</f>
        <v>1</v>
      </c>
      <c r="D202" s="12">
        <f>VLOOKUP(A202,의료기관_전북특별자치도_2015!A:G,4,0)</f>
        <v>32</v>
      </c>
      <c r="E202" s="12">
        <f>VLOOKUP(A202,의료기관_전북특별자치도_2015!A:G,5,0)</f>
        <v>12</v>
      </c>
      <c r="F202" s="12" t="str">
        <f>VLOOKUP(A202,의료기관_전북특별자치도_2015!A:G,6,0)</f>
        <v>-</v>
      </c>
      <c r="G202" s="12">
        <f>VLOOKUP(A202,의료기관_전북특별자치도_2015!A:G,7,0)</f>
        <v>11</v>
      </c>
      <c r="H202" s="3">
        <f>VLOOKUP(A202,병상수_전북특별자치도_2015!A:C,2,0)</f>
        <v>15.4</v>
      </c>
      <c r="I202" s="3">
        <f>VLOOKUP(A202,병상수_전북특별자치도_2015!A:C,3,0)</f>
        <v>924</v>
      </c>
    </row>
    <row r="203" spans="1:9">
      <c r="A203" s="33" t="s">
        <v>540</v>
      </c>
      <c r="B203" s="12">
        <f>VLOOKUP(A203,의료기관_전북특별자치도_2015!A:G,2,0)</f>
        <v>2</v>
      </c>
      <c r="C203" s="12">
        <f>VLOOKUP(A203,의료기관_전북특별자치도_2015!A:G,3,0)</f>
        <v>8</v>
      </c>
      <c r="D203" s="12">
        <f>VLOOKUP(A203,의료기관_전북특별자치도_2015!A:G,4,0)</f>
        <v>151</v>
      </c>
      <c r="E203" s="12">
        <f>VLOOKUP(A203,의료기관_전북특별자치도_2015!A:G,5,0)</f>
        <v>68</v>
      </c>
      <c r="F203" s="12">
        <f>VLOOKUP(A203,의료기관_전북특별자치도_2015!A:G,6,0)</f>
        <v>3</v>
      </c>
      <c r="G203" s="12">
        <f>VLOOKUP(A203,의료기관_전북특별자치도_2015!A:G,7,0)</f>
        <v>70</v>
      </c>
      <c r="H203" s="3">
        <f>VLOOKUP(A203,병상수_전북특별자치도_2015!A:C,2,0)</f>
        <v>14.8</v>
      </c>
      <c r="I203" s="3">
        <f>VLOOKUP(A203,병상수_전북특별자치도_2015!A:C,3,0)</f>
        <v>4128</v>
      </c>
    </row>
    <row r="204" spans="1:9">
      <c r="A204" s="33" t="s">
        <v>541</v>
      </c>
      <c r="B204" s="12" t="str">
        <f>VLOOKUP(A204,의료기관_전북특별자치도_2015!A:G,2,0)</f>
        <v>-</v>
      </c>
      <c r="C204" s="12">
        <f>VLOOKUP(A204,의료기관_전북특별자치도_2015!A:G,3,0)</f>
        <v>3</v>
      </c>
      <c r="D204" s="12">
        <f>VLOOKUP(A204,의료기관_전북특별자치도_2015!A:G,4,0)</f>
        <v>52</v>
      </c>
      <c r="E204" s="12">
        <f>VLOOKUP(A204,의료기관_전북특별자치도_2015!A:G,5,0)</f>
        <v>18</v>
      </c>
      <c r="F204" s="12">
        <f>VLOOKUP(A204,의료기관_전북특별자치도_2015!A:G,6,0)</f>
        <v>2</v>
      </c>
      <c r="G204" s="12">
        <f>VLOOKUP(A204,의료기관_전북특별자치도_2015!A:G,7,0)</f>
        <v>18</v>
      </c>
      <c r="H204" s="3">
        <f>VLOOKUP(A204,병상수_전북특별자치도_2015!A:C,2,0)</f>
        <v>37.700000000000003</v>
      </c>
      <c r="I204" s="3">
        <f>VLOOKUP(A204,병상수_전북특별자치도_2015!A:C,3,0)</f>
        <v>3344</v>
      </c>
    </row>
    <row r="205" spans="1:9">
      <c r="A205" s="33" t="s">
        <v>542</v>
      </c>
      <c r="B205" s="12">
        <f>VLOOKUP(A205,의료기관_전북특별자치도_2015!A:G,2,0)</f>
        <v>1</v>
      </c>
      <c r="C205" s="12">
        <f>VLOOKUP(A205,의료기관_전북특별자치도_2015!A:G,3,0)</f>
        <v>1</v>
      </c>
      <c r="D205" s="12">
        <f>VLOOKUP(A205,의료기관_전북특별자치도_2015!A:G,4,0)</f>
        <v>58</v>
      </c>
      <c r="E205" s="12">
        <f>VLOOKUP(A205,의료기관_전북특별자치도_2015!A:G,5,0)</f>
        <v>20</v>
      </c>
      <c r="F205" s="12" t="str">
        <f>VLOOKUP(A205,의료기관_전북특별자치도_2015!A:G,6,0)</f>
        <v>-</v>
      </c>
      <c r="G205" s="12">
        <f>VLOOKUP(A205,의료기관_전북특별자치도_2015!A:G,7,0)</f>
        <v>19</v>
      </c>
      <c r="H205" s="3">
        <f>VLOOKUP(A205,병상수_전북특별자치도_2015!A:C,2,0)</f>
        <v>18.100000000000001</v>
      </c>
      <c r="I205" s="3">
        <f>VLOOKUP(A205,병상수_전북특별자치도_2015!A:C,3,0)</f>
        <v>1535</v>
      </c>
    </row>
    <row r="206" spans="1:9">
      <c r="A206" s="33" t="s">
        <v>543</v>
      </c>
      <c r="B206" s="12" t="str">
        <f>VLOOKUP(A206,의료기관_전북특별자치도_2015!A:G,2,0)</f>
        <v>-</v>
      </c>
      <c r="C206" s="12" t="str">
        <f>VLOOKUP(A206,의료기관_전북특별자치도_2015!A:G,3,0)</f>
        <v>-</v>
      </c>
      <c r="D206" s="12">
        <f>VLOOKUP(A206,의료기관_전북특별자치도_2015!A:G,4,0)</f>
        <v>13</v>
      </c>
      <c r="E206" s="12">
        <f>VLOOKUP(A206,의료기관_전북특별자치도_2015!A:G,5,0)</f>
        <v>5</v>
      </c>
      <c r="F206" s="12" t="str">
        <f>VLOOKUP(A206,의료기관_전북특별자치도_2015!A:G,6,0)</f>
        <v>-</v>
      </c>
      <c r="G206" s="12">
        <f>VLOOKUP(A206,의료기관_전북특별자치도_2015!A:G,7,0)</f>
        <v>8</v>
      </c>
      <c r="H206" s="3">
        <f>VLOOKUP(A206,병상수_전북특별자치도_2015!A:C,2,0)</f>
        <v>5.5</v>
      </c>
      <c r="I206" s="3">
        <f>VLOOKUP(A206,병상수_전북특별자치도_2015!A:C,3,0)</f>
        <v>138</v>
      </c>
    </row>
    <row r="207" spans="1:9">
      <c r="A207" s="33" t="s">
        <v>544</v>
      </c>
      <c r="B207" s="12">
        <f>VLOOKUP(A207,의료기관_전북특별자치도_2015!A:G,2,0)</f>
        <v>1</v>
      </c>
      <c r="C207" s="12">
        <f>VLOOKUP(A207,의료기관_전북특별자치도_2015!A:G,3,0)</f>
        <v>5</v>
      </c>
      <c r="D207" s="12">
        <f>VLOOKUP(A207,의료기관_전북특별자치도_2015!A:G,4,0)</f>
        <v>26</v>
      </c>
      <c r="E207" s="12">
        <f>VLOOKUP(A207,의료기관_전북특별자치도_2015!A:G,5,0)</f>
        <v>13</v>
      </c>
      <c r="F207" s="12" t="str">
        <f>VLOOKUP(A207,의료기관_전북특별자치도_2015!A:G,6,0)</f>
        <v>-</v>
      </c>
      <c r="G207" s="12">
        <f>VLOOKUP(A207,의료기관_전북특별자치도_2015!A:G,7,0)</f>
        <v>18</v>
      </c>
      <c r="H207" s="3">
        <f>VLOOKUP(A207,병상수_전북특별자치도_2015!A:C,2,0)</f>
        <v>22.7</v>
      </c>
      <c r="I207" s="3">
        <f>VLOOKUP(A207,병상수_전북특별자치도_2015!A:C,3,0)</f>
        <v>1292</v>
      </c>
    </row>
    <row r="208" spans="1:9">
      <c r="A208" s="33" t="s">
        <v>545</v>
      </c>
      <c r="B208" s="12" t="str">
        <f>VLOOKUP(A208,의료기관_전북특별자치도_2015!A:G,2,0)</f>
        <v>-</v>
      </c>
      <c r="C208" s="12">
        <f>VLOOKUP(A208,의료기관_전북특별자치도_2015!A:G,3,0)</f>
        <v>1</v>
      </c>
      <c r="D208" s="12">
        <f>VLOOKUP(A208,의료기관_전북특별자치도_2015!A:G,4,0)</f>
        <v>17</v>
      </c>
      <c r="E208" s="12">
        <f>VLOOKUP(A208,의료기관_전북특별자치도_2015!A:G,5,0)</f>
        <v>5</v>
      </c>
      <c r="F208" s="12" t="str">
        <f>VLOOKUP(A208,의료기관_전북특별자치도_2015!A:G,6,0)</f>
        <v>-</v>
      </c>
      <c r="G208" s="12">
        <f>VLOOKUP(A208,의료기관_전북특별자치도_2015!A:G,7,0)</f>
        <v>6</v>
      </c>
      <c r="H208" s="3">
        <f>VLOOKUP(A208,병상수_전북특별자치도_2015!A:C,2,0)</f>
        <v>24.8</v>
      </c>
      <c r="I208" s="3">
        <f>VLOOKUP(A208,병상수_전북특별자치도_2015!A:C,3,0)</f>
        <v>751</v>
      </c>
    </row>
    <row r="209" spans="1:9">
      <c r="A209" s="33" t="s">
        <v>546</v>
      </c>
      <c r="B209" s="12" t="str">
        <f>VLOOKUP(A209,의료기관_전북특별자치도_2015!A:G,2,0)</f>
        <v>-</v>
      </c>
      <c r="C209" s="12">
        <f>VLOOKUP(A209,의료기관_전북특별자치도_2015!A:G,3,0)</f>
        <v>1</v>
      </c>
      <c r="D209" s="12">
        <f>VLOOKUP(A209,의료기관_전북특별자치도_2015!A:G,4,0)</f>
        <v>49</v>
      </c>
      <c r="E209" s="12">
        <f>VLOOKUP(A209,의료기관_전북특별자치도_2015!A:G,5,0)</f>
        <v>16</v>
      </c>
      <c r="F209" s="12" t="str">
        <f>VLOOKUP(A209,의료기관_전북특별자치도_2015!A:G,6,0)</f>
        <v>-</v>
      </c>
      <c r="G209" s="12">
        <f>VLOOKUP(A209,의료기관_전북특별자치도_2015!A:G,7,0)</f>
        <v>16</v>
      </c>
      <c r="H209" s="3">
        <f>VLOOKUP(A209,병상수_전북특별자치도_2015!A:C,2,0)</f>
        <v>24.1</v>
      </c>
      <c r="I209" s="3">
        <f>VLOOKUP(A209,병상수_전북특별자치도_2015!A:C,3,0)</f>
        <v>2301</v>
      </c>
    </row>
    <row r="210" spans="1:9">
      <c r="A210" s="33" t="s">
        <v>547</v>
      </c>
      <c r="B210" s="12">
        <f>VLOOKUP(A210,의료기관_전북특별자치도_2015!A:G,2,0)</f>
        <v>2</v>
      </c>
      <c r="C210" s="12">
        <f>VLOOKUP(A210,의료기관_전북특별자치도_2015!A:G,3,0)</f>
        <v>7</v>
      </c>
      <c r="D210" s="12">
        <f>VLOOKUP(A210,의료기관_전북특별자치도_2015!A:G,4,0)</f>
        <v>157</v>
      </c>
      <c r="E210" s="12">
        <f>VLOOKUP(A210,의료기관_전북특별자치도_2015!A:G,5,0)</f>
        <v>88</v>
      </c>
      <c r="F210" s="12">
        <f>VLOOKUP(A210,의료기관_전북특별자치도_2015!A:G,6,0)</f>
        <v>4</v>
      </c>
      <c r="G210" s="12">
        <f>VLOOKUP(A210,의료기관_전북특별자치도_2015!A:G,7,0)</f>
        <v>80</v>
      </c>
      <c r="H210" s="3">
        <f>VLOOKUP(A210,병상수_전북특별자치도_2015!A:C,2,0)</f>
        <v>16.3</v>
      </c>
      <c r="I210" s="3">
        <f>VLOOKUP(A210,병상수_전북특별자치도_2015!A:C,3,0)</f>
        <v>4911</v>
      </c>
    </row>
    <row r="211" spans="1:9">
      <c r="A211" s="33" t="s">
        <v>548</v>
      </c>
      <c r="B211" s="12" t="str">
        <f>VLOOKUP(A211,의료기관_전북특별자치도_2015!A:G,2,0)</f>
        <v>-</v>
      </c>
      <c r="C211" s="12">
        <f>VLOOKUP(A211,의료기관_전북특별자치도_2015!A:G,3,0)</f>
        <v>1</v>
      </c>
      <c r="D211" s="12">
        <f>VLOOKUP(A211,의료기관_전북특별자치도_2015!A:G,4,0)</f>
        <v>14</v>
      </c>
      <c r="E211" s="12">
        <f>VLOOKUP(A211,의료기관_전북특별자치도_2015!A:G,5,0)</f>
        <v>5</v>
      </c>
      <c r="F211" s="12" t="str">
        <f>VLOOKUP(A211,의료기관_전북특별자치도_2015!A:G,6,0)</f>
        <v>-</v>
      </c>
      <c r="G211" s="12">
        <f>VLOOKUP(A211,의료기관_전북특별자치도_2015!A:G,7,0)</f>
        <v>11</v>
      </c>
      <c r="H211" s="3">
        <f>VLOOKUP(A211,병상수_전북특별자치도_2015!A:C,2,0)</f>
        <v>8.3000000000000007</v>
      </c>
      <c r="I211" s="3">
        <f>VLOOKUP(A211,병상수_전북특별자치도_2015!A:C,3,0)</f>
        <v>250</v>
      </c>
    </row>
    <row r="212" spans="1:9">
      <c r="A212" s="33" t="s">
        <v>549</v>
      </c>
      <c r="B212" s="12" t="str">
        <f>VLOOKUP(A212,의료기관_전북특별자치도_2015!A:G,2,0)</f>
        <v>-</v>
      </c>
      <c r="C212" s="12" t="str">
        <f>VLOOKUP(A212,의료기관_전북특별자치도_2015!A:G,3,0)</f>
        <v>-</v>
      </c>
      <c r="D212" s="12">
        <f>VLOOKUP(A212,의료기관_전북특별자치도_2015!A:G,4,0)</f>
        <v>8</v>
      </c>
      <c r="E212" s="12">
        <f>VLOOKUP(A212,의료기관_전북특별자치도_2015!A:G,5,0)</f>
        <v>4</v>
      </c>
      <c r="F212" s="12" t="str">
        <f>VLOOKUP(A212,의료기관_전북특별자치도_2015!A:G,6,0)</f>
        <v>-</v>
      </c>
      <c r="G212" s="12">
        <f>VLOOKUP(A212,의료기관_전북특별자치도_2015!A:G,7,0)</f>
        <v>4</v>
      </c>
      <c r="H212" s="3">
        <f>VLOOKUP(A212,병상수_전북특별자치도_2015!A:C,2,0)</f>
        <v>1.5</v>
      </c>
      <c r="I212" s="3">
        <f>VLOOKUP(A212,병상수_전북특별자치도_2015!A:C,3,0)</f>
        <v>34</v>
      </c>
    </row>
    <row r="213" spans="1:9">
      <c r="A213" s="33" t="s">
        <v>550</v>
      </c>
      <c r="B213" s="12">
        <f>VLOOKUP(A213,의료기관_전북특별자치도_2015!A:G,2,0)</f>
        <v>5</v>
      </c>
      <c r="C213" s="12">
        <f>VLOOKUP(A213,의료기관_전북특별자치도_2015!A:G,3,0)</f>
        <v>36</v>
      </c>
      <c r="D213" s="12">
        <f>VLOOKUP(A213,의료기관_전북특별자치도_2015!A:G,4,0)</f>
        <v>423</v>
      </c>
      <c r="E213" s="12">
        <f>VLOOKUP(A213,의료기관_전북특별자치도_2015!A:G,5,0)</f>
        <v>242</v>
      </c>
      <c r="F213" s="12">
        <f>VLOOKUP(A213,의료기관_전북특별자치도_2015!A:G,6,0)</f>
        <v>15</v>
      </c>
      <c r="G213" s="12">
        <f>VLOOKUP(A213,의료기관_전북특별자치도_2015!A:G,7,0)</f>
        <v>188</v>
      </c>
      <c r="H213" s="3">
        <f>VLOOKUP(A213,병상수_전북특별자치도_2015!A:C,2,0)</f>
        <v>24.8</v>
      </c>
      <c r="I213" s="3">
        <f>VLOOKUP(A213,병상수_전북특별자치도_2015!A:C,3,0)</f>
        <v>16155</v>
      </c>
    </row>
    <row r="214" spans="1:9">
      <c r="A214" s="33" t="s">
        <v>551</v>
      </c>
      <c r="B214" s="12">
        <f>VLOOKUP(A214,의료기관_전북특별자치도_2015!A:G,2,0)</f>
        <v>1</v>
      </c>
      <c r="C214" s="12">
        <f>VLOOKUP(A214,의료기관_전북특별자치도_2015!A:G,3,0)</f>
        <v>4</v>
      </c>
      <c r="D214" s="12">
        <f>VLOOKUP(A214,의료기관_전북특별자치도_2015!A:G,4,0)</f>
        <v>72</v>
      </c>
      <c r="E214" s="12">
        <f>VLOOKUP(A214,의료기관_전북특별자치도_2015!A:G,5,0)</f>
        <v>31</v>
      </c>
      <c r="F214" s="12">
        <f>VLOOKUP(A214,의료기관_전북특별자치도_2015!A:G,6,0)</f>
        <v>1</v>
      </c>
      <c r="G214" s="12">
        <f>VLOOKUP(A214,의료기관_전북특별자치도_2015!A:G,7,0)</f>
        <v>29</v>
      </c>
      <c r="H214" s="3">
        <f>VLOOKUP(A214,병상수_전북특별자치도_2015!A:C,2,0)</f>
        <v>19.2</v>
      </c>
      <c r="I214" s="3">
        <f>VLOOKUP(A214,병상수_전북특별자치도_2015!A:C,3,0)</f>
        <v>2224</v>
      </c>
    </row>
    <row r="215" spans="1:9">
      <c r="A215" s="33" t="s">
        <v>552</v>
      </c>
      <c r="B215" s="12" t="str">
        <f>VLOOKUP(A215,의료기관_전북특별자치도_2015!A:G,2,0)</f>
        <v>-</v>
      </c>
      <c r="C215" s="12">
        <f>VLOOKUP(A215,의료기관_전북특별자치도_2015!A:G,3,0)</f>
        <v>2</v>
      </c>
      <c r="D215" s="12">
        <f>VLOOKUP(A215,의료기관_전북특별자치도_2015!A:G,4,0)</f>
        <v>12</v>
      </c>
      <c r="E215" s="12">
        <f>VLOOKUP(A215,의료기관_전북특별자치도_2015!A:G,5,0)</f>
        <v>4</v>
      </c>
      <c r="F215" s="12" t="str">
        <f>VLOOKUP(A215,의료기관_전북특별자치도_2015!A:G,6,0)</f>
        <v>-</v>
      </c>
      <c r="G215" s="12">
        <f>VLOOKUP(A215,의료기관_전북특별자치도_2015!A:G,7,0)</f>
        <v>5</v>
      </c>
      <c r="H215" s="3">
        <f>VLOOKUP(A215,병상수_전북특별자치도_2015!A:C,2,0)</f>
        <v>11.9</v>
      </c>
      <c r="I215" s="3">
        <f>VLOOKUP(A215,병상수_전북특별자치도_2015!A:C,3,0)</f>
        <v>313</v>
      </c>
    </row>
    <row r="216" spans="1:9">
      <c r="A216" s="33" t="s">
        <v>553</v>
      </c>
      <c r="B216" s="12">
        <f>VLOOKUP(A216,의료기관_제주특별자치도_2015!A:G,2,0)</f>
        <v>1</v>
      </c>
      <c r="C216" s="12">
        <f>VLOOKUP(A216,의료기관_제주특별자치도_2015!A:G,3,0)</f>
        <v>6</v>
      </c>
      <c r="D216" s="12">
        <f>VLOOKUP(A216,의료기관_제주특별자치도_2015!A:G,4,0)</f>
        <v>364</v>
      </c>
      <c r="E216" s="12">
        <f>VLOOKUP(A216,의료기관_제주특별자치도_2015!A:G,5,0)</f>
        <v>180</v>
      </c>
      <c r="F216" s="12">
        <f>VLOOKUP(A216,의료기관_제주특별자치도_2015!A:G,6,0)</f>
        <v>0</v>
      </c>
      <c r="G216" s="12">
        <f>VLOOKUP(A216,의료기관_제주특별자치도_2015!A:G,7,0)</f>
        <v>164</v>
      </c>
      <c r="H216" s="3">
        <f>VLOOKUP(A216,병상수_제주특별자치도_2015!A:C,2,0)</f>
        <v>7.8</v>
      </c>
      <c r="I216" s="3">
        <f>VLOOKUP(A216,병상수_제주특별자치도_2015!A:C,3,0)</f>
        <v>4853</v>
      </c>
    </row>
    <row r="217" spans="1:9">
      <c r="A217" s="33" t="s">
        <v>554</v>
      </c>
      <c r="B217" s="12">
        <f>VLOOKUP(A217,의료기관_제주특별자치도_2015!A:G,2,0)</f>
        <v>1</v>
      </c>
      <c r="C217" s="12">
        <f>VLOOKUP(A217,의료기관_제주특별자치도_2015!A:G,3,0)</f>
        <v>3</v>
      </c>
      <c r="D217" s="12">
        <f>VLOOKUP(A217,의료기관_제주특별자치도_2015!A:G,4,0)</f>
        <v>86</v>
      </c>
      <c r="E217" s="12">
        <f>VLOOKUP(A217,의료기관_제주특별자치도_2015!A:G,5,0)</f>
        <v>41</v>
      </c>
      <c r="F217" s="12" t="str">
        <f>VLOOKUP(A217,의료기관_제주특별자치도_2015!A:G,6,0)</f>
        <v>-</v>
      </c>
      <c r="G217" s="12">
        <f>VLOOKUP(A217,의료기관_제주특별자치도_2015!A:G,7,0)</f>
        <v>38</v>
      </c>
      <c r="H217" s="3">
        <f>VLOOKUP(A217,병상수_제주특별자치도_2015!A:C,2,0)</f>
        <v>3.7</v>
      </c>
      <c r="I217" s="3">
        <f>VLOOKUP(A217,병상수_제주특별자치도_2015!A:C,3,0)</f>
        <v>605</v>
      </c>
    </row>
    <row r="218" spans="1:9">
      <c r="A218" s="33" t="s">
        <v>555</v>
      </c>
      <c r="B218" s="12">
        <f>VLOOKUP(A218,의료기관_제주특별자치도_2015!A:G,2,0)</f>
        <v>0</v>
      </c>
      <c r="C218" s="12">
        <f>VLOOKUP(A218,의료기관_제주특별자치도_2015!A:G,3,0)</f>
        <v>3</v>
      </c>
      <c r="D218" s="12">
        <f>VLOOKUP(A218,의료기관_제주특별자치도_2015!A:G,4,0)</f>
        <v>278</v>
      </c>
      <c r="E218" s="12">
        <f>VLOOKUP(A218,의료기관_제주특별자치도_2015!A:G,5,0)</f>
        <v>139</v>
      </c>
      <c r="F218" s="12" t="str">
        <f>VLOOKUP(A218,의료기관_제주특별자치도_2015!A:G,6,0)</f>
        <v>-</v>
      </c>
      <c r="G218" s="12">
        <f>VLOOKUP(A218,의료기관_제주특별자치도_2015!A:G,7,0)</f>
        <v>126</v>
      </c>
      <c r="H218" s="3">
        <f>VLOOKUP(A218,병상수_제주특별자치도_2015!A:C,2,0)</f>
        <v>9.1999999999999993</v>
      </c>
      <c r="I218" s="3">
        <f>VLOOKUP(A218,병상수_제주특별자치도_2015!A:C,3,0)</f>
        <v>4248</v>
      </c>
    </row>
    <row r="219" spans="1:9">
      <c r="A219" s="33" t="s">
        <v>103</v>
      </c>
      <c r="B219" s="12">
        <f>VLOOKUP(A219,의료기관_충청남도_2015!A:G,2,0)</f>
        <v>13</v>
      </c>
      <c r="C219" s="12">
        <f>VLOOKUP(A219,의료기관_충청남도_2015!A:G,3,0)</f>
        <v>44</v>
      </c>
      <c r="D219" s="12">
        <f>VLOOKUP(A219,의료기관_충청남도_2015!A:G,4,0)</f>
        <v>986</v>
      </c>
      <c r="E219" s="12">
        <f>VLOOKUP(A219,의료기관_충청남도_2015!A:G,5,0)</f>
        <v>507</v>
      </c>
      <c r="F219" s="12">
        <f>VLOOKUP(A219,의료기관_충청남도_2015!A:G,6,0)</f>
        <v>2</v>
      </c>
      <c r="G219" s="12">
        <f>VLOOKUP(A219,의료기관_충청남도_2015!A:G,7,0)</f>
        <v>494</v>
      </c>
      <c r="H219" s="3">
        <f>VLOOKUP(A219,병상수_충청남도_2015!A:C,2,0)</f>
        <v>13.2</v>
      </c>
      <c r="I219" s="3">
        <f>VLOOKUP(A219,병상수_충청남도_2015!A:C,3,0)</f>
        <v>27362</v>
      </c>
    </row>
    <row r="220" spans="1:9">
      <c r="A220" s="33" t="s">
        <v>556</v>
      </c>
      <c r="B220" s="12" t="str">
        <f>VLOOKUP(A220,의료기관_충청남도_2015!A:G,2,0)</f>
        <v>-</v>
      </c>
      <c r="C220" s="12">
        <f>VLOOKUP(A220,의료기관_충청남도_2015!A:G,3,0)</f>
        <v>2</v>
      </c>
      <c r="D220" s="12">
        <f>VLOOKUP(A220,의료기관_충청남도_2015!A:G,4,0)</f>
        <v>18</v>
      </c>
      <c r="E220" s="12">
        <f>VLOOKUP(A220,의료기관_충청남도_2015!A:G,5,0)</f>
        <v>12</v>
      </c>
      <c r="F220" s="12" t="str">
        <f>VLOOKUP(A220,의료기관_충청남도_2015!A:G,6,0)</f>
        <v>-</v>
      </c>
      <c r="G220" s="12">
        <f>VLOOKUP(A220,의료기관_충청남도_2015!A:G,7,0)</f>
        <v>13</v>
      </c>
      <c r="H220" s="3">
        <f>VLOOKUP(A220,병상수_충청남도_2015!A:C,2,0)</f>
        <v>4.5</v>
      </c>
      <c r="I220" s="3">
        <f>VLOOKUP(A220,병상수_충청남도_2015!A:C,3,0)</f>
        <v>187</v>
      </c>
    </row>
    <row r="221" spans="1:9">
      <c r="A221" s="33" t="s">
        <v>557</v>
      </c>
      <c r="B221" s="12">
        <f>VLOOKUP(A221,의료기관_충청남도_2015!A:G,2,0)</f>
        <v>1</v>
      </c>
      <c r="C221" s="12">
        <f>VLOOKUP(A221,의료기관_충청남도_2015!A:G,3,0)</f>
        <v>1</v>
      </c>
      <c r="D221" s="12">
        <f>VLOOKUP(A221,의료기관_충청남도_2015!A:G,4,0)</f>
        <v>68</v>
      </c>
      <c r="E221" s="12">
        <f>VLOOKUP(A221,의료기관_충청남도_2015!A:G,5,0)</f>
        <v>22</v>
      </c>
      <c r="F221" s="12" t="str">
        <f>VLOOKUP(A221,의료기관_충청남도_2015!A:G,6,0)</f>
        <v>-</v>
      </c>
      <c r="G221" s="12">
        <f>VLOOKUP(A221,의료기관_충청남도_2015!A:G,7,0)</f>
        <v>29</v>
      </c>
      <c r="H221" s="3">
        <f>VLOOKUP(A221,병상수_충청남도_2015!A:C,2,0)</f>
        <v>24.7</v>
      </c>
      <c r="I221" s="3">
        <f>VLOOKUP(A221,병상수_충청남도_2015!A:C,3,0)</f>
        <v>2747</v>
      </c>
    </row>
    <row r="222" spans="1:9">
      <c r="A222" s="33" t="s">
        <v>558</v>
      </c>
      <c r="B222" s="12" t="str">
        <f>VLOOKUP(A222,의료기관_충청남도_2015!A:G,2,0)</f>
        <v>-</v>
      </c>
      <c r="C222" s="12">
        <f>VLOOKUP(A222,의료기관_충청남도_2015!A:G,3,0)</f>
        <v>1</v>
      </c>
      <c r="D222" s="12">
        <f>VLOOKUP(A222,의료기관_충청남도_2015!A:G,4,0)</f>
        <v>35</v>
      </c>
      <c r="E222" s="12">
        <f>VLOOKUP(A222,의료기관_충청남도_2015!A:G,5,0)</f>
        <v>14</v>
      </c>
      <c r="F222" s="12" t="str">
        <f>VLOOKUP(A222,의료기관_충청남도_2015!A:G,6,0)</f>
        <v>-</v>
      </c>
      <c r="G222" s="12">
        <f>VLOOKUP(A222,의료기관_충청남도_2015!A:G,7,0)</f>
        <v>15</v>
      </c>
      <c r="H222" s="3">
        <f>VLOOKUP(A222,병상수_충청남도_2015!A:C,2,0)</f>
        <v>13.6</v>
      </c>
      <c r="I222" s="3">
        <f>VLOOKUP(A222,병상수_충청남도_2015!A:C,3,0)</f>
        <v>749</v>
      </c>
    </row>
    <row r="223" spans="1:9">
      <c r="A223" s="33" t="s">
        <v>559</v>
      </c>
      <c r="B223" s="12">
        <f>VLOOKUP(A223,의료기관_충청남도_2015!A:G,2,0)</f>
        <v>1</v>
      </c>
      <c r="C223" s="12">
        <f>VLOOKUP(A223,의료기관_충청남도_2015!A:G,3,0)</f>
        <v>3</v>
      </c>
      <c r="D223" s="12">
        <f>VLOOKUP(A223,의료기관_충청남도_2015!A:G,4,0)</f>
        <v>77</v>
      </c>
      <c r="E223" s="12">
        <f>VLOOKUP(A223,의료기관_충청남도_2015!A:G,5,0)</f>
        <v>30</v>
      </c>
      <c r="F223" s="12" t="str">
        <f>VLOOKUP(A223,의료기관_충청남도_2015!A:G,6,0)</f>
        <v>-</v>
      </c>
      <c r="G223" s="12">
        <f>VLOOKUP(A223,의료기관_충청남도_2015!A:G,7,0)</f>
        <v>35</v>
      </c>
      <c r="H223" s="3">
        <f>VLOOKUP(A223,병상수_충청남도_2015!A:C,2,0)</f>
        <v>27.2</v>
      </c>
      <c r="I223" s="3">
        <f>VLOOKUP(A223,병상수_충청남도_2015!A:C,3,0)</f>
        <v>3373</v>
      </c>
    </row>
    <row r="224" spans="1:9">
      <c r="A224" s="33" t="s">
        <v>560</v>
      </c>
      <c r="B224" s="12">
        <f>VLOOKUP(A224,의료기관_충청남도_2015!A:G,2,0)</f>
        <v>1</v>
      </c>
      <c r="C224" s="12">
        <f>VLOOKUP(A224,의료기관_충청남도_2015!A:G,3,0)</f>
        <v>4</v>
      </c>
      <c r="D224" s="12">
        <f>VLOOKUP(A224,의료기관_충청남도_2015!A:G,4,0)</f>
        <v>80</v>
      </c>
      <c r="E224" s="12">
        <f>VLOOKUP(A224,의료기관_충청남도_2015!A:G,5,0)</f>
        <v>44</v>
      </c>
      <c r="F224" s="12" t="str">
        <f>VLOOKUP(A224,의료기관_충청남도_2015!A:G,6,0)</f>
        <v>-</v>
      </c>
      <c r="G224" s="12">
        <f>VLOOKUP(A224,의료기관_충청남도_2015!A:G,7,0)</f>
        <v>33</v>
      </c>
      <c r="H224" s="3">
        <f>VLOOKUP(A224,병상수_충청남도_2015!A:C,2,0)</f>
        <v>7.2</v>
      </c>
      <c r="I224" s="3">
        <f>VLOOKUP(A224,병상수_충청남도_2015!A:C,3,0)</f>
        <v>1184</v>
      </c>
    </row>
    <row r="225" spans="1:9">
      <c r="A225" s="33" t="s">
        <v>561</v>
      </c>
      <c r="B225" s="12">
        <f>VLOOKUP(A225,의료기관_충청남도_2015!A:G,2,0)</f>
        <v>1</v>
      </c>
      <c r="C225" s="12">
        <f>VLOOKUP(A225,의료기관_충청남도_2015!A:G,3,0)</f>
        <v>3</v>
      </c>
      <c r="D225" s="12">
        <f>VLOOKUP(A225,의료기관_충청남도_2015!A:G,4,0)</f>
        <v>9</v>
      </c>
      <c r="E225" s="12">
        <f>VLOOKUP(A225,의료기관_충청남도_2015!A:G,5,0)</f>
        <v>21</v>
      </c>
      <c r="F225" s="12" t="str">
        <f>VLOOKUP(A225,의료기관_충청남도_2015!A:G,6,0)</f>
        <v>-</v>
      </c>
      <c r="G225" s="12">
        <f>VLOOKUP(A225,의료기관_충청남도_2015!A:G,7,0)</f>
        <v>30</v>
      </c>
      <c r="H225" s="3">
        <f>VLOOKUP(A225,병상수_충청남도_2015!A:C,2,0)</f>
        <v>11.9</v>
      </c>
      <c r="I225" s="3">
        <f>VLOOKUP(A225,병상수_충청남도_2015!A:C,3,0)</f>
        <v>1244</v>
      </c>
    </row>
    <row r="226" spans="1:9">
      <c r="A226" s="33" t="s">
        <v>562</v>
      </c>
      <c r="B226" s="12" t="str">
        <f>VLOOKUP(A226,의료기관_충청남도_2015!A:G,2,0)</f>
        <v>-</v>
      </c>
      <c r="C226" s="12">
        <f>VLOOKUP(A226,의료기관_충청남도_2015!A:G,3,0)</f>
        <v>2</v>
      </c>
      <c r="D226" s="12">
        <f>VLOOKUP(A226,의료기관_충청남도_2015!A:G,4,0)</f>
        <v>31</v>
      </c>
      <c r="E226" s="12">
        <f>VLOOKUP(A226,의료기관_충청남도_2015!A:G,5,0)</f>
        <v>15</v>
      </c>
      <c r="F226" s="12" t="str">
        <f>VLOOKUP(A226,의료기관_충청남도_2015!A:G,6,0)</f>
        <v>-</v>
      </c>
      <c r="G226" s="12">
        <f>VLOOKUP(A226,의료기관_충청남도_2015!A:G,7,0)</f>
        <v>17</v>
      </c>
      <c r="H226" s="3">
        <f>VLOOKUP(A226,병상수_충청남도_2015!A:C,2,0)</f>
        <v>18.100000000000001</v>
      </c>
      <c r="I226" s="3">
        <f>VLOOKUP(A226,병상수_충청남도_2015!A:C,3,0)</f>
        <v>1285</v>
      </c>
    </row>
    <row r="227" spans="1:9">
      <c r="A227" s="33" t="s">
        <v>563</v>
      </c>
      <c r="B227" s="12">
        <f>VLOOKUP(A227,의료기관_충청남도_2015!A:G,2,0)</f>
        <v>2</v>
      </c>
      <c r="C227" s="12" t="str">
        <f>VLOOKUP(A227,의료기관_충청남도_2015!A:G,3,0)</f>
        <v>-</v>
      </c>
      <c r="D227" s="12">
        <f>VLOOKUP(A227,의료기관_충청남도_2015!A:G,4,0)</f>
        <v>71</v>
      </c>
      <c r="E227" s="12">
        <f>VLOOKUP(A227,의료기관_충청남도_2015!A:G,5,0)</f>
        <v>36</v>
      </c>
      <c r="F227" s="12" t="str">
        <f>VLOOKUP(A227,의료기관_충청남도_2015!A:G,6,0)</f>
        <v>-</v>
      </c>
      <c r="G227" s="12">
        <f>VLOOKUP(A227,의료기관_충청남도_2015!A:G,7,0)</f>
        <v>35</v>
      </c>
      <c r="H227" s="3">
        <f>VLOOKUP(A227,병상수_충청남도_2015!A:C,2,0)</f>
        <v>6.8</v>
      </c>
      <c r="I227" s="3">
        <f>VLOOKUP(A227,병상수_충청남도_2015!A:C,3,0)</f>
        <v>1164</v>
      </c>
    </row>
    <row r="228" spans="1:9">
      <c r="A228" s="33" t="s">
        <v>564</v>
      </c>
      <c r="B228" s="12" t="str">
        <f>VLOOKUP(A228,의료기관_충청남도_2015!A:G,2,0)</f>
        <v>-</v>
      </c>
      <c r="C228" s="12">
        <f>VLOOKUP(A228,의료기관_충청남도_2015!A:G,3,0)</f>
        <v>1</v>
      </c>
      <c r="D228" s="12">
        <f>VLOOKUP(A228,의료기관_충청남도_2015!A:G,4,0)</f>
        <v>33</v>
      </c>
      <c r="E228" s="12">
        <f>VLOOKUP(A228,의료기관_충청남도_2015!A:G,5,0)</f>
        <v>12</v>
      </c>
      <c r="F228" s="12" t="str">
        <f>VLOOKUP(A228,의료기관_충청남도_2015!A:G,6,0)</f>
        <v>-</v>
      </c>
      <c r="G228" s="12">
        <f>VLOOKUP(A228,의료기관_충청남도_2015!A:G,7,0)</f>
        <v>17</v>
      </c>
      <c r="H228" s="3">
        <f>VLOOKUP(A228,병상수_충청남도_2015!A:C,2,0)</f>
        <v>22.1</v>
      </c>
      <c r="I228" s="3">
        <f>VLOOKUP(A228,병상수_충청남도_2015!A:C,3,0)</f>
        <v>1259</v>
      </c>
    </row>
    <row r="229" spans="1:9">
      <c r="A229" s="33" t="s">
        <v>565</v>
      </c>
      <c r="B229" s="12">
        <f>VLOOKUP(A229,의료기관_충청남도_2015!A:G,2,0)</f>
        <v>1</v>
      </c>
      <c r="C229" s="12">
        <f>VLOOKUP(A229,의료기관_충청남도_2015!A:G,3,0)</f>
        <v>6</v>
      </c>
      <c r="D229" s="12">
        <f>VLOOKUP(A229,의료기관_충청남도_2015!A:G,4,0)</f>
        <v>126</v>
      </c>
      <c r="E229" s="12">
        <f>VLOOKUP(A229,의료기관_충청남도_2015!A:G,5,0)</f>
        <v>73</v>
      </c>
      <c r="F229" s="12" t="str">
        <f>VLOOKUP(A229,의료기관_충청남도_2015!A:G,6,0)</f>
        <v>-</v>
      </c>
      <c r="G229" s="12">
        <f>VLOOKUP(A229,의료기관_충청남도_2015!A:G,7,0)</f>
        <v>57</v>
      </c>
      <c r="H229" s="3">
        <f>VLOOKUP(A229,병상수_충청남도_2015!A:C,2,0)</f>
        <v>11.4</v>
      </c>
      <c r="I229" s="3">
        <f>VLOOKUP(A229,병상수_충청남도_2015!A:C,3,0)</f>
        <v>3391</v>
      </c>
    </row>
    <row r="230" spans="1:9">
      <c r="A230" s="33" t="s">
        <v>566</v>
      </c>
      <c r="B230" s="12">
        <f>VLOOKUP(A230,의료기관_충청남도_2015!A:G,2,0)</f>
        <v>1</v>
      </c>
      <c r="C230" s="12">
        <f>VLOOKUP(A230,의료기관_충청남도_2015!A:G,3,0)</f>
        <v>3</v>
      </c>
      <c r="D230" s="12">
        <f>VLOOKUP(A230,의료기관_충청남도_2015!A:G,4,0)</f>
        <v>44</v>
      </c>
      <c r="E230" s="12">
        <f>VLOOKUP(A230,의료기관_충청남도_2015!A:G,5,0)</f>
        <v>23</v>
      </c>
      <c r="F230" s="12" t="str">
        <f>VLOOKUP(A230,의료기관_충청남도_2015!A:G,6,0)</f>
        <v>-</v>
      </c>
      <c r="G230" s="12">
        <f>VLOOKUP(A230,의료기관_충청남도_2015!A:G,7,0)</f>
        <v>21</v>
      </c>
      <c r="H230" s="3">
        <f>VLOOKUP(A230,병상수_충청남도_2015!A:C,2,0)</f>
        <v>9</v>
      </c>
      <c r="I230" s="3">
        <f>VLOOKUP(A230,병상수_충청남도_2015!A:C,3,0)</f>
        <v>751</v>
      </c>
    </row>
    <row r="231" spans="1:9">
      <c r="A231" s="33" t="s">
        <v>567</v>
      </c>
      <c r="B231" s="12">
        <f>VLOOKUP(A231,의료기관_충청남도_2015!A:G,2,0)</f>
        <v>4</v>
      </c>
      <c r="C231" s="12">
        <f>VLOOKUP(A231,의료기관_충청남도_2015!A:G,3,0)</f>
        <v>15</v>
      </c>
      <c r="D231" s="12">
        <f>VLOOKUP(A231,의료기관_충청남도_2015!A:G,4,0)</f>
        <v>314</v>
      </c>
      <c r="E231" s="12">
        <f>VLOOKUP(A231,의료기관_충청남도_2015!A:G,5,0)</f>
        <v>164</v>
      </c>
      <c r="F231" s="12">
        <f>VLOOKUP(A231,의료기관_충청남도_2015!A:G,6,0)</f>
        <v>2</v>
      </c>
      <c r="G231" s="12">
        <f>VLOOKUP(A231,의료기관_충청남도_2015!A:G,7,0)</f>
        <v>156</v>
      </c>
      <c r="H231" s="3">
        <f>VLOOKUP(A231,병상수_충청남도_2015!A:C,2,0)</f>
        <v>12.5</v>
      </c>
      <c r="I231" s="3">
        <f>VLOOKUP(A231,병상수_충청남도_2015!A:C,3,0)</f>
        <v>7566</v>
      </c>
    </row>
    <row r="232" spans="1:9">
      <c r="A232" s="33" t="s">
        <v>568</v>
      </c>
      <c r="B232" s="12" t="str">
        <f>VLOOKUP(A232,의료기관_충청남도_2015!A:G,2,0)</f>
        <v>-</v>
      </c>
      <c r="C232" s="12">
        <f>VLOOKUP(A232,의료기관_충청남도_2015!A:G,3,0)</f>
        <v>2</v>
      </c>
      <c r="D232" s="12">
        <f>VLOOKUP(A232,의료기관_충청남도_2015!A:G,4,0)</f>
        <v>10</v>
      </c>
      <c r="E232" s="12">
        <f>VLOOKUP(A232,의료기관_충청남도_2015!A:G,5,0)</f>
        <v>6</v>
      </c>
      <c r="F232" s="12" t="str">
        <f>VLOOKUP(A232,의료기관_충청남도_2015!A:G,6,0)</f>
        <v>-</v>
      </c>
      <c r="G232" s="12">
        <f>VLOOKUP(A232,의료기관_충청남도_2015!A:G,7,0)</f>
        <v>6</v>
      </c>
      <c r="H232" s="3">
        <f>VLOOKUP(A232,병상수_충청남도_2015!A:C,2,0)</f>
        <v>8.1999999999999993</v>
      </c>
      <c r="I232" s="3">
        <f>VLOOKUP(A232,병상수_충청남도_2015!A:C,3,0)</f>
        <v>265</v>
      </c>
    </row>
    <row r="233" spans="1:9">
      <c r="A233" s="33" t="s">
        <v>569</v>
      </c>
      <c r="B233" s="12" t="str">
        <f>VLOOKUP(A233,의료기관_충청남도_2015!A:G,2,0)</f>
        <v>-</v>
      </c>
      <c r="C233" s="12" t="str">
        <f>VLOOKUP(A233,의료기관_충청남도_2015!A:G,3,0)</f>
        <v>-</v>
      </c>
      <c r="D233" s="12">
        <f>VLOOKUP(A233,의료기관_충청남도_2015!A:G,4,0)</f>
        <v>27</v>
      </c>
      <c r="E233" s="12">
        <f>VLOOKUP(A233,의료기관_충청남도_2015!A:G,5,0)</f>
        <v>12</v>
      </c>
      <c r="F233" s="12" t="str">
        <f>VLOOKUP(A233,의료기관_충청남도_2015!A:G,6,0)</f>
        <v>-</v>
      </c>
      <c r="G233" s="12">
        <f>VLOOKUP(A233,의료기관_충청남도_2015!A:G,7,0)</f>
        <v>11</v>
      </c>
      <c r="H233" s="3">
        <f>VLOOKUP(A233,병상수_충청남도_2015!A:C,2,0)</f>
        <v>8</v>
      </c>
      <c r="I233" s="3">
        <f>VLOOKUP(A233,병상수_충청남도_2015!A:C,3,0)</f>
        <v>510</v>
      </c>
    </row>
    <row r="234" spans="1:9">
      <c r="A234" s="33" t="s">
        <v>570</v>
      </c>
      <c r="B234" s="12">
        <f>VLOOKUP(A234,의료기관_충청남도_2015!A:G,2,0)</f>
        <v>1</v>
      </c>
      <c r="C234" s="12">
        <f>VLOOKUP(A234,의료기관_충청남도_2015!A:G,3,0)</f>
        <v>1</v>
      </c>
      <c r="D234" s="12">
        <f>VLOOKUP(A234,의료기관_충청남도_2015!A:G,4,0)</f>
        <v>43</v>
      </c>
      <c r="E234" s="12">
        <f>VLOOKUP(A234,의료기관_충청남도_2015!A:G,5,0)</f>
        <v>23</v>
      </c>
      <c r="F234" s="12" t="str">
        <f>VLOOKUP(A234,의료기관_충청남도_2015!A:G,6,0)</f>
        <v>-</v>
      </c>
      <c r="G234" s="12">
        <f>VLOOKUP(A234,의료기관_충청남도_2015!A:G,7,0)</f>
        <v>19</v>
      </c>
      <c r="H234" s="3">
        <f>VLOOKUP(A234,병상수_충청남도_2015!A:C,2,0)</f>
        <v>17.8</v>
      </c>
      <c r="I234" s="3">
        <f>VLOOKUP(A234,병상수_충청남도_2015!A:C,3,0)</f>
        <v>1687</v>
      </c>
    </row>
    <row r="235" spans="1:9">
      <c r="A235" s="33" t="s">
        <v>101</v>
      </c>
      <c r="B235" s="12">
        <f>VLOOKUP(A235,의료기관_충청북도_2015!A:G,2,0)</f>
        <v>12</v>
      </c>
      <c r="C235" s="12">
        <f>VLOOKUP(A235,의료기관_충청북도_2015!A:G,3,0)</f>
        <v>37</v>
      </c>
      <c r="D235" s="12">
        <f>VLOOKUP(A235,의료기관_충청북도_2015!A:G,4,0)</f>
        <v>811</v>
      </c>
      <c r="E235" s="12">
        <f>VLOOKUP(A235,의료기관_충청북도_2015!A:G,5,0)</f>
        <v>376</v>
      </c>
      <c r="F235" s="12">
        <f>VLOOKUP(A235,의료기관_충청북도_2015!A:G,6,0)</f>
        <v>4</v>
      </c>
      <c r="G235" s="12">
        <f>VLOOKUP(A235,의료기관_충청북도_2015!A:G,7,0)</f>
        <v>385</v>
      </c>
      <c r="H235" s="3">
        <f>VLOOKUP(A235,병상수_충청북도_2015!A:C,2,0)</f>
        <v>12.8</v>
      </c>
      <c r="I235" s="3">
        <f>VLOOKUP(A235,병상수_충청북도_2015!A:C,3,0)</f>
        <v>20288</v>
      </c>
    </row>
    <row r="236" spans="1:9">
      <c r="A236" s="33" t="s">
        <v>571</v>
      </c>
      <c r="B236" s="12" t="str">
        <f>VLOOKUP(A236,의료기관_충청북도_2015!A:G,2,0)</f>
        <v>-</v>
      </c>
      <c r="C236" s="12">
        <f>VLOOKUP(A236,의료기관_충청북도_2015!A:G,3,0)</f>
        <v>2</v>
      </c>
      <c r="D236" s="12">
        <f>VLOOKUP(A236,의료기관_충청북도_2015!A:G,4,0)</f>
        <v>10</v>
      </c>
      <c r="E236" s="12">
        <f>VLOOKUP(A236,의료기관_충청북도_2015!A:G,5,0)</f>
        <v>5</v>
      </c>
      <c r="F236" s="12" t="str">
        <f>VLOOKUP(A236,의료기관_충청북도_2015!A:G,6,0)</f>
        <v>-</v>
      </c>
      <c r="G236" s="12">
        <f>VLOOKUP(A236,의료기관_충청북도_2015!A:G,7,0)</f>
        <v>5</v>
      </c>
      <c r="H236" s="3">
        <f>VLOOKUP(A236,병상수_충청북도_2015!A:C,2,0)</f>
        <v>9.4</v>
      </c>
      <c r="I236" s="3">
        <f>VLOOKUP(A236,병상수_충청북도_2015!A:C,3,0)</f>
        <v>365</v>
      </c>
    </row>
    <row r="237" spans="1:9">
      <c r="A237" s="33" t="s">
        <v>572</v>
      </c>
      <c r="B237" s="12" t="str">
        <f>VLOOKUP(A237,의료기관_충청북도_2015!A:G,2,0)</f>
        <v>-</v>
      </c>
      <c r="C237" s="12">
        <f>VLOOKUP(A237,의료기관_충청북도_2015!A:G,3,0)</f>
        <v>1</v>
      </c>
      <c r="D237" s="12">
        <f>VLOOKUP(A237,의료기관_충청북도_2015!A:G,4,0)</f>
        <v>7</v>
      </c>
      <c r="E237" s="12">
        <f>VLOOKUP(A237,의료기관_충청북도_2015!A:G,5,0)</f>
        <v>5</v>
      </c>
      <c r="F237" s="12" t="str">
        <f>VLOOKUP(A237,의료기관_충청북도_2015!A:G,6,0)</f>
        <v>-</v>
      </c>
      <c r="G237" s="12">
        <f>VLOOKUP(A237,의료기관_충청북도_2015!A:G,7,0)</f>
        <v>4</v>
      </c>
      <c r="H237" s="3">
        <f>VLOOKUP(A237,병상수_충청북도_2015!A:C,2,0)</f>
        <v>6.9</v>
      </c>
      <c r="I237" s="3">
        <f>VLOOKUP(A237,병상수_충청북도_2015!A:C,3,0)</f>
        <v>211</v>
      </c>
    </row>
    <row r="238" spans="1:9">
      <c r="A238" s="33" t="s">
        <v>573</v>
      </c>
      <c r="B238" s="12" t="str">
        <f>VLOOKUP(A238,의료기관_충청북도_2015!A:G,2,0)</f>
        <v>-</v>
      </c>
      <c r="C238" s="12">
        <f>VLOOKUP(A238,의료기관_충청북도_2015!A:G,3,0)</f>
        <v>2</v>
      </c>
      <c r="D238" s="12">
        <f>VLOOKUP(A238,의료기관_충청북도_2015!A:G,4,0)</f>
        <v>16</v>
      </c>
      <c r="E238" s="12">
        <f>VLOOKUP(A238,의료기관_충청북도_2015!A:G,5,0)</f>
        <v>5</v>
      </c>
      <c r="F238" s="12" t="str">
        <f>VLOOKUP(A238,의료기관_충청북도_2015!A:G,6,0)</f>
        <v>-</v>
      </c>
      <c r="G238" s="12">
        <f>VLOOKUP(A238,의료기관_충청북도_2015!A:G,7,0)</f>
        <v>7</v>
      </c>
      <c r="H238" s="3">
        <f>VLOOKUP(A238,병상수_충청북도_2015!A:C,2,0)</f>
        <v>21.5</v>
      </c>
      <c r="I238" s="3">
        <f>VLOOKUP(A238,병상수_충청북도_2015!A:C,3,0)</f>
        <v>736</v>
      </c>
    </row>
    <row r="239" spans="1:9">
      <c r="A239" s="33" t="s">
        <v>574</v>
      </c>
      <c r="B239" s="12" t="str">
        <f>VLOOKUP(A239,의료기관_충청북도_2015!A:G,2,0)</f>
        <v>-</v>
      </c>
      <c r="C239" s="12">
        <f>VLOOKUP(A239,의료기관_충청북도_2015!A:G,3,0)</f>
        <v>1</v>
      </c>
      <c r="D239" s="12">
        <f>VLOOKUP(A239,의료기관_충청북도_2015!A:G,4,0)</f>
        <v>23</v>
      </c>
      <c r="E239" s="12">
        <f>VLOOKUP(A239,의료기관_충청북도_2015!A:G,5,0)</f>
        <v>10</v>
      </c>
      <c r="F239" s="12" t="str">
        <f>VLOOKUP(A239,의료기관_충청북도_2015!A:G,6,0)</f>
        <v>-</v>
      </c>
      <c r="G239" s="12">
        <f>VLOOKUP(A239,의료기관_충청북도_2015!A:G,7,0)</f>
        <v>14</v>
      </c>
      <c r="H239" s="3">
        <f>VLOOKUP(A239,병상수_충청북도_2015!A:C,2,0)</f>
        <v>12.9</v>
      </c>
      <c r="I239" s="3">
        <f>VLOOKUP(A239,병상수_충청북도_2015!A:C,3,0)</f>
        <v>654</v>
      </c>
    </row>
    <row r="240" spans="1:9">
      <c r="A240" s="33" t="s">
        <v>575</v>
      </c>
      <c r="B240" s="12">
        <f>VLOOKUP(A240,의료기관_충청북도_2015!A:G,2,0)</f>
        <v>1</v>
      </c>
      <c r="C240" s="12" t="str">
        <f>VLOOKUP(A240,의료기관_충청북도_2015!A:G,3,0)</f>
        <v>-</v>
      </c>
      <c r="D240" s="12">
        <f>VLOOKUP(A240,의료기관_충청북도_2015!A:G,4,0)</f>
        <v>27</v>
      </c>
      <c r="E240" s="12">
        <f>VLOOKUP(A240,의료기관_충청북도_2015!A:G,5,0)</f>
        <v>11</v>
      </c>
      <c r="F240" s="12" t="str">
        <f>VLOOKUP(A240,의료기관_충청북도_2015!A:G,6,0)</f>
        <v>-</v>
      </c>
      <c r="G240" s="12">
        <f>VLOOKUP(A240,의료기관_충청북도_2015!A:G,7,0)</f>
        <v>13</v>
      </c>
      <c r="H240" s="3">
        <f>VLOOKUP(A240,병상수_충청북도_2015!A:C,2,0)</f>
        <v>21.6</v>
      </c>
      <c r="I240" s="3">
        <f>VLOOKUP(A240,병상수_충청북도_2015!A:C,3,0)</f>
        <v>1131</v>
      </c>
    </row>
    <row r="241" spans="1:9">
      <c r="A241" s="33" t="s">
        <v>576</v>
      </c>
      <c r="B241" s="12" t="str">
        <f>VLOOKUP(A241,의료기관_충청북도_2015!A:G,2,0)</f>
        <v>-</v>
      </c>
      <c r="C241" s="12">
        <f>VLOOKUP(A241,의료기관_충청북도_2015!A:G,3,0)</f>
        <v>4</v>
      </c>
      <c r="D241" s="12">
        <f>VLOOKUP(A241,의료기관_충청북도_2015!A:G,4,0)</f>
        <v>41</v>
      </c>
      <c r="E241" s="12">
        <f>VLOOKUP(A241,의료기관_충청북도_2015!A:G,5,0)</f>
        <v>23</v>
      </c>
      <c r="F241" s="12" t="str">
        <f>VLOOKUP(A241,의료기관_충청북도_2015!A:G,6,0)</f>
        <v>-</v>
      </c>
      <c r="G241" s="12">
        <f>VLOOKUP(A241,의료기관_충청북도_2015!A:G,7,0)</f>
        <v>20</v>
      </c>
      <c r="H241" s="3">
        <f>VLOOKUP(A241,병상수_충청북도_2015!A:C,2,0)</f>
        <v>26.2</v>
      </c>
      <c r="I241" s="3">
        <f>VLOOKUP(A241,병상수_충청북도_2015!A:C,3,0)</f>
        <v>2522</v>
      </c>
    </row>
    <row r="242" spans="1:9">
      <c r="A242" s="33" t="s">
        <v>577</v>
      </c>
      <c r="B242" s="12">
        <f>VLOOKUP(A242,의료기관_충청북도_2015!A:G,2,0)</f>
        <v>2</v>
      </c>
      <c r="C242" s="12">
        <f>VLOOKUP(A242,의료기관_충청북도_2015!A:G,3,0)</f>
        <v>1</v>
      </c>
      <c r="D242" s="12">
        <f>VLOOKUP(A242,의료기관_충청북도_2015!A:G,4,0)</f>
        <v>82</v>
      </c>
      <c r="E242" s="12">
        <f>VLOOKUP(A242,의료기관_충청북도_2015!A:G,5,0)</f>
        <v>24</v>
      </c>
      <c r="F242" s="12">
        <f>VLOOKUP(A242,의료기관_충청북도_2015!A:G,6,0)</f>
        <v>1</v>
      </c>
      <c r="G242" s="12">
        <f>VLOOKUP(A242,의료기관_충청북도_2015!A:G,7,0)</f>
        <v>36</v>
      </c>
      <c r="H242" s="3">
        <f>VLOOKUP(A242,병상수_충청북도_2015!A:C,2,0)</f>
        <v>18.8</v>
      </c>
      <c r="I242" s="3">
        <f>VLOOKUP(A242,병상수_충청북도_2015!A:C,3,0)</f>
        <v>2556</v>
      </c>
    </row>
    <row r="243" spans="1:9">
      <c r="A243" s="33" t="s">
        <v>578</v>
      </c>
      <c r="B243" s="12" t="str">
        <f>VLOOKUP(A243,의료기관_충청북도_2015!A:G,2,0)</f>
        <v>-</v>
      </c>
      <c r="C243" s="12">
        <f>VLOOKUP(A243,의료기관_충청북도_2015!A:G,3,0)</f>
        <v>2</v>
      </c>
      <c r="D243" s="12">
        <f>VLOOKUP(A243,의료기관_충청북도_2015!A:G,4,0)</f>
        <v>17</v>
      </c>
      <c r="E243" s="12">
        <f>VLOOKUP(A243,의료기관_충청북도_2015!A:G,5,0)</f>
        <v>9</v>
      </c>
      <c r="F243" s="12" t="str">
        <f>VLOOKUP(A243,의료기관_충청북도_2015!A:G,6,0)</f>
        <v>-</v>
      </c>
      <c r="G243" s="12">
        <f>VLOOKUP(A243,의료기관_충청북도_2015!A:G,7,0)</f>
        <v>8</v>
      </c>
      <c r="H243" s="3">
        <f>VLOOKUP(A243,병상수_충청북도_2015!A:C,2,0)</f>
        <v>4.8</v>
      </c>
      <c r="I243" s="3">
        <f>VLOOKUP(A243,병상수_충청북도_2015!A:C,3,0)</f>
        <v>176</v>
      </c>
    </row>
    <row r="244" spans="1:9">
      <c r="A244" s="33" t="s">
        <v>579</v>
      </c>
      <c r="B244" s="12">
        <f>VLOOKUP(A244,의료기관_충청북도_2015!A:G,2,0)</f>
        <v>1</v>
      </c>
      <c r="C244" s="12" t="str">
        <f>VLOOKUP(A244,의료기관_충청북도_2015!A:G,3,0)</f>
        <v>-</v>
      </c>
      <c r="D244" s="12">
        <f>VLOOKUP(A244,의료기관_충청북도_2015!A:G,4,0)</f>
        <v>25</v>
      </c>
      <c r="E244" s="12">
        <f>VLOOKUP(A244,의료기관_충청북도_2015!A:G,5,0)</f>
        <v>15</v>
      </c>
      <c r="F244" s="12" t="str">
        <f>VLOOKUP(A244,의료기관_충청북도_2015!A:G,6,0)</f>
        <v>-</v>
      </c>
      <c r="G244" s="12">
        <f>VLOOKUP(A244,의료기관_충청북도_2015!A:G,7,0)</f>
        <v>14</v>
      </c>
      <c r="H244" s="3">
        <f>VLOOKUP(A244,병상수_충청북도_2015!A:C,2,0)</f>
        <v>10</v>
      </c>
      <c r="I244" s="3">
        <f>VLOOKUP(A244,병상수_충청북도_2015!A:C,3,0)</f>
        <v>678</v>
      </c>
    </row>
    <row r="245" spans="1:9">
      <c r="A245" s="33" t="s">
        <v>580</v>
      </c>
      <c r="B245" s="12">
        <f>VLOOKUP(A245,의료기관_충청북도_2015!A:G,2,0)</f>
        <v>6</v>
      </c>
      <c r="C245" s="12">
        <f>VLOOKUP(A245,의료기관_충청북도_2015!A:G,3,0)</f>
        <v>21</v>
      </c>
      <c r="D245" s="12">
        <f>VLOOKUP(A245,의료기관_충청북도_2015!A:G,4,0)</f>
        <v>447</v>
      </c>
      <c r="E245" s="12">
        <f>VLOOKUP(A245,의료기관_충청북도_2015!A:G,5,0)</f>
        <v>226</v>
      </c>
      <c r="F245" s="12">
        <f>VLOOKUP(A245,의료기관_충청북도_2015!A:G,6,0)</f>
        <v>2</v>
      </c>
      <c r="G245" s="12">
        <f>VLOOKUP(A245,의료기관_충청북도_2015!A:G,7,0)</f>
        <v>221</v>
      </c>
      <c r="H245" s="3">
        <f>VLOOKUP(A245,병상수_충청북도_2015!A:C,2,0)</f>
        <v>10.4</v>
      </c>
      <c r="I245" s="3">
        <f>VLOOKUP(A245,병상수_충청북도_2015!A:C,3,0)</f>
        <v>8653</v>
      </c>
    </row>
    <row r="246" spans="1:9">
      <c r="A246" s="33" t="s">
        <v>581</v>
      </c>
      <c r="B246" s="12">
        <f>VLOOKUP(A246,의료기관_충청북도_2015!A:G,2,0)</f>
        <v>2</v>
      </c>
      <c r="C246" s="12">
        <f>VLOOKUP(A246,의료기관_충청북도_2015!A:G,3,0)</f>
        <v>3</v>
      </c>
      <c r="D246" s="12">
        <f>VLOOKUP(A246,의료기관_충청북도_2015!A:G,4,0)</f>
        <v>116</v>
      </c>
      <c r="E246" s="12">
        <f>VLOOKUP(A246,의료기관_충청북도_2015!A:G,5,0)</f>
        <v>43</v>
      </c>
      <c r="F246" s="12">
        <f>VLOOKUP(A246,의료기관_충청북도_2015!A:G,6,0)</f>
        <v>1</v>
      </c>
      <c r="G246" s="12">
        <f>VLOOKUP(A246,의료기관_충청북도_2015!A:G,7,0)</f>
        <v>43</v>
      </c>
      <c r="H246" s="3">
        <f>VLOOKUP(A246,병상수_충청북도_2015!A:C,2,0)</f>
        <v>12.5</v>
      </c>
      <c r="I246" s="3">
        <f>VLOOKUP(A246,병상수_충청북도_2015!A:C,3,0)</f>
        <v>2606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18"/>
  <sheetViews>
    <sheetView workbookViewId="0">
      <selection sqref="A1:A3"/>
    </sheetView>
  </sheetViews>
  <sheetFormatPr defaultColWidth="21" defaultRowHeight="16.5"/>
  <sheetData>
    <row r="1" spans="1:7" ht="20.100000000000001" customHeight="1">
      <c r="A1" s="24" t="s">
        <v>105</v>
      </c>
      <c r="B1" s="17" t="s">
        <v>11</v>
      </c>
      <c r="C1" s="17" t="s">
        <v>11</v>
      </c>
      <c r="D1" s="17" t="s">
        <v>11</v>
      </c>
      <c r="E1" s="17" t="s">
        <v>11</v>
      </c>
      <c r="F1" s="17" t="s">
        <v>11</v>
      </c>
      <c r="G1" s="17" t="s">
        <v>11</v>
      </c>
    </row>
    <row r="2" spans="1:7" ht="20.100000000000001" customHeight="1">
      <c r="A2" s="25" t="s">
        <v>105</v>
      </c>
      <c r="B2" s="4" t="s">
        <v>0</v>
      </c>
      <c r="C2" s="4" t="s">
        <v>56</v>
      </c>
      <c r="D2" s="4" t="s">
        <v>2</v>
      </c>
      <c r="E2" s="4" t="s">
        <v>45</v>
      </c>
      <c r="F2" s="4" t="s">
        <v>3</v>
      </c>
      <c r="G2" s="4" t="s">
        <v>4</v>
      </c>
    </row>
    <row r="3" spans="1:7" ht="20.100000000000001" customHeight="1">
      <c r="A3" s="25" t="s">
        <v>105</v>
      </c>
      <c r="B3" s="4" t="s">
        <v>59</v>
      </c>
      <c r="C3" s="4" t="s">
        <v>59</v>
      </c>
      <c r="D3" s="4" t="s">
        <v>59</v>
      </c>
      <c r="E3" s="4" t="s">
        <v>59</v>
      </c>
      <c r="F3" s="4" t="s">
        <v>59</v>
      </c>
      <c r="G3" s="4" t="s">
        <v>59</v>
      </c>
    </row>
    <row r="4" spans="1:7" ht="20.100000000000001" customHeight="1">
      <c r="A4" s="5" t="s">
        <v>107</v>
      </c>
      <c r="B4" s="6">
        <v>13</v>
      </c>
      <c r="C4" s="6">
        <v>70</v>
      </c>
      <c r="D4" s="6">
        <v>1084</v>
      </c>
      <c r="E4" s="6">
        <v>531</v>
      </c>
      <c r="F4" s="6">
        <v>25</v>
      </c>
      <c r="G4" s="6">
        <v>483</v>
      </c>
    </row>
    <row r="5" spans="1:7" ht="20.100000000000001" customHeight="1">
      <c r="A5" s="5" t="s">
        <v>268</v>
      </c>
      <c r="B5" s="6">
        <v>5</v>
      </c>
      <c r="C5" s="6">
        <v>36</v>
      </c>
      <c r="D5" s="6">
        <v>423</v>
      </c>
      <c r="E5" s="6">
        <v>242</v>
      </c>
      <c r="F5" s="6">
        <v>15</v>
      </c>
      <c r="G5" s="6">
        <v>188</v>
      </c>
    </row>
    <row r="6" spans="1:7" ht="20.100000000000001" customHeight="1">
      <c r="A6" s="5" t="s">
        <v>269</v>
      </c>
      <c r="B6" s="6">
        <v>2</v>
      </c>
      <c r="C6" s="6">
        <v>8</v>
      </c>
      <c r="D6" s="6">
        <v>151</v>
      </c>
      <c r="E6" s="6">
        <v>68</v>
      </c>
      <c r="F6" s="6">
        <v>3</v>
      </c>
      <c r="G6" s="6">
        <v>70</v>
      </c>
    </row>
    <row r="7" spans="1:7" ht="20.100000000000001" customHeight="1">
      <c r="A7" s="5" t="s">
        <v>270</v>
      </c>
      <c r="B7" s="6">
        <v>2</v>
      </c>
      <c r="C7" s="6">
        <v>7</v>
      </c>
      <c r="D7" s="6">
        <v>157</v>
      </c>
      <c r="E7" s="6">
        <v>88</v>
      </c>
      <c r="F7" s="6">
        <v>4</v>
      </c>
      <c r="G7" s="6">
        <v>80</v>
      </c>
    </row>
    <row r="8" spans="1:7" ht="20.100000000000001" customHeight="1">
      <c r="A8" s="5" t="s">
        <v>271</v>
      </c>
      <c r="B8" s="6">
        <v>1</v>
      </c>
      <c r="C8" s="6">
        <v>4</v>
      </c>
      <c r="D8" s="6">
        <v>72</v>
      </c>
      <c r="E8" s="6">
        <v>31</v>
      </c>
      <c r="F8" s="6">
        <v>1</v>
      </c>
      <c r="G8" s="6">
        <v>29</v>
      </c>
    </row>
    <row r="9" spans="1:7" ht="20.100000000000001" customHeight="1">
      <c r="A9" s="5" t="s">
        <v>272</v>
      </c>
      <c r="B9" s="6">
        <v>1</v>
      </c>
      <c r="C9" s="6">
        <v>1</v>
      </c>
      <c r="D9" s="6">
        <v>58</v>
      </c>
      <c r="E9" s="6">
        <v>20</v>
      </c>
      <c r="F9" s="6" t="s">
        <v>5</v>
      </c>
      <c r="G9" s="6">
        <v>19</v>
      </c>
    </row>
    <row r="10" spans="1:7" ht="20.100000000000001" customHeight="1">
      <c r="A10" s="5" t="s">
        <v>273</v>
      </c>
      <c r="B10" s="6" t="s">
        <v>5</v>
      </c>
      <c r="C10" s="6">
        <v>3</v>
      </c>
      <c r="D10" s="6">
        <v>52</v>
      </c>
      <c r="E10" s="6">
        <v>18</v>
      </c>
      <c r="F10" s="6">
        <v>2</v>
      </c>
      <c r="G10" s="6">
        <v>18</v>
      </c>
    </row>
    <row r="11" spans="1:7" ht="20.100000000000001" customHeight="1">
      <c r="A11" s="5" t="s">
        <v>274</v>
      </c>
      <c r="B11" s="6" t="s">
        <v>5</v>
      </c>
      <c r="C11" s="6">
        <v>1</v>
      </c>
      <c r="D11" s="6">
        <v>49</v>
      </c>
      <c r="E11" s="6">
        <v>16</v>
      </c>
      <c r="F11" s="6" t="s">
        <v>5</v>
      </c>
      <c r="G11" s="6">
        <v>16</v>
      </c>
    </row>
    <row r="12" spans="1:7" ht="20.100000000000001" customHeight="1">
      <c r="A12" s="5" t="s">
        <v>275</v>
      </c>
      <c r="B12" s="6" t="s">
        <v>5</v>
      </c>
      <c r="C12" s="6">
        <v>2</v>
      </c>
      <c r="D12" s="6">
        <v>12</v>
      </c>
      <c r="E12" s="6">
        <v>4</v>
      </c>
      <c r="F12" s="6" t="s">
        <v>5</v>
      </c>
      <c r="G12" s="6">
        <v>5</v>
      </c>
    </row>
    <row r="13" spans="1:7" ht="20.100000000000001" customHeight="1">
      <c r="A13" s="5" t="s">
        <v>276</v>
      </c>
      <c r="B13" s="6" t="s">
        <v>5</v>
      </c>
      <c r="C13" s="6" t="s">
        <v>5</v>
      </c>
      <c r="D13" s="6">
        <v>13</v>
      </c>
      <c r="E13" s="6">
        <v>5</v>
      </c>
      <c r="F13" s="6" t="s">
        <v>5</v>
      </c>
      <c r="G13" s="6">
        <v>8</v>
      </c>
    </row>
    <row r="14" spans="1:7" ht="20.100000000000001" customHeight="1">
      <c r="A14" s="5" t="s">
        <v>277</v>
      </c>
      <c r="B14" s="6" t="s">
        <v>5</v>
      </c>
      <c r="C14" s="6" t="s">
        <v>5</v>
      </c>
      <c r="D14" s="6">
        <v>8</v>
      </c>
      <c r="E14" s="6">
        <v>4</v>
      </c>
      <c r="F14" s="6" t="s">
        <v>5</v>
      </c>
      <c r="G14" s="6">
        <v>4</v>
      </c>
    </row>
    <row r="15" spans="1:7" ht="20.100000000000001" customHeight="1">
      <c r="A15" s="5" t="s">
        <v>278</v>
      </c>
      <c r="B15" s="6" t="s">
        <v>5</v>
      </c>
      <c r="C15" s="6">
        <v>1</v>
      </c>
      <c r="D15" s="6">
        <v>14</v>
      </c>
      <c r="E15" s="6">
        <v>5</v>
      </c>
      <c r="F15" s="6" t="s">
        <v>5</v>
      </c>
      <c r="G15" s="6">
        <v>11</v>
      </c>
    </row>
    <row r="16" spans="1:7" ht="20.100000000000001" customHeight="1">
      <c r="A16" s="5" t="s">
        <v>279</v>
      </c>
      <c r="B16" s="6" t="s">
        <v>5</v>
      </c>
      <c r="C16" s="6">
        <v>1</v>
      </c>
      <c r="D16" s="6">
        <v>17</v>
      </c>
      <c r="E16" s="6">
        <v>5</v>
      </c>
      <c r="F16" s="6" t="s">
        <v>5</v>
      </c>
      <c r="G16" s="6">
        <v>6</v>
      </c>
    </row>
    <row r="17" spans="1:7" ht="20.100000000000001" customHeight="1">
      <c r="A17" s="5" t="s">
        <v>280</v>
      </c>
      <c r="B17" s="6">
        <v>1</v>
      </c>
      <c r="C17" s="6">
        <v>1</v>
      </c>
      <c r="D17" s="6">
        <v>32</v>
      </c>
      <c r="E17" s="6">
        <v>12</v>
      </c>
      <c r="F17" s="6" t="s">
        <v>5</v>
      </c>
      <c r="G17" s="6">
        <v>11</v>
      </c>
    </row>
    <row r="18" spans="1:7" ht="20.100000000000001" customHeight="1">
      <c r="A18" s="7" t="s">
        <v>281</v>
      </c>
      <c r="B18" s="6">
        <v>1</v>
      </c>
      <c r="C18" s="6">
        <v>5</v>
      </c>
      <c r="D18" s="6">
        <v>26</v>
      </c>
      <c r="E18" s="6">
        <v>13</v>
      </c>
      <c r="F18" s="6" t="s">
        <v>5</v>
      </c>
      <c r="G18" s="6">
        <v>18</v>
      </c>
    </row>
  </sheetData>
  <mergeCells count="1">
    <mergeCell ref="A1:A3"/>
  </mergeCells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17"/>
  <sheetViews>
    <sheetView workbookViewId="0">
      <selection sqref="A1:A2"/>
    </sheetView>
  </sheetViews>
  <sheetFormatPr defaultColWidth="21" defaultRowHeight="16.5"/>
  <sheetData>
    <row r="1" spans="1:3" ht="20.100000000000001" customHeight="1">
      <c r="A1" s="24" t="s">
        <v>48</v>
      </c>
      <c r="B1" s="25" t="s">
        <v>11</v>
      </c>
      <c r="C1" s="25" t="s">
        <v>11</v>
      </c>
    </row>
    <row r="2" spans="1:3" ht="20.100000000000001" customHeight="1">
      <c r="A2" s="25" t="s">
        <v>48</v>
      </c>
      <c r="B2" s="4" t="s">
        <v>49</v>
      </c>
      <c r="C2" s="4" t="s">
        <v>50</v>
      </c>
    </row>
    <row r="3" spans="1:3" ht="20.100000000000001" customHeight="1">
      <c r="A3" s="5" t="s">
        <v>106</v>
      </c>
      <c r="B3" s="8">
        <v>20.5</v>
      </c>
      <c r="C3" s="6">
        <v>38300</v>
      </c>
    </row>
    <row r="4" spans="1:3" ht="20.100000000000001" customHeight="1">
      <c r="A4" s="5" t="s">
        <v>268</v>
      </c>
      <c r="B4" s="8">
        <v>24.8</v>
      </c>
      <c r="C4" s="6">
        <v>16155</v>
      </c>
    </row>
    <row r="5" spans="1:3" ht="20.100000000000001" customHeight="1">
      <c r="A5" s="5" t="s">
        <v>269</v>
      </c>
      <c r="B5" s="8">
        <v>14.8</v>
      </c>
      <c r="C5" s="6">
        <v>4128</v>
      </c>
    </row>
    <row r="6" spans="1:3" ht="20.100000000000001" customHeight="1">
      <c r="A6" s="5" t="s">
        <v>270</v>
      </c>
      <c r="B6" s="8">
        <v>16.3</v>
      </c>
      <c r="C6" s="6">
        <v>4911</v>
      </c>
    </row>
    <row r="7" spans="1:3" ht="20.100000000000001" customHeight="1">
      <c r="A7" s="5" t="s">
        <v>271</v>
      </c>
      <c r="B7" s="8">
        <v>19.2</v>
      </c>
      <c r="C7" s="6">
        <v>2224</v>
      </c>
    </row>
    <row r="8" spans="1:3" ht="20.100000000000001" customHeight="1">
      <c r="A8" s="5" t="s">
        <v>272</v>
      </c>
      <c r="B8" s="8">
        <v>18.100000000000001</v>
      </c>
      <c r="C8" s="6">
        <v>1535</v>
      </c>
    </row>
    <row r="9" spans="1:3" ht="20.100000000000001" customHeight="1">
      <c r="A9" s="5" t="s">
        <v>273</v>
      </c>
      <c r="B9" s="8">
        <v>37.700000000000003</v>
      </c>
      <c r="C9" s="6">
        <v>3344</v>
      </c>
    </row>
    <row r="10" spans="1:3" ht="20.100000000000001" customHeight="1">
      <c r="A10" s="5" t="s">
        <v>274</v>
      </c>
      <c r="B10" s="8">
        <v>24.1</v>
      </c>
      <c r="C10" s="6">
        <v>2301</v>
      </c>
    </row>
    <row r="11" spans="1:3" ht="20.100000000000001" customHeight="1">
      <c r="A11" s="5" t="s">
        <v>275</v>
      </c>
      <c r="B11" s="8">
        <v>11.9</v>
      </c>
      <c r="C11" s="6">
        <v>313</v>
      </c>
    </row>
    <row r="12" spans="1:3" ht="20.100000000000001" customHeight="1">
      <c r="A12" s="5" t="s">
        <v>276</v>
      </c>
      <c r="B12" s="8">
        <v>5.5</v>
      </c>
      <c r="C12" s="6">
        <v>138</v>
      </c>
    </row>
    <row r="13" spans="1:3" ht="20.100000000000001" customHeight="1">
      <c r="A13" s="5" t="s">
        <v>277</v>
      </c>
      <c r="B13" s="8">
        <v>1.5</v>
      </c>
      <c r="C13" s="6">
        <v>34</v>
      </c>
    </row>
    <row r="14" spans="1:3" ht="20.100000000000001" customHeight="1">
      <c r="A14" s="5" t="s">
        <v>278</v>
      </c>
      <c r="B14" s="8">
        <v>8.3000000000000007</v>
      </c>
      <c r="C14" s="6">
        <v>250</v>
      </c>
    </row>
    <row r="15" spans="1:3" ht="20.100000000000001" customHeight="1">
      <c r="A15" s="5" t="s">
        <v>279</v>
      </c>
      <c r="B15" s="8">
        <v>24.8</v>
      </c>
      <c r="C15" s="6">
        <v>751</v>
      </c>
    </row>
    <row r="16" spans="1:3" ht="20.100000000000001" customHeight="1">
      <c r="A16" s="5" t="s">
        <v>280</v>
      </c>
      <c r="B16" s="8">
        <v>15.4</v>
      </c>
      <c r="C16" s="6">
        <v>924</v>
      </c>
    </row>
    <row r="17" spans="1:3" ht="20.100000000000001" customHeight="1">
      <c r="A17" s="7" t="s">
        <v>281</v>
      </c>
      <c r="B17" s="8">
        <v>22.7</v>
      </c>
      <c r="C17" s="6">
        <v>1292</v>
      </c>
    </row>
  </sheetData>
  <mergeCells count="2">
    <mergeCell ref="A1:A2"/>
    <mergeCell ref="B1:C1"/>
  </mergeCells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G19"/>
  <sheetViews>
    <sheetView workbookViewId="0">
      <selection sqref="A1:A3"/>
    </sheetView>
  </sheetViews>
  <sheetFormatPr defaultColWidth="21" defaultRowHeight="16.5"/>
  <sheetData>
    <row r="1" spans="1:7" ht="20.100000000000001" customHeight="1">
      <c r="A1" s="24" t="s">
        <v>105</v>
      </c>
      <c r="B1" s="17" t="s">
        <v>11</v>
      </c>
      <c r="C1" s="17" t="s">
        <v>11</v>
      </c>
      <c r="D1" s="17" t="s">
        <v>11</v>
      </c>
      <c r="E1" s="17" t="s">
        <v>11</v>
      </c>
      <c r="F1" s="17" t="s">
        <v>11</v>
      </c>
      <c r="G1" s="17" t="s">
        <v>11</v>
      </c>
    </row>
    <row r="2" spans="1:7" ht="20.100000000000001" customHeight="1">
      <c r="A2" s="25" t="s">
        <v>105</v>
      </c>
      <c r="B2" s="4" t="s">
        <v>0</v>
      </c>
      <c r="C2" s="4" t="s">
        <v>56</v>
      </c>
      <c r="D2" s="4" t="s">
        <v>2</v>
      </c>
      <c r="E2" s="4" t="s">
        <v>75</v>
      </c>
      <c r="F2" s="4" t="s">
        <v>3</v>
      </c>
      <c r="G2" s="4" t="s">
        <v>20</v>
      </c>
    </row>
    <row r="3" spans="1:7" ht="20.100000000000001" customHeight="1">
      <c r="A3" s="25" t="s">
        <v>105</v>
      </c>
      <c r="B3" s="4" t="s">
        <v>59</v>
      </c>
      <c r="C3" s="4" t="s">
        <v>59</v>
      </c>
      <c r="D3" s="4" t="s">
        <v>59</v>
      </c>
      <c r="E3" s="4" t="s">
        <v>59</v>
      </c>
      <c r="F3" s="4" t="s">
        <v>59</v>
      </c>
      <c r="G3" s="4" t="s">
        <v>59</v>
      </c>
    </row>
    <row r="4" spans="1:7" ht="20.100000000000001" customHeight="1">
      <c r="A4" s="5" t="s">
        <v>104</v>
      </c>
      <c r="B4" s="6">
        <v>13</v>
      </c>
      <c r="C4" s="6">
        <v>44</v>
      </c>
      <c r="D4" s="6">
        <v>986</v>
      </c>
      <c r="E4" s="6">
        <v>507</v>
      </c>
      <c r="F4" s="6">
        <v>2</v>
      </c>
      <c r="G4" s="6">
        <v>494</v>
      </c>
    </row>
    <row r="5" spans="1:7" ht="20.100000000000001" customHeight="1">
      <c r="A5" s="5" t="s">
        <v>253</v>
      </c>
      <c r="B5" s="6">
        <v>4</v>
      </c>
      <c r="C5" s="6">
        <v>15</v>
      </c>
      <c r="D5" s="6">
        <v>314</v>
      </c>
      <c r="E5" s="6">
        <v>164</v>
      </c>
      <c r="F5" s="6">
        <v>2</v>
      </c>
      <c r="G5" s="6">
        <v>156</v>
      </c>
    </row>
    <row r="6" spans="1:7" ht="20.100000000000001" customHeight="1">
      <c r="A6" s="5" t="s">
        <v>254</v>
      </c>
      <c r="B6" s="6">
        <v>1</v>
      </c>
      <c r="C6" s="6">
        <v>1</v>
      </c>
      <c r="D6" s="6">
        <v>68</v>
      </c>
      <c r="E6" s="6">
        <v>22</v>
      </c>
      <c r="F6" s="6" t="s">
        <v>5</v>
      </c>
      <c r="G6" s="6">
        <v>29</v>
      </c>
    </row>
    <row r="7" spans="1:7" ht="20.100000000000001" customHeight="1">
      <c r="A7" s="5" t="s">
        <v>255</v>
      </c>
      <c r="B7" s="6">
        <v>1</v>
      </c>
      <c r="C7" s="6">
        <v>3</v>
      </c>
      <c r="D7" s="6">
        <v>9</v>
      </c>
      <c r="E7" s="6">
        <v>21</v>
      </c>
      <c r="F7" s="6" t="s">
        <v>5</v>
      </c>
      <c r="G7" s="6">
        <v>30</v>
      </c>
    </row>
    <row r="8" spans="1:7" ht="20.100000000000001" customHeight="1">
      <c r="A8" s="5" t="s">
        <v>256</v>
      </c>
      <c r="B8" s="6">
        <v>1</v>
      </c>
      <c r="C8" s="6">
        <v>6</v>
      </c>
      <c r="D8" s="6">
        <v>126</v>
      </c>
      <c r="E8" s="6">
        <v>73</v>
      </c>
      <c r="F8" s="6" t="s">
        <v>5</v>
      </c>
      <c r="G8" s="6">
        <v>57</v>
      </c>
    </row>
    <row r="9" spans="1:7" ht="20.100000000000001" customHeight="1">
      <c r="A9" s="5" t="s">
        <v>257</v>
      </c>
      <c r="B9" s="6">
        <v>2</v>
      </c>
      <c r="C9" s="6" t="s">
        <v>5</v>
      </c>
      <c r="D9" s="6">
        <v>71</v>
      </c>
      <c r="E9" s="6">
        <v>36</v>
      </c>
      <c r="F9" s="6" t="s">
        <v>5</v>
      </c>
      <c r="G9" s="6">
        <v>35</v>
      </c>
    </row>
    <row r="10" spans="1:7" ht="20.100000000000001" customHeight="1">
      <c r="A10" s="5" t="s">
        <v>258</v>
      </c>
      <c r="B10" s="6">
        <v>1</v>
      </c>
      <c r="C10" s="6">
        <v>3</v>
      </c>
      <c r="D10" s="6">
        <v>77</v>
      </c>
      <c r="E10" s="6">
        <v>30</v>
      </c>
      <c r="F10" s="6" t="s">
        <v>5</v>
      </c>
      <c r="G10" s="6">
        <v>35</v>
      </c>
    </row>
    <row r="11" spans="1:7" ht="20.100000000000001" customHeight="1">
      <c r="A11" s="5" t="s">
        <v>259</v>
      </c>
      <c r="B11" s="6" t="s">
        <v>5</v>
      </c>
      <c r="C11" s="6">
        <v>2</v>
      </c>
      <c r="D11" s="6">
        <v>18</v>
      </c>
      <c r="E11" s="6">
        <v>12</v>
      </c>
      <c r="F11" s="6" t="s">
        <v>5</v>
      </c>
      <c r="G11" s="6">
        <v>13</v>
      </c>
    </row>
    <row r="12" spans="1:7" ht="20.100000000000001" customHeight="1">
      <c r="A12" s="5" t="s">
        <v>260</v>
      </c>
      <c r="B12" s="6">
        <v>1</v>
      </c>
      <c r="C12" s="6">
        <v>4</v>
      </c>
      <c r="D12" s="6">
        <v>80</v>
      </c>
      <c r="E12" s="6">
        <v>44</v>
      </c>
      <c r="F12" s="6" t="s">
        <v>5</v>
      </c>
      <c r="G12" s="6">
        <v>33</v>
      </c>
    </row>
    <row r="13" spans="1:7" ht="20.100000000000001" customHeight="1">
      <c r="A13" s="5" t="s">
        <v>261</v>
      </c>
      <c r="B13" s="6" t="s">
        <v>5</v>
      </c>
      <c r="C13" s="6">
        <v>1</v>
      </c>
      <c r="D13" s="6">
        <v>35</v>
      </c>
      <c r="E13" s="6">
        <v>14</v>
      </c>
      <c r="F13" s="6" t="s">
        <v>5</v>
      </c>
      <c r="G13" s="6">
        <v>15</v>
      </c>
    </row>
    <row r="14" spans="1:7" ht="20.100000000000001" customHeight="1">
      <c r="A14" s="5" t="s">
        <v>262</v>
      </c>
      <c r="B14" s="6" t="s">
        <v>5</v>
      </c>
      <c r="C14" s="6">
        <v>2</v>
      </c>
      <c r="D14" s="6">
        <v>31</v>
      </c>
      <c r="E14" s="6">
        <v>15</v>
      </c>
      <c r="F14" s="6" t="s">
        <v>5</v>
      </c>
      <c r="G14" s="6">
        <v>17</v>
      </c>
    </row>
    <row r="15" spans="1:7" ht="20.100000000000001" customHeight="1">
      <c r="A15" s="5" t="s">
        <v>263</v>
      </c>
      <c r="B15" s="6" t="s">
        <v>5</v>
      </c>
      <c r="C15" s="6">
        <v>1</v>
      </c>
      <c r="D15" s="6">
        <v>33</v>
      </c>
      <c r="E15" s="6">
        <v>12</v>
      </c>
      <c r="F15" s="6" t="s">
        <v>5</v>
      </c>
      <c r="G15" s="6">
        <v>17</v>
      </c>
    </row>
    <row r="16" spans="1:7" ht="20.100000000000001" customHeight="1">
      <c r="A16" s="5" t="s">
        <v>264</v>
      </c>
      <c r="B16" s="6" t="s">
        <v>5</v>
      </c>
      <c r="C16" s="6">
        <v>2</v>
      </c>
      <c r="D16" s="6">
        <v>10</v>
      </c>
      <c r="E16" s="6">
        <v>6</v>
      </c>
      <c r="F16" s="6" t="s">
        <v>5</v>
      </c>
      <c r="G16" s="6">
        <v>6</v>
      </c>
    </row>
    <row r="17" spans="1:7" ht="20.100000000000001" customHeight="1">
      <c r="A17" s="5" t="s">
        <v>265</v>
      </c>
      <c r="B17" s="6">
        <v>1</v>
      </c>
      <c r="C17" s="6">
        <v>1</v>
      </c>
      <c r="D17" s="6">
        <v>43</v>
      </c>
      <c r="E17" s="6">
        <v>23</v>
      </c>
      <c r="F17" s="6" t="s">
        <v>5</v>
      </c>
      <c r="G17" s="6">
        <v>19</v>
      </c>
    </row>
    <row r="18" spans="1:7" ht="20.100000000000001" customHeight="1">
      <c r="A18" s="5" t="s">
        <v>266</v>
      </c>
      <c r="B18" s="6">
        <v>1</v>
      </c>
      <c r="C18" s="6">
        <v>3</v>
      </c>
      <c r="D18" s="6">
        <v>44</v>
      </c>
      <c r="E18" s="6">
        <v>23</v>
      </c>
      <c r="F18" s="6" t="s">
        <v>5</v>
      </c>
      <c r="G18" s="6">
        <v>21</v>
      </c>
    </row>
    <row r="19" spans="1:7" ht="20.100000000000001" customHeight="1">
      <c r="A19" s="7" t="s">
        <v>267</v>
      </c>
      <c r="B19" s="6" t="s">
        <v>5</v>
      </c>
      <c r="C19" s="6" t="s">
        <v>5</v>
      </c>
      <c r="D19" s="6">
        <v>27</v>
      </c>
      <c r="E19" s="6">
        <v>12</v>
      </c>
      <c r="F19" s="6" t="s">
        <v>5</v>
      </c>
      <c r="G19" s="6">
        <v>11</v>
      </c>
    </row>
  </sheetData>
  <mergeCells count="1">
    <mergeCell ref="A1:A3"/>
  </mergeCells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18"/>
  <sheetViews>
    <sheetView workbookViewId="0">
      <selection sqref="A1:A2"/>
    </sheetView>
  </sheetViews>
  <sheetFormatPr defaultColWidth="21" defaultRowHeight="16.5"/>
  <sheetData>
    <row r="1" spans="1:3" ht="20.100000000000001" customHeight="1">
      <c r="A1" s="24" t="s">
        <v>48</v>
      </c>
      <c r="B1" s="25" t="s">
        <v>11</v>
      </c>
      <c r="C1" s="25" t="s">
        <v>11</v>
      </c>
    </row>
    <row r="2" spans="1:3" ht="20.100000000000001" customHeight="1">
      <c r="A2" s="25" t="s">
        <v>48</v>
      </c>
      <c r="B2" s="4" t="s">
        <v>49</v>
      </c>
      <c r="C2" s="4" t="s">
        <v>50</v>
      </c>
    </row>
    <row r="3" spans="1:3" ht="20.100000000000001" customHeight="1">
      <c r="A3" s="5" t="s">
        <v>103</v>
      </c>
      <c r="B3" s="8">
        <v>13.2</v>
      </c>
      <c r="C3" s="6">
        <v>27362</v>
      </c>
    </row>
    <row r="4" spans="1:3" ht="20.100000000000001" customHeight="1">
      <c r="A4" s="5" t="s">
        <v>253</v>
      </c>
      <c r="B4" s="8">
        <v>12.5</v>
      </c>
      <c r="C4" s="6">
        <v>7566</v>
      </c>
    </row>
    <row r="5" spans="1:3" ht="20.100000000000001" customHeight="1">
      <c r="A5" s="5" t="s">
        <v>254</v>
      </c>
      <c r="B5" s="8">
        <v>24.7</v>
      </c>
      <c r="C5" s="6">
        <v>2747</v>
      </c>
    </row>
    <row r="6" spans="1:3" ht="20.100000000000001" customHeight="1">
      <c r="A6" s="5" t="s">
        <v>255</v>
      </c>
      <c r="B6" s="8">
        <v>11.9</v>
      </c>
      <c r="C6" s="6">
        <v>1244</v>
      </c>
    </row>
    <row r="7" spans="1:3" ht="20.100000000000001" customHeight="1">
      <c r="A7" s="5" t="s">
        <v>256</v>
      </c>
      <c r="B7" s="8">
        <v>11.4</v>
      </c>
      <c r="C7" s="6">
        <v>3391</v>
      </c>
    </row>
    <row r="8" spans="1:3" ht="20.100000000000001" customHeight="1">
      <c r="A8" s="5" t="s">
        <v>257</v>
      </c>
      <c r="B8" s="8">
        <v>6.8</v>
      </c>
      <c r="C8" s="6">
        <v>1164</v>
      </c>
    </row>
    <row r="9" spans="1:3" ht="20.100000000000001" customHeight="1">
      <c r="A9" s="5" t="s">
        <v>258</v>
      </c>
      <c r="B9" s="8">
        <v>27.2</v>
      </c>
      <c r="C9" s="6">
        <v>3373</v>
      </c>
    </row>
    <row r="10" spans="1:3" ht="20.100000000000001" customHeight="1">
      <c r="A10" s="5" t="s">
        <v>259</v>
      </c>
      <c r="B10" s="8">
        <v>4.5</v>
      </c>
      <c r="C10" s="6">
        <v>187</v>
      </c>
    </row>
    <row r="11" spans="1:3" ht="20.100000000000001" customHeight="1">
      <c r="A11" s="5" t="s">
        <v>260</v>
      </c>
      <c r="B11" s="8">
        <v>7.2</v>
      </c>
      <c r="C11" s="6">
        <v>1184</v>
      </c>
    </row>
    <row r="12" spans="1:3" ht="20.100000000000001" customHeight="1">
      <c r="A12" s="5" t="s">
        <v>261</v>
      </c>
      <c r="B12" s="8">
        <v>13.6</v>
      </c>
      <c r="C12" s="6">
        <v>749</v>
      </c>
    </row>
    <row r="13" spans="1:3" ht="20.100000000000001" customHeight="1">
      <c r="A13" s="5" t="s">
        <v>262</v>
      </c>
      <c r="B13" s="8">
        <v>18.100000000000001</v>
      </c>
      <c r="C13" s="6">
        <v>1285</v>
      </c>
    </row>
    <row r="14" spans="1:3" ht="20.100000000000001" customHeight="1">
      <c r="A14" s="5" t="s">
        <v>263</v>
      </c>
      <c r="B14" s="8">
        <v>22.1</v>
      </c>
      <c r="C14" s="6">
        <v>1259</v>
      </c>
    </row>
    <row r="15" spans="1:3" ht="20.100000000000001" customHeight="1">
      <c r="A15" s="5" t="s">
        <v>264</v>
      </c>
      <c r="B15" s="8">
        <v>8.1999999999999993</v>
      </c>
      <c r="C15" s="6">
        <v>265</v>
      </c>
    </row>
    <row r="16" spans="1:3" ht="20.100000000000001" customHeight="1">
      <c r="A16" s="5" t="s">
        <v>265</v>
      </c>
      <c r="B16" s="8">
        <v>17.8</v>
      </c>
      <c r="C16" s="6">
        <v>1687</v>
      </c>
    </row>
    <row r="17" spans="1:3" ht="20.100000000000001" customHeight="1">
      <c r="A17" s="5" t="s">
        <v>266</v>
      </c>
      <c r="B17" s="8">
        <v>9</v>
      </c>
      <c r="C17" s="6">
        <v>751</v>
      </c>
    </row>
    <row r="18" spans="1:3" ht="20.100000000000001" customHeight="1">
      <c r="A18" s="7" t="s">
        <v>267</v>
      </c>
      <c r="B18" s="8">
        <v>8</v>
      </c>
      <c r="C18" s="6">
        <v>510</v>
      </c>
    </row>
  </sheetData>
  <mergeCells count="2">
    <mergeCell ref="A1:A2"/>
    <mergeCell ref="B1:C1"/>
  </mergeCells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G15"/>
  <sheetViews>
    <sheetView workbookViewId="0">
      <selection sqref="A1:A3"/>
    </sheetView>
  </sheetViews>
  <sheetFormatPr defaultColWidth="21" defaultRowHeight="16.5"/>
  <sheetData>
    <row r="1" spans="1:7" ht="20.100000000000001" customHeight="1">
      <c r="A1" s="24" t="s">
        <v>51</v>
      </c>
      <c r="B1" s="4" t="s">
        <v>11</v>
      </c>
      <c r="C1" s="4" t="s">
        <v>11</v>
      </c>
      <c r="D1" s="4" t="s">
        <v>11</v>
      </c>
      <c r="E1" s="4" t="s">
        <v>11</v>
      </c>
      <c r="F1" s="4" t="s">
        <v>11</v>
      </c>
      <c r="G1" s="4" t="s">
        <v>11</v>
      </c>
    </row>
    <row r="2" spans="1:7" ht="20.100000000000001" customHeight="1">
      <c r="A2" s="25" t="s">
        <v>51</v>
      </c>
      <c r="B2" s="4" t="s">
        <v>0</v>
      </c>
      <c r="C2" s="4" t="s">
        <v>56</v>
      </c>
      <c r="D2" s="4" t="s">
        <v>2</v>
      </c>
      <c r="E2" s="4" t="s">
        <v>45</v>
      </c>
      <c r="F2" s="4" t="s">
        <v>3</v>
      </c>
      <c r="G2" s="4" t="s">
        <v>4</v>
      </c>
    </row>
    <row r="3" spans="1:7" ht="20.100000000000001" customHeight="1">
      <c r="A3" s="25" t="s">
        <v>51</v>
      </c>
      <c r="B3" s="4" t="s">
        <v>59</v>
      </c>
      <c r="C3" s="4" t="s">
        <v>59</v>
      </c>
      <c r="D3" s="4" t="s">
        <v>59</v>
      </c>
      <c r="E3" s="4" t="s">
        <v>59</v>
      </c>
      <c r="F3" s="4" t="s">
        <v>59</v>
      </c>
      <c r="G3" s="4" t="s">
        <v>59</v>
      </c>
    </row>
    <row r="4" spans="1:7" ht="20.100000000000001" customHeight="1">
      <c r="A4" s="5" t="s">
        <v>102</v>
      </c>
      <c r="B4" s="6">
        <v>12</v>
      </c>
      <c r="C4" s="6">
        <v>37</v>
      </c>
      <c r="D4" s="6">
        <v>811</v>
      </c>
      <c r="E4" s="6">
        <v>376</v>
      </c>
      <c r="F4" s="6">
        <v>4</v>
      </c>
      <c r="G4" s="6">
        <v>385</v>
      </c>
    </row>
    <row r="5" spans="1:7" ht="20.100000000000001" customHeight="1">
      <c r="A5" s="5" t="s">
        <v>244</v>
      </c>
      <c r="B5" s="6">
        <v>6</v>
      </c>
      <c r="C5" s="6">
        <v>21</v>
      </c>
      <c r="D5" s="6">
        <v>447</v>
      </c>
      <c r="E5" s="6">
        <v>226</v>
      </c>
      <c r="F5" s="6">
        <v>2</v>
      </c>
      <c r="G5" s="6">
        <v>221</v>
      </c>
    </row>
    <row r="6" spans="1:7" ht="20.100000000000001" customHeight="1">
      <c r="A6" s="5" t="s">
        <v>242</v>
      </c>
      <c r="B6" s="6">
        <v>2</v>
      </c>
      <c r="C6" s="6">
        <v>3</v>
      </c>
      <c r="D6" s="6">
        <v>116</v>
      </c>
      <c r="E6" s="6">
        <v>43</v>
      </c>
      <c r="F6" s="6">
        <v>1</v>
      </c>
      <c r="G6" s="6">
        <v>43</v>
      </c>
    </row>
    <row r="7" spans="1:7" ht="20.100000000000001" customHeight="1">
      <c r="A7" s="5" t="s">
        <v>243</v>
      </c>
      <c r="B7" s="6">
        <v>2</v>
      </c>
      <c r="C7" s="6">
        <v>1</v>
      </c>
      <c r="D7" s="6">
        <v>82</v>
      </c>
      <c r="E7" s="6">
        <v>24</v>
      </c>
      <c r="F7" s="6">
        <v>1</v>
      </c>
      <c r="G7" s="6">
        <v>36</v>
      </c>
    </row>
    <row r="8" spans="1:7" ht="20.100000000000001" customHeight="1">
      <c r="A8" s="5" t="s">
        <v>245</v>
      </c>
      <c r="B8" s="6" t="s">
        <v>5</v>
      </c>
      <c r="C8" s="6">
        <v>2</v>
      </c>
      <c r="D8" s="6">
        <v>16</v>
      </c>
      <c r="E8" s="6">
        <v>5</v>
      </c>
      <c r="F8" s="6" t="s">
        <v>5</v>
      </c>
      <c r="G8" s="6">
        <v>7</v>
      </c>
    </row>
    <row r="9" spans="1:7" ht="20.100000000000001" customHeight="1">
      <c r="A9" s="5" t="s">
        <v>246</v>
      </c>
      <c r="B9" s="6">
        <v>1</v>
      </c>
      <c r="C9" s="6" t="s">
        <v>5</v>
      </c>
      <c r="D9" s="6">
        <v>27</v>
      </c>
      <c r="E9" s="6">
        <v>11</v>
      </c>
      <c r="F9" s="6" t="s">
        <v>5</v>
      </c>
      <c r="G9" s="6">
        <v>13</v>
      </c>
    </row>
    <row r="10" spans="1:7" ht="20.100000000000001" customHeight="1">
      <c r="A10" s="5" t="s">
        <v>247</v>
      </c>
      <c r="B10" s="6" t="s">
        <v>5</v>
      </c>
      <c r="C10" s="6">
        <v>1</v>
      </c>
      <c r="D10" s="6">
        <v>23</v>
      </c>
      <c r="E10" s="6">
        <v>10</v>
      </c>
      <c r="F10" s="6" t="s">
        <v>5</v>
      </c>
      <c r="G10" s="6">
        <v>14</v>
      </c>
    </row>
    <row r="11" spans="1:7" ht="20.100000000000001" customHeight="1">
      <c r="A11" s="5" t="s">
        <v>252</v>
      </c>
      <c r="B11" s="6" t="s">
        <v>5</v>
      </c>
      <c r="C11" s="6">
        <v>2</v>
      </c>
      <c r="D11" s="6">
        <v>17</v>
      </c>
      <c r="E11" s="6">
        <v>9</v>
      </c>
      <c r="F11" s="6" t="s">
        <v>5</v>
      </c>
      <c r="G11" s="6">
        <v>8</v>
      </c>
    </row>
    <row r="12" spans="1:7" ht="20.100000000000001" customHeight="1">
      <c r="A12" s="5" t="s">
        <v>248</v>
      </c>
      <c r="B12" s="6">
        <v>1</v>
      </c>
      <c r="C12" s="6" t="s">
        <v>5</v>
      </c>
      <c r="D12" s="6">
        <v>25</v>
      </c>
      <c r="E12" s="6">
        <v>15</v>
      </c>
      <c r="F12" s="6" t="s">
        <v>5</v>
      </c>
      <c r="G12" s="6">
        <v>14</v>
      </c>
    </row>
    <row r="13" spans="1:7" ht="20.100000000000001" customHeight="1">
      <c r="A13" s="5" t="s">
        <v>249</v>
      </c>
      <c r="B13" s="6" t="s">
        <v>5</v>
      </c>
      <c r="C13" s="6">
        <v>2</v>
      </c>
      <c r="D13" s="6">
        <v>10</v>
      </c>
      <c r="E13" s="6">
        <v>5</v>
      </c>
      <c r="F13" s="6" t="s">
        <v>5</v>
      </c>
      <c r="G13" s="6">
        <v>5</v>
      </c>
    </row>
    <row r="14" spans="1:7" ht="20.100000000000001" customHeight="1">
      <c r="A14" s="5" t="s">
        <v>250</v>
      </c>
      <c r="B14" s="6" t="s">
        <v>5</v>
      </c>
      <c r="C14" s="6">
        <v>4</v>
      </c>
      <c r="D14" s="6">
        <v>41</v>
      </c>
      <c r="E14" s="6">
        <v>23</v>
      </c>
      <c r="F14" s="6" t="s">
        <v>5</v>
      </c>
      <c r="G14" s="6">
        <v>20</v>
      </c>
    </row>
    <row r="15" spans="1:7" ht="20.100000000000001" customHeight="1">
      <c r="A15" s="7" t="s">
        <v>251</v>
      </c>
      <c r="B15" s="6" t="s">
        <v>5</v>
      </c>
      <c r="C15" s="6">
        <v>1</v>
      </c>
      <c r="D15" s="6">
        <v>7</v>
      </c>
      <c r="E15" s="6">
        <v>5</v>
      </c>
      <c r="F15" s="6" t="s">
        <v>5</v>
      </c>
      <c r="G15" s="6">
        <v>4</v>
      </c>
    </row>
  </sheetData>
  <mergeCells count="1">
    <mergeCell ref="A1:A3"/>
  </mergeCells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C14"/>
  <sheetViews>
    <sheetView workbookViewId="0">
      <selection sqref="A1:A2"/>
    </sheetView>
  </sheetViews>
  <sheetFormatPr defaultColWidth="21" defaultRowHeight="16.5"/>
  <sheetData>
    <row r="1" spans="1:3" ht="20.100000000000001" customHeight="1">
      <c r="A1" s="24" t="s">
        <v>48</v>
      </c>
      <c r="B1" s="25" t="s">
        <v>11</v>
      </c>
      <c r="C1" s="25" t="s">
        <v>11</v>
      </c>
    </row>
    <row r="2" spans="1:3" ht="20.100000000000001" customHeight="1">
      <c r="A2" s="25" t="s">
        <v>48</v>
      </c>
      <c r="B2" s="4" t="s">
        <v>49</v>
      </c>
      <c r="C2" s="4" t="s">
        <v>50</v>
      </c>
    </row>
    <row r="3" spans="1:3" ht="20.100000000000001" customHeight="1">
      <c r="A3" s="5" t="s">
        <v>101</v>
      </c>
      <c r="B3" s="8">
        <v>12.8</v>
      </c>
      <c r="C3" s="6">
        <v>20288</v>
      </c>
    </row>
    <row r="4" spans="1:3" ht="20.100000000000001" customHeight="1">
      <c r="A4" s="5" t="s">
        <v>242</v>
      </c>
      <c r="B4" s="8">
        <v>12.5</v>
      </c>
      <c r="C4" s="6">
        <v>2606</v>
      </c>
    </row>
    <row r="5" spans="1:3" ht="20.100000000000001" customHeight="1">
      <c r="A5" s="5" t="s">
        <v>243</v>
      </c>
      <c r="B5" s="8">
        <v>18.8</v>
      </c>
      <c r="C5" s="6">
        <v>2556</v>
      </c>
    </row>
    <row r="6" spans="1:3" ht="20.100000000000001" customHeight="1">
      <c r="A6" s="5" t="s">
        <v>244</v>
      </c>
      <c r="B6" s="8">
        <v>10.4</v>
      </c>
      <c r="C6" s="6">
        <v>8653</v>
      </c>
    </row>
    <row r="7" spans="1:3" ht="20.100000000000001" customHeight="1">
      <c r="A7" s="5" t="s">
        <v>245</v>
      </c>
      <c r="B7" s="8">
        <v>21.5</v>
      </c>
      <c r="C7" s="6">
        <v>736</v>
      </c>
    </row>
    <row r="8" spans="1:3" ht="20.100000000000001" customHeight="1">
      <c r="A8" s="5" t="s">
        <v>246</v>
      </c>
      <c r="B8" s="8">
        <v>21.6</v>
      </c>
      <c r="C8" s="6">
        <v>1131</v>
      </c>
    </row>
    <row r="9" spans="1:3" ht="20.100000000000001" customHeight="1">
      <c r="A9" s="5" t="s">
        <v>247</v>
      </c>
      <c r="B9" s="8">
        <v>12.9</v>
      </c>
      <c r="C9" s="6">
        <v>654</v>
      </c>
    </row>
    <row r="10" spans="1:3" ht="20.100000000000001" customHeight="1">
      <c r="A10" s="5" t="s">
        <v>248</v>
      </c>
      <c r="B10" s="8">
        <v>10</v>
      </c>
      <c r="C10" s="6">
        <v>678</v>
      </c>
    </row>
    <row r="11" spans="1:3" ht="20.100000000000001" customHeight="1">
      <c r="A11" s="5" t="s">
        <v>249</v>
      </c>
      <c r="B11" s="8">
        <v>9.4</v>
      </c>
      <c r="C11" s="6">
        <v>365</v>
      </c>
    </row>
    <row r="12" spans="1:3" ht="20.100000000000001" customHeight="1">
      <c r="A12" s="5" t="s">
        <v>250</v>
      </c>
      <c r="B12" s="8">
        <v>26.2</v>
      </c>
      <c r="C12" s="6">
        <v>2522</v>
      </c>
    </row>
    <row r="13" spans="1:3" ht="20.100000000000001" customHeight="1">
      <c r="A13" s="5" t="s">
        <v>251</v>
      </c>
      <c r="B13" s="8">
        <v>6.9</v>
      </c>
      <c r="C13" s="6">
        <v>211</v>
      </c>
    </row>
    <row r="14" spans="1:3" ht="20.100000000000001" customHeight="1">
      <c r="A14" s="7" t="s">
        <v>252</v>
      </c>
      <c r="B14" s="8">
        <v>4.8</v>
      </c>
      <c r="C14" s="6">
        <v>176</v>
      </c>
    </row>
  </sheetData>
  <mergeCells count="2">
    <mergeCell ref="A1:A2"/>
    <mergeCell ref="B1:C1"/>
  </mergeCells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22"/>
  <sheetViews>
    <sheetView workbookViewId="0">
      <selection sqref="A1:A3"/>
    </sheetView>
  </sheetViews>
  <sheetFormatPr defaultColWidth="21" defaultRowHeight="16.5"/>
  <sheetData>
    <row r="1" spans="1:8" ht="20.100000000000001" customHeight="1">
      <c r="A1" s="24" t="s">
        <v>51</v>
      </c>
      <c r="B1" s="4" t="s">
        <v>11</v>
      </c>
      <c r="C1" s="4" t="s">
        <v>11</v>
      </c>
      <c r="D1" s="4" t="s">
        <v>11</v>
      </c>
      <c r="E1" s="4" t="s">
        <v>11</v>
      </c>
      <c r="F1" s="4" t="s">
        <v>11</v>
      </c>
      <c r="G1" s="4" t="s">
        <v>11</v>
      </c>
      <c r="H1" s="4" t="s">
        <v>11</v>
      </c>
    </row>
    <row r="2" spans="1:8" ht="20.100000000000001" customHeight="1">
      <c r="A2" s="25" t="s">
        <v>51</v>
      </c>
      <c r="B2" s="4" t="s">
        <v>0</v>
      </c>
      <c r="C2" s="4" t="s">
        <v>56</v>
      </c>
      <c r="D2" s="4" t="s">
        <v>2</v>
      </c>
      <c r="E2" s="4" t="s">
        <v>53</v>
      </c>
      <c r="F2" s="4" t="s">
        <v>98</v>
      </c>
      <c r="G2" s="4" t="s">
        <v>3</v>
      </c>
      <c r="H2" s="4" t="s">
        <v>4</v>
      </c>
    </row>
    <row r="3" spans="1:8" ht="20.100000000000001" customHeight="1">
      <c r="A3" s="25" t="s">
        <v>51</v>
      </c>
      <c r="B3" s="4" t="s">
        <v>59</v>
      </c>
      <c r="C3" s="4" t="s">
        <v>59</v>
      </c>
      <c r="D3" s="4" t="s">
        <v>59</v>
      </c>
      <c r="E3" s="4" t="s">
        <v>59</v>
      </c>
      <c r="F3" s="4" t="s">
        <v>59</v>
      </c>
      <c r="G3" s="4" t="s">
        <v>59</v>
      </c>
      <c r="H3" s="4" t="s">
        <v>59</v>
      </c>
    </row>
    <row r="4" spans="1:8" ht="20.100000000000001" customHeight="1">
      <c r="A4" s="5" t="s">
        <v>100</v>
      </c>
      <c r="B4" s="6">
        <v>15</v>
      </c>
      <c r="C4" s="6">
        <v>42</v>
      </c>
      <c r="D4" s="6">
        <v>722</v>
      </c>
      <c r="E4" s="6">
        <v>6</v>
      </c>
      <c r="F4" s="6">
        <v>370</v>
      </c>
      <c r="G4" s="6">
        <v>2</v>
      </c>
      <c r="H4" s="6">
        <v>340</v>
      </c>
    </row>
    <row r="5" spans="1:8" ht="20.100000000000001" customHeight="1">
      <c r="A5" s="5" t="s">
        <v>224</v>
      </c>
      <c r="B5" s="6">
        <v>2</v>
      </c>
      <c r="C5" s="6">
        <v>7</v>
      </c>
      <c r="D5" s="6">
        <v>149</v>
      </c>
      <c r="E5" s="6">
        <v>3</v>
      </c>
      <c r="F5" s="6">
        <v>78</v>
      </c>
      <c r="G5" s="6">
        <v>1</v>
      </c>
      <c r="H5" s="6">
        <v>63</v>
      </c>
    </row>
    <row r="6" spans="1:8" ht="20.100000000000001" customHeight="1">
      <c r="A6" s="5" t="s">
        <v>225</v>
      </c>
      <c r="B6" s="6">
        <v>2</v>
      </c>
      <c r="C6" s="6">
        <v>15</v>
      </c>
      <c r="D6" s="6">
        <v>179</v>
      </c>
      <c r="E6" s="6">
        <v>3</v>
      </c>
      <c r="F6" s="6">
        <v>96</v>
      </c>
      <c r="G6" s="6">
        <v>1</v>
      </c>
      <c r="H6" s="6">
        <v>94</v>
      </c>
    </row>
    <row r="7" spans="1:8" ht="20.100000000000001" customHeight="1">
      <c r="A7" s="5" t="s">
        <v>226</v>
      </c>
      <c r="B7" s="6">
        <v>4</v>
      </c>
      <c r="C7" s="6">
        <v>5</v>
      </c>
      <c r="D7" s="6">
        <v>104</v>
      </c>
      <c r="E7" s="6">
        <v>0</v>
      </c>
      <c r="F7" s="6">
        <v>52</v>
      </c>
      <c r="G7" s="6">
        <v>0</v>
      </c>
      <c r="H7" s="6">
        <v>53</v>
      </c>
    </row>
    <row r="8" spans="1:8" ht="20.100000000000001" customHeight="1">
      <c r="A8" s="5" t="s">
        <v>227</v>
      </c>
      <c r="B8" s="6">
        <v>1</v>
      </c>
      <c r="C8" s="6">
        <v>2</v>
      </c>
      <c r="D8" s="6">
        <v>50</v>
      </c>
      <c r="E8" s="6">
        <v>0</v>
      </c>
      <c r="F8" s="6">
        <v>22</v>
      </c>
      <c r="G8" s="6">
        <v>0</v>
      </c>
      <c r="H8" s="6">
        <v>16</v>
      </c>
    </row>
    <row r="9" spans="1:8" ht="20.100000000000001" customHeight="1">
      <c r="A9" s="5" t="s">
        <v>228</v>
      </c>
      <c r="B9" s="6">
        <v>1</v>
      </c>
      <c r="C9" s="6">
        <v>0</v>
      </c>
      <c r="D9" s="6">
        <v>25</v>
      </c>
      <c r="E9" s="6">
        <v>0</v>
      </c>
      <c r="F9" s="6">
        <v>10</v>
      </c>
      <c r="G9" s="6">
        <v>0</v>
      </c>
      <c r="H9" s="6">
        <v>7</v>
      </c>
    </row>
    <row r="10" spans="1:8" ht="20.100000000000001" customHeight="1">
      <c r="A10" s="5" t="s">
        <v>229</v>
      </c>
      <c r="B10" s="6">
        <v>2</v>
      </c>
      <c r="C10" s="6">
        <v>0</v>
      </c>
      <c r="D10" s="6">
        <v>58</v>
      </c>
      <c r="E10" s="6">
        <v>0</v>
      </c>
      <c r="F10" s="6">
        <v>26</v>
      </c>
      <c r="G10" s="6">
        <v>0</v>
      </c>
      <c r="H10" s="6">
        <v>23</v>
      </c>
    </row>
    <row r="11" spans="1:8" ht="20.100000000000001" customHeight="1">
      <c r="A11" s="5" t="s">
        <v>230</v>
      </c>
      <c r="B11" s="6">
        <v>1</v>
      </c>
      <c r="C11" s="6">
        <v>1</v>
      </c>
      <c r="D11" s="6">
        <v>26</v>
      </c>
      <c r="E11" s="6">
        <v>0</v>
      </c>
      <c r="F11" s="6">
        <v>13</v>
      </c>
      <c r="G11" s="6">
        <v>0</v>
      </c>
      <c r="H11" s="6">
        <v>11</v>
      </c>
    </row>
    <row r="12" spans="1:8" ht="20.100000000000001" customHeight="1">
      <c r="A12" s="5" t="s">
        <v>231</v>
      </c>
      <c r="B12" s="6">
        <v>1</v>
      </c>
      <c r="C12" s="6">
        <v>2</v>
      </c>
      <c r="D12" s="6">
        <v>30</v>
      </c>
      <c r="E12" s="6">
        <v>0</v>
      </c>
      <c r="F12" s="6">
        <v>15</v>
      </c>
      <c r="G12" s="6">
        <v>0</v>
      </c>
      <c r="H12" s="6">
        <v>12</v>
      </c>
    </row>
    <row r="13" spans="1:8" ht="20.100000000000001" customHeight="1">
      <c r="A13" s="5" t="s">
        <v>232</v>
      </c>
      <c r="B13" s="6">
        <v>0</v>
      </c>
      <c r="C13" s="6">
        <v>2</v>
      </c>
      <c r="D13" s="6">
        <v>12</v>
      </c>
      <c r="E13" s="6">
        <v>0</v>
      </c>
      <c r="F13" s="6">
        <v>7</v>
      </c>
      <c r="G13" s="6">
        <v>0</v>
      </c>
      <c r="H13" s="6">
        <v>10</v>
      </c>
    </row>
    <row r="14" spans="1:8" ht="20.100000000000001" customHeight="1">
      <c r="A14" s="5" t="s">
        <v>233</v>
      </c>
      <c r="B14" s="6">
        <v>1</v>
      </c>
      <c r="C14" s="6">
        <v>1</v>
      </c>
      <c r="D14" s="6">
        <v>12</v>
      </c>
      <c r="E14" s="6">
        <v>0</v>
      </c>
      <c r="F14" s="6">
        <v>6</v>
      </c>
      <c r="G14" s="6">
        <v>0</v>
      </c>
      <c r="H14" s="6">
        <v>7</v>
      </c>
    </row>
    <row r="15" spans="1:8" ht="20.100000000000001" customHeight="1">
      <c r="A15" s="5" t="s">
        <v>234</v>
      </c>
      <c r="B15" s="6">
        <v>0</v>
      </c>
      <c r="C15" s="6">
        <v>0</v>
      </c>
      <c r="D15" s="6">
        <v>15</v>
      </c>
      <c r="E15" s="6">
        <v>0</v>
      </c>
      <c r="F15" s="6">
        <v>9</v>
      </c>
      <c r="G15" s="6">
        <v>0</v>
      </c>
      <c r="H15" s="6">
        <v>10</v>
      </c>
    </row>
    <row r="16" spans="1:8" ht="20.100000000000001" customHeight="1">
      <c r="A16" s="5" t="s">
        <v>235</v>
      </c>
      <c r="B16" s="6">
        <v>0</v>
      </c>
      <c r="C16" s="6">
        <v>2</v>
      </c>
      <c r="D16" s="6">
        <v>10</v>
      </c>
      <c r="E16" s="6">
        <v>0</v>
      </c>
      <c r="F16" s="6">
        <v>5</v>
      </c>
      <c r="G16" s="6">
        <v>0</v>
      </c>
      <c r="H16" s="6">
        <v>5</v>
      </c>
    </row>
    <row r="17" spans="1:8" ht="20.100000000000001" customHeight="1">
      <c r="A17" s="5" t="s">
        <v>236</v>
      </c>
      <c r="B17" s="6">
        <v>0</v>
      </c>
      <c r="C17" s="6">
        <v>1</v>
      </c>
      <c r="D17" s="6">
        <v>18</v>
      </c>
      <c r="E17" s="6">
        <v>0</v>
      </c>
      <c r="F17" s="6">
        <v>7</v>
      </c>
      <c r="G17" s="6">
        <v>0</v>
      </c>
      <c r="H17" s="6">
        <v>7</v>
      </c>
    </row>
    <row r="18" spans="1:8" ht="20.100000000000001" customHeight="1">
      <c r="A18" s="5" t="s">
        <v>237</v>
      </c>
      <c r="B18" s="6">
        <v>0</v>
      </c>
      <c r="C18" s="6">
        <v>0</v>
      </c>
      <c r="D18" s="6">
        <v>7</v>
      </c>
      <c r="E18" s="6">
        <v>0</v>
      </c>
      <c r="F18" s="6">
        <v>4</v>
      </c>
      <c r="G18" s="6">
        <v>0</v>
      </c>
      <c r="H18" s="6">
        <v>4</v>
      </c>
    </row>
    <row r="19" spans="1:8" ht="20.100000000000001" customHeight="1">
      <c r="A19" s="5" t="s">
        <v>238</v>
      </c>
      <c r="B19" s="6">
        <v>0</v>
      </c>
      <c r="C19" s="6">
        <v>3</v>
      </c>
      <c r="D19" s="6">
        <v>6</v>
      </c>
      <c r="E19" s="6">
        <v>0</v>
      </c>
      <c r="F19" s="6">
        <v>5</v>
      </c>
      <c r="G19" s="6">
        <v>0</v>
      </c>
      <c r="H19" s="6">
        <v>4</v>
      </c>
    </row>
    <row r="20" spans="1:8" ht="20.100000000000001" customHeight="1">
      <c r="A20" s="5" t="s">
        <v>239</v>
      </c>
      <c r="B20" s="6">
        <v>0</v>
      </c>
      <c r="C20" s="6">
        <v>1</v>
      </c>
      <c r="D20" s="6">
        <v>7</v>
      </c>
      <c r="E20" s="6">
        <v>0</v>
      </c>
      <c r="F20" s="6">
        <v>5</v>
      </c>
      <c r="G20" s="6">
        <v>0</v>
      </c>
      <c r="H20" s="6">
        <v>7</v>
      </c>
    </row>
    <row r="21" spans="1:8" ht="20.100000000000001" customHeight="1">
      <c r="A21" s="5" t="s">
        <v>240</v>
      </c>
      <c r="B21" s="6">
        <v>0</v>
      </c>
      <c r="C21" s="6">
        <v>0</v>
      </c>
      <c r="D21" s="6">
        <v>8</v>
      </c>
      <c r="E21" s="6">
        <v>0</v>
      </c>
      <c r="F21" s="6">
        <v>5</v>
      </c>
      <c r="G21" s="6">
        <v>0</v>
      </c>
      <c r="H21" s="6">
        <v>4</v>
      </c>
    </row>
    <row r="22" spans="1:8" ht="20.100000000000001" customHeight="1">
      <c r="A22" s="7" t="s">
        <v>241</v>
      </c>
      <c r="B22" s="6">
        <v>0</v>
      </c>
      <c r="C22" s="6">
        <v>0</v>
      </c>
      <c r="D22" s="6">
        <v>6</v>
      </c>
      <c r="E22" s="6">
        <v>0</v>
      </c>
      <c r="F22" s="6">
        <v>5</v>
      </c>
      <c r="G22" s="6">
        <v>0</v>
      </c>
      <c r="H22" s="6">
        <v>3</v>
      </c>
    </row>
  </sheetData>
  <mergeCells count="1">
    <mergeCell ref="A1:A3"/>
  </mergeCells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C21"/>
  <sheetViews>
    <sheetView workbookViewId="0">
      <selection sqref="A1:A2"/>
    </sheetView>
  </sheetViews>
  <sheetFormatPr defaultColWidth="21" defaultRowHeight="16.5"/>
  <sheetData>
    <row r="1" spans="1:3" ht="20.100000000000001" customHeight="1">
      <c r="A1" s="24" t="s">
        <v>48</v>
      </c>
      <c r="B1" s="25" t="s">
        <v>11</v>
      </c>
      <c r="C1" s="25" t="s">
        <v>11</v>
      </c>
    </row>
    <row r="2" spans="1:3" ht="20.100000000000001" customHeight="1">
      <c r="A2" s="25" t="s">
        <v>48</v>
      </c>
      <c r="B2" s="4" t="s">
        <v>49</v>
      </c>
      <c r="C2" s="4" t="s">
        <v>50</v>
      </c>
    </row>
    <row r="3" spans="1:3" ht="20.100000000000001" customHeight="1">
      <c r="A3" s="5" t="s">
        <v>99</v>
      </c>
      <c r="B3" s="8">
        <v>12.1</v>
      </c>
      <c r="C3" s="6">
        <v>18703</v>
      </c>
    </row>
    <row r="4" spans="1:3" ht="20.100000000000001" customHeight="1">
      <c r="A4" s="5" t="s">
        <v>224</v>
      </c>
      <c r="B4" s="8">
        <v>15.4</v>
      </c>
      <c r="C4" s="6">
        <v>4272</v>
      </c>
    </row>
    <row r="5" spans="1:3" ht="20.100000000000001" customHeight="1">
      <c r="A5" s="5" t="s">
        <v>225</v>
      </c>
      <c r="B5" s="8">
        <v>14.5</v>
      </c>
      <c r="C5" s="6">
        <v>4817</v>
      </c>
    </row>
    <row r="6" spans="1:3" ht="20.100000000000001" customHeight="1">
      <c r="A6" s="5" t="s">
        <v>226</v>
      </c>
      <c r="B6" s="8">
        <v>14</v>
      </c>
      <c r="C6" s="6">
        <v>3013</v>
      </c>
    </row>
    <row r="7" spans="1:3" ht="20.100000000000001" customHeight="1">
      <c r="A7" s="5" t="s">
        <v>227</v>
      </c>
      <c r="B7" s="8">
        <v>16.8</v>
      </c>
      <c r="C7" s="6">
        <v>1578</v>
      </c>
    </row>
    <row r="8" spans="1:3" ht="20.100000000000001" customHeight="1">
      <c r="A8" s="5" t="s">
        <v>228</v>
      </c>
      <c r="B8" s="8">
        <v>14.3</v>
      </c>
      <c r="C8" s="6">
        <v>680</v>
      </c>
    </row>
    <row r="9" spans="1:3" ht="20.100000000000001" customHeight="1">
      <c r="A9" s="5" t="s">
        <v>229</v>
      </c>
      <c r="B9" s="8">
        <v>12</v>
      </c>
      <c r="C9" s="6">
        <v>987</v>
      </c>
    </row>
    <row r="10" spans="1:3" ht="20.100000000000001" customHeight="1">
      <c r="A10" s="5" t="s">
        <v>230</v>
      </c>
      <c r="B10" s="8">
        <v>6</v>
      </c>
      <c r="C10" s="6">
        <v>424</v>
      </c>
    </row>
    <row r="11" spans="1:3" ht="20.100000000000001" customHeight="1">
      <c r="A11" s="5" t="s">
        <v>231</v>
      </c>
      <c r="B11" s="8">
        <v>11.9</v>
      </c>
      <c r="C11" s="6">
        <v>840</v>
      </c>
    </row>
    <row r="12" spans="1:3" ht="20.100000000000001" customHeight="1">
      <c r="A12" s="5" t="s">
        <v>232</v>
      </c>
      <c r="B12" s="8">
        <v>5.4</v>
      </c>
      <c r="C12" s="6">
        <v>248</v>
      </c>
    </row>
    <row r="13" spans="1:3" ht="20.100000000000001" customHeight="1">
      <c r="A13" s="5" t="s">
        <v>233</v>
      </c>
      <c r="B13" s="8">
        <v>9.6999999999999993</v>
      </c>
      <c r="C13" s="6">
        <v>390</v>
      </c>
    </row>
    <row r="14" spans="1:3" ht="20.100000000000001" customHeight="1">
      <c r="A14" s="5" t="s">
        <v>234</v>
      </c>
      <c r="B14" s="8">
        <v>4.4000000000000004</v>
      </c>
      <c r="C14" s="6">
        <v>190</v>
      </c>
    </row>
    <row r="15" spans="1:3" ht="20.100000000000001" customHeight="1">
      <c r="A15" s="5" t="s">
        <v>235</v>
      </c>
      <c r="B15" s="8">
        <v>8.8000000000000007</v>
      </c>
      <c r="C15" s="6">
        <v>343</v>
      </c>
    </row>
    <row r="16" spans="1:3" ht="20.100000000000001" customHeight="1">
      <c r="A16" s="5" t="s">
        <v>236</v>
      </c>
      <c r="B16" s="8">
        <v>9.1</v>
      </c>
      <c r="C16" s="6">
        <v>445</v>
      </c>
    </row>
    <row r="17" spans="1:3" ht="20.100000000000001" customHeight="1">
      <c r="A17" s="5" t="s">
        <v>237</v>
      </c>
      <c r="B17" s="8">
        <v>1.9</v>
      </c>
      <c r="C17" s="6">
        <v>50</v>
      </c>
    </row>
    <row r="18" spans="1:3" ht="20.100000000000001" customHeight="1">
      <c r="A18" s="5" t="s">
        <v>238</v>
      </c>
      <c r="B18" s="8">
        <v>8.1999999999999993</v>
      </c>
      <c r="C18" s="6">
        <v>197</v>
      </c>
    </row>
    <row r="19" spans="1:3" ht="20.100000000000001" customHeight="1">
      <c r="A19" s="5" t="s">
        <v>239</v>
      </c>
      <c r="B19" s="8">
        <v>5.7</v>
      </c>
      <c r="C19" s="6">
        <v>191</v>
      </c>
    </row>
    <row r="20" spans="1:3" ht="20.100000000000001" customHeight="1">
      <c r="A20" s="5" t="s">
        <v>240</v>
      </c>
      <c r="B20" s="8">
        <v>0.3</v>
      </c>
      <c r="C20" s="6">
        <v>8</v>
      </c>
    </row>
    <row r="21" spans="1:3" ht="20.100000000000001" customHeight="1">
      <c r="A21" s="7" t="s">
        <v>241</v>
      </c>
      <c r="B21" s="8">
        <v>1.1000000000000001</v>
      </c>
      <c r="C21" s="6">
        <v>30</v>
      </c>
    </row>
  </sheetData>
  <mergeCells count="2">
    <mergeCell ref="A1:A2"/>
    <mergeCell ref="B1:C1"/>
  </mergeCells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26"/>
  <sheetViews>
    <sheetView workbookViewId="0">
      <selection sqref="A1:A3"/>
    </sheetView>
  </sheetViews>
  <sheetFormatPr defaultColWidth="21" defaultRowHeight="16.5"/>
  <sheetData>
    <row r="1" spans="1:7" ht="20.100000000000001" customHeight="1">
      <c r="A1" s="24" t="s">
        <v>74</v>
      </c>
      <c r="B1" s="17" t="s">
        <v>11</v>
      </c>
      <c r="C1" s="17" t="s">
        <v>11</v>
      </c>
      <c r="D1" s="17" t="s">
        <v>11</v>
      </c>
      <c r="E1" s="17" t="s">
        <v>11</v>
      </c>
      <c r="F1" s="17" t="s">
        <v>11</v>
      </c>
      <c r="G1" s="17" t="s">
        <v>11</v>
      </c>
    </row>
    <row r="2" spans="1:7" ht="20.100000000000001" customHeight="1">
      <c r="A2" s="25" t="s">
        <v>74</v>
      </c>
      <c r="B2" s="4" t="s">
        <v>0</v>
      </c>
      <c r="C2" s="4" t="s">
        <v>56</v>
      </c>
      <c r="D2" s="4" t="s">
        <v>2</v>
      </c>
      <c r="E2" s="4" t="s">
        <v>75</v>
      </c>
      <c r="F2" s="4" t="s">
        <v>3</v>
      </c>
      <c r="G2" s="4" t="s">
        <v>4</v>
      </c>
    </row>
    <row r="3" spans="1:7" ht="20.100000000000001" customHeight="1">
      <c r="A3" s="25" t="s">
        <v>74</v>
      </c>
      <c r="B3" s="4" t="s">
        <v>59</v>
      </c>
      <c r="C3" s="4" t="s">
        <v>59</v>
      </c>
      <c r="D3" s="4" t="s">
        <v>59</v>
      </c>
      <c r="E3" s="4" t="s">
        <v>59</v>
      </c>
      <c r="F3" s="4" t="s">
        <v>59</v>
      </c>
      <c r="G3" s="4" t="s">
        <v>59</v>
      </c>
    </row>
    <row r="4" spans="1:7" ht="20.100000000000001" customHeight="1">
      <c r="A4" s="7" t="s">
        <v>73</v>
      </c>
      <c r="B4" s="6" t="s">
        <v>5</v>
      </c>
      <c r="C4" s="6">
        <v>1</v>
      </c>
      <c r="D4" s="6">
        <v>96</v>
      </c>
      <c r="E4" s="6">
        <v>51</v>
      </c>
      <c r="F4" s="6" t="s">
        <v>5</v>
      </c>
      <c r="G4" s="6">
        <v>40</v>
      </c>
    </row>
    <row r="5" spans="1:7" ht="20.100000000000001" customHeight="1">
      <c r="A5" s="5" t="s">
        <v>76</v>
      </c>
      <c r="B5" s="6" t="s">
        <v>5</v>
      </c>
      <c r="C5" s="6">
        <v>1</v>
      </c>
      <c r="D5" s="6">
        <v>36</v>
      </c>
      <c r="E5" s="6">
        <v>16</v>
      </c>
      <c r="F5" s="6" t="s">
        <v>5</v>
      </c>
      <c r="G5" s="6">
        <v>12</v>
      </c>
    </row>
    <row r="6" spans="1:7" ht="20.100000000000001" customHeight="1">
      <c r="A6" s="5" t="s">
        <v>77</v>
      </c>
      <c r="B6" s="6" t="s">
        <v>5</v>
      </c>
      <c r="C6" s="6" t="s">
        <v>5</v>
      </c>
      <c r="D6" s="6" t="s">
        <v>5</v>
      </c>
      <c r="E6" s="6" t="s">
        <v>5</v>
      </c>
      <c r="F6" s="6" t="s">
        <v>5</v>
      </c>
      <c r="G6" s="6">
        <v>1</v>
      </c>
    </row>
    <row r="7" spans="1:7" ht="20.100000000000001" customHeight="1">
      <c r="A7" s="5" t="s">
        <v>78</v>
      </c>
      <c r="B7" s="6" t="s">
        <v>5</v>
      </c>
      <c r="C7" s="6" t="s">
        <v>5</v>
      </c>
      <c r="D7" s="6" t="s">
        <v>5</v>
      </c>
      <c r="E7" s="6" t="s">
        <v>5</v>
      </c>
      <c r="F7" s="6" t="s">
        <v>5</v>
      </c>
      <c r="G7" s="6" t="s">
        <v>5</v>
      </c>
    </row>
    <row r="8" spans="1:7" ht="20.100000000000001" customHeight="1">
      <c r="A8" s="5" t="s">
        <v>79</v>
      </c>
      <c r="B8" s="6" t="s">
        <v>5</v>
      </c>
      <c r="C8" s="6" t="s">
        <v>5</v>
      </c>
      <c r="D8" s="6">
        <v>4</v>
      </c>
      <c r="E8" s="6">
        <v>2</v>
      </c>
      <c r="F8" s="6" t="s">
        <v>5</v>
      </c>
      <c r="G8" s="6">
        <v>3</v>
      </c>
    </row>
    <row r="9" spans="1:7" ht="20.100000000000001" customHeight="1">
      <c r="A9" s="5" t="s">
        <v>80</v>
      </c>
      <c r="B9" s="6" t="s">
        <v>5</v>
      </c>
      <c r="C9" s="6" t="s">
        <v>5</v>
      </c>
      <c r="D9" s="6">
        <v>3</v>
      </c>
      <c r="E9" s="6">
        <v>3</v>
      </c>
      <c r="F9" s="6" t="s">
        <v>5</v>
      </c>
      <c r="G9" s="6">
        <v>3</v>
      </c>
    </row>
    <row r="10" spans="1:7" ht="20.100000000000001" customHeight="1">
      <c r="A10" s="5" t="s">
        <v>81</v>
      </c>
      <c r="B10" s="6" t="s">
        <v>5</v>
      </c>
      <c r="C10" s="6" t="s">
        <v>5</v>
      </c>
      <c r="D10" s="6">
        <v>1</v>
      </c>
      <c r="E10" s="6">
        <v>1</v>
      </c>
      <c r="F10" s="6" t="s">
        <v>5</v>
      </c>
      <c r="G10" s="6">
        <v>1</v>
      </c>
    </row>
    <row r="11" spans="1:7" ht="20.100000000000001" customHeight="1">
      <c r="A11" s="5" t="s">
        <v>82</v>
      </c>
      <c r="B11" s="6" t="s">
        <v>5</v>
      </c>
      <c r="C11" s="6" t="s">
        <v>5</v>
      </c>
      <c r="D11" s="6">
        <v>1</v>
      </c>
      <c r="E11" s="6" t="s">
        <v>5</v>
      </c>
      <c r="F11" s="6" t="s">
        <v>5</v>
      </c>
      <c r="G11" s="6">
        <v>1</v>
      </c>
    </row>
    <row r="12" spans="1:7" ht="20.100000000000001" customHeight="1">
      <c r="A12" s="5" t="s">
        <v>83</v>
      </c>
      <c r="B12" s="6" t="s">
        <v>5</v>
      </c>
      <c r="C12" s="6" t="s">
        <v>5</v>
      </c>
      <c r="D12" s="6">
        <v>3</v>
      </c>
      <c r="E12" s="6">
        <v>2</v>
      </c>
      <c r="F12" s="6" t="s">
        <v>5</v>
      </c>
      <c r="G12" s="6">
        <v>2</v>
      </c>
    </row>
    <row r="13" spans="1:7" ht="20.100000000000001" customHeight="1">
      <c r="A13" s="5" t="s">
        <v>84</v>
      </c>
      <c r="B13" s="6" t="s">
        <v>5</v>
      </c>
      <c r="C13" s="6" t="s">
        <v>5</v>
      </c>
      <c r="D13" s="6" t="s">
        <v>5</v>
      </c>
      <c r="E13" s="6" t="s">
        <v>5</v>
      </c>
      <c r="F13" s="6" t="s">
        <v>5</v>
      </c>
      <c r="G13" s="6" t="s">
        <v>5</v>
      </c>
    </row>
    <row r="14" spans="1:7" ht="20.100000000000001" customHeight="1">
      <c r="A14" s="5" t="s">
        <v>85</v>
      </c>
      <c r="B14" s="6" t="s">
        <v>5</v>
      </c>
      <c r="C14" s="6" t="s">
        <v>5</v>
      </c>
      <c r="D14" s="6">
        <v>1</v>
      </c>
      <c r="E14" s="6" t="s">
        <v>5</v>
      </c>
      <c r="F14" s="6" t="s">
        <v>5</v>
      </c>
      <c r="G14" s="6" t="s">
        <v>5</v>
      </c>
    </row>
    <row r="15" spans="1:7" ht="20.100000000000001" customHeight="1">
      <c r="A15" s="5" t="s">
        <v>86</v>
      </c>
      <c r="B15" s="6" t="s">
        <v>5</v>
      </c>
      <c r="C15" s="6" t="s">
        <v>5</v>
      </c>
      <c r="D15" s="6">
        <v>11</v>
      </c>
      <c r="E15" s="6">
        <v>5</v>
      </c>
      <c r="F15" s="6" t="s">
        <v>5</v>
      </c>
      <c r="G15" s="6">
        <v>4</v>
      </c>
    </row>
    <row r="16" spans="1:7" ht="20.100000000000001" customHeight="1">
      <c r="A16" s="5" t="s">
        <v>87</v>
      </c>
      <c r="B16" s="6" t="s">
        <v>5</v>
      </c>
      <c r="C16" s="6" t="s">
        <v>5</v>
      </c>
      <c r="D16" s="6" t="s">
        <v>5</v>
      </c>
      <c r="E16" s="6" t="s">
        <v>5</v>
      </c>
      <c r="F16" s="6" t="s">
        <v>5</v>
      </c>
      <c r="G16" s="6" t="s">
        <v>5</v>
      </c>
    </row>
    <row r="17" spans="1:7" ht="20.100000000000001" customHeight="1">
      <c r="A17" s="5" t="s">
        <v>88</v>
      </c>
      <c r="B17" s="6" t="s">
        <v>5</v>
      </c>
      <c r="C17" s="6" t="s">
        <v>5</v>
      </c>
      <c r="D17" s="6" t="s">
        <v>5</v>
      </c>
      <c r="E17" s="6" t="s">
        <v>5</v>
      </c>
      <c r="F17" s="6" t="s">
        <v>5</v>
      </c>
      <c r="G17" s="6" t="s">
        <v>5</v>
      </c>
    </row>
    <row r="18" spans="1:7" ht="20.100000000000001" customHeight="1">
      <c r="A18" s="5" t="s">
        <v>89</v>
      </c>
      <c r="B18" s="6" t="s">
        <v>5</v>
      </c>
      <c r="C18" s="6" t="s">
        <v>5</v>
      </c>
      <c r="D18" s="6" t="s">
        <v>5</v>
      </c>
      <c r="E18" s="6" t="s">
        <v>5</v>
      </c>
      <c r="F18" s="6" t="s">
        <v>5</v>
      </c>
      <c r="G18" s="6" t="s">
        <v>5</v>
      </c>
    </row>
    <row r="19" spans="1:7" ht="20.100000000000001" customHeight="1">
      <c r="A19" s="5" t="s">
        <v>90</v>
      </c>
      <c r="B19" s="6" t="s">
        <v>5</v>
      </c>
      <c r="C19" s="6" t="s">
        <v>5</v>
      </c>
      <c r="D19" s="6" t="s">
        <v>5</v>
      </c>
      <c r="E19" s="6" t="s">
        <v>5</v>
      </c>
      <c r="F19" s="6" t="s">
        <v>5</v>
      </c>
      <c r="G19" s="6" t="s">
        <v>5</v>
      </c>
    </row>
    <row r="20" spans="1:7" ht="20.100000000000001" customHeight="1">
      <c r="A20" s="5" t="s">
        <v>91</v>
      </c>
      <c r="B20" s="6" t="s">
        <v>5</v>
      </c>
      <c r="C20" s="6" t="s">
        <v>5</v>
      </c>
      <c r="D20" s="6" t="s">
        <v>5</v>
      </c>
      <c r="E20" s="6" t="s">
        <v>5</v>
      </c>
      <c r="F20" s="6" t="s">
        <v>5</v>
      </c>
      <c r="G20" s="6" t="s">
        <v>5</v>
      </c>
    </row>
    <row r="21" spans="1:7" ht="20.100000000000001" customHeight="1">
      <c r="A21" s="5" t="s">
        <v>92</v>
      </c>
      <c r="B21" s="6" t="s">
        <v>5</v>
      </c>
      <c r="C21" s="6" t="s">
        <v>5</v>
      </c>
      <c r="D21" s="6" t="s">
        <v>5</v>
      </c>
      <c r="E21" s="6" t="s">
        <v>5</v>
      </c>
      <c r="F21" s="6" t="s">
        <v>5</v>
      </c>
      <c r="G21" s="6" t="s">
        <v>5</v>
      </c>
    </row>
    <row r="22" spans="1:7" ht="20.100000000000001" customHeight="1">
      <c r="A22" s="5" t="s">
        <v>93</v>
      </c>
      <c r="B22" s="6" t="s">
        <v>5</v>
      </c>
      <c r="C22" s="6" t="s">
        <v>5</v>
      </c>
      <c r="D22" s="6" t="s">
        <v>5</v>
      </c>
      <c r="E22" s="6" t="s">
        <v>5</v>
      </c>
      <c r="F22" s="6" t="s">
        <v>5</v>
      </c>
      <c r="G22" s="6" t="s">
        <v>5</v>
      </c>
    </row>
    <row r="23" spans="1:7" ht="20.100000000000001" customHeight="1">
      <c r="A23" s="5" t="s">
        <v>94</v>
      </c>
      <c r="B23" s="6" t="s">
        <v>5</v>
      </c>
      <c r="C23" s="6" t="s">
        <v>5</v>
      </c>
      <c r="D23" s="6" t="s">
        <v>5</v>
      </c>
      <c r="E23" s="6" t="s">
        <v>5</v>
      </c>
      <c r="F23" s="6" t="s">
        <v>5</v>
      </c>
      <c r="G23" s="6" t="s">
        <v>5</v>
      </c>
    </row>
    <row r="24" spans="1:7" ht="20.100000000000001" customHeight="1">
      <c r="A24" s="5" t="s">
        <v>95</v>
      </c>
      <c r="B24" s="6" t="s">
        <v>5</v>
      </c>
      <c r="C24" s="6" t="s">
        <v>5</v>
      </c>
      <c r="D24" s="6" t="s">
        <v>5</v>
      </c>
      <c r="E24" s="6" t="s">
        <v>5</v>
      </c>
      <c r="F24" s="6" t="s">
        <v>5</v>
      </c>
      <c r="G24" s="6" t="s">
        <v>5</v>
      </c>
    </row>
    <row r="25" spans="1:7" ht="20.100000000000001" customHeight="1">
      <c r="A25" s="5" t="s">
        <v>96</v>
      </c>
      <c r="B25" s="6" t="s">
        <v>5</v>
      </c>
      <c r="C25" s="6" t="s">
        <v>5</v>
      </c>
      <c r="D25" s="6" t="s">
        <v>5</v>
      </c>
      <c r="E25" s="6" t="s">
        <v>5</v>
      </c>
      <c r="F25" s="6" t="s">
        <v>5</v>
      </c>
      <c r="G25" s="6" t="s">
        <v>5</v>
      </c>
    </row>
    <row r="26" spans="1:7" ht="20.100000000000001" customHeight="1">
      <c r="A26" s="7" t="s">
        <v>97</v>
      </c>
      <c r="B26" s="6" t="s">
        <v>5</v>
      </c>
      <c r="C26" s="6" t="s">
        <v>5</v>
      </c>
      <c r="D26" s="6" t="s">
        <v>5</v>
      </c>
      <c r="E26" s="6" t="s">
        <v>5</v>
      </c>
      <c r="F26" s="6" t="s">
        <v>5</v>
      </c>
      <c r="G26" s="6" t="s">
        <v>5</v>
      </c>
    </row>
  </sheetData>
  <mergeCells count="1">
    <mergeCell ref="A1:A3"/>
  </mergeCells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C3"/>
  <sheetViews>
    <sheetView workbookViewId="0">
      <selection sqref="A1:A2"/>
    </sheetView>
  </sheetViews>
  <sheetFormatPr defaultColWidth="21" defaultRowHeight="16.5"/>
  <sheetData>
    <row r="1" spans="1:3" ht="20.100000000000001" customHeight="1">
      <c r="A1" s="24" t="s">
        <v>48</v>
      </c>
      <c r="B1" s="25" t="s">
        <v>11</v>
      </c>
      <c r="C1" s="25" t="s">
        <v>11</v>
      </c>
    </row>
    <row r="2" spans="1:3" ht="20.100000000000001" customHeight="1">
      <c r="A2" s="25" t="s">
        <v>48</v>
      </c>
      <c r="B2" s="4" t="s">
        <v>49</v>
      </c>
      <c r="C2" s="4" t="s">
        <v>50</v>
      </c>
    </row>
    <row r="3" spans="1:3" ht="20.100000000000001" customHeight="1">
      <c r="A3" s="7" t="s">
        <v>73</v>
      </c>
      <c r="B3" s="8">
        <v>5.8</v>
      </c>
      <c r="C3" s="6">
        <v>1229</v>
      </c>
    </row>
  </sheetData>
  <mergeCells count="2">
    <mergeCell ref="A1:A2"/>
    <mergeCell ref="B1:C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/>
  <dimension ref="A1:G6"/>
  <sheetViews>
    <sheetView zoomScaleNormal="100" workbookViewId="0">
      <pane xSplit="1" ySplit="5" topLeftCell="B6" activePane="bottomRight" state="frozen"/>
      <selection pane="topRight" activeCell="C1" sqref="C1"/>
      <selection pane="bottomLeft" activeCell="A5" sqref="A5"/>
      <selection pane="bottomRight" sqref="A1:A3"/>
    </sheetView>
  </sheetViews>
  <sheetFormatPr defaultColWidth="21" defaultRowHeight="16.5"/>
  <sheetData>
    <row r="1" spans="1:7" ht="20.100000000000001" customHeight="1">
      <c r="A1" s="24" t="s">
        <v>114</v>
      </c>
      <c r="B1" s="4" t="s">
        <v>11</v>
      </c>
      <c r="C1" s="4" t="s">
        <v>11</v>
      </c>
      <c r="D1" s="4" t="s">
        <v>11</v>
      </c>
      <c r="E1" s="4" t="s">
        <v>11</v>
      </c>
      <c r="F1" s="4" t="s">
        <v>11</v>
      </c>
      <c r="G1" s="4" t="s">
        <v>11</v>
      </c>
    </row>
    <row r="2" spans="1:7" ht="20.100000000000001" customHeight="1">
      <c r="A2" s="24"/>
      <c r="B2" s="4" t="s">
        <v>0</v>
      </c>
      <c r="C2" s="4" t="s">
        <v>56</v>
      </c>
      <c r="D2" s="4" t="s">
        <v>2</v>
      </c>
      <c r="E2" s="4" t="s">
        <v>60</v>
      </c>
      <c r="F2" s="4" t="s">
        <v>3</v>
      </c>
      <c r="G2" s="4" t="s">
        <v>4</v>
      </c>
    </row>
    <row r="3" spans="1:7" ht="20.100000000000001" customHeight="1">
      <c r="A3" s="25" t="s">
        <v>114</v>
      </c>
      <c r="B3" s="4" t="s">
        <v>59</v>
      </c>
      <c r="C3" s="4" t="s">
        <v>59</v>
      </c>
      <c r="D3" s="4" t="s">
        <v>59</v>
      </c>
      <c r="E3" s="4" t="s">
        <v>59</v>
      </c>
      <c r="F3" s="4" t="s">
        <v>59</v>
      </c>
      <c r="G3" s="4" t="s">
        <v>59</v>
      </c>
    </row>
    <row r="4" spans="1:7" ht="20.100000000000001" customHeight="1">
      <c r="A4" s="7" t="s">
        <v>115</v>
      </c>
      <c r="B4" s="18">
        <f>SUM(B5:B6)</f>
        <v>1</v>
      </c>
      <c r="C4" s="18">
        <f t="shared" ref="C4:G4" si="0">SUM(C5:C6)</f>
        <v>6</v>
      </c>
      <c r="D4" s="18">
        <f t="shared" si="0"/>
        <v>364</v>
      </c>
      <c r="E4" s="18">
        <f t="shared" si="0"/>
        <v>180</v>
      </c>
      <c r="F4" s="18">
        <f t="shared" si="0"/>
        <v>0</v>
      </c>
      <c r="G4" s="18">
        <f t="shared" si="0"/>
        <v>164</v>
      </c>
    </row>
    <row r="5" spans="1:7" ht="20.100000000000001" customHeight="1">
      <c r="A5" s="7" t="s">
        <v>345</v>
      </c>
      <c r="B5" s="23"/>
      <c r="C5" s="23">
        <v>3</v>
      </c>
      <c r="D5" s="23">
        <v>278</v>
      </c>
      <c r="E5" s="23">
        <v>139</v>
      </c>
      <c r="F5" s="23" t="s">
        <v>5</v>
      </c>
      <c r="G5" s="23">
        <v>126</v>
      </c>
    </row>
    <row r="6" spans="1:7" ht="20.100000000000001" customHeight="1">
      <c r="A6" s="7" t="s">
        <v>346</v>
      </c>
      <c r="B6" s="23">
        <v>1</v>
      </c>
      <c r="C6" s="23">
        <v>3</v>
      </c>
      <c r="D6" s="23">
        <v>86</v>
      </c>
      <c r="E6" s="23">
        <v>41</v>
      </c>
      <c r="F6" s="23" t="s">
        <v>5</v>
      </c>
      <c r="G6" s="23">
        <v>38</v>
      </c>
    </row>
  </sheetData>
  <mergeCells count="1">
    <mergeCell ref="A1:A3"/>
  </mergeCells>
  <phoneticPr fontId="1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G9"/>
  <sheetViews>
    <sheetView workbookViewId="0">
      <selection sqref="A1:A3"/>
    </sheetView>
  </sheetViews>
  <sheetFormatPr defaultColWidth="21" defaultRowHeight="16.5"/>
  <sheetData>
    <row r="1" spans="1:7" ht="20.100000000000001" customHeight="1">
      <c r="A1" s="24" t="s">
        <v>64</v>
      </c>
      <c r="B1" s="4" t="s">
        <v>11</v>
      </c>
      <c r="C1" s="4" t="s">
        <v>11</v>
      </c>
      <c r="D1" s="4" t="s">
        <v>11</v>
      </c>
      <c r="E1" s="4" t="s">
        <v>11</v>
      </c>
      <c r="F1" s="4" t="s">
        <v>11</v>
      </c>
      <c r="G1" s="4" t="s">
        <v>11</v>
      </c>
    </row>
    <row r="2" spans="1:7" ht="20.100000000000001" customHeight="1">
      <c r="A2" s="25" t="s">
        <v>64</v>
      </c>
      <c r="B2" s="4" t="s">
        <v>0</v>
      </c>
      <c r="C2" s="4" t="s">
        <v>56</v>
      </c>
      <c r="D2" s="4" t="s">
        <v>2</v>
      </c>
      <c r="E2" s="4" t="s">
        <v>55</v>
      </c>
      <c r="F2" s="4" t="s">
        <v>3</v>
      </c>
      <c r="G2" s="4" t="s">
        <v>4</v>
      </c>
    </row>
    <row r="3" spans="1:7" ht="20.100000000000001" customHeight="1">
      <c r="A3" s="25" t="s">
        <v>64</v>
      </c>
      <c r="B3" s="4" t="s">
        <v>59</v>
      </c>
      <c r="C3" s="4" t="s">
        <v>59</v>
      </c>
      <c r="D3" s="4" t="s">
        <v>59</v>
      </c>
      <c r="E3" s="4" t="s">
        <v>59</v>
      </c>
      <c r="F3" s="4" t="s">
        <v>59</v>
      </c>
      <c r="G3" s="4" t="s">
        <v>59</v>
      </c>
    </row>
    <row r="4" spans="1:7" ht="20.100000000000001" customHeight="1">
      <c r="A4" s="5" t="s">
        <v>72</v>
      </c>
      <c r="B4" s="6">
        <v>7</v>
      </c>
      <c r="C4" s="6">
        <v>45</v>
      </c>
      <c r="D4" s="6">
        <v>565</v>
      </c>
      <c r="E4" s="6">
        <v>365</v>
      </c>
      <c r="F4" s="6">
        <v>3</v>
      </c>
      <c r="G4" s="6">
        <v>287</v>
      </c>
    </row>
    <row r="5" spans="1:7" ht="20.100000000000001" customHeight="1">
      <c r="A5" s="5" t="s">
        <v>219</v>
      </c>
      <c r="B5" s="6">
        <v>1</v>
      </c>
      <c r="C5" s="6">
        <v>10</v>
      </c>
      <c r="D5" s="6">
        <v>106</v>
      </c>
      <c r="E5" s="6">
        <v>66</v>
      </c>
      <c r="F5" s="6" t="s">
        <v>5</v>
      </c>
      <c r="G5" s="6">
        <v>50</v>
      </c>
    </row>
    <row r="6" spans="1:7" ht="20.100000000000001" customHeight="1">
      <c r="A6" s="5" t="s">
        <v>220</v>
      </c>
      <c r="B6" s="6">
        <v>3</v>
      </c>
      <c r="C6" s="6">
        <v>25</v>
      </c>
      <c r="D6" s="6">
        <v>250</v>
      </c>
      <c r="E6" s="6">
        <v>166</v>
      </c>
      <c r="F6" s="6">
        <v>3</v>
      </c>
      <c r="G6" s="6">
        <v>125</v>
      </c>
    </row>
    <row r="7" spans="1:7" ht="20.100000000000001" customHeight="1">
      <c r="A7" s="5" t="s">
        <v>221</v>
      </c>
      <c r="B7" s="6">
        <v>1</v>
      </c>
      <c r="C7" s="6">
        <v>2</v>
      </c>
      <c r="D7" s="6">
        <v>82</v>
      </c>
      <c r="E7" s="6">
        <v>49</v>
      </c>
      <c r="F7" s="6" t="s">
        <v>5</v>
      </c>
      <c r="G7" s="6">
        <v>39</v>
      </c>
    </row>
    <row r="8" spans="1:7" ht="20.100000000000001" customHeight="1">
      <c r="A8" s="5" t="s">
        <v>222</v>
      </c>
      <c r="B8" s="6">
        <v>1</v>
      </c>
      <c r="C8" s="6">
        <v>2</v>
      </c>
      <c r="D8" s="6">
        <v>62</v>
      </c>
      <c r="E8" s="6">
        <v>45</v>
      </c>
      <c r="F8" s="6" t="s">
        <v>5</v>
      </c>
      <c r="G8" s="6">
        <v>33</v>
      </c>
    </row>
    <row r="9" spans="1:7" ht="20.100000000000001" customHeight="1">
      <c r="A9" s="7" t="s">
        <v>223</v>
      </c>
      <c r="B9" s="6">
        <v>1</v>
      </c>
      <c r="C9" s="6">
        <v>6</v>
      </c>
      <c r="D9" s="6">
        <v>65</v>
      </c>
      <c r="E9" s="6">
        <v>39</v>
      </c>
      <c r="F9" s="6" t="s">
        <v>5</v>
      </c>
      <c r="G9" s="6">
        <v>40</v>
      </c>
    </row>
  </sheetData>
  <mergeCells count="1">
    <mergeCell ref="A1:A3"/>
  </mergeCells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C8"/>
  <sheetViews>
    <sheetView workbookViewId="0">
      <selection sqref="A1:A2"/>
    </sheetView>
  </sheetViews>
  <sheetFormatPr defaultColWidth="21" defaultRowHeight="16.5"/>
  <sheetData>
    <row r="1" spans="1:3" ht="20.100000000000001" customHeight="1">
      <c r="A1" s="24" t="s">
        <v>48</v>
      </c>
      <c r="B1" s="25" t="s">
        <v>11</v>
      </c>
      <c r="C1" s="25" t="s">
        <v>11</v>
      </c>
    </row>
    <row r="2" spans="1:3" ht="20.100000000000001" customHeight="1">
      <c r="A2" s="25" t="s">
        <v>48</v>
      </c>
      <c r="B2" s="4" t="s">
        <v>49</v>
      </c>
      <c r="C2" s="4" t="s">
        <v>50</v>
      </c>
    </row>
    <row r="3" spans="1:3" ht="20.100000000000001" customHeight="1">
      <c r="A3" s="5" t="s">
        <v>72</v>
      </c>
      <c r="B3" s="8">
        <v>12.2</v>
      </c>
      <c r="C3" s="6">
        <v>14343</v>
      </c>
    </row>
    <row r="4" spans="1:3" ht="20.100000000000001" customHeight="1">
      <c r="A4" s="5" t="s">
        <v>219</v>
      </c>
      <c r="B4" s="8">
        <v>10.8</v>
      </c>
      <c r="C4" s="6">
        <v>2630</v>
      </c>
    </row>
    <row r="5" spans="1:3" ht="20.100000000000001" customHeight="1">
      <c r="A5" s="5" t="s">
        <v>220</v>
      </c>
      <c r="B5" s="8">
        <v>16</v>
      </c>
      <c r="C5" s="6">
        <v>5505</v>
      </c>
    </row>
    <row r="6" spans="1:3" ht="20.100000000000001" customHeight="1">
      <c r="A6" s="5" t="s">
        <v>221</v>
      </c>
      <c r="B6" s="8">
        <v>11.3</v>
      </c>
      <c r="C6" s="6">
        <v>1980</v>
      </c>
    </row>
    <row r="7" spans="1:3" ht="20.100000000000001" customHeight="1">
      <c r="A7" s="5" t="s">
        <v>222</v>
      </c>
      <c r="B7" s="8">
        <v>5.2</v>
      </c>
      <c r="C7" s="6">
        <v>997</v>
      </c>
    </row>
    <row r="8" spans="1:3" ht="20.100000000000001" customHeight="1">
      <c r="A8" s="7" t="s">
        <v>223</v>
      </c>
      <c r="B8" s="8">
        <v>14.7</v>
      </c>
      <c r="C8" s="6">
        <v>3231</v>
      </c>
    </row>
  </sheetData>
  <mergeCells count="2">
    <mergeCell ref="A1:A2"/>
    <mergeCell ref="B1:C1"/>
  </mergeCells>
  <phoneticPr fontId="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C8"/>
  <sheetViews>
    <sheetView workbookViewId="0">
      <selection sqref="A1:A2"/>
    </sheetView>
  </sheetViews>
  <sheetFormatPr defaultColWidth="21" defaultRowHeight="16.5"/>
  <sheetData>
    <row r="1" spans="1:3" ht="20.100000000000001" customHeight="1">
      <c r="A1" s="24" t="s">
        <v>48</v>
      </c>
      <c r="B1" s="25" t="s">
        <v>11</v>
      </c>
      <c r="C1" s="25" t="s">
        <v>11</v>
      </c>
    </row>
    <row r="2" spans="1:3" ht="20.100000000000001" customHeight="1">
      <c r="A2" s="25" t="s">
        <v>48</v>
      </c>
      <c r="B2" s="4" t="s">
        <v>49</v>
      </c>
      <c r="C2" s="4" t="s">
        <v>50</v>
      </c>
    </row>
    <row r="3" spans="1:3" ht="20.100000000000001" customHeight="1">
      <c r="A3" s="5" t="s">
        <v>69</v>
      </c>
      <c r="B3" s="8">
        <v>15.5</v>
      </c>
      <c r="C3" s="6">
        <v>23529</v>
      </c>
    </row>
    <row r="4" spans="1:3" ht="20.100000000000001" customHeight="1">
      <c r="A4" s="5" t="s">
        <v>214</v>
      </c>
      <c r="B4" s="8">
        <v>13</v>
      </c>
      <c r="C4" s="6">
        <v>3116</v>
      </c>
    </row>
    <row r="5" spans="1:3" ht="20.100000000000001" customHeight="1">
      <c r="A5" s="5" t="s">
        <v>215</v>
      </c>
      <c r="B5" s="8">
        <v>22.9</v>
      </c>
      <c r="C5" s="6">
        <v>5873</v>
      </c>
    </row>
    <row r="6" spans="1:3" ht="20.100000000000001" customHeight="1">
      <c r="A6" s="5" t="s">
        <v>216</v>
      </c>
      <c r="B6" s="8">
        <v>15.6</v>
      </c>
      <c r="C6" s="6">
        <v>7673</v>
      </c>
    </row>
    <row r="7" spans="1:3" ht="20.100000000000001" customHeight="1">
      <c r="A7" s="5" t="s">
        <v>217</v>
      </c>
      <c r="B7" s="8">
        <v>11.6</v>
      </c>
      <c r="C7" s="6">
        <v>3884</v>
      </c>
    </row>
    <row r="8" spans="1:3" ht="20.100000000000001" customHeight="1">
      <c r="A8" s="7" t="s">
        <v>218</v>
      </c>
      <c r="B8" s="8">
        <v>15.2</v>
      </c>
      <c r="C8" s="6">
        <v>2983</v>
      </c>
    </row>
  </sheetData>
  <mergeCells count="2">
    <mergeCell ref="A1:A2"/>
    <mergeCell ref="B1:C1"/>
  </mergeCells>
  <phoneticPr fontId="1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G9"/>
  <sheetViews>
    <sheetView workbookViewId="0">
      <selection sqref="A1:A3"/>
    </sheetView>
  </sheetViews>
  <sheetFormatPr defaultColWidth="21" defaultRowHeight="16.5"/>
  <sheetData>
    <row r="1" spans="1:7" ht="20.100000000000001" customHeight="1">
      <c r="A1" s="24" t="s">
        <v>71</v>
      </c>
      <c r="B1" s="4" t="s">
        <v>11</v>
      </c>
      <c r="C1" s="4" t="s">
        <v>11</v>
      </c>
      <c r="D1" s="4" t="s">
        <v>11</v>
      </c>
      <c r="E1" s="4" t="s">
        <v>11</v>
      </c>
      <c r="F1" s="4" t="s">
        <v>11</v>
      </c>
      <c r="G1" s="4" t="s">
        <v>11</v>
      </c>
    </row>
    <row r="2" spans="1:7" ht="20.100000000000001" customHeight="1">
      <c r="A2" s="25" t="s">
        <v>71</v>
      </c>
      <c r="B2" s="4" t="s">
        <v>0</v>
      </c>
      <c r="C2" s="4" t="s">
        <v>1</v>
      </c>
      <c r="D2" s="4" t="s">
        <v>2</v>
      </c>
      <c r="E2" s="4" t="s">
        <v>45</v>
      </c>
      <c r="F2" s="4" t="s">
        <v>3</v>
      </c>
      <c r="G2" s="4" t="s">
        <v>4</v>
      </c>
    </row>
    <row r="3" spans="1:7" ht="20.100000000000001" customHeight="1">
      <c r="A3" s="25" t="s">
        <v>71</v>
      </c>
      <c r="B3" s="4" t="s">
        <v>19</v>
      </c>
      <c r="C3" s="4" t="s">
        <v>19</v>
      </c>
      <c r="D3" s="4" t="s">
        <v>19</v>
      </c>
      <c r="E3" s="4" t="s">
        <v>19</v>
      </c>
      <c r="F3" s="4" t="s">
        <v>19</v>
      </c>
      <c r="G3" s="4" t="s">
        <v>19</v>
      </c>
    </row>
    <row r="4" spans="1:7" ht="20.100000000000001" customHeight="1">
      <c r="A4" s="5" t="s">
        <v>70</v>
      </c>
      <c r="B4" s="6">
        <v>10</v>
      </c>
      <c r="C4" s="6">
        <v>33</v>
      </c>
      <c r="D4" s="6">
        <v>1029</v>
      </c>
      <c r="E4" s="6">
        <v>515</v>
      </c>
      <c r="F4" s="6">
        <v>5</v>
      </c>
      <c r="G4" s="6">
        <v>504</v>
      </c>
    </row>
    <row r="5" spans="1:7" ht="20.100000000000001" customHeight="1">
      <c r="A5" s="5" t="s">
        <v>214</v>
      </c>
      <c r="B5" s="6">
        <v>1</v>
      </c>
      <c r="C5" s="6">
        <v>1</v>
      </c>
      <c r="D5" s="6">
        <v>147</v>
      </c>
      <c r="E5" s="6">
        <v>69</v>
      </c>
      <c r="F5" s="6">
        <v>1</v>
      </c>
      <c r="G5" s="6">
        <v>82</v>
      </c>
    </row>
    <row r="6" spans="1:7" ht="20.100000000000001" customHeight="1">
      <c r="A6" s="5" t="s">
        <v>215</v>
      </c>
      <c r="B6" s="6">
        <v>3</v>
      </c>
      <c r="C6" s="6">
        <v>4</v>
      </c>
      <c r="D6" s="6">
        <v>180</v>
      </c>
      <c r="E6" s="6">
        <v>93</v>
      </c>
      <c r="F6" s="6">
        <v>1</v>
      </c>
      <c r="G6" s="6">
        <v>90</v>
      </c>
    </row>
    <row r="7" spans="1:7" ht="20.100000000000001" customHeight="1">
      <c r="A7" s="5" t="s">
        <v>216</v>
      </c>
      <c r="B7" s="6">
        <v>3</v>
      </c>
      <c r="C7" s="6">
        <v>21</v>
      </c>
      <c r="D7" s="6">
        <v>417</v>
      </c>
      <c r="E7" s="6">
        <v>216</v>
      </c>
      <c r="F7" s="6">
        <v>3</v>
      </c>
      <c r="G7" s="6">
        <v>195</v>
      </c>
    </row>
    <row r="8" spans="1:7" ht="20.100000000000001" customHeight="1">
      <c r="A8" s="5" t="s">
        <v>217</v>
      </c>
      <c r="B8" s="6">
        <v>1</v>
      </c>
      <c r="C8" s="6">
        <v>3</v>
      </c>
      <c r="D8" s="6">
        <v>172</v>
      </c>
      <c r="E8" s="6">
        <v>90</v>
      </c>
      <c r="F8" s="6" t="s">
        <v>5</v>
      </c>
      <c r="G8" s="6">
        <v>91</v>
      </c>
    </row>
    <row r="9" spans="1:7" ht="20.100000000000001" customHeight="1">
      <c r="A9" s="7" t="s">
        <v>218</v>
      </c>
      <c r="B9" s="6">
        <v>2</v>
      </c>
      <c r="C9" s="6">
        <v>4</v>
      </c>
      <c r="D9" s="6">
        <v>113</v>
      </c>
      <c r="E9" s="6">
        <v>47</v>
      </c>
      <c r="F9" s="6" t="s">
        <v>5</v>
      </c>
      <c r="G9" s="6">
        <v>46</v>
      </c>
    </row>
  </sheetData>
  <mergeCells count="1">
    <mergeCell ref="A1:A3"/>
  </mergeCells>
  <phoneticPr fontId="1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C8"/>
  <sheetViews>
    <sheetView workbookViewId="0">
      <selection sqref="A1:A2"/>
    </sheetView>
  </sheetViews>
  <sheetFormatPr defaultColWidth="21" defaultRowHeight="16.5"/>
  <sheetData>
    <row r="1" spans="1:3" ht="20.100000000000001" customHeight="1">
      <c r="A1" s="24" t="s">
        <v>583</v>
      </c>
      <c r="B1" s="25" t="s">
        <v>11</v>
      </c>
      <c r="C1" s="25" t="s">
        <v>11</v>
      </c>
    </row>
    <row r="2" spans="1:3" ht="20.100000000000001" customHeight="1">
      <c r="A2" s="25" t="s">
        <v>48</v>
      </c>
      <c r="B2" s="4" t="s">
        <v>49</v>
      </c>
      <c r="C2" s="4" t="s">
        <v>50</v>
      </c>
    </row>
    <row r="3" spans="1:3" ht="20.100000000000001" customHeight="1">
      <c r="A3" s="5" t="s">
        <v>67</v>
      </c>
      <c r="B3" s="8">
        <v>25.5</v>
      </c>
      <c r="C3" s="6">
        <v>37471</v>
      </c>
    </row>
    <row r="4" spans="1:3" ht="20.100000000000001" customHeight="1">
      <c r="A4" s="5" t="s">
        <v>209</v>
      </c>
      <c r="B4" s="8">
        <v>57.2</v>
      </c>
      <c r="C4" s="6">
        <v>5655</v>
      </c>
    </row>
    <row r="5" spans="1:3" ht="20.100000000000001" customHeight="1">
      <c r="A5" s="5" t="s">
        <v>210</v>
      </c>
      <c r="B5" s="8">
        <v>20.6</v>
      </c>
      <c r="C5" s="6">
        <v>6270</v>
      </c>
    </row>
    <row r="6" spans="1:3" ht="20.100000000000001" customHeight="1">
      <c r="A6" s="5" t="s">
        <v>211</v>
      </c>
      <c r="B6" s="8">
        <v>27</v>
      </c>
      <c r="C6" s="6">
        <v>5974</v>
      </c>
    </row>
    <row r="7" spans="1:3" ht="20.100000000000001" customHeight="1">
      <c r="A7" s="5" t="s">
        <v>212</v>
      </c>
      <c r="B7" s="8">
        <v>22.2</v>
      </c>
      <c r="C7" s="6">
        <v>9913</v>
      </c>
    </row>
    <row r="8" spans="1:3" ht="20.100000000000001" customHeight="1">
      <c r="A8" s="7" t="s">
        <v>213</v>
      </c>
      <c r="B8" s="8">
        <v>24.1</v>
      </c>
      <c r="C8" s="6">
        <v>9659</v>
      </c>
    </row>
  </sheetData>
  <mergeCells count="2">
    <mergeCell ref="A1:A2"/>
    <mergeCell ref="B1:C1"/>
  </mergeCells>
  <phoneticPr fontId="1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G9"/>
  <sheetViews>
    <sheetView workbookViewId="0">
      <selection sqref="A1:A3"/>
    </sheetView>
  </sheetViews>
  <sheetFormatPr defaultColWidth="21" defaultRowHeight="16.5"/>
  <sheetData>
    <row r="1" spans="1:7" ht="20.100000000000001" customHeight="1">
      <c r="A1" s="24" t="s">
        <v>54</v>
      </c>
      <c r="B1" s="17" t="s">
        <v>11</v>
      </c>
      <c r="C1" s="17" t="s">
        <v>11</v>
      </c>
      <c r="D1" s="17" t="s">
        <v>11</v>
      </c>
      <c r="E1" s="17" t="s">
        <v>11</v>
      </c>
      <c r="F1" s="17" t="s">
        <v>11</v>
      </c>
      <c r="G1" s="17" t="s">
        <v>11</v>
      </c>
    </row>
    <row r="2" spans="1:7" ht="20.100000000000001" customHeight="1">
      <c r="A2" s="25" t="s">
        <v>54</v>
      </c>
      <c r="B2" s="4" t="s">
        <v>0</v>
      </c>
      <c r="C2" s="4" t="s">
        <v>56</v>
      </c>
      <c r="D2" s="4" t="s">
        <v>2</v>
      </c>
      <c r="E2" s="4" t="s">
        <v>55</v>
      </c>
      <c r="F2" s="4" t="s">
        <v>3</v>
      </c>
      <c r="G2" s="4" t="s">
        <v>4</v>
      </c>
    </row>
    <row r="3" spans="1:7" ht="20.100000000000001" customHeight="1">
      <c r="A3" s="25" t="s">
        <v>54</v>
      </c>
      <c r="B3" s="4" t="s">
        <v>59</v>
      </c>
      <c r="C3" s="4" t="s">
        <v>59</v>
      </c>
      <c r="D3" s="4" t="s">
        <v>59</v>
      </c>
      <c r="E3" s="4" t="s">
        <v>59</v>
      </c>
      <c r="F3" s="4" t="s">
        <v>59</v>
      </c>
      <c r="G3" s="4" t="s">
        <v>59</v>
      </c>
    </row>
    <row r="4" spans="1:7" ht="20.100000000000001" customHeight="1">
      <c r="A4" s="5" t="s">
        <v>68</v>
      </c>
      <c r="B4" s="6">
        <v>22</v>
      </c>
      <c r="C4" s="6">
        <v>81</v>
      </c>
      <c r="D4" s="6">
        <v>877</v>
      </c>
      <c r="E4" s="6">
        <v>584</v>
      </c>
      <c r="F4" s="6">
        <v>86</v>
      </c>
      <c r="G4" s="6">
        <v>313</v>
      </c>
    </row>
    <row r="5" spans="1:7" ht="20.100000000000001" customHeight="1">
      <c r="A5" s="5" t="s">
        <v>209</v>
      </c>
      <c r="B5" s="6">
        <v>3</v>
      </c>
      <c r="C5" s="6">
        <v>7</v>
      </c>
      <c r="D5" s="6">
        <v>120</v>
      </c>
      <c r="E5" s="6">
        <v>54</v>
      </c>
      <c r="F5" s="6">
        <v>6</v>
      </c>
      <c r="G5" s="6">
        <v>33</v>
      </c>
    </row>
    <row r="6" spans="1:7" ht="20.100000000000001" customHeight="1">
      <c r="A6" s="5" t="s">
        <v>210</v>
      </c>
      <c r="B6" s="6">
        <v>5</v>
      </c>
      <c r="C6" s="6">
        <v>18</v>
      </c>
      <c r="D6" s="6">
        <v>224</v>
      </c>
      <c r="E6" s="6">
        <v>137</v>
      </c>
      <c r="F6" s="6">
        <v>17</v>
      </c>
      <c r="G6" s="6">
        <v>81</v>
      </c>
    </row>
    <row r="7" spans="1:7" ht="20.100000000000001" customHeight="1">
      <c r="A7" s="5" t="s">
        <v>211</v>
      </c>
      <c r="B7" s="6">
        <v>3</v>
      </c>
      <c r="C7" s="6">
        <v>10</v>
      </c>
      <c r="D7" s="6">
        <v>118</v>
      </c>
      <c r="E7" s="6">
        <v>96</v>
      </c>
      <c r="F7" s="6">
        <v>14</v>
      </c>
      <c r="G7" s="6">
        <v>45</v>
      </c>
    </row>
    <row r="8" spans="1:7" ht="20.100000000000001" customHeight="1">
      <c r="A8" s="5" t="s">
        <v>212</v>
      </c>
      <c r="B8" s="6">
        <v>5</v>
      </c>
      <c r="C8" s="6">
        <v>23</v>
      </c>
      <c r="D8" s="6">
        <v>245</v>
      </c>
      <c r="E8" s="6">
        <v>167</v>
      </c>
      <c r="F8" s="6">
        <v>31</v>
      </c>
      <c r="G8" s="6">
        <v>83</v>
      </c>
    </row>
    <row r="9" spans="1:7" ht="20.100000000000001" customHeight="1">
      <c r="A9" s="7" t="s">
        <v>213</v>
      </c>
      <c r="B9" s="6">
        <v>6</v>
      </c>
      <c r="C9" s="6">
        <v>23</v>
      </c>
      <c r="D9" s="6">
        <v>170</v>
      </c>
      <c r="E9" s="6">
        <v>130</v>
      </c>
      <c r="F9" s="6">
        <v>18</v>
      </c>
      <c r="G9" s="6">
        <v>71</v>
      </c>
    </row>
  </sheetData>
  <mergeCells count="1">
    <mergeCell ref="A1:A3"/>
  </mergeCells>
  <phoneticPr fontId="1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G13"/>
  <sheetViews>
    <sheetView workbookViewId="0">
      <selection activeCell="B14" sqref="B14"/>
    </sheetView>
  </sheetViews>
  <sheetFormatPr defaultColWidth="21" defaultRowHeight="16.5"/>
  <sheetData>
    <row r="1" spans="1:7" ht="20.100000000000001" customHeight="1">
      <c r="A1" s="24" t="s">
        <v>64</v>
      </c>
      <c r="B1" s="13" t="s">
        <v>11</v>
      </c>
      <c r="C1" s="13" t="s">
        <v>11</v>
      </c>
      <c r="D1" s="13" t="s">
        <v>11</v>
      </c>
      <c r="E1" s="13" t="s">
        <v>11</v>
      </c>
      <c r="F1" s="13" t="s">
        <v>11</v>
      </c>
      <c r="G1" s="13" t="s">
        <v>11</v>
      </c>
    </row>
    <row r="2" spans="1:7" ht="20.100000000000001" customHeight="1">
      <c r="A2" s="25" t="s">
        <v>64</v>
      </c>
      <c r="B2" s="4" t="s">
        <v>0</v>
      </c>
      <c r="C2" s="4" t="s">
        <v>56</v>
      </c>
      <c r="D2" s="4" t="s">
        <v>2</v>
      </c>
      <c r="E2" s="17" t="s">
        <v>62</v>
      </c>
      <c r="F2" s="17" t="s">
        <v>3</v>
      </c>
      <c r="G2" s="17" t="s">
        <v>4</v>
      </c>
    </row>
    <row r="3" spans="1:7" ht="20.100000000000001" customHeight="1">
      <c r="A3" s="25" t="s">
        <v>64</v>
      </c>
      <c r="B3" s="4" t="s">
        <v>59</v>
      </c>
      <c r="C3" s="4" t="s">
        <v>59</v>
      </c>
      <c r="D3" s="4" t="s">
        <v>59</v>
      </c>
      <c r="E3" s="4" t="s">
        <v>59</v>
      </c>
      <c r="F3" s="4" t="s">
        <v>59</v>
      </c>
      <c r="G3" s="4" t="s">
        <v>59</v>
      </c>
    </row>
    <row r="4" spans="1:7" ht="20.100000000000001" customHeight="1">
      <c r="A4" s="5" t="s">
        <v>66</v>
      </c>
      <c r="B4" s="6">
        <v>12</v>
      </c>
      <c r="C4" s="6">
        <v>111</v>
      </c>
      <c r="D4" s="6">
        <v>1623</v>
      </c>
      <c r="E4" s="6">
        <v>841</v>
      </c>
      <c r="F4" s="6">
        <v>2</v>
      </c>
      <c r="G4" s="6">
        <v>840</v>
      </c>
    </row>
    <row r="5" spans="1:7" ht="20.100000000000001" customHeight="1">
      <c r="A5" s="5" t="s">
        <v>200</v>
      </c>
      <c r="B5" s="6">
        <v>3</v>
      </c>
      <c r="C5" s="6">
        <v>9</v>
      </c>
      <c r="D5" s="6">
        <v>217</v>
      </c>
      <c r="E5" s="6">
        <v>108</v>
      </c>
      <c r="F5" s="6">
        <v>1</v>
      </c>
      <c r="G5" s="6">
        <v>71</v>
      </c>
    </row>
    <row r="6" spans="1:7" ht="20.100000000000001" customHeight="1">
      <c r="A6" s="5" t="s">
        <v>201</v>
      </c>
      <c r="B6" s="6">
        <v>1</v>
      </c>
      <c r="C6" s="6">
        <v>9</v>
      </c>
      <c r="D6" s="6">
        <v>209</v>
      </c>
      <c r="E6" s="6">
        <v>95</v>
      </c>
      <c r="F6" s="6" t="s">
        <v>5</v>
      </c>
      <c r="G6" s="6">
        <v>105</v>
      </c>
    </row>
    <row r="7" spans="1:7" ht="20.100000000000001" customHeight="1">
      <c r="A7" s="5" t="s">
        <v>202</v>
      </c>
      <c r="B7" s="6">
        <v>1</v>
      </c>
      <c r="C7" s="6">
        <v>9</v>
      </c>
      <c r="D7" s="6">
        <v>121</v>
      </c>
      <c r="E7" s="6">
        <v>54</v>
      </c>
      <c r="F7" s="6" t="s">
        <v>5</v>
      </c>
      <c r="G7" s="6">
        <v>69</v>
      </c>
    </row>
    <row r="8" spans="1:7" ht="20.100000000000001" customHeight="1">
      <c r="A8" s="5" t="s">
        <v>203</v>
      </c>
      <c r="B8" s="6">
        <v>2</v>
      </c>
      <c r="C8" s="6">
        <v>9</v>
      </c>
      <c r="D8" s="6">
        <v>105</v>
      </c>
      <c r="E8" s="6">
        <v>57</v>
      </c>
      <c r="F8" s="6" t="s">
        <v>5</v>
      </c>
      <c r="G8" s="6">
        <v>66</v>
      </c>
    </row>
    <row r="9" spans="1:7" ht="20.100000000000001" customHeight="1">
      <c r="A9" s="5" t="s">
        <v>204</v>
      </c>
      <c r="B9" s="6">
        <v>2</v>
      </c>
      <c r="C9" s="6">
        <v>17</v>
      </c>
      <c r="D9" s="6">
        <v>231</v>
      </c>
      <c r="E9" s="6">
        <v>134</v>
      </c>
      <c r="F9" s="6" t="s">
        <v>5</v>
      </c>
      <c r="G9" s="6">
        <v>116</v>
      </c>
    </row>
    <row r="10" spans="1:7" ht="20.100000000000001" customHeight="1">
      <c r="A10" s="5" t="s">
        <v>205</v>
      </c>
      <c r="B10" s="6">
        <v>1</v>
      </c>
      <c r="C10" s="6">
        <v>19</v>
      </c>
      <c r="D10" s="6">
        <v>308</v>
      </c>
      <c r="E10" s="6">
        <v>163</v>
      </c>
      <c r="F10" s="6">
        <v>1</v>
      </c>
      <c r="G10" s="6">
        <v>193</v>
      </c>
    </row>
    <row r="11" spans="1:7" ht="20.100000000000001" customHeight="1">
      <c r="A11" s="5" t="s">
        <v>206</v>
      </c>
      <c r="B11" s="6">
        <v>2</v>
      </c>
      <c r="C11" s="6">
        <v>33</v>
      </c>
      <c r="D11" s="6">
        <v>338</v>
      </c>
      <c r="E11" s="6">
        <v>189</v>
      </c>
      <c r="F11" s="6" t="s">
        <v>5</v>
      </c>
      <c r="G11" s="6">
        <v>177</v>
      </c>
    </row>
    <row r="12" spans="1:7" ht="20.100000000000001" customHeight="1">
      <c r="A12" s="7" t="s">
        <v>207</v>
      </c>
      <c r="B12" s="6" t="s">
        <v>5</v>
      </c>
      <c r="C12" s="6">
        <v>6</v>
      </c>
      <c r="D12" s="6">
        <v>94</v>
      </c>
      <c r="E12" s="6">
        <v>41</v>
      </c>
      <c r="F12" s="6" t="s">
        <v>5</v>
      </c>
      <c r="G12" s="6">
        <v>43</v>
      </c>
    </row>
    <row r="13" spans="1:7" ht="20.100000000000001" customHeight="1">
      <c r="A13" s="5" t="s">
        <v>208</v>
      </c>
      <c r="B13" s="6" t="s">
        <v>5</v>
      </c>
      <c r="C13" s="6">
        <v>1</v>
      </c>
      <c r="D13" s="6">
        <v>9</v>
      </c>
      <c r="E13" s="6">
        <v>3</v>
      </c>
      <c r="F13" s="6" t="s">
        <v>5</v>
      </c>
      <c r="G13" s="6">
        <v>5</v>
      </c>
    </row>
  </sheetData>
  <mergeCells count="1">
    <mergeCell ref="A1:A3"/>
  </mergeCells>
  <phoneticPr fontId="1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C12"/>
  <sheetViews>
    <sheetView workbookViewId="0">
      <selection sqref="A1:A2"/>
    </sheetView>
  </sheetViews>
  <sheetFormatPr defaultColWidth="21" defaultRowHeight="16.5"/>
  <sheetData>
    <row r="1" spans="1:3" ht="20.100000000000001" customHeight="1">
      <c r="A1" s="24" t="s">
        <v>48</v>
      </c>
      <c r="B1" s="25" t="s">
        <v>11</v>
      </c>
      <c r="C1" s="25" t="s">
        <v>11</v>
      </c>
    </row>
    <row r="2" spans="1:3" ht="20.100000000000001" customHeight="1">
      <c r="A2" s="25" t="s">
        <v>48</v>
      </c>
      <c r="B2" s="4" t="s">
        <v>49</v>
      </c>
      <c r="C2" s="4" t="s">
        <v>50</v>
      </c>
    </row>
    <row r="3" spans="1:3" ht="20.100000000000001" customHeight="1">
      <c r="A3" s="5" t="s">
        <v>65</v>
      </c>
      <c r="B3" s="8">
        <v>14.6</v>
      </c>
      <c r="C3" s="6">
        <v>36303</v>
      </c>
    </row>
    <row r="4" spans="1:3" ht="20.100000000000001" customHeight="1">
      <c r="A4" s="5" t="s">
        <v>200</v>
      </c>
      <c r="B4" s="8">
        <v>46.3</v>
      </c>
      <c r="C4" s="6">
        <v>3748</v>
      </c>
    </row>
    <row r="5" spans="1:3" ht="20.100000000000001" customHeight="1">
      <c r="A5" s="5" t="s">
        <v>201</v>
      </c>
      <c r="B5" s="8">
        <v>11.4</v>
      </c>
      <c r="C5" s="6">
        <v>3974</v>
      </c>
    </row>
    <row r="6" spans="1:3" ht="20.100000000000001" customHeight="1">
      <c r="A6" s="5" t="s">
        <v>202</v>
      </c>
      <c r="B6" s="8">
        <v>18.3</v>
      </c>
      <c r="C6" s="6">
        <v>3780</v>
      </c>
    </row>
    <row r="7" spans="1:3" ht="20.100000000000001" customHeight="1">
      <c r="A7" s="5" t="s">
        <v>203</v>
      </c>
      <c r="B7" s="8">
        <v>28.8</v>
      </c>
      <c r="C7" s="6">
        <v>4627</v>
      </c>
    </row>
    <row r="8" spans="1:3" ht="20.100000000000001" customHeight="1">
      <c r="A8" s="5" t="s">
        <v>204</v>
      </c>
      <c r="B8" s="8">
        <v>13.9</v>
      </c>
      <c r="C8" s="6">
        <v>6150</v>
      </c>
    </row>
    <row r="9" spans="1:3" ht="20.100000000000001" customHeight="1">
      <c r="A9" s="5" t="s">
        <v>205</v>
      </c>
      <c r="B9" s="8">
        <v>7.9</v>
      </c>
      <c r="C9" s="6">
        <v>3578</v>
      </c>
    </row>
    <row r="10" spans="1:3" ht="20.100000000000001" customHeight="1">
      <c r="A10" s="5" t="s">
        <v>206</v>
      </c>
      <c r="B10" s="8">
        <v>13.5</v>
      </c>
      <c r="C10" s="6">
        <v>8113</v>
      </c>
    </row>
    <row r="11" spans="1:3" ht="20.100000000000001" customHeight="1">
      <c r="A11" s="7" t="s">
        <v>207</v>
      </c>
      <c r="B11" s="8">
        <v>12.1</v>
      </c>
      <c r="C11" s="6">
        <v>2333</v>
      </c>
    </row>
    <row r="12" spans="1:3">
      <c r="A12" s="5" t="s">
        <v>208</v>
      </c>
      <c r="B12" s="8">
        <v>4.0999999999999996</v>
      </c>
      <c r="C12" s="6">
        <v>100</v>
      </c>
    </row>
  </sheetData>
  <mergeCells count="2">
    <mergeCell ref="A1:A2"/>
    <mergeCell ref="B1:C1"/>
  </mergeCells>
  <phoneticPr fontId="1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C19"/>
  <sheetViews>
    <sheetView workbookViewId="0">
      <selection sqref="A1:A2"/>
    </sheetView>
  </sheetViews>
  <sheetFormatPr defaultColWidth="21" defaultRowHeight="16.5"/>
  <sheetData>
    <row r="1" spans="1:3" ht="20.100000000000001" customHeight="1">
      <c r="A1" s="24" t="s">
        <v>48</v>
      </c>
      <c r="B1" s="25" t="s">
        <v>11</v>
      </c>
      <c r="C1" s="25" t="s">
        <v>11</v>
      </c>
    </row>
    <row r="2" spans="1:3" ht="20.100000000000001" customHeight="1">
      <c r="A2" s="25" t="s">
        <v>48</v>
      </c>
      <c r="B2" s="4" t="s">
        <v>49</v>
      </c>
      <c r="C2" s="4" t="s">
        <v>50</v>
      </c>
    </row>
    <row r="3" spans="1:3" ht="20.100000000000001" customHeight="1">
      <c r="A3" s="5" t="s">
        <v>63</v>
      </c>
      <c r="B3" s="8">
        <v>19.5</v>
      </c>
      <c r="C3" s="6">
        <v>68654</v>
      </c>
    </row>
    <row r="4" spans="1:3" ht="20.100000000000001" customHeight="1">
      <c r="A4" s="5" t="s">
        <v>184</v>
      </c>
      <c r="B4" s="8">
        <v>33</v>
      </c>
      <c r="C4" s="6">
        <v>1510</v>
      </c>
    </row>
    <row r="5" spans="1:3" ht="20.100000000000001" customHeight="1">
      <c r="A5" s="5" t="s">
        <v>185</v>
      </c>
      <c r="B5" s="8">
        <v>42.8</v>
      </c>
      <c r="C5" s="6">
        <v>4967</v>
      </c>
    </row>
    <row r="6" spans="1:3" ht="20.100000000000001" customHeight="1">
      <c r="A6" s="5" t="s">
        <v>186</v>
      </c>
      <c r="B6" s="8">
        <v>33.799999999999997</v>
      </c>
      <c r="C6" s="6">
        <v>3108</v>
      </c>
    </row>
    <row r="7" spans="1:3" ht="20.100000000000001" customHeight="1">
      <c r="A7" s="5" t="s">
        <v>187</v>
      </c>
      <c r="B7" s="8">
        <v>12.1</v>
      </c>
      <c r="C7" s="6">
        <v>1570</v>
      </c>
    </row>
    <row r="8" spans="1:3" ht="20.100000000000001" customHeight="1">
      <c r="A8" s="5" t="s">
        <v>188</v>
      </c>
      <c r="B8" s="8">
        <v>17.3</v>
      </c>
      <c r="C8" s="6">
        <v>6586</v>
      </c>
    </row>
    <row r="9" spans="1:3" ht="20.100000000000001" customHeight="1">
      <c r="A9" s="5" t="s">
        <v>189</v>
      </c>
      <c r="B9" s="8">
        <v>21.3</v>
      </c>
      <c r="C9" s="6">
        <v>5811</v>
      </c>
    </row>
    <row r="10" spans="1:3" ht="20.100000000000001" customHeight="1">
      <c r="A10" s="5" t="s">
        <v>190</v>
      </c>
      <c r="B10" s="8">
        <v>11.6</v>
      </c>
      <c r="C10" s="6">
        <v>3271</v>
      </c>
    </row>
    <row r="11" spans="1:3" ht="20.100000000000001" customHeight="1">
      <c r="A11" s="5" t="s">
        <v>191</v>
      </c>
      <c r="B11" s="8">
        <v>14.8</v>
      </c>
      <c r="C11" s="6">
        <v>4580</v>
      </c>
    </row>
    <row r="12" spans="1:3" ht="20.100000000000001" customHeight="1">
      <c r="A12" s="5" t="s">
        <v>192</v>
      </c>
      <c r="B12" s="8">
        <v>14.5</v>
      </c>
      <c r="C12" s="6">
        <v>6125</v>
      </c>
    </row>
    <row r="13" spans="1:3" ht="20.100000000000001" customHeight="1">
      <c r="A13" s="5" t="s">
        <v>193</v>
      </c>
      <c r="B13" s="8">
        <v>22.4</v>
      </c>
      <c r="C13" s="6">
        <v>7554</v>
      </c>
    </row>
    <row r="14" spans="1:3" ht="20.100000000000001" customHeight="1">
      <c r="A14" s="5" t="s">
        <v>194</v>
      </c>
      <c r="B14" s="8">
        <v>22.1</v>
      </c>
      <c r="C14" s="6">
        <v>5448</v>
      </c>
    </row>
    <row r="15" spans="1:3" ht="20.100000000000001" customHeight="1">
      <c r="A15" s="5" t="s">
        <v>195</v>
      </c>
      <c r="B15" s="8">
        <v>3.3</v>
      </c>
      <c r="C15" s="6">
        <v>310</v>
      </c>
    </row>
    <row r="16" spans="1:3" ht="20.100000000000001" customHeight="1">
      <c r="A16" s="5" t="s">
        <v>196</v>
      </c>
      <c r="B16" s="8">
        <v>24.1</v>
      </c>
      <c r="C16" s="6">
        <v>5083</v>
      </c>
    </row>
    <row r="17" spans="1:3" ht="20.100000000000001" customHeight="1">
      <c r="A17" s="5" t="s">
        <v>197</v>
      </c>
      <c r="B17" s="8">
        <v>21.6</v>
      </c>
      <c r="C17" s="6">
        <v>3886</v>
      </c>
    </row>
    <row r="18" spans="1:3" ht="20.100000000000001" customHeight="1">
      <c r="A18" s="5" t="s">
        <v>198</v>
      </c>
      <c r="B18" s="8">
        <v>28.5</v>
      </c>
      <c r="C18" s="6">
        <v>6779</v>
      </c>
    </row>
    <row r="19" spans="1:3" ht="20.100000000000001" customHeight="1">
      <c r="A19" s="7" t="s">
        <v>199</v>
      </c>
      <c r="B19" s="8">
        <v>13.5</v>
      </c>
      <c r="C19" s="6">
        <v>2066</v>
      </c>
    </row>
  </sheetData>
  <mergeCells count="2">
    <mergeCell ref="A1:A2"/>
    <mergeCell ref="B1:C1"/>
  </mergeCells>
  <phoneticPr fontId="1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G20"/>
  <sheetViews>
    <sheetView workbookViewId="0">
      <selection sqref="A1:A3"/>
    </sheetView>
  </sheetViews>
  <sheetFormatPr defaultColWidth="21" defaultRowHeight="16.5"/>
  <sheetData>
    <row r="1" spans="1:7" ht="20.100000000000001" customHeight="1">
      <c r="A1" s="24" t="s">
        <v>61</v>
      </c>
      <c r="B1" s="4" t="s">
        <v>11</v>
      </c>
      <c r="C1" s="4" t="s">
        <v>11</v>
      </c>
      <c r="D1" s="4" t="s">
        <v>11</v>
      </c>
      <c r="E1" s="4" t="s">
        <v>11</v>
      </c>
      <c r="F1" s="4" t="s">
        <v>11</v>
      </c>
      <c r="G1" s="4" t="s">
        <v>11</v>
      </c>
    </row>
    <row r="2" spans="1:7" ht="20.100000000000001" customHeight="1">
      <c r="A2" s="25" t="s">
        <v>61</v>
      </c>
      <c r="B2" s="4" t="s">
        <v>0</v>
      </c>
      <c r="C2" s="4" t="s">
        <v>56</v>
      </c>
      <c r="D2" s="4" t="s">
        <v>2</v>
      </c>
      <c r="E2" s="17" t="s">
        <v>62</v>
      </c>
      <c r="F2" s="4" t="s">
        <v>3</v>
      </c>
      <c r="G2" s="4" t="s">
        <v>4</v>
      </c>
    </row>
    <row r="3" spans="1:7" ht="20.100000000000001" customHeight="1">
      <c r="A3" s="25" t="s">
        <v>61</v>
      </c>
      <c r="B3" s="4" t="s">
        <v>59</v>
      </c>
      <c r="C3" s="4" t="s">
        <v>59</v>
      </c>
      <c r="D3" s="4" t="s">
        <v>59</v>
      </c>
      <c r="E3" s="4" t="s">
        <v>59</v>
      </c>
      <c r="F3" s="4" t="s">
        <v>59</v>
      </c>
      <c r="G3" s="4" t="s">
        <v>59</v>
      </c>
    </row>
    <row r="4" spans="1:7" ht="20.100000000000001" customHeight="1">
      <c r="A4" s="5" t="s">
        <v>63</v>
      </c>
      <c r="B4" s="6">
        <v>28</v>
      </c>
      <c r="C4" s="6">
        <v>120</v>
      </c>
      <c r="D4" s="6">
        <v>2194</v>
      </c>
      <c r="E4" s="6">
        <v>1224</v>
      </c>
      <c r="F4" s="6">
        <v>9</v>
      </c>
      <c r="G4" s="6">
        <v>1101</v>
      </c>
    </row>
    <row r="5" spans="1:7" ht="20.100000000000001" customHeight="1">
      <c r="A5" s="5" t="s">
        <v>184</v>
      </c>
      <c r="B5" s="6">
        <v>1</v>
      </c>
      <c r="C5" s="6" t="s">
        <v>5</v>
      </c>
      <c r="D5" s="6">
        <v>73</v>
      </c>
      <c r="E5" s="6">
        <v>43</v>
      </c>
      <c r="F5" s="6" t="s">
        <v>5</v>
      </c>
      <c r="G5" s="6">
        <v>24</v>
      </c>
    </row>
    <row r="6" spans="1:7" ht="20.100000000000001" customHeight="1">
      <c r="A6" s="5" t="s">
        <v>185</v>
      </c>
      <c r="B6" s="6">
        <v>4</v>
      </c>
      <c r="C6" s="6">
        <v>2</v>
      </c>
      <c r="D6" s="6">
        <v>56</v>
      </c>
      <c r="E6" s="6">
        <v>34</v>
      </c>
      <c r="F6" s="6">
        <v>1</v>
      </c>
      <c r="G6" s="6">
        <v>40</v>
      </c>
    </row>
    <row r="7" spans="1:7" ht="20.100000000000001" customHeight="1">
      <c r="A7" s="5" t="s">
        <v>186</v>
      </c>
      <c r="B7" s="6">
        <v>3</v>
      </c>
      <c r="C7" s="6">
        <v>6</v>
      </c>
      <c r="D7" s="6">
        <v>78</v>
      </c>
      <c r="E7" s="6">
        <v>40</v>
      </c>
      <c r="F7" s="6">
        <v>1</v>
      </c>
      <c r="G7" s="6">
        <v>51</v>
      </c>
    </row>
    <row r="8" spans="1:7" ht="20.100000000000001" customHeight="1">
      <c r="A8" s="5" t="s">
        <v>187</v>
      </c>
      <c r="B8" s="6">
        <v>2</v>
      </c>
      <c r="C8" s="6" t="s">
        <v>5</v>
      </c>
      <c r="D8" s="6">
        <v>74</v>
      </c>
      <c r="E8" s="6">
        <v>28</v>
      </c>
      <c r="F8" s="6" t="s">
        <v>5</v>
      </c>
      <c r="G8" s="6">
        <v>34</v>
      </c>
    </row>
    <row r="9" spans="1:7" ht="20.100000000000001" customHeight="1">
      <c r="A9" s="5" t="s">
        <v>188</v>
      </c>
      <c r="B9" s="6">
        <v>4</v>
      </c>
      <c r="C9" s="6">
        <v>12</v>
      </c>
      <c r="D9" s="6">
        <v>404</v>
      </c>
      <c r="E9" s="6">
        <v>164</v>
      </c>
      <c r="F9" s="6">
        <v>1</v>
      </c>
      <c r="G9" s="6">
        <v>156</v>
      </c>
    </row>
    <row r="10" spans="1:7" ht="20.100000000000001" customHeight="1">
      <c r="A10" s="5" t="s">
        <v>189</v>
      </c>
      <c r="B10" s="6">
        <v>3</v>
      </c>
      <c r="C10" s="6">
        <v>14</v>
      </c>
      <c r="D10" s="6">
        <v>166</v>
      </c>
      <c r="E10" s="6">
        <v>124</v>
      </c>
      <c r="F10" s="6" t="s">
        <v>5</v>
      </c>
      <c r="G10" s="6">
        <v>116</v>
      </c>
    </row>
    <row r="11" spans="1:7" ht="20.100000000000001" customHeight="1">
      <c r="A11" s="5" t="s">
        <v>190</v>
      </c>
      <c r="B11" s="6">
        <v>1</v>
      </c>
      <c r="C11" s="6">
        <v>5</v>
      </c>
      <c r="D11" s="6">
        <v>149</v>
      </c>
      <c r="E11" s="6">
        <v>94</v>
      </c>
      <c r="F11" s="6" t="s">
        <v>5</v>
      </c>
      <c r="G11" s="6">
        <v>83</v>
      </c>
    </row>
    <row r="12" spans="1:7" ht="20.100000000000001" customHeight="1">
      <c r="A12" s="5" t="s">
        <v>191</v>
      </c>
      <c r="B12" s="6">
        <v>1</v>
      </c>
      <c r="C12" s="6">
        <v>9</v>
      </c>
      <c r="D12" s="6">
        <v>154</v>
      </c>
      <c r="E12" s="6">
        <v>86</v>
      </c>
      <c r="F12" s="6" t="s">
        <v>5</v>
      </c>
      <c r="G12" s="6">
        <v>71</v>
      </c>
    </row>
    <row r="13" spans="1:7" ht="20.100000000000001" customHeight="1">
      <c r="A13" s="5" t="s">
        <v>192</v>
      </c>
      <c r="B13" s="6">
        <v>2</v>
      </c>
      <c r="C13" s="6">
        <v>11</v>
      </c>
      <c r="D13" s="6">
        <v>284</v>
      </c>
      <c r="E13" s="6">
        <v>156</v>
      </c>
      <c r="F13" s="6">
        <v>1</v>
      </c>
      <c r="G13" s="6">
        <v>122</v>
      </c>
    </row>
    <row r="14" spans="1:7" ht="20.100000000000001" customHeight="1">
      <c r="A14" s="5" t="s">
        <v>193</v>
      </c>
      <c r="B14" s="6" t="s">
        <v>5</v>
      </c>
      <c r="C14" s="6">
        <v>21</v>
      </c>
      <c r="D14" s="6">
        <v>170</v>
      </c>
      <c r="E14" s="6">
        <v>99</v>
      </c>
      <c r="F14" s="6" t="s">
        <v>5</v>
      </c>
      <c r="G14" s="6">
        <v>85</v>
      </c>
    </row>
    <row r="15" spans="1:7" ht="20.100000000000001" customHeight="1">
      <c r="A15" s="5" t="s">
        <v>194</v>
      </c>
      <c r="B15" s="6">
        <v>1</v>
      </c>
      <c r="C15" s="6">
        <v>9</v>
      </c>
      <c r="D15" s="6">
        <v>132</v>
      </c>
      <c r="E15" s="6">
        <v>88</v>
      </c>
      <c r="F15" s="6">
        <v>2</v>
      </c>
      <c r="G15" s="6">
        <v>80</v>
      </c>
    </row>
    <row r="16" spans="1:7" ht="20.100000000000001" customHeight="1">
      <c r="A16" s="5" t="s">
        <v>195</v>
      </c>
      <c r="B16" s="6" t="s">
        <v>5</v>
      </c>
      <c r="C16" s="6">
        <v>1</v>
      </c>
      <c r="D16" s="6">
        <v>20</v>
      </c>
      <c r="E16" s="6">
        <v>18</v>
      </c>
      <c r="F16" s="6" t="s">
        <v>5</v>
      </c>
      <c r="G16" s="6">
        <v>10</v>
      </c>
    </row>
    <row r="17" spans="1:7" ht="20.100000000000001" customHeight="1">
      <c r="A17" s="5" t="s">
        <v>196</v>
      </c>
      <c r="B17" s="6">
        <v>1</v>
      </c>
      <c r="C17" s="6">
        <v>9</v>
      </c>
      <c r="D17" s="6">
        <v>144</v>
      </c>
      <c r="E17" s="6">
        <v>86</v>
      </c>
      <c r="F17" s="6">
        <v>2</v>
      </c>
      <c r="G17" s="6">
        <v>75</v>
      </c>
    </row>
    <row r="18" spans="1:7" ht="20.100000000000001" customHeight="1">
      <c r="A18" s="5" t="s">
        <v>197</v>
      </c>
      <c r="B18" s="6">
        <v>2</v>
      </c>
      <c r="C18" s="6">
        <v>8</v>
      </c>
      <c r="D18" s="6">
        <v>110</v>
      </c>
      <c r="E18" s="6">
        <v>68</v>
      </c>
      <c r="F18" s="6" t="s">
        <v>5</v>
      </c>
      <c r="G18" s="6">
        <v>81</v>
      </c>
    </row>
    <row r="19" spans="1:7" ht="20.100000000000001" customHeight="1">
      <c r="A19" s="5" t="s">
        <v>198</v>
      </c>
      <c r="B19" s="6">
        <v>2</v>
      </c>
      <c r="C19" s="6">
        <v>8</v>
      </c>
      <c r="D19" s="6">
        <v>109</v>
      </c>
      <c r="E19" s="6">
        <v>59</v>
      </c>
      <c r="F19" s="6" t="s">
        <v>5</v>
      </c>
      <c r="G19" s="6">
        <v>40</v>
      </c>
    </row>
    <row r="20" spans="1:7" ht="20.100000000000001" customHeight="1">
      <c r="A20" s="7" t="s">
        <v>199</v>
      </c>
      <c r="B20" s="6">
        <v>1</v>
      </c>
      <c r="C20" s="6">
        <v>5</v>
      </c>
      <c r="D20" s="6">
        <v>71</v>
      </c>
      <c r="E20" s="6">
        <v>37</v>
      </c>
      <c r="F20" s="6">
        <v>1</v>
      </c>
      <c r="G20" s="6">
        <v>33</v>
      </c>
    </row>
  </sheetData>
  <mergeCells count="1">
    <mergeCell ref="A1:A3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C5"/>
  <sheetViews>
    <sheetView workbookViewId="0">
      <selection sqref="A1:A2"/>
    </sheetView>
  </sheetViews>
  <sheetFormatPr defaultColWidth="21" defaultRowHeight="16.5"/>
  <sheetData>
    <row r="1" spans="1:3" ht="20.100000000000001" customHeight="1">
      <c r="A1" s="24" t="s">
        <v>48</v>
      </c>
      <c r="B1" s="25" t="s">
        <v>11</v>
      </c>
      <c r="C1" s="25" t="s">
        <v>11</v>
      </c>
    </row>
    <row r="2" spans="1:3" ht="20.100000000000001" customHeight="1">
      <c r="A2" s="25" t="s">
        <v>48</v>
      </c>
      <c r="B2" s="4" t="s">
        <v>49</v>
      </c>
      <c r="C2" s="4" t="s">
        <v>50</v>
      </c>
    </row>
    <row r="3" spans="1:3" ht="20.100000000000001" customHeight="1">
      <c r="A3" s="5" t="s">
        <v>115</v>
      </c>
      <c r="B3" s="8">
        <v>7.8</v>
      </c>
      <c r="C3" s="6">
        <v>4853</v>
      </c>
    </row>
    <row r="4" spans="1:3" ht="20.100000000000001" customHeight="1">
      <c r="A4" s="5" t="s">
        <v>345</v>
      </c>
      <c r="B4" s="8">
        <v>9.1999999999999993</v>
      </c>
      <c r="C4" s="6">
        <v>4248</v>
      </c>
    </row>
    <row r="5" spans="1:3" ht="20.100000000000001" customHeight="1">
      <c r="A5" s="7" t="s">
        <v>346</v>
      </c>
      <c r="B5" s="8">
        <v>3.7</v>
      </c>
      <c r="C5" s="6">
        <v>605</v>
      </c>
    </row>
  </sheetData>
  <mergeCells count="2">
    <mergeCell ref="A1:A2"/>
    <mergeCell ref="B1:C1"/>
  </mergeCells>
  <phoneticPr fontId="1" type="noConversion"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G14"/>
  <sheetViews>
    <sheetView workbookViewId="0">
      <selection sqref="A1:A3"/>
    </sheetView>
  </sheetViews>
  <sheetFormatPr defaultColWidth="21" defaultRowHeight="16.5"/>
  <cols>
    <col min="2" max="2" width="21" customWidth="1"/>
  </cols>
  <sheetData>
    <row r="1" spans="1:7" ht="20.100000000000001" customHeight="1">
      <c r="A1" s="24" t="s">
        <v>58</v>
      </c>
      <c r="B1" s="17" t="s">
        <v>11</v>
      </c>
      <c r="C1" s="17" t="s">
        <v>11</v>
      </c>
      <c r="D1" s="17" t="s">
        <v>11</v>
      </c>
      <c r="E1" s="17" t="s">
        <v>11</v>
      </c>
      <c r="F1" s="17" t="s">
        <v>11</v>
      </c>
      <c r="G1" s="17" t="s">
        <v>11</v>
      </c>
    </row>
    <row r="2" spans="1:7" ht="20.100000000000001" customHeight="1">
      <c r="A2" s="25" t="s">
        <v>58</v>
      </c>
      <c r="B2" s="17" t="s">
        <v>582</v>
      </c>
      <c r="C2" s="17" t="s">
        <v>1</v>
      </c>
      <c r="D2" s="17" t="s">
        <v>2</v>
      </c>
      <c r="E2" s="17" t="s">
        <v>55</v>
      </c>
      <c r="F2" s="17" t="s">
        <v>3</v>
      </c>
      <c r="G2" s="17" t="s">
        <v>4</v>
      </c>
    </row>
    <row r="3" spans="1:7" ht="20.100000000000001" customHeight="1">
      <c r="A3" s="25" t="s">
        <v>58</v>
      </c>
      <c r="B3" s="4" t="s">
        <v>59</v>
      </c>
      <c r="C3" s="4" t="s">
        <v>59</v>
      </c>
      <c r="D3" s="4" t="s">
        <v>59</v>
      </c>
      <c r="E3" s="4" t="s">
        <v>59</v>
      </c>
      <c r="F3" s="4" t="s">
        <v>59</v>
      </c>
      <c r="G3" s="4" t="s">
        <v>59</v>
      </c>
    </row>
    <row r="4" spans="1:7" ht="20.100000000000001" customHeight="1">
      <c r="A4" s="5" t="s">
        <v>57</v>
      </c>
      <c r="B4" s="6">
        <v>19</v>
      </c>
      <c r="C4" s="6">
        <v>56</v>
      </c>
      <c r="D4" s="6">
        <v>1432</v>
      </c>
      <c r="E4" s="6">
        <v>834</v>
      </c>
      <c r="F4" s="6">
        <v>15</v>
      </c>
      <c r="G4" s="6">
        <v>603</v>
      </c>
    </row>
    <row r="5" spans="1:7" ht="20.100000000000001" customHeight="1">
      <c r="A5" s="5" t="s">
        <v>173</v>
      </c>
      <c r="B5" s="6">
        <v>3</v>
      </c>
      <c r="C5" s="6">
        <v>0</v>
      </c>
      <c r="D5" s="6">
        <v>45</v>
      </c>
      <c r="E5" s="6">
        <v>36</v>
      </c>
      <c r="F5" s="6">
        <v>1</v>
      </c>
      <c r="G5" s="6">
        <v>14</v>
      </c>
    </row>
    <row r="6" spans="1:7" ht="20.100000000000001" customHeight="1">
      <c r="A6" s="5" t="s">
        <v>174</v>
      </c>
      <c r="B6" s="6">
        <v>2</v>
      </c>
      <c r="C6" s="6">
        <v>0</v>
      </c>
      <c r="D6" s="6">
        <v>39</v>
      </c>
      <c r="E6" s="6">
        <v>25</v>
      </c>
      <c r="F6" s="6">
        <v>0</v>
      </c>
      <c r="G6" s="6">
        <v>16</v>
      </c>
    </row>
    <row r="7" spans="1:7" ht="20.100000000000001" customHeight="1">
      <c r="A7" s="5" t="s">
        <v>181</v>
      </c>
      <c r="B7" s="6">
        <v>2</v>
      </c>
      <c r="C7" s="6">
        <v>8</v>
      </c>
      <c r="D7" s="6">
        <v>205</v>
      </c>
      <c r="E7" s="6">
        <v>114</v>
      </c>
      <c r="F7" s="6">
        <v>2</v>
      </c>
      <c r="G7" s="6">
        <v>85</v>
      </c>
    </row>
    <row r="8" spans="1:7" ht="20.100000000000001" customHeight="1">
      <c r="A8" s="5" t="s">
        <v>176</v>
      </c>
      <c r="B8" s="6">
        <v>2</v>
      </c>
      <c r="C8" s="6">
        <v>4</v>
      </c>
      <c r="D8" s="6">
        <v>141</v>
      </c>
      <c r="E8" s="6">
        <v>82</v>
      </c>
      <c r="F8" s="6">
        <v>1</v>
      </c>
      <c r="G8" s="6">
        <v>61</v>
      </c>
    </row>
    <row r="9" spans="1:7" ht="20.100000000000001" customHeight="1">
      <c r="A9" s="5" t="s">
        <v>177</v>
      </c>
      <c r="B9" s="6">
        <v>1</v>
      </c>
      <c r="C9" s="6">
        <v>12</v>
      </c>
      <c r="D9" s="6">
        <v>320</v>
      </c>
      <c r="E9" s="6">
        <v>172</v>
      </c>
      <c r="F9" s="6">
        <v>1</v>
      </c>
      <c r="G9" s="6">
        <v>127</v>
      </c>
    </row>
    <row r="10" spans="1:7" ht="20.100000000000001" customHeight="1">
      <c r="A10" s="5" t="s">
        <v>178</v>
      </c>
      <c r="B10" s="6">
        <v>3</v>
      </c>
      <c r="C10" s="6">
        <v>12</v>
      </c>
      <c r="D10" s="6">
        <v>297</v>
      </c>
      <c r="E10" s="6">
        <v>171</v>
      </c>
      <c r="F10" s="6">
        <v>4</v>
      </c>
      <c r="G10" s="6">
        <v>129</v>
      </c>
    </row>
    <row r="11" spans="1:7" ht="20.100000000000001" customHeight="1">
      <c r="A11" s="5" t="s">
        <v>179</v>
      </c>
      <c r="B11" s="6">
        <v>1</v>
      </c>
      <c r="C11" s="6">
        <v>9</v>
      </c>
      <c r="D11" s="6">
        <v>159</v>
      </c>
      <c r="E11" s="6">
        <v>101</v>
      </c>
      <c r="F11" s="6">
        <v>4</v>
      </c>
      <c r="G11" s="6">
        <v>69</v>
      </c>
    </row>
    <row r="12" spans="1:7" ht="20.100000000000001" customHeight="1">
      <c r="A12" s="5" t="s">
        <v>180</v>
      </c>
      <c r="B12" s="6">
        <v>5</v>
      </c>
      <c r="C12" s="6">
        <v>8</v>
      </c>
      <c r="D12" s="6">
        <v>205</v>
      </c>
      <c r="E12" s="6">
        <v>118</v>
      </c>
      <c r="F12" s="6">
        <v>2</v>
      </c>
      <c r="G12" s="6">
        <v>83</v>
      </c>
    </row>
    <row r="13" spans="1:7" ht="20.100000000000001" customHeight="1">
      <c r="A13" s="5" t="s">
        <v>182</v>
      </c>
      <c r="B13" s="6">
        <v>0</v>
      </c>
      <c r="C13" s="6">
        <v>2</v>
      </c>
      <c r="D13" s="6">
        <v>20</v>
      </c>
      <c r="E13" s="6">
        <v>14</v>
      </c>
      <c r="F13" s="6">
        <v>0</v>
      </c>
      <c r="G13" s="6">
        <v>17</v>
      </c>
    </row>
    <row r="14" spans="1:7" ht="20.100000000000001" customHeight="1">
      <c r="A14" s="7" t="s">
        <v>183</v>
      </c>
      <c r="B14" s="6">
        <v>0</v>
      </c>
      <c r="C14" s="6">
        <v>1</v>
      </c>
      <c r="D14" s="6">
        <v>1</v>
      </c>
      <c r="E14" s="6">
        <v>1</v>
      </c>
      <c r="F14" s="6">
        <v>0</v>
      </c>
      <c r="G14" s="6">
        <v>2</v>
      </c>
    </row>
  </sheetData>
  <mergeCells count="1">
    <mergeCell ref="A1:A3"/>
  </mergeCells>
  <phoneticPr fontId="1" type="noConversion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Q14"/>
  <sheetViews>
    <sheetView workbookViewId="0">
      <selection sqref="A1:A2"/>
    </sheetView>
  </sheetViews>
  <sheetFormatPr defaultColWidth="21" defaultRowHeight="16.5"/>
  <sheetData>
    <row r="1" spans="1:17" ht="20.100000000000001" customHeight="1">
      <c r="A1" s="24" t="s">
        <v>48</v>
      </c>
      <c r="B1" s="25" t="s">
        <v>11</v>
      </c>
      <c r="C1" s="25" t="s">
        <v>11</v>
      </c>
      <c r="D1" s="25" t="s">
        <v>12</v>
      </c>
      <c r="E1" s="25" t="s">
        <v>12</v>
      </c>
      <c r="F1" s="25" t="s">
        <v>13</v>
      </c>
      <c r="G1" s="25" t="s">
        <v>13</v>
      </c>
      <c r="H1" s="25" t="s">
        <v>14</v>
      </c>
      <c r="I1" s="25" t="s">
        <v>14</v>
      </c>
      <c r="J1" s="25" t="s">
        <v>15</v>
      </c>
      <c r="K1" s="25" t="s">
        <v>15</v>
      </c>
      <c r="L1" s="25" t="s">
        <v>16</v>
      </c>
      <c r="M1" s="25" t="s">
        <v>16</v>
      </c>
      <c r="N1" s="25" t="s">
        <v>17</v>
      </c>
      <c r="O1" s="25" t="s">
        <v>17</v>
      </c>
      <c r="P1" s="25" t="s">
        <v>18</v>
      </c>
      <c r="Q1" s="25" t="s">
        <v>18</v>
      </c>
    </row>
    <row r="2" spans="1:17" ht="20.100000000000001" customHeight="1">
      <c r="A2" s="25" t="s">
        <v>48</v>
      </c>
      <c r="B2" s="4" t="s">
        <v>49</v>
      </c>
      <c r="C2" s="4" t="s">
        <v>50</v>
      </c>
      <c r="D2" s="4" t="s">
        <v>49</v>
      </c>
      <c r="E2" s="4" t="s">
        <v>50</v>
      </c>
      <c r="F2" s="4" t="s">
        <v>49</v>
      </c>
      <c r="G2" s="4" t="s">
        <v>50</v>
      </c>
      <c r="H2" s="4" t="s">
        <v>49</v>
      </c>
      <c r="I2" s="4" t="s">
        <v>50</v>
      </c>
      <c r="J2" s="4" t="s">
        <v>49</v>
      </c>
      <c r="K2" s="4" t="s">
        <v>50</v>
      </c>
      <c r="L2" s="4" t="s">
        <v>49</v>
      </c>
      <c r="M2" s="4" t="s">
        <v>50</v>
      </c>
      <c r="N2" s="4" t="s">
        <v>49</v>
      </c>
      <c r="O2" s="4" t="s">
        <v>50</v>
      </c>
      <c r="P2" s="4" t="s">
        <v>49</v>
      </c>
      <c r="Q2" s="4" t="s">
        <v>50</v>
      </c>
    </row>
    <row r="3" spans="1:17" ht="20.100000000000001" customHeight="1">
      <c r="A3" s="9" t="s">
        <v>57</v>
      </c>
      <c r="B3" s="8">
        <v>10.8</v>
      </c>
      <c r="C3" s="6">
        <v>31479</v>
      </c>
      <c r="D3" s="8">
        <v>10.9</v>
      </c>
      <c r="E3" s="6">
        <v>32093</v>
      </c>
      <c r="F3" s="8">
        <v>11.3</v>
      </c>
      <c r="G3" s="6">
        <v>33417</v>
      </c>
      <c r="H3" s="8">
        <v>11.5</v>
      </c>
      <c r="I3" s="6">
        <v>34021</v>
      </c>
      <c r="J3" s="8">
        <v>11.6</v>
      </c>
      <c r="K3" s="6">
        <v>34176</v>
      </c>
      <c r="L3" s="8">
        <v>11.9</v>
      </c>
      <c r="M3" s="6">
        <v>35078</v>
      </c>
      <c r="N3" s="8">
        <v>12.3</v>
      </c>
      <c r="O3" s="6">
        <v>36249</v>
      </c>
      <c r="P3" s="8">
        <v>12.4</v>
      </c>
      <c r="Q3" s="6">
        <v>36651</v>
      </c>
    </row>
    <row r="4" spans="1:17" ht="20.100000000000001" customHeight="1">
      <c r="A4" s="9" t="s">
        <v>173</v>
      </c>
      <c r="B4" s="8">
        <v>16.600000000000001</v>
      </c>
      <c r="C4" s="6">
        <v>1901</v>
      </c>
      <c r="D4" s="8">
        <v>16.399999999999999</v>
      </c>
      <c r="E4" s="6">
        <v>1888</v>
      </c>
      <c r="F4" s="8">
        <v>17.8</v>
      </c>
      <c r="G4" s="6">
        <v>2106</v>
      </c>
      <c r="H4" s="8">
        <v>17</v>
      </c>
      <c r="I4" s="6">
        <v>2081</v>
      </c>
      <c r="J4" s="8">
        <v>15.9</v>
      </c>
      <c r="K4" s="6">
        <v>2145</v>
      </c>
      <c r="L4" s="8">
        <v>15.8</v>
      </c>
      <c r="M4" s="6">
        <v>2210</v>
      </c>
      <c r="N4" s="8">
        <v>15.3</v>
      </c>
      <c r="O4" s="6">
        <v>2191</v>
      </c>
      <c r="P4" s="8">
        <v>14.5</v>
      </c>
      <c r="Q4" s="6">
        <v>2222</v>
      </c>
    </row>
    <row r="5" spans="1:17" ht="20.100000000000001" customHeight="1">
      <c r="A5" s="9" t="s">
        <v>174</v>
      </c>
      <c r="B5" s="8">
        <v>10.8</v>
      </c>
      <c r="C5" s="6">
        <v>782</v>
      </c>
      <c r="D5" s="8">
        <v>11.4</v>
      </c>
      <c r="E5" s="6">
        <v>812</v>
      </c>
      <c r="F5" s="8">
        <v>11.5</v>
      </c>
      <c r="G5" s="6">
        <v>800</v>
      </c>
      <c r="H5" s="8">
        <v>12.4</v>
      </c>
      <c r="I5" s="6">
        <v>823</v>
      </c>
      <c r="J5" s="8">
        <v>12.4</v>
      </c>
      <c r="K5" s="6">
        <v>799</v>
      </c>
      <c r="L5" s="8">
        <v>13.2</v>
      </c>
      <c r="M5" s="6">
        <v>828</v>
      </c>
      <c r="N5" s="8">
        <v>12.7</v>
      </c>
      <c r="O5" s="6">
        <v>783</v>
      </c>
      <c r="P5" s="8">
        <v>11.9</v>
      </c>
      <c r="Q5" s="6">
        <v>705</v>
      </c>
    </row>
    <row r="6" spans="1:17" ht="20.100000000000001" customHeight="1">
      <c r="A6" s="9" t="s">
        <v>175</v>
      </c>
      <c r="B6" s="8">
        <v>11.8</v>
      </c>
      <c r="C6" s="6">
        <v>4769</v>
      </c>
      <c r="D6" s="8">
        <v>12.4</v>
      </c>
      <c r="E6" s="6">
        <v>5190</v>
      </c>
      <c r="F6" s="8">
        <v>13</v>
      </c>
      <c r="G6" s="6">
        <v>5464</v>
      </c>
      <c r="H6" s="6" t="s">
        <v>5</v>
      </c>
      <c r="I6" s="6" t="s">
        <v>5</v>
      </c>
      <c r="J6" s="6" t="s">
        <v>5</v>
      </c>
      <c r="K6" s="6" t="s">
        <v>5</v>
      </c>
      <c r="L6" s="6" t="s">
        <v>5</v>
      </c>
      <c r="M6" s="6" t="s">
        <v>5</v>
      </c>
      <c r="N6" s="6" t="s">
        <v>5</v>
      </c>
      <c r="O6" s="6" t="s">
        <v>5</v>
      </c>
      <c r="P6" s="6" t="s">
        <v>5</v>
      </c>
      <c r="Q6" s="6" t="s">
        <v>5</v>
      </c>
    </row>
    <row r="7" spans="1:17" ht="20.100000000000001" customHeight="1">
      <c r="A7" s="9" t="s">
        <v>176</v>
      </c>
      <c r="B7" s="8">
        <v>5.6</v>
      </c>
      <c r="C7" s="6">
        <v>1784</v>
      </c>
      <c r="D7" s="8">
        <v>5.3</v>
      </c>
      <c r="E7" s="6">
        <v>1727</v>
      </c>
      <c r="F7" s="8">
        <v>5.2</v>
      </c>
      <c r="G7" s="6">
        <v>1754</v>
      </c>
      <c r="H7" s="8">
        <v>5</v>
      </c>
      <c r="I7" s="6">
        <v>1738</v>
      </c>
      <c r="J7" s="8">
        <v>5.2</v>
      </c>
      <c r="K7" s="6">
        <v>1907</v>
      </c>
      <c r="L7" s="8">
        <v>4.9000000000000004</v>
      </c>
      <c r="M7" s="6">
        <v>1902</v>
      </c>
      <c r="N7" s="8">
        <v>5</v>
      </c>
      <c r="O7" s="6">
        <v>1934</v>
      </c>
      <c r="P7" s="8">
        <v>5.8</v>
      </c>
      <c r="Q7" s="6">
        <v>2246</v>
      </c>
    </row>
    <row r="8" spans="1:17" ht="20.100000000000001" customHeight="1">
      <c r="A8" s="9" t="s">
        <v>177</v>
      </c>
      <c r="B8" s="8">
        <v>11.7</v>
      </c>
      <c r="C8" s="6">
        <v>6236</v>
      </c>
      <c r="D8" s="8">
        <v>12.2</v>
      </c>
      <c r="E8" s="6">
        <v>6488</v>
      </c>
      <c r="F8" s="8">
        <v>12.8</v>
      </c>
      <c r="G8" s="6">
        <v>6858</v>
      </c>
      <c r="H8" s="8">
        <v>13.1</v>
      </c>
      <c r="I8" s="6">
        <v>7014</v>
      </c>
      <c r="J8" s="8">
        <v>13.9</v>
      </c>
      <c r="K8" s="6">
        <v>7411</v>
      </c>
      <c r="L8" s="8">
        <v>14.3</v>
      </c>
      <c r="M8" s="6">
        <v>7508</v>
      </c>
      <c r="N8" s="8">
        <v>15.4</v>
      </c>
      <c r="O8" s="6">
        <v>7956</v>
      </c>
      <c r="P8" s="8">
        <v>15.6</v>
      </c>
      <c r="Q8" s="6">
        <v>7883</v>
      </c>
    </row>
    <row r="9" spans="1:17" ht="20.100000000000001" customHeight="1">
      <c r="A9" s="9" t="s">
        <v>178</v>
      </c>
      <c r="B9" s="8">
        <v>9.9</v>
      </c>
      <c r="C9" s="6">
        <v>5510</v>
      </c>
      <c r="D9" s="8">
        <v>10.1</v>
      </c>
      <c r="E9" s="6">
        <v>5545</v>
      </c>
      <c r="F9" s="8">
        <v>10.6</v>
      </c>
      <c r="G9" s="6">
        <v>5721</v>
      </c>
      <c r="H9" s="8">
        <v>10.4</v>
      </c>
      <c r="I9" s="6">
        <v>5439</v>
      </c>
      <c r="J9" s="8">
        <v>9.9</v>
      </c>
      <c r="K9" s="6">
        <v>5084</v>
      </c>
      <c r="L9" s="8">
        <v>9.8000000000000007</v>
      </c>
      <c r="M9" s="6">
        <v>4850</v>
      </c>
      <c r="N9" s="8">
        <v>10</v>
      </c>
      <c r="O9" s="6">
        <v>4884</v>
      </c>
      <c r="P9" s="8">
        <v>9.9</v>
      </c>
      <c r="Q9" s="6">
        <v>4857</v>
      </c>
    </row>
    <row r="10" spans="1:17" ht="20.100000000000001" customHeight="1">
      <c r="A10" s="9" t="s">
        <v>179</v>
      </c>
      <c r="B10" s="8">
        <v>12.4</v>
      </c>
      <c r="C10" s="6">
        <v>4161</v>
      </c>
      <c r="D10" s="8">
        <v>12.5</v>
      </c>
      <c r="E10" s="6">
        <v>4117</v>
      </c>
      <c r="F10" s="8">
        <v>13.4</v>
      </c>
      <c r="G10" s="6">
        <v>4350</v>
      </c>
      <c r="H10" s="8">
        <v>13.7</v>
      </c>
      <c r="I10" s="6">
        <v>4290</v>
      </c>
      <c r="J10" s="8">
        <v>13</v>
      </c>
      <c r="K10" s="6">
        <v>3937</v>
      </c>
      <c r="L10" s="8">
        <v>13.8</v>
      </c>
      <c r="M10" s="6">
        <v>4084</v>
      </c>
      <c r="N10" s="8">
        <v>14.5</v>
      </c>
      <c r="O10" s="6">
        <v>4296</v>
      </c>
      <c r="P10" s="8">
        <v>15.3</v>
      </c>
      <c r="Q10" s="6">
        <v>4410</v>
      </c>
    </row>
    <row r="11" spans="1:17" ht="20.100000000000001" customHeight="1">
      <c r="A11" s="9" t="s">
        <v>180</v>
      </c>
      <c r="B11" s="8">
        <v>10.8</v>
      </c>
      <c r="C11" s="6">
        <v>5446</v>
      </c>
      <c r="D11" s="8">
        <v>10.4</v>
      </c>
      <c r="E11" s="6">
        <v>5318</v>
      </c>
      <c r="F11" s="8">
        <v>10.4</v>
      </c>
      <c r="G11" s="6">
        <v>5385</v>
      </c>
      <c r="H11" s="8">
        <v>10.199999999999999</v>
      </c>
      <c r="I11" s="6">
        <v>5476</v>
      </c>
      <c r="J11" s="8">
        <v>10.6</v>
      </c>
      <c r="K11" s="6">
        <v>5749</v>
      </c>
      <c r="L11" s="8">
        <v>11.7</v>
      </c>
      <c r="M11" s="6">
        <v>6338</v>
      </c>
      <c r="N11" s="8">
        <v>11.6</v>
      </c>
      <c r="O11" s="6">
        <v>6467</v>
      </c>
      <c r="P11" s="8">
        <v>11.4</v>
      </c>
      <c r="Q11" s="6">
        <v>6733</v>
      </c>
    </row>
    <row r="12" spans="1:17" ht="20.100000000000001" customHeight="1">
      <c r="A12" s="9" t="s">
        <v>181</v>
      </c>
      <c r="B12" s="6" t="s">
        <v>5</v>
      </c>
      <c r="C12" s="6" t="s">
        <v>5</v>
      </c>
      <c r="D12" s="6" t="s">
        <v>5</v>
      </c>
      <c r="E12" s="6" t="s">
        <v>5</v>
      </c>
      <c r="F12" s="6" t="s">
        <v>5</v>
      </c>
      <c r="G12" s="6" t="s">
        <v>5</v>
      </c>
      <c r="H12" s="8">
        <v>14.3</v>
      </c>
      <c r="I12" s="6">
        <v>5973</v>
      </c>
      <c r="J12" s="8">
        <v>14.9</v>
      </c>
      <c r="K12" s="6">
        <v>6093</v>
      </c>
      <c r="L12" s="8">
        <v>15.8</v>
      </c>
      <c r="M12" s="6">
        <v>6402</v>
      </c>
      <c r="N12" s="8">
        <v>16.600000000000001</v>
      </c>
      <c r="O12" s="6">
        <v>6749</v>
      </c>
      <c r="P12" s="8">
        <v>16.2</v>
      </c>
      <c r="Q12" s="6">
        <v>6571</v>
      </c>
    </row>
    <row r="13" spans="1:17" ht="20.100000000000001" customHeight="1">
      <c r="A13" s="9" t="s">
        <v>182</v>
      </c>
      <c r="B13" s="8">
        <v>12.3</v>
      </c>
      <c r="C13" s="6">
        <v>832</v>
      </c>
      <c r="D13" s="8">
        <v>14</v>
      </c>
      <c r="E13" s="6">
        <v>950</v>
      </c>
      <c r="F13" s="8">
        <v>13.3</v>
      </c>
      <c r="G13" s="6">
        <v>913</v>
      </c>
      <c r="H13" s="8">
        <v>16.100000000000001</v>
      </c>
      <c r="I13" s="6">
        <v>1112</v>
      </c>
      <c r="J13" s="8">
        <v>14.1</v>
      </c>
      <c r="K13" s="6">
        <v>977</v>
      </c>
      <c r="L13" s="8">
        <v>12.7</v>
      </c>
      <c r="M13" s="6">
        <v>882</v>
      </c>
      <c r="N13" s="8">
        <v>13</v>
      </c>
      <c r="O13" s="6">
        <v>904</v>
      </c>
      <c r="P13" s="8">
        <v>13.4</v>
      </c>
      <c r="Q13" s="6">
        <v>938</v>
      </c>
    </row>
    <row r="14" spans="1:17" ht="20.100000000000001" customHeight="1">
      <c r="A14" s="10" t="s">
        <v>183</v>
      </c>
      <c r="B14" s="8">
        <v>2.8</v>
      </c>
      <c r="C14" s="6">
        <v>58</v>
      </c>
      <c r="D14" s="8">
        <v>2.7</v>
      </c>
      <c r="E14" s="6">
        <v>58</v>
      </c>
      <c r="F14" s="8">
        <v>3.1</v>
      </c>
      <c r="G14" s="6">
        <v>66</v>
      </c>
      <c r="H14" s="8">
        <v>3.6</v>
      </c>
      <c r="I14" s="6">
        <v>75</v>
      </c>
      <c r="J14" s="8">
        <v>3.6</v>
      </c>
      <c r="K14" s="6">
        <v>74</v>
      </c>
      <c r="L14" s="8">
        <v>3.6</v>
      </c>
      <c r="M14" s="6">
        <v>74</v>
      </c>
      <c r="N14" s="8">
        <v>4.2</v>
      </c>
      <c r="O14" s="6">
        <v>85</v>
      </c>
      <c r="P14" s="8">
        <v>4.2</v>
      </c>
      <c r="Q14" s="6">
        <v>86</v>
      </c>
    </row>
  </sheetData>
  <mergeCells count="9">
    <mergeCell ref="L1:M1"/>
    <mergeCell ref="N1:O1"/>
    <mergeCell ref="P1:Q1"/>
    <mergeCell ref="A1:A2"/>
    <mergeCell ref="B1:C1"/>
    <mergeCell ref="D1:E1"/>
    <mergeCell ref="F1:G1"/>
    <mergeCell ref="H1:I1"/>
    <mergeCell ref="J1:K1"/>
  </mergeCells>
  <phoneticPr fontId="1" type="noConversion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G153"/>
  <sheetViews>
    <sheetView zoomScaleNormal="100" workbookViewId="0">
      <selection sqref="A1:A126"/>
    </sheetView>
  </sheetViews>
  <sheetFormatPr defaultColWidth="21" defaultRowHeight="16.5"/>
  <sheetData>
    <row r="1" spans="1:7">
      <c r="A1" s="26" t="s">
        <v>116</v>
      </c>
      <c r="B1" s="14">
        <v>2015</v>
      </c>
      <c r="C1" s="14">
        <v>2015</v>
      </c>
      <c r="D1" s="14">
        <v>2015</v>
      </c>
      <c r="E1" s="14">
        <v>2015</v>
      </c>
      <c r="F1" s="14">
        <v>2015</v>
      </c>
      <c r="G1" s="14">
        <v>2015</v>
      </c>
    </row>
    <row r="2" spans="1:7" ht="16.5" hidden="1" customHeight="1">
      <c r="A2" s="27"/>
      <c r="C2" s="16" t="s">
        <v>21</v>
      </c>
      <c r="D2" s="16" t="s">
        <v>21</v>
      </c>
    </row>
    <row r="3" spans="1:7" ht="16.5" hidden="1" customHeight="1">
      <c r="A3" s="27"/>
      <c r="C3" s="5" t="s">
        <v>22</v>
      </c>
      <c r="D3" s="5" t="s">
        <v>22</v>
      </c>
    </row>
    <row r="4" spans="1:7" ht="16.5" hidden="1" customHeight="1">
      <c r="A4" s="27"/>
      <c r="C4" s="5" t="s">
        <v>23</v>
      </c>
      <c r="D4" s="5" t="s">
        <v>23</v>
      </c>
    </row>
    <row r="5" spans="1:7" ht="16.5" hidden="1" customHeight="1">
      <c r="A5" s="27"/>
      <c r="C5" s="5" t="s">
        <v>24</v>
      </c>
      <c r="D5" s="5" t="s">
        <v>24</v>
      </c>
    </row>
    <row r="6" spans="1:7" ht="16.5" hidden="1" customHeight="1">
      <c r="A6" s="27"/>
      <c r="C6" s="5" t="s">
        <v>26</v>
      </c>
      <c r="D6" s="5" t="s">
        <v>26</v>
      </c>
    </row>
    <row r="7" spans="1:7" ht="16.5" hidden="1" customHeight="1">
      <c r="A7" s="27"/>
      <c r="C7" s="5" t="s">
        <v>27</v>
      </c>
      <c r="D7" s="5" t="s">
        <v>27</v>
      </c>
    </row>
    <row r="8" spans="1:7" ht="16.5" hidden="1" customHeight="1">
      <c r="A8" s="27"/>
      <c r="C8" s="5" t="s">
        <v>28</v>
      </c>
      <c r="D8" s="5" t="s">
        <v>28</v>
      </c>
    </row>
    <row r="9" spans="1:7" ht="16.5" hidden="1" customHeight="1">
      <c r="A9" s="27"/>
      <c r="C9" s="5" t="s">
        <v>29</v>
      </c>
      <c r="D9" s="5" t="s">
        <v>29</v>
      </c>
    </row>
    <row r="10" spans="1:7" ht="16.5" hidden="1" customHeight="1">
      <c r="A10" s="27"/>
      <c r="C10" s="5" t="s">
        <v>30</v>
      </c>
      <c r="D10" s="5" t="s">
        <v>30</v>
      </c>
    </row>
    <row r="11" spans="1:7" ht="16.5" hidden="1" customHeight="1">
      <c r="A11" s="27"/>
      <c r="C11" s="5" t="s">
        <v>32</v>
      </c>
      <c r="D11" s="5" t="s">
        <v>32</v>
      </c>
    </row>
    <row r="12" spans="1:7" ht="16.5" hidden="1" customHeight="1">
      <c r="A12" s="27"/>
      <c r="C12" s="5" t="s">
        <v>33</v>
      </c>
      <c r="D12" s="5" t="s">
        <v>33</v>
      </c>
    </row>
    <row r="13" spans="1:7" ht="16.5" hidden="1" customHeight="1">
      <c r="A13" s="27"/>
      <c r="C13" s="5" t="s">
        <v>34</v>
      </c>
      <c r="D13" s="5" t="s">
        <v>34</v>
      </c>
    </row>
    <row r="14" spans="1:7" ht="16.5" hidden="1" customHeight="1">
      <c r="A14" s="27"/>
      <c r="C14" s="5" t="s">
        <v>35</v>
      </c>
      <c r="D14" s="5" t="s">
        <v>35</v>
      </c>
    </row>
    <row r="15" spans="1:7" ht="16.5" hidden="1" customHeight="1">
      <c r="A15" s="27"/>
      <c r="C15" s="5" t="s">
        <v>36</v>
      </c>
      <c r="D15" s="5" t="s">
        <v>36</v>
      </c>
    </row>
    <row r="16" spans="1:7" ht="16.5" hidden="1" customHeight="1">
      <c r="A16" s="27"/>
      <c r="C16" s="5" t="s">
        <v>38</v>
      </c>
      <c r="D16" s="5" t="s">
        <v>38</v>
      </c>
    </row>
    <row r="17" spans="1:4" ht="16.5" hidden="1" customHeight="1">
      <c r="A17" s="27"/>
      <c r="C17" s="5" t="s">
        <v>39</v>
      </c>
      <c r="D17" s="5" t="s">
        <v>39</v>
      </c>
    </row>
    <row r="18" spans="1:4" ht="16.5" hidden="1" customHeight="1">
      <c r="A18" s="27"/>
      <c r="C18" s="5" t="s">
        <v>40</v>
      </c>
      <c r="D18" s="5" t="s">
        <v>40</v>
      </c>
    </row>
    <row r="19" spans="1:4" ht="16.5" hidden="1" customHeight="1">
      <c r="A19" s="27"/>
      <c r="C19" s="5" t="s">
        <v>41</v>
      </c>
      <c r="D19" s="5" t="s">
        <v>41</v>
      </c>
    </row>
    <row r="20" spans="1:4" ht="16.5" hidden="1" customHeight="1">
      <c r="A20" s="27"/>
      <c r="C20" s="5" t="s">
        <v>42</v>
      </c>
      <c r="D20" s="5" t="s">
        <v>42</v>
      </c>
    </row>
    <row r="21" spans="1:4" ht="16.5" hidden="1" customHeight="1">
      <c r="A21" s="27"/>
      <c r="C21" s="5" t="s">
        <v>43</v>
      </c>
      <c r="D21" s="5" t="s">
        <v>43</v>
      </c>
    </row>
    <row r="22" spans="1:4" ht="16.5" hidden="1" customHeight="1">
      <c r="A22" s="27"/>
    </row>
    <row r="23" spans="1:4" ht="16.5" hidden="1" customHeight="1">
      <c r="A23" s="27"/>
    </row>
    <row r="24" spans="1:4" ht="16.5" hidden="1" customHeight="1">
      <c r="A24" s="27"/>
    </row>
    <row r="25" spans="1:4" ht="16.5" hidden="1" customHeight="1">
      <c r="A25" s="27"/>
    </row>
    <row r="26" spans="1:4" ht="16.5" hidden="1" customHeight="1">
      <c r="A26" s="27"/>
    </row>
    <row r="27" spans="1:4" ht="16.5" hidden="1" customHeight="1">
      <c r="A27" s="27"/>
    </row>
    <row r="28" spans="1:4" ht="16.5" hidden="1" customHeight="1">
      <c r="A28" s="27"/>
    </row>
    <row r="29" spans="1:4" ht="16.5" hidden="1" customHeight="1">
      <c r="A29" s="27"/>
    </row>
    <row r="30" spans="1:4" ht="16.5" hidden="1" customHeight="1">
      <c r="A30" s="27"/>
    </row>
    <row r="31" spans="1:4" ht="16.5" hidden="1" customHeight="1">
      <c r="A31" s="27"/>
      <c r="D31" s="5" t="s">
        <v>21</v>
      </c>
    </row>
    <row r="32" spans="1:4" ht="16.5" hidden="1" customHeight="1">
      <c r="A32" s="27"/>
      <c r="D32" s="5" t="s">
        <v>22</v>
      </c>
    </row>
    <row r="33" spans="1:4" ht="16.5" hidden="1" customHeight="1">
      <c r="A33" s="27"/>
      <c r="D33" s="5" t="s">
        <v>23</v>
      </c>
    </row>
    <row r="34" spans="1:4" ht="16.5" hidden="1" customHeight="1">
      <c r="A34" s="27"/>
      <c r="D34" s="5" t="s">
        <v>24</v>
      </c>
    </row>
    <row r="35" spans="1:4" ht="16.5" hidden="1" customHeight="1">
      <c r="A35" s="27"/>
      <c r="D35" s="5" t="s">
        <v>25</v>
      </c>
    </row>
    <row r="36" spans="1:4" ht="16.5" hidden="1" customHeight="1">
      <c r="A36" s="27"/>
      <c r="D36" s="5" t="s">
        <v>27</v>
      </c>
    </row>
    <row r="37" spans="1:4" ht="16.5" hidden="1" customHeight="1">
      <c r="A37" s="27"/>
      <c r="D37" s="5" t="s">
        <v>28</v>
      </c>
    </row>
    <row r="38" spans="1:4" ht="16.5" hidden="1" customHeight="1">
      <c r="A38" s="27"/>
      <c r="D38" s="5" t="s">
        <v>29</v>
      </c>
    </row>
    <row r="39" spans="1:4" ht="16.5" hidden="1" customHeight="1">
      <c r="A39" s="27"/>
      <c r="D39" s="5" t="s">
        <v>30</v>
      </c>
    </row>
    <row r="40" spans="1:4" ht="16.5" hidden="1" customHeight="1">
      <c r="A40" s="27"/>
      <c r="D40" s="5" t="s">
        <v>31</v>
      </c>
    </row>
    <row r="41" spans="1:4" ht="16.5" hidden="1" customHeight="1">
      <c r="A41" s="27"/>
      <c r="D41" s="5" t="s">
        <v>33</v>
      </c>
    </row>
    <row r="42" spans="1:4" ht="16.5" hidden="1" customHeight="1">
      <c r="A42" s="27"/>
      <c r="D42" s="5" t="s">
        <v>34</v>
      </c>
    </row>
    <row r="43" spans="1:4" ht="16.5" hidden="1" customHeight="1">
      <c r="A43" s="27"/>
      <c r="D43" s="5" t="s">
        <v>35</v>
      </c>
    </row>
    <row r="44" spans="1:4" ht="16.5" hidden="1" customHeight="1">
      <c r="A44" s="27"/>
      <c r="D44" s="5" t="s">
        <v>36</v>
      </c>
    </row>
    <row r="45" spans="1:4" ht="16.5" hidden="1" customHeight="1">
      <c r="A45" s="27"/>
      <c r="D45" s="5" t="s">
        <v>37</v>
      </c>
    </row>
    <row r="46" spans="1:4" ht="16.5" hidden="1" customHeight="1">
      <c r="A46" s="27"/>
      <c r="D46" s="5" t="s">
        <v>39</v>
      </c>
    </row>
    <row r="47" spans="1:4" ht="16.5" hidden="1" customHeight="1">
      <c r="A47" s="27"/>
      <c r="D47" s="5" t="s">
        <v>40</v>
      </c>
    </row>
    <row r="48" spans="1:4" ht="16.5" hidden="1" customHeight="1">
      <c r="A48" s="27"/>
      <c r="D48" s="5" t="s">
        <v>41</v>
      </c>
    </row>
    <row r="49" spans="1:4" ht="16.5" hidden="1" customHeight="1">
      <c r="A49" s="27"/>
      <c r="D49" s="5" t="s">
        <v>42</v>
      </c>
    </row>
    <row r="50" spans="1:4" ht="16.5" hidden="1" customHeight="1">
      <c r="A50" s="27"/>
      <c r="D50" s="5" t="s">
        <v>47</v>
      </c>
    </row>
    <row r="51" spans="1:4" ht="16.5" hidden="1" customHeight="1">
      <c r="A51" s="27"/>
    </row>
    <row r="52" spans="1:4" ht="16.5" hidden="1" customHeight="1">
      <c r="A52" s="27"/>
    </row>
    <row r="53" spans="1:4" ht="16.5" hidden="1" customHeight="1">
      <c r="A53" s="27"/>
    </row>
    <row r="54" spans="1:4" ht="16.5" hidden="1" customHeight="1">
      <c r="A54" s="27"/>
    </row>
    <row r="55" spans="1:4" ht="16.5" hidden="1" customHeight="1">
      <c r="A55" s="27"/>
    </row>
    <row r="56" spans="1:4" ht="16.5" hidden="1" customHeight="1">
      <c r="A56" s="27"/>
    </row>
    <row r="57" spans="1:4" ht="16.5" hidden="1" customHeight="1">
      <c r="A57" s="27"/>
    </row>
    <row r="58" spans="1:4" ht="16.5" hidden="1" customHeight="1">
      <c r="A58" s="27"/>
    </row>
    <row r="59" spans="1:4" ht="16.5" hidden="1" customHeight="1">
      <c r="A59" s="27"/>
    </row>
    <row r="60" spans="1:4" ht="16.5" hidden="1" customHeight="1">
      <c r="A60" s="27"/>
    </row>
    <row r="61" spans="1:4" ht="16.5" hidden="1" customHeight="1">
      <c r="A61" s="27"/>
    </row>
    <row r="62" spans="1:4" ht="16.5" hidden="1" customHeight="1">
      <c r="A62" s="27"/>
    </row>
    <row r="63" spans="1:4" ht="16.5" hidden="1" customHeight="1">
      <c r="A63" s="27"/>
    </row>
    <row r="64" spans="1:4" ht="16.5" hidden="1" customHeight="1">
      <c r="A64" s="27"/>
    </row>
    <row r="65" spans="1:1" ht="16.5" hidden="1" customHeight="1">
      <c r="A65" s="27"/>
    </row>
    <row r="66" spans="1:1" ht="16.5" hidden="1" customHeight="1">
      <c r="A66" s="27"/>
    </row>
    <row r="67" spans="1:1" ht="16.5" hidden="1" customHeight="1">
      <c r="A67" s="27"/>
    </row>
    <row r="68" spans="1:1" ht="16.5" hidden="1" customHeight="1">
      <c r="A68" s="27"/>
    </row>
    <row r="69" spans="1:1" ht="16.5" hidden="1" customHeight="1">
      <c r="A69" s="27"/>
    </row>
    <row r="70" spans="1:1" ht="16.5" hidden="1" customHeight="1">
      <c r="A70" s="27"/>
    </row>
    <row r="71" spans="1:1" ht="16.5" hidden="1" customHeight="1">
      <c r="A71" s="27"/>
    </row>
    <row r="72" spans="1:1" ht="16.5" hidden="1" customHeight="1">
      <c r="A72" s="27"/>
    </row>
    <row r="73" spans="1:1" ht="16.5" hidden="1" customHeight="1">
      <c r="A73" s="27"/>
    </row>
    <row r="74" spans="1:1" ht="16.5" hidden="1" customHeight="1">
      <c r="A74" s="27"/>
    </row>
    <row r="75" spans="1:1" ht="16.5" hidden="1" customHeight="1">
      <c r="A75" s="27"/>
    </row>
    <row r="76" spans="1:1" ht="16.5" hidden="1" customHeight="1">
      <c r="A76" s="27"/>
    </row>
    <row r="77" spans="1:1" ht="16.5" hidden="1" customHeight="1">
      <c r="A77" s="27"/>
    </row>
    <row r="78" spans="1:1" ht="16.5" hidden="1" customHeight="1">
      <c r="A78" s="27"/>
    </row>
    <row r="79" spans="1:1" ht="16.5" hidden="1" customHeight="1">
      <c r="A79" s="27"/>
    </row>
    <row r="80" spans="1:1" ht="16.5" hidden="1" customHeight="1">
      <c r="A80" s="27"/>
    </row>
    <row r="81" spans="1:1" ht="16.5" hidden="1" customHeight="1">
      <c r="A81" s="27"/>
    </row>
    <row r="82" spans="1:1" ht="16.5" hidden="1" customHeight="1">
      <c r="A82" s="27"/>
    </row>
    <row r="83" spans="1:1" ht="16.5" hidden="1" customHeight="1">
      <c r="A83" s="27"/>
    </row>
    <row r="84" spans="1:1" ht="16.5" hidden="1" customHeight="1">
      <c r="A84" s="27"/>
    </row>
    <row r="85" spans="1:1" ht="16.5" hidden="1" customHeight="1">
      <c r="A85" s="27"/>
    </row>
    <row r="86" spans="1:1" ht="16.5" hidden="1" customHeight="1">
      <c r="A86" s="27"/>
    </row>
    <row r="87" spans="1:1" ht="16.5" hidden="1" customHeight="1">
      <c r="A87" s="27"/>
    </row>
    <row r="88" spans="1:1" ht="16.5" hidden="1" customHeight="1">
      <c r="A88" s="27"/>
    </row>
    <row r="89" spans="1:1" ht="16.5" hidden="1" customHeight="1">
      <c r="A89" s="27"/>
    </row>
    <row r="90" spans="1:1" ht="16.5" hidden="1" customHeight="1">
      <c r="A90" s="27"/>
    </row>
    <row r="91" spans="1:1" ht="16.5" hidden="1" customHeight="1">
      <c r="A91" s="27"/>
    </row>
    <row r="92" spans="1:1" ht="16.5" hidden="1" customHeight="1">
      <c r="A92" s="27"/>
    </row>
    <row r="93" spans="1:1" ht="16.5" hidden="1" customHeight="1">
      <c r="A93" s="27"/>
    </row>
    <row r="94" spans="1:1" ht="16.5" hidden="1" customHeight="1">
      <c r="A94" s="27"/>
    </row>
    <row r="95" spans="1:1" ht="16.5" hidden="1" customHeight="1">
      <c r="A95" s="27"/>
    </row>
    <row r="96" spans="1:1" ht="16.5" hidden="1" customHeight="1">
      <c r="A96" s="27"/>
    </row>
    <row r="97" spans="1:1" ht="16.5" hidden="1" customHeight="1">
      <c r="A97" s="27"/>
    </row>
    <row r="98" spans="1:1" ht="16.5" hidden="1" customHeight="1">
      <c r="A98" s="27"/>
    </row>
    <row r="99" spans="1:1" ht="16.5" hidden="1" customHeight="1">
      <c r="A99" s="27"/>
    </row>
    <row r="100" spans="1:1" ht="16.5" hidden="1" customHeight="1">
      <c r="A100" s="27"/>
    </row>
    <row r="101" spans="1:1" ht="16.5" hidden="1" customHeight="1">
      <c r="A101" s="27"/>
    </row>
    <row r="102" spans="1:1" ht="16.5" hidden="1" customHeight="1">
      <c r="A102" s="27"/>
    </row>
    <row r="103" spans="1:1" ht="16.5" hidden="1" customHeight="1">
      <c r="A103" s="27"/>
    </row>
    <row r="104" spans="1:1" ht="16.5" hidden="1" customHeight="1">
      <c r="A104" s="27"/>
    </row>
    <row r="105" spans="1:1" ht="16.5" hidden="1" customHeight="1">
      <c r="A105" s="27"/>
    </row>
    <row r="106" spans="1:1" ht="16.5" hidden="1" customHeight="1">
      <c r="A106" s="27"/>
    </row>
    <row r="107" spans="1:1" ht="16.5" hidden="1" customHeight="1">
      <c r="A107" s="27"/>
    </row>
    <row r="108" spans="1:1" ht="16.5" hidden="1" customHeight="1">
      <c r="A108" s="27"/>
    </row>
    <row r="109" spans="1:1" ht="16.5" hidden="1" customHeight="1">
      <c r="A109" s="27"/>
    </row>
    <row r="110" spans="1:1" ht="16.5" hidden="1" customHeight="1">
      <c r="A110" s="27"/>
    </row>
    <row r="111" spans="1:1" ht="16.5" hidden="1" customHeight="1">
      <c r="A111" s="27"/>
    </row>
    <row r="112" spans="1:1" ht="16.5" hidden="1" customHeight="1">
      <c r="A112" s="27"/>
    </row>
    <row r="113" spans="1:7" ht="16.5" hidden="1" customHeight="1">
      <c r="A113" s="27"/>
    </row>
    <row r="114" spans="1:7" ht="16.5" hidden="1" customHeight="1">
      <c r="A114" s="27"/>
    </row>
    <row r="115" spans="1:7" ht="16.5" hidden="1" customHeight="1">
      <c r="A115" s="27"/>
    </row>
    <row r="116" spans="1:7" ht="16.5" hidden="1" customHeight="1">
      <c r="A116" s="27"/>
    </row>
    <row r="117" spans="1:7" ht="16.5" hidden="1" customHeight="1">
      <c r="A117" s="27"/>
    </row>
    <row r="118" spans="1:7" ht="16.5" hidden="1" customHeight="1">
      <c r="A118" s="27"/>
    </row>
    <row r="119" spans="1:7" ht="16.5" hidden="1" customHeight="1">
      <c r="A119" s="27"/>
    </row>
    <row r="120" spans="1:7" ht="16.5" hidden="1" customHeight="1">
      <c r="A120" s="27"/>
    </row>
    <row r="121" spans="1:7" ht="16.5" hidden="1" customHeight="1">
      <c r="A121" s="27"/>
    </row>
    <row r="122" spans="1:7" ht="16.5" hidden="1" customHeight="1">
      <c r="A122" s="27"/>
    </row>
    <row r="123" spans="1:7" ht="16.5" hidden="1" customHeight="1">
      <c r="A123" s="27"/>
    </row>
    <row r="124" spans="1:7" ht="16.5" hidden="1" customHeight="1">
      <c r="A124" s="27"/>
    </row>
    <row r="125" spans="1:7" ht="16.5" hidden="1" customHeight="1">
      <c r="A125" s="27"/>
    </row>
    <row r="126" spans="1:7">
      <c r="A126" s="28"/>
      <c r="B126" s="22" t="s">
        <v>0</v>
      </c>
      <c r="C126" s="22" t="s">
        <v>1</v>
      </c>
      <c r="D126" s="22" t="s">
        <v>2</v>
      </c>
      <c r="E126" s="22" t="s">
        <v>6</v>
      </c>
      <c r="F126" s="22" t="s">
        <v>3</v>
      </c>
      <c r="G126" s="22" t="s">
        <v>20</v>
      </c>
    </row>
    <row r="127" spans="1:7">
      <c r="A127" s="20" t="s">
        <v>46</v>
      </c>
      <c r="B127" s="22">
        <f>SUM(B128:B152)</f>
        <v>56</v>
      </c>
      <c r="C127" s="22">
        <f t="shared" ref="C127:G127" si="0">SUM(C128:C152)</f>
        <v>212</v>
      </c>
      <c r="D127" s="22">
        <f t="shared" si="0"/>
        <v>7831</v>
      </c>
      <c r="E127" s="22">
        <f t="shared" si="0"/>
        <v>4744</v>
      </c>
      <c r="F127" s="22">
        <f t="shared" si="0"/>
        <v>38</v>
      </c>
      <c r="G127" s="22">
        <f t="shared" si="0"/>
        <v>3565</v>
      </c>
    </row>
    <row r="128" spans="1:7">
      <c r="A128" s="7" t="s">
        <v>148</v>
      </c>
      <c r="B128" s="6">
        <v>4</v>
      </c>
      <c r="C128" s="6">
        <v>2</v>
      </c>
      <c r="D128" s="6">
        <v>167</v>
      </c>
      <c r="E128" s="6">
        <v>164</v>
      </c>
      <c r="F128" s="6">
        <v>1</v>
      </c>
      <c r="G128" s="6">
        <v>129</v>
      </c>
    </row>
    <row r="129" spans="1:7">
      <c r="A129" s="7" t="s">
        <v>149</v>
      </c>
      <c r="B129" s="6">
        <v>3</v>
      </c>
      <c r="C129" s="6">
        <v>2</v>
      </c>
      <c r="D129" s="6">
        <v>205</v>
      </c>
      <c r="E129" s="6">
        <v>212</v>
      </c>
      <c r="F129" s="6" t="s">
        <v>5</v>
      </c>
      <c r="G129" s="6">
        <v>88</v>
      </c>
    </row>
    <row r="130" spans="1:7">
      <c r="A130" s="7" t="s">
        <v>150</v>
      </c>
      <c r="B130" s="6">
        <v>1</v>
      </c>
      <c r="C130" s="6">
        <v>2</v>
      </c>
      <c r="D130" s="6">
        <v>125</v>
      </c>
      <c r="E130" s="6">
        <v>107</v>
      </c>
      <c r="F130" s="6" t="s">
        <v>5</v>
      </c>
      <c r="G130" s="6">
        <v>62</v>
      </c>
    </row>
    <row r="131" spans="1:7">
      <c r="A131" s="7" t="s">
        <v>151</v>
      </c>
      <c r="B131" s="6">
        <v>1</v>
      </c>
      <c r="C131" s="6">
        <v>5</v>
      </c>
      <c r="D131" s="6">
        <v>181</v>
      </c>
      <c r="E131" s="6">
        <v>121</v>
      </c>
      <c r="F131" s="6" t="s">
        <v>5</v>
      </c>
      <c r="G131" s="6">
        <v>84</v>
      </c>
    </row>
    <row r="132" spans="1:7">
      <c r="A132" s="7" t="s">
        <v>152</v>
      </c>
      <c r="B132" s="6">
        <v>2</v>
      </c>
      <c r="C132" s="6">
        <v>3</v>
      </c>
      <c r="D132" s="6">
        <v>261</v>
      </c>
      <c r="E132" s="6">
        <v>153</v>
      </c>
      <c r="F132" s="6" t="s">
        <v>5</v>
      </c>
      <c r="G132" s="6">
        <v>118</v>
      </c>
    </row>
    <row r="133" spans="1:7">
      <c r="A133" s="7" t="s">
        <v>153</v>
      </c>
      <c r="B133" s="6">
        <v>5</v>
      </c>
      <c r="C133" s="6">
        <v>13</v>
      </c>
      <c r="D133" s="6">
        <v>235</v>
      </c>
      <c r="E133" s="6">
        <v>155</v>
      </c>
      <c r="F133" s="6">
        <v>1</v>
      </c>
      <c r="G133" s="6">
        <v>174</v>
      </c>
    </row>
    <row r="134" spans="1:7">
      <c r="A134" s="21" t="s">
        <v>154</v>
      </c>
      <c r="B134" s="6">
        <v>2</v>
      </c>
      <c r="C134" s="6">
        <v>12</v>
      </c>
      <c r="D134" s="6">
        <v>222</v>
      </c>
      <c r="E134" s="6">
        <v>139</v>
      </c>
      <c r="F134" s="6" t="s">
        <v>5</v>
      </c>
      <c r="G134" s="6">
        <v>104</v>
      </c>
    </row>
    <row r="135" spans="1:7">
      <c r="A135" s="7" t="s">
        <v>155</v>
      </c>
      <c r="B135" s="6">
        <v>1</v>
      </c>
      <c r="C135" s="6">
        <v>4</v>
      </c>
      <c r="D135" s="6">
        <v>248</v>
      </c>
      <c r="E135" s="6">
        <v>149</v>
      </c>
      <c r="F135" s="6" t="s">
        <v>5</v>
      </c>
      <c r="G135" s="6">
        <v>121</v>
      </c>
    </row>
    <row r="136" spans="1:7">
      <c r="A136" s="7" t="s">
        <v>156</v>
      </c>
      <c r="B136" s="6">
        <v>1</v>
      </c>
      <c r="C136" s="6">
        <v>8</v>
      </c>
      <c r="D136" s="6">
        <v>227</v>
      </c>
      <c r="E136" s="6">
        <v>120</v>
      </c>
      <c r="F136" s="6" t="s">
        <v>5</v>
      </c>
      <c r="G136" s="6">
        <v>93</v>
      </c>
    </row>
    <row r="137" spans="1:7">
      <c r="A137" s="7" t="s">
        <v>157</v>
      </c>
      <c r="B137" s="6">
        <v>1</v>
      </c>
      <c r="C137" s="6">
        <v>7</v>
      </c>
      <c r="D137" s="6">
        <v>155</v>
      </c>
      <c r="E137" s="6">
        <v>100</v>
      </c>
      <c r="F137" s="6" t="s">
        <v>5</v>
      </c>
      <c r="G137" s="6">
        <v>78</v>
      </c>
    </row>
    <row r="138" spans="1:7">
      <c r="A138" s="7" t="s">
        <v>158</v>
      </c>
      <c r="B138" s="6">
        <v>3</v>
      </c>
      <c r="C138" s="6">
        <v>6</v>
      </c>
      <c r="D138" s="6">
        <v>334</v>
      </c>
      <c r="E138" s="6">
        <v>189</v>
      </c>
      <c r="F138" s="6">
        <v>2</v>
      </c>
      <c r="G138" s="6">
        <v>157</v>
      </c>
    </row>
    <row r="139" spans="1:7">
      <c r="A139" s="7" t="s">
        <v>159</v>
      </c>
      <c r="B139" s="6">
        <v>1</v>
      </c>
      <c r="C139" s="6">
        <v>10</v>
      </c>
      <c r="D139" s="6">
        <v>287</v>
      </c>
      <c r="E139" s="6">
        <v>161</v>
      </c>
      <c r="F139" s="6">
        <v>1</v>
      </c>
      <c r="G139" s="6">
        <v>136</v>
      </c>
    </row>
    <row r="140" spans="1:7">
      <c r="A140" s="7" t="s">
        <v>160</v>
      </c>
      <c r="B140" s="6">
        <v>2</v>
      </c>
      <c r="C140" s="6">
        <v>5</v>
      </c>
      <c r="D140" s="6">
        <v>195</v>
      </c>
      <c r="E140" s="6">
        <v>125</v>
      </c>
      <c r="F140" s="6">
        <v>1</v>
      </c>
      <c r="G140" s="6">
        <v>94</v>
      </c>
    </row>
    <row r="141" spans="1:7">
      <c r="A141" s="7" t="s">
        <v>161</v>
      </c>
      <c r="B141" s="6" t="s">
        <v>5</v>
      </c>
      <c r="C141" s="6">
        <v>1</v>
      </c>
      <c r="D141" s="6">
        <v>337</v>
      </c>
      <c r="E141" s="6">
        <v>196</v>
      </c>
      <c r="F141" s="6">
        <v>1</v>
      </c>
      <c r="G141" s="6">
        <v>154</v>
      </c>
    </row>
    <row r="142" spans="1:7">
      <c r="A142" s="7" t="s">
        <v>162</v>
      </c>
      <c r="B142" s="6">
        <v>2</v>
      </c>
      <c r="C142" s="6">
        <v>5</v>
      </c>
      <c r="D142" s="6">
        <v>267</v>
      </c>
      <c r="E142" s="6">
        <v>180</v>
      </c>
      <c r="F142" s="6">
        <v>3</v>
      </c>
      <c r="G142" s="6">
        <v>149</v>
      </c>
    </row>
    <row r="143" spans="1:7">
      <c r="A143" s="7" t="s">
        <v>163</v>
      </c>
      <c r="B143" s="6">
        <v>3</v>
      </c>
      <c r="C143" s="6">
        <v>16</v>
      </c>
      <c r="D143" s="6">
        <v>325</v>
      </c>
      <c r="E143" s="6">
        <v>194</v>
      </c>
      <c r="F143" s="6">
        <v>1</v>
      </c>
      <c r="G143" s="6">
        <v>161</v>
      </c>
    </row>
    <row r="144" spans="1:7">
      <c r="A144" s="7" t="s">
        <v>164</v>
      </c>
      <c r="B144" s="6">
        <v>2</v>
      </c>
      <c r="C144" s="6">
        <v>8</v>
      </c>
      <c r="D144" s="6">
        <v>251</v>
      </c>
      <c r="E144" s="6">
        <v>166</v>
      </c>
      <c r="F144" s="6">
        <v>2</v>
      </c>
      <c r="G144" s="6">
        <v>112</v>
      </c>
    </row>
    <row r="145" spans="1:7">
      <c r="A145" s="7" t="s">
        <v>165</v>
      </c>
      <c r="B145" s="6">
        <v>1</v>
      </c>
      <c r="C145" s="6">
        <v>7</v>
      </c>
      <c r="D145" s="6">
        <v>135</v>
      </c>
      <c r="E145" s="6">
        <v>100</v>
      </c>
      <c r="F145" s="6">
        <v>1</v>
      </c>
      <c r="G145" s="6">
        <v>71</v>
      </c>
    </row>
    <row r="146" spans="1:7">
      <c r="A146" s="7" t="s">
        <v>166</v>
      </c>
      <c r="B146" s="6">
        <v>7</v>
      </c>
      <c r="C146" s="6">
        <v>11</v>
      </c>
      <c r="D146" s="6">
        <v>303</v>
      </c>
      <c r="E146" s="6">
        <v>220</v>
      </c>
      <c r="F146" s="6">
        <v>3</v>
      </c>
      <c r="G146" s="6">
        <v>142</v>
      </c>
    </row>
    <row r="147" spans="1:7">
      <c r="A147" s="7" t="s">
        <v>167</v>
      </c>
      <c r="B147" s="6">
        <v>2</v>
      </c>
      <c r="C147" s="6">
        <v>5</v>
      </c>
      <c r="D147" s="6">
        <v>243</v>
      </c>
      <c r="E147" s="6">
        <v>166</v>
      </c>
      <c r="F147" s="6">
        <v>1</v>
      </c>
      <c r="G147" s="6">
        <v>136</v>
      </c>
    </row>
    <row r="148" spans="1:7">
      <c r="A148" s="7" t="s">
        <v>168</v>
      </c>
      <c r="B148" s="6">
        <v>2</v>
      </c>
      <c r="C148" s="6">
        <v>8</v>
      </c>
      <c r="D148" s="6">
        <v>301</v>
      </c>
      <c r="E148" s="6">
        <v>197</v>
      </c>
      <c r="F148" s="6" t="s">
        <v>5</v>
      </c>
      <c r="G148" s="6">
        <v>151</v>
      </c>
    </row>
    <row r="149" spans="1:7">
      <c r="A149" s="7" t="s">
        <v>169</v>
      </c>
      <c r="B149" s="6">
        <v>1</v>
      </c>
      <c r="C149" s="6">
        <v>10</v>
      </c>
      <c r="D149" s="6">
        <v>577</v>
      </c>
      <c r="E149" s="6">
        <v>327</v>
      </c>
      <c r="F149" s="6">
        <v>5</v>
      </c>
      <c r="G149" s="6">
        <v>280</v>
      </c>
    </row>
    <row r="150" spans="1:7">
      <c r="A150" s="7" t="s">
        <v>170</v>
      </c>
      <c r="B150" s="6">
        <v>4</v>
      </c>
      <c r="C150" s="6">
        <v>35</v>
      </c>
      <c r="D150" s="6">
        <v>1466</v>
      </c>
      <c r="E150" s="6">
        <v>587</v>
      </c>
      <c r="F150" s="6">
        <v>9</v>
      </c>
      <c r="G150" s="6">
        <v>373</v>
      </c>
    </row>
    <row r="151" spans="1:7">
      <c r="A151" s="7" t="s">
        <v>171</v>
      </c>
      <c r="B151" s="6">
        <v>2</v>
      </c>
      <c r="C151" s="6">
        <v>14</v>
      </c>
      <c r="D151" s="6">
        <v>451</v>
      </c>
      <c r="E151" s="6">
        <v>306</v>
      </c>
      <c r="F151" s="6">
        <v>2</v>
      </c>
      <c r="G151" s="6">
        <v>231</v>
      </c>
    </row>
    <row r="152" spans="1:7">
      <c r="A152" s="7" t="s">
        <v>172</v>
      </c>
      <c r="B152" s="6">
        <v>3</v>
      </c>
      <c r="C152" s="6">
        <v>13</v>
      </c>
      <c r="D152" s="6">
        <v>333</v>
      </c>
      <c r="E152" s="6">
        <v>210</v>
      </c>
      <c r="F152" s="6">
        <v>4</v>
      </c>
      <c r="G152" s="6">
        <v>167</v>
      </c>
    </row>
    <row r="153" spans="1:7">
      <c r="E153" s="15"/>
    </row>
  </sheetData>
  <mergeCells count="1">
    <mergeCell ref="A1:A126"/>
  </mergeCells>
  <phoneticPr fontId="1" type="noConversion"/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C28"/>
  <sheetViews>
    <sheetView workbookViewId="0">
      <selection sqref="A1:A2"/>
    </sheetView>
  </sheetViews>
  <sheetFormatPr defaultColWidth="21" defaultRowHeight="16.5"/>
  <cols>
    <col min="1" max="1" width="21" style="11"/>
  </cols>
  <sheetData>
    <row r="1" spans="1:3" ht="20.100000000000001" customHeight="1">
      <c r="A1" s="29" t="s">
        <v>48</v>
      </c>
      <c r="B1" s="25" t="s">
        <v>11</v>
      </c>
      <c r="C1" s="25" t="s">
        <v>11</v>
      </c>
    </row>
    <row r="2" spans="1:3" ht="20.100000000000001" customHeight="1">
      <c r="A2" s="30" t="s">
        <v>48</v>
      </c>
      <c r="B2" s="4" t="s">
        <v>49</v>
      </c>
      <c r="C2" s="4" t="s">
        <v>50</v>
      </c>
    </row>
    <row r="3" spans="1:3" ht="20.100000000000001" customHeight="1">
      <c r="A3" s="9" t="s">
        <v>44</v>
      </c>
      <c r="B3" s="8">
        <v>8.5</v>
      </c>
      <c r="C3" s="6">
        <v>84919</v>
      </c>
    </row>
    <row r="4" spans="1:3" ht="20.100000000000001" customHeight="1">
      <c r="A4" s="9" t="s">
        <v>148</v>
      </c>
      <c r="B4" s="8">
        <v>21.5</v>
      </c>
      <c r="C4" s="6">
        <v>3327</v>
      </c>
    </row>
    <row r="5" spans="1:3" ht="20.100000000000001" customHeight="1">
      <c r="A5" s="9" t="s">
        <v>149</v>
      </c>
      <c r="B5" s="8">
        <v>12.4</v>
      </c>
      <c r="C5" s="6">
        <v>1557</v>
      </c>
    </row>
    <row r="6" spans="1:3" ht="20.100000000000001" customHeight="1">
      <c r="A6" s="9" t="s">
        <v>150</v>
      </c>
      <c r="B6" s="8">
        <v>4.4000000000000004</v>
      </c>
      <c r="C6" s="6">
        <v>1032</v>
      </c>
    </row>
    <row r="7" spans="1:3" ht="20.100000000000001" customHeight="1">
      <c r="A7" s="9" t="s">
        <v>151</v>
      </c>
      <c r="B7" s="8">
        <v>6</v>
      </c>
      <c r="C7" s="6">
        <v>1782</v>
      </c>
    </row>
    <row r="8" spans="1:3" ht="20.100000000000001" customHeight="1">
      <c r="A8" s="9" t="s">
        <v>152</v>
      </c>
      <c r="B8" s="8">
        <v>6.9</v>
      </c>
      <c r="C8" s="6">
        <v>2470</v>
      </c>
    </row>
    <row r="9" spans="1:3" ht="20.100000000000001" customHeight="1">
      <c r="A9" s="9" t="s">
        <v>153</v>
      </c>
      <c r="B9" s="8">
        <v>17</v>
      </c>
      <c r="C9" s="6">
        <v>6134</v>
      </c>
    </row>
    <row r="10" spans="1:3" ht="20.100000000000001" customHeight="1">
      <c r="A10" s="9" t="s">
        <v>154</v>
      </c>
      <c r="B10" s="8">
        <v>7.9</v>
      </c>
      <c r="C10" s="6">
        <v>3274</v>
      </c>
    </row>
    <row r="11" spans="1:3" ht="20.100000000000001" customHeight="1">
      <c r="A11" s="9" t="s">
        <v>155</v>
      </c>
      <c r="B11" s="8">
        <v>7.1</v>
      </c>
      <c r="C11" s="6">
        <v>3273</v>
      </c>
    </row>
    <row r="12" spans="1:3" ht="20.100000000000001" customHeight="1">
      <c r="A12" s="9" t="s">
        <v>156</v>
      </c>
      <c r="B12" s="8">
        <v>6.4</v>
      </c>
      <c r="C12" s="6">
        <v>2121</v>
      </c>
    </row>
    <row r="13" spans="1:3" ht="20.100000000000001" customHeight="1">
      <c r="A13" s="9" t="s">
        <v>157</v>
      </c>
      <c r="B13" s="8">
        <v>8.1</v>
      </c>
      <c r="C13" s="6">
        <v>2832</v>
      </c>
    </row>
    <row r="14" spans="1:3" ht="20.100000000000001" customHeight="1">
      <c r="A14" s="9" t="s">
        <v>158</v>
      </c>
      <c r="B14" s="8">
        <v>6.2</v>
      </c>
      <c r="C14" s="6">
        <v>3551</v>
      </c>
    </row>
    <row r="15" spans="1:3" ht="20.100000000000001" customHeight="1">
      <c r="A15" s="9" t="s">
        <v>159</v>
      </c>
      <c r="B15" s="8">
        <v>7.3</v>
      </c>
      <c r="C15" s="6">
        <v>3622</v>
      </c>
    </row>
    <row r="16" spans="1:3" ht="20.100000000000001" customHeight="1">
      <c r="A16" s="9" t="s">
        <v>160</v>
      </c>
      <c r="B16" s="8">
        <v>11.7</v>
      </c>
      <c r="C16" s="6">
        <v>3641</v>
      </c>
    </row>
    <row r="17" spans="1:3" ht="20.100000000000001" customHeight="1">
      <c r="A17" s="9" t="s">
        <v>161</v>
      </c>
      <c r="B17" s="8">
        <v>1.6</v>
      </c>
      <c r="C17" s="6">
        <v>629</v>
      </c>
    </row>
    <row r="18" spans="1:3" ht="20.100000000000001" customHeight="1">
      <c r="A18" s="9" t="s">
        <v>162</v>
      </c>
      <c r="B18" s="8">
        <v>6.1</v>
      </c>
      <c r="C18" s="6">
        <v>2943</v>
      </c>
    </row>
    <row r="19" spans="1:3" ht="20.100000000000001" customHeight="1">
      <c r="A19" s="9" t="s">
        <v>163</v>
      </c>
      <c r="B19" s="8">
        <v>5.7</v>
      </c>
      <c r="C19" s="6">
        <v>3377</v>
      </c>
    </row>
    <row r="20" spans="1:3" ht="20.100000000000001" customHeight="1">
      <c r="A20" s="9" t="s">
        <v>164</v>
      </c>
      <c r="B20" s="8">
        <v>9</v>
      </c>
      <c r="C20" s="6">
        <v>3784</v>
      </c>
    </row>
    <row r="21" spans="1:3" ht="20.100000000000001" customHeight="1">
      <c r="A21" s="19" t="s">
        <v>165</v>
      </c>
      <c r="B21" s="8">
        <v>8.1999999999999993</v>
      </c>
      <c r="C21" s="6">
        <v>1935</v>
      </c>
    </row>
    <row r="22" spans="1:3" ht="20.100000000000001" customHeight="1">
      <c r="A22" s="9" t="s">
        <v>166</v>
      </c>
      <c r="B22" s="8">
        <v>15.3</v>
      </c>
      <c r="C22" s="6">
        <v>5774</v>
      </c>
    </row>
    <row r="23" spans="1:3" ht="20.100000000000001" customHeight="1">
      <c r="A23" s="9" t="s">
        <v>167</v>
      </c>
      <c r="B23" s="8">
        <v>7.4</v>
      </c>
      <c r="C23" s="6">
        <v>2947</v>
      </c>
    </row>
    <row r="24" spans="1:3" ht="20.100000000000001" customHeight="1">
      <c r="A24" s="9" t="s">
        <v>168</v>
      </c>
      <c r="B24" s="8">
        <v>4.8</v>
      </c>
      <c r="C24" s="6">
        <v>2430</v>
      </c>
    </row>
    <row r="25" spans="1:3" ht="20.100000000000001" customHeight="1">
      <c r="A25" s="9" t="s">
        <v>169</v>
      </c>
      <c r="B25" s="8">
        <v>7</v>
      </c>
      <c r="C25" s="6">
        <v>3149</v>
      </c>
    </row>
    <row r="26" spans="1:3" ht="20.100000000000001" customHeight="1">
      <c r="A26" s="9" t="s">
        <v>170</v>
      </c>
      <c r="B26" s="8">
        <v>12.7</v>
      </c>
      <c r="C26" s="6">
        <v>7335</v>
      </c>
    </row>
    <row r="27" spans="1:3" ht="20.100000000000001" customHeight="1">
      <c r="A27" s="9" t="s">
        <v>171</v>
      </c>
      <c r="B27" s="8">
        <v>9.3000000000000007</v>
      </c>
      <c r="C27" s="6">
        <v>6157</v>
      </c>
    </row>
    <row r="28" spans="1:3" ht="20.100000000000001" customHeight="1">
      <c r="A28" s="10" t="s">
        <v>172</v>
      </c>
      <c r="B28" s="8">
        <v>12.7</v>
      </c>
      <c r="C28" s="6">
        <v>5843</v>
      </c>
    </row>
  </sheetData>
  <mergeCells count="2">
    <mergeCell ref="A1:A2"/>
    <mergeCell ref="B1:C1"/>
  </mergeCells>
  <phoneticPr fontId="1" type="noConversion"/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G35"/>
  <sheetViews>
    <sheetView workbookViewId="0">
      <selection sqref="A1:A3"/>
    </sheetView>
  </sheetViews>
  <sheetFormatPr defaultRowHeight="16.5"/>
  <cols>
    <col min="1" max="1" width="15.875" bestFit="1" customWidth="1"/>
  </cols>
  <sheetData>
    <row r="1" spans="1:7">
      <c r="A1" s="24" t="s">
        <v>52</v>
      </c>
      <c r="B1" s="4" t="s">
        <v>11</v>
      </c>
      <c r="C1" s="4" t="s">
        <v>11</v>
      </c>
      <c r="D1" s="4" t="s">
        <v>11</v>
      </c>
      <c r="E1" s="4" t="s">
        <v>11</v>
      </c>
      <c r="F1" s="4" t="s">
        <v>11</v>
      </c>
      <c r="G1" s="4" t="s">
        <v>11</v>
      </c>
    </row>
    <row r="2" spans="1:7">
      <c r="A2" s="25" t="s">
        <v>52</v>
      </c>
      <c r="B2" s="4" t="s">
        <v>0</v>
      </c>
      <c r="C2" s="4" t="s">
        <v>1</v>
      </c>
      <c r="D2" s="4" t="s">
        <v>2</v>
      </c>
      <c r="E2" s="4" t="s">
        <v>45</v>
      </c>
      <c r="F2" s="4" t="s">
        <v>3</v>
      </c>
      <c r="G2" s="4" t="s">
        <v>4</v>
      </c>
    </row>
    <row r="3" spans="1:7">
      <c r="A3" s="25" t="s">
        <v>52</v>
      </c>
      <c r="B3" s="4" t="s">
        <v>19</v>
      </c>
      <c r="C3" s="4" t="s">
        <v>19</v>
      </c>
      <c r="D3" s="4" t="s">
        <v>19</v>
      </c>
      <c r="E3" s="4" t="s">
        <v>19</v>
      </c>
      <c r="F3" s="4" t="s">
        <v>19</v>
      </c>
      <c r="G3" s="4" t="s">
        <v>19</v>
      </c>
    </row>
    <row r="4" spans="1:7">
      <c r="A4" s="5" t="s">
        <v>10</v>
      </c>
      <c r="B4" s="18">
        <f>SUM(B5:B35)</f>
        <v>58</v>
      </c>
      <c r="C4" s="18">
        <f t="shared" ref="C4:G4" si="0">SUM(C5:C35)</f>
        <v>250</v>
      </c>
      <c r="D4" s="18">
        <f t="shared" si="0"/>
        <v>6135</v>
      </c>
      <c r="E4" s="18">
        <f t="shared" si="0"/>
        <v>3749</v>
      </c>
      <c r="F4" s="18">
        <f t="shared" si="0"/>
        <v>39</v>
      </c>
      <c r="G4" s="18">
        <f t="shared" si="0"/>
        <v>2761</v>
      </c>
    </row>
    <row r="5" spans="1:7">
      <c r="A5" s="5" t="s">
        <v>117</v>
      </c>
      <c r="B5" s="6">
        <v>4</v>
      </c>
      <c r="C5" s="6">
        <v>34</v>
      </c>
      <c r="D5" s="6">
        <v>650</v>
      </c>
      <c r="E5" s="6">
        <v>395</v>
      </c>
      <c r="F5" s="6">
        <v>2</v>
      </c>
      <c r="G5" s="6">
        <v>308</v>
      </c>
    </row>
    <row r="6" spans="1:7">
      <c r="A6" s="5" t="s">
        <v>118</v>
      </c>
      <c r="B6" s="6">
        <v>6</v>
      </c>
      <c r="C6" s="6">
        <v>16</v>
      </c>
      <c r="D6" s="6">
        <v>679</v>
      </c>
      <c r="E6" s="6">
        <v>423</v>
      </c>
      <c r="F6" s="6">
        <v>2</v>
      </c>
      <c r="G6" s="6">
        <v>312</v>
      </c>
    </row>
    <row r="7" spans="1:7">
      <c r="A7" s="5" t="s">
        <v>120</v>
      </c>
      <c r="B7" s="6">
        <v>4</v>
      </c>
      <c r="C7" s="6">
        <v>13</v>
      </c>
      <c r="D7" s="6">
        <v>345</v>
      </c>
      <c r="E7" s="6">
        <v>234</v>
      </c>
      <c r="F7" s="6">
        <v>1</v>
      </c>
      <c r="G7" s="6">
        <v>173</v>
      </c>
    </row>
    <row r="8" spans="1:7">
      <c r="A8" s="5" t="s">
        <v>121</v>
      </c>
      <c r="B8" s="6">
        <v>5</v>
      </c>
      <c r="C8" s="6">
        <v>22</v>
      </c>
      <c r="D8" s="6">
        <v>481</v>
      </c>
      <c r="E8" s="6">
        <v>269</v>
      </c>
      <c r="F8" s="6">
        <v>7</v>
      </c>
      <c r="G8" s="6">
        <v>204</v>
      </c>
    </row>
    <row r="9" spans="1:7">
      <c r="A9" s="5" t="s">
        <v>122</v>
      </c>
      <c r="B9" s="6">
        <v>1</v>
      </c>
      <c r="C9" s="6">
        <v>3</v>
      </c>
      <c r="D9" s="6">
        <v>191</v>
      </c>
      <c r="E9" s="6">
        <v>108</v>
      </c>
      <c r="F9" s="6" t="s">
        <v>5</v>
      </c>
      <c r="G9" s="6">
        <v>79</v>
      </c>
    </row>
    <row r="10" spans="1:7">
      <c r="A10" s="5" t="s">
        <v>123</v>
      </c>
      <c r="B10" s="6">
        <v>4</v>
      </c>
      <c r="C10" s="6">
        <v>12</v>
      </c>
      <c r="D10" s="6">
        <v>220</v>
      </c>
      <c r="E10" s="6">
        <v>121</v>
      </c>
      <c r="F10" s="6" t="s">
        <v>5</v>
      </c>
      <c r="G10" s="6">
        <v>97</v>
      </c>
    </row>
    <row r="11" spans="1:7">
      <c r="A11" s="5" t="s">
        <v>125</v>
      </c>
      <c r="B11" s="6">
        <v>4</v>
      </c>
      <c r="C11" s="6">
        <v>20</v>
      </c>
      <c r="D11" s="6">
        <v>327</v>
      </c>
      <c r="E11" s="6">
        <v>183</v>
      </c>
      <c r="F11" s="6">
        <v>10</v>
      </c>
      <c r="G11" s="6">
        <v>127</v>
      </c>
    </row>
    <row r="12" spans="1:7">
      <c r="A12" s="5" t="s">
        <v>127</v>
      </c>
      <c r="B12" s="6" t="s">
        <v>5</v>
      </c>
      <c r="C12" s="6" t="s">
        <v>5</v>
      </c>
      <c r="D12" s="6">
        <v>33</v>
      </c>
      <c r="E12" s="6">
        <v>18</v>
      </c>
      <c r="F12" s="6" t="s">
        <v>5</v>
      </c>
      <c r="G12" s="6">
        <v>13</v>
      </c>
    </row>
    <row r="13" spans="1:7">
      <c r="A13" s="5" t="s">
        <v>130</v>
      </c>
      <c r="B13" s="6">
        <v>1</v>
      </c>
      <c r="C13" s="6">
        <v>3</v>
      </c>
      <c r="D13" s="6">
        <v>90</v>
      </c>
      <c r="E13" s="6">
        <v>62</v>
      </c>
      <c r="F13" s="6" t="s">
        <v>5</v>
      </c>
      <c r="G13" s="6">
        <v>33</v>
      </c>
    </row>
    <row r="14" spans="1:7">
      <c r="A14" s="5" t="s">
        <v>131</v>
      </c>
      <c r="B14" s="6">
        <v>3</v>
      </c>
      <c r="C14" s="6">
        <v>3</v>
      </c>
      <c r="D14" s="6">
        <v>164</v>
      </c>
      <c r="E14" s="6">
        <v>100</v>
      </c>
      <c r="F14" s="6">
        <v>7</v>
      </c>
      <c r="G14" s="6">
        <v>57</v>
      </c>
    </row>
    <row r="15" spans="1:7">
      <c r="A15" s="5" t="s">
        <v>132</v>
      </c>
      <c r="B15" s="6">
        <v>2</v>
      </c>
      <c r="C15" s="6">
        <v>3</v>
      </c>
      <c r="D15" s="6">
        <v>134</v>
      </c>
      <c r="E15" s="6">
        <v>86</v>
      </c>
      <c r="F15" s="6" t="s">
        <v>5</v>
      </c>
      <c r="G15" s="6">
        <v>59</v>
      </c>
    </row>
    <row r="16" spans="1:7">
      <c r="A16" s="5" t="s">
        <v>133</v>
      </c>
      <c r="B16" s="6" t="s">
        <v>5</v>
      </c>
      <c r="C16" s="6">
        <v>1</v>
      </c>
      <c r="D16" s="6">
        <v>62</v>
      </c>
      <c r="E16" s="6">
        <v>43</v>
      </c>
      <c r="F16" s="6" t="s">
        <v>5</v>
      </c>
      <c r="G16" s="6">
        <v>27</v>
      </c>
    </row>
    <row r="17" spans="1:7">
      <c r="A17" s="5" t="s">
        <v>134</v>
      </c>
      <c r="B17" s="6" t="s">
        <v>5</v>
      </c>
      <c r="C17" s="6">
        <v>4</v>
      </c>
      <c r="D17" s="6">
        <v>77</v>
      </c>
      <c r="E17" s="6">
        <v>42</v>
      </c>
      <c r="F17" s="6" t="s">
        <v>5</v>
      </c>
      <c r="G17" s="6">
        <v>33</v>
      </c>
    </row>
    <row r="18" spans="1:7">
      <c r="A18" s="5" t="s">
        <v>135</v>
      </c>
      <c r="B18" s="6">
        <v>3</v>
      </c>
      <c r="C18" s="6">
        <v>9</v>
      </c>
      <c r="D18" s="6">
        <v>434</v>
      </c>
      <c r="E18" s="6">
        <v>282</v>
      </c>
      <c r="F18" s="6" t="s">
        <v>5</v>
      </c>
      <c r="G18" s="6">
        <v>199</v>
      </c>
    </row>
    <row r="19" spans="1:7">
      <c r="A19" s="5" t="s">
        <v>137</v>
      </c>
      <c r="B19" s="6">
        <v>1</v>
      </c>
      <c r="C19" s="6">
        <v>4</v>
      </c>
      <c r="D19" s="6">
        <v>96</v>
      </c>
      <c r="E19" s="6">
        <v>53</v>
      </c>
      <c r="F19" s="6" t="s">
        <v>5</v>
      </c>
      <c r="G19" s="6">
        <v>41</v>
      </c>
    </row>
    <row r="20" spans="1:7">
      <c r="A20" s="5" t="s">
        <v>138</v>
      </c>
      <c r="B20" s="6">
        <v>1</v>
      </c>
      <c r="C20" s="6">
        <v>3</v>
      </c>
      <c r="D20" s="6">
        <v>70</v>
      </c>
      <c r="E20" s="6">
        <v>45</v>
      </c>
      <c r="F20" s="6" t="s">
        <v>5</v>
      </c>
      <c r="G20" s="6">
        <v>32</v>
      </c>
    </row>
    <row r="21" spans="1:7">
      <c r="A21" s="5" t="s">
        <v>139</v>
      </c>
      <c r="B21" s="6">
        <v>2</v>
      </c>
      <c r="C21" s="6">
        <v>4</v>
      </c>
      <c r="D21" s="6">
        <v>150</v>
      </c>
      <c r="E21" s="6">
        <v>101</v>
      </c>
      <c r="F21" s="6">
        <v>2</v>
      </c>
      <c r="G21" s="6">
        <v>75</v>
      </c>
    </row>
    <row r="22" spans="1:7">
      <c r="A22" s="5" t="s">
        <v>140</v>
      </c>
      <c r="B22" s="6">
        <v>2</v>
      </c>
      <c r="C22" s="6">
        <v>9</v>
      </c>
      <c r="D22" s="6">
        <v>246</v>
      </c>
      <c r="E22" s="6">
        <v>168</v>
      </c>
      <c r="F22" s="6" t="s">
        <v>5</v>
      </c>
      <c r="G22" s="6">
        <v>107</v>
      </c>
    </row>
    <row r="23" spans="1:7">
      <c r="A23" s="5" t="s">
        <v>141</v>
      </c>
      <c r="B23" s="6" t="s">
        <v>5</v>
      </c>
      <c r="C23" s="6">
        <v>3</v>
      </c>
      <c r="D23" s="6">
        <v>97</v>
      </c>
      <c r="E23" s="6">
        <v>60</v>
      </c>
      <c r="F23" s="6" t="s">
        <v>5</v>
      </c>
      <c r="G23" s="6">
        <v>56</v>
      </c>
    </row>
    <row r="24" spans="1:7">
      <c r="A24" s="5" t="s">
        <v>144</v>
      </c>
      <c r="B24" s="6" t="s">
        <v>5</v>
      </c>
      <c r="C24" s="6">
        <v>4</v>
      </c>
      <c r="D24" s="6">
        <v>48</v>
      </c>
      <c r="E24" s="6">
        <v>30</v>
      </c>
      <c r="F24" s="6" t="s">
        <v>5</v>
      </c>
      <c r="G24" s="6">
        <v>22</v>
      </c>
    </row>
    <row r="25" spans="1:7">
      <c r="A25" s="5" t="s">
        <v>147</v>
      </c>
      <c r="B25" s="6" t="s">
        <v>5</v>
      </c>
      <c r="C25" s="6">
        <v>2</v>
      </c>
      <c r="D25" s="6">
        <v>39</v>
      </c>
      <c r="E25" s="6">
        <v>25</v>
      </c>
      <c r="F25" s="6">
        <v>1</v>
      </c>
      <c r="G25" s="6">
        <v>27</v>
      </c>
    </row>
    <row r="26" spans="1:7">
      <c r="A26" s="5" t="s">
        <v>119</v>
      </c>
      <c r="B26" s="6">
        <v>3</v>
      </c>
      <c r="C26" s="6">
        <v>17</v>
      </c>
      <c r="D26" s="6">
        <v>241</v>
      </c>
      <c r="E26" s="6">
        <v>134</v>
      </c>
      <c r="F26" s="6">
        <v>1</v>
      </c>
      <c r="G26" s="6">
        <v>87</v>
      </c>
    </row>
    <row r="27" spans="1:7">
      <c r="A27" s="5" t="s">
        <v>124</v>
      </c>
      <c r="B27" s="6" t="s">
        <v>5</v>
      </c>
      <c r="C27" s="6">
        <v>1</v>
      </c>
      <c r="D27" s="6">
        <v>38</v>
      </c>
      <c r="E27" s="6">
        <v>25</v>
      </c>
      <c r="F27" s="6" t="s">
        <v>5</v>
      </c>
      <c r="G27" s="6">
        <v>16</v>
      </c>
    </row>
    <row r="28" spans="1:7">
      <c r="A28" s="5" t="s">
        <v>126</v>
      </c>
      <c r="B28" s="6">
        <v>5</v>
      </c>
      <c r="C28" s="6">
        <v>21</v>
      </c>
      <c r="D28" s="6">
        <v>520</v>
      </c>
      <c r="E28" s="6">
        <v>303</v>
      </c>
      <c r="F28" s="6">
        <v>2</v>
      </c>
      <c r="G28" s="6">
        <v>255</v>
      </c>
    </row>
    <row r="29" spans="1:7">
      <c r="A29" s="5" t="s">
        <v>128</v>
      </c>
      <c r="B29" s="6">
        <v>1</v>
      </c>
      <c r="C29" s="6">
        <v>9</v>
      </c>
      <c r="D29" s="6">
        <v>120</v>
      </c>
      <c r="E29" s="6">
        <v>79</v>
      </c>
      <c r="F29" s="6" t="s">
        <v>5</v>
      </c>
      <c r="G29" s="6">
        <v>56</v>
      </c>
    </row>
    <row r="30" spans="1:7">
      <c r="A30" s="5" t="s">
        <v>129</v>
      </c>
      <c r="B30" s="6">
        <v>3</v>
      </c>
      <c r="C30" s="6">
        <v>11</v>
      </c>
      <c r="D30" s="6">
        <v>273</v>
      </c>
      <c r="E30" s="6">
        <v>166</v>
      </c>
      <c r="F30" s="6" t="s">
        <v>5</v>
      </c>
      <c r="G30" s="6">
        <v>125</v>
      </c>
    </row>
    <row r="31" spans="1:7">
      <c r="A31" s="5" t="s">
        <v>136</v>
      </c>
      <c r="B31" s="6">
        <v>1</v>
      </c>
      <c r="C31" s="6">
        <v>9</v>
      </c>
      <c r="D31" s="6">
        <v>157</v>
      </c>
      <c r="E31" s="6">
        <v>98</v>
      </c>
      <c r="F31" s="6">
        <v>2</v>
      </c>
      <c r="G31" s="6">
        <v>69</v>
      </c>
    </row>
    <row r="32" spans="1:7">
      <c r="A32" s="5" t="s">
        <v>142</v>
      </c>
      <c r="B32" s="6" t="s">
        <v>5</v>
      </c>
      <c r="C32" s="6">
        <v>3</v>
      </c>
      <c r="D32" s="6">
        <v>61</v>
      </c>
      <c r="E32" s="6">
        <v>36</v>
      </c>
      <c r="F32" s="6" t="s">
        <v>5</v>
      </c>
      <c r="G32" s="6">
        <v>28</v>
      </c>
    </row>
    <row r="33" spans="1:7">
      <c r="A33" s="5" t="s">
        <v>143</v>
      </c>
      <c r="B33" s="6">
        <v>2</v>
      </c>
      <c r="C33" s="6">
        <v>3</v>
      </c>
      <c r="D33" s="6">
        <v>55</v>
      </c>
      <c r="E33" s="6">
        <v>33</v>
      </c>
      <c r="F33" s="6" t="s">
        <v>5</v>
      </c>
      <c r="G33" s="6">
        <v>22</v>
      </c>
    </row>
    <row r="34" spans="1:7">
      <c r="A34" s="5" t="s">
        <v>145</v>
      </c>
      <c r="B34" s="6" t="s">
        <v>5</v>
      </c>
      <c r="C34" s="6" t="s">
        <v>5</v>
      </c>
      <c r="D34" s="6">
        <v>16</v>
      </c>
      <c r="E34" s="6">
        <v>11</v>
      </c>
      <c r="F34" s="6" t="s">
        <v>5</v>
      </c>
      <c r="G34" s="6">
        <v>7</v>
      </c>
    </row>
    <row r="35" spans="1:7">
      <c r="A35" s="7" t="s">
        <v>146</v>
      </c>
      <c r="B35" s="6" t="s">
        <v>5</v>
      </c>
      <c r="C35" s="6">
        <v>4</v>
      </c>
      <c r="D35" s="6">
        <v>21</v>
      </c>
      <c r="E35" s="6">
        <v>16</v>
      </c>
      <c r="F35" s="6">
        <v>2</v>
      </c>
      <c r="G35" s="6">
        <v>15</v>
      </c>
    </row>
  </sheetData>
  <mergeCells count="1">
    <mergeCell ref="A1:A3"/>
  </mergeCells>
  <phoneticPr fontId="1" type="noConversion"/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C34"/>
  <sheetViews>
    <sheetView workbookViewId="0">
      <selection sqref="A1:A2"/>
    </sheetView>
  </sheetViews>
  <sheetFormatPr defaultColWidth="21" defaultRowHeight="16.5"/>
  <cols>
    <col min="1" max="1" width="21" style="11"/>
  </cols>
  <sheetData>
    <row r="1" spans="1:3" ht="20.100000000000001" customHeight="1">
      <c r="A1" s="29" t="s">
        <v>48</v>
      </c>
      <c r="B1" s="25" t="s">
        <v>11</v>
      </c>
      <c r="C1" s="25" t="s">
        <v>11</v>
      </c>
    </row>
    <row r="2" spans="1:3" ht="20.100000000000001" customHeight="1">
      <c r="A2" s="30" t="s">
        <v>48</v>
      </c>
      <c r="B2" s="4" t="s">
        <v>49</v>
      </c>
      <c r="C2" s="4" t="s">
        <v>50</v>
      </c>
    </row>
    <row r="3" spans="1:3" ht="20.100000000000001" customHeight="1">
      <c r="A3" s="9" t="s">
        <v>10</v>
      </c>
      <c r="B3" s="8">
        <v>10.1</v>
      </c>
      <c r="C3" s="6">
        <v>127026</v>
      </c>
    </row>
    <row r="4" spans="1:3" ht="20.100000000000001" customHeight="1">
      <c r="A4" s="9" t="s">
        <v>117</v>
      </c>
      <c r="B4" s="8">
        <v>8.9</v>
      </c>
      <c r="C4" s="6">
        <v>10526</v>
      </c>
    </row>
    <row r="5" spans="1:3" ht="20.100000000000001" customHeight="1">
      <c r="A5" s="9" t="s">
        <v>118</v>
      </c>
      <c r="B5" s="8">
        <v>9.4</v>
      </c>
      <c r="C5" s="6">
        <v>9131</v>
      </c>
    </row>
    <row r="6" spans="1:3" ht="20.100000000000001" customHeight="1">
      <c r="A6" s="9" t="s">
        <v>119</v>
      </c>
      <c r="B6" s="8">
        <v>12.6</v>
      </c>
      <c r="C6" s="6">
        <v>5465</v>
      </c>
    </row>
    <row r="7" spans="1:3" ht="20.100000000000001" customHeight="1">
      <c r="A7" s="9" t="s">
        <v>120</v>
      </c>
      <c r="B7" s="8">
        <v>8</v>
      </c>
      <c r="C7" s="6">
        <v>4785</v>
      </c>
    </row>
    <row r="8" spans="1:3" ht="20.100000000000001" customHeight="1">
      <c r="A8" s="9" t="s">
        <v>121</v>
      </c>
      <c r="B8" s="8">
        <v>14</v>
      </c>
      <c r="C8" s="6">
        <v>11868</v>
      </c>
    </row>
    <row r="9" spans="1:3" ht="20.100000000000001" customHeight="1">
      <c r="A9" s="9" t="s">
        <v>122</v>
      </c>
      <c r="B9" s="8">
        <v>6</v>
      </c>
      <c r="C9" s="6">
        <v>2076</v>
      </c>
    </row>
    <row r="10" spans="1:3" ht="20.100000000000001" customHeight="1">
      <c r="A10" s="9" t="s">
        <v>123</v>
      </c>
      <c r="B10" s="8">
        <v>9.1</v>
      </c>
      <c r="C10" s="6">
        <v>4171</v>
      </c>
    </row>
    <row r="11" spans="1:3" ht="20.100000000000001" customHeight="1">
      <c r="A11" s="9" t="s">
        <v>124</v>
      </c>
      <c r="B11" s="8">
        <v>26</v>
      </c>
      <c r="C11" s="6">
        <v>2549</v>
      </c>
    </row>
    <row r="12" spans="1:3" ht="20.100000000000001" customHeight="1">
      <c r="A12" s="9" t="s">
        <v>125</v>
      </c>
      <c r="B12" s="8">
        <v>13.6</v>
      </c>
      <c r="C12" s="6">
        <v>9492</v>
      </c>
    </row>
    <row r="13" spans="1:3" ht="20.100000000000001" customHeight="1">
      <c r="A13" s="9" t="s">
        <v>126</v>
      </c>
      <c r="B13" s="8">
        <v>12.5</v>
      </c>
      <c r="C13" s="6">
        <v>12798</v>
      </c>
    </row>
    <row r="14" spans="1:3" ht="20.100000000000001" customHeight="1">
      <c r="A14" s="9" t="s">
        <v>127</v>
      </c>
      <c r="B14" s="8">
        <v>0.3</v>
      </c>
      <c r="C14" s="6">
        <v>18</v>
      </c>
    </row>
    <row r="15" spans="1:3" ht="20.100000000000001" customHeight="1">
      <c r="A15" s="9" t="s">
        <v>128</v>
      </c>
      <c r="B15" s="8">
        <v>13</v>
      </c>
      <c r="C15" s="6">
        <v>2427</v>
      </c>
    </row>
    <row r="16" spans="1:3" ht="20.100000000000001" customHeight="1">
      <c r="A16" s="9" t="s">
        <v>129</v>
      </c>
      <c r="B16" s="8">
        <v>8.5</v>
      </c>
      <c r="C16" s="6">
        <v>5570</v>
      </c>
    </row>
    <row r="17" spans="1:3" ht="20.100000000000001" customHeight="1">
      <c r="A17" s="9" t="s">
        <v>130</v>
      </c>
      <c r="B17" s="8">
        <v>9.6</v>
      </c>
      <c r="C17" s="6">
        <v>1987</v>
      </c>
    </row>
    <row r="18" spans="1:3" ht="20.100000000000001" customHeight="1">
      <c r="A18" s="9" t="s">
        <v>131</v>
      </c>
      <c r="B18" s="8">
        <v>10.5</v>
      </c>
      <c r="C18" s="6">
        <v>4199</v>
      </c>
    </row>
    <row r="19" spans="1:3" ht="20.100000000000001" customHeight="1">
      <c r="A19" s="9" t="s">
        <v>132</v>
      </c>
      <c r="B19" s="8">
        <v>8.6999999999999993</v>
      </c>
      <c r="C19" s="6">
        <v>2507</v>
      </c>
    </row>
    <row r="20" spans="1:3" ht="20.100000000000001" customHeight="1">
      <c r="A20" s="9" t="s">
        <v>133</v>
      </c>
      <c r="B20" s="8">
        <v>12.6</v>
      </c>
      <c r="C20" s="6">
        <v>1994</v>
      </c>
    </row>
    <row r="21" spans="1:3" ht="20.100000000000001" customHeight="1">
      <c r="A21" s="9" t="s">
        <v>134</v>
      </c>
      <c r="B21" s="8">
        <v>4.4000000000000004</v>
      </c>
      <c r="C21" s="6">
        <v>728</v>
      </c>
    </row>
    <row r="22" spans="1:3" ht="20.100000000000001" customHeight="1">
      <c r="A22" s="9" t="s">
        <v>135</v>
      </c>
      <c r="B22" s="8">
        <v>9.1999999999999993</v>
      </c>
      <c r="C22" s="6">
        <v>8985</v>
      </c>
    </row>
    <row r="23" spans="1:3" ht="20.100000000000001" customHeight="1">
      <c r="A23" s="9" t="s">
        <v>136</v>
      </c>
      <c r="B23" s="8">
        <v>8.9</v>
      </c>
      <c r="C23" s="6">
        <v>3764</v>
      </c>
    </row>
    <row r="24" spans="1:3" ht="20.100000000000001" customHeight="1">
      <c r="A24" s="9" t="s">
        <v>137</v>
      </c>
      <c r="B24" s="8">
        <v>9.1</v>
      </c>
      <c r="C24" s="6">
        <v>1867</v>
      </c>
    </row>
    <row r="25" spans="1:3" ht="20.100000000000001" customHeight="1">
      <c r="A25" s="9" t="s">
        <v>138</v>
      </c>
      <c r="B25" s="8">
        <v>12.8</v>
      </c>
      <c r="C25" s="6">
        <v>2308</v>
      </c>
    </row>
    <row r="26" spans="1:3" ht="20.100000000000001" customHeight="1">
      <c r="A26" s="9" t="s">
        <v>139</v>
      </c>
      <c r="B26" s="8">
        <v>8.4</v>
      </c>
      <c r="C26" s="6">
        <v>2927</v>
      </c>
    </row>
    <row r="27" spans="1:3" ht="20.100000000000001" customHeight="1">
      <c r="A27" s="9" t="s">
        <v>140</v>
      </c>
      <c r="B27" s="8">
        <v>7.8</v>
      </c>
      <c r="C27" s="6">
        <v>4675</v>
      </c>
    </row>
    <row r="28" spans="1:3" ht="20.100000000000001" customHeight="1">
      <c r="A28" s="9" t="s">
        <v>141</v>
      </c>
      <c r="B28" s="8">
        <v>4.5999999999999996</v>
      </c>
      <c r="C28" s="6">
        <v>1424</v>
      </c>
    </row>
    <row r="29" spans="1:3" ht="20.100000000000001" customHeight="1">
      <c r="A29" s="9" t="s">
        <v>142</v>
      </c>
      <c r="B29" s="8">
        <v>10.7</v>
      </c>
      <c r="C29" s="6">
        <v>2194</v>
      </c>
    </row>
    <row r="30" spans="1:3" ht="20.100000000000001" customHeight="1">
      <c r="A30" s="9" t="s">
        <v>143</v>
      </c>
      <c r="B30" s="8">
        <v>13.3</v>
      </c>
      <c r="C30" s="6">
        <v>2064</v>
      </c>
    </row>
    <row r="31" spans="1:3" ht="20.100000000000001" customHeight="1">
      <c r="A31" s="9" t="s">
        <v>144</v>
      </c>
      <c r="B31" s="8">
        <v>16.2</v>
      </c>
      <c r="C31" s="6">
        <v>1795</v>
      </c>
    </row>
    <row r="32" spans="1:3" ht="20.100000000000001" customHeight="1">
      <c r="A32" s="9" t="s">
        <v>145</v>
      </c>
      <c r="B32" s="8">
        <v>7.1</v>
      </c>
      <c r="C32" s="6">
        <v>323</v>
      </c>
    </row>
    <row r="33" spans="1:3" ht="20.100000000000001" customHeight="1">
      <c r="A33" s="9" t="s">
        <v>146</v>
      </c>
      <c r="B33" s="8">
        <v>19.7</v>
      </c>
      <c r="C33" s="6">
        <v>1222</v>
      </c>
    </row>
    <row r="34" spans="1:3" ht="20.100000000000001" customHeight="1">
      <c r="A34" s="10" t="s">
        <v>147</v>
      </c>
      <c r="B34" s="8">
        <v>11</v>
      </c>
      <c r="C34" s="6">
        <v>1187</v>
      </c>
    </row>
  </sheetData>
  <mergeCells count="2">
    <mergeCell ref="A1:A2"/>
    <mergeCell ref="B1:C1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G22"/>
  <sheetViews>
    <sheetView workbookViewId="0">
      <selection sqref="A1:A3"/>
    </sheetView>
  </sheetViews>
  <sheetFormatPr defaultColWidth="21" defaultRowHeight="16.5"/>
  <sheetData>
    <row r="1" spans="1:7" ht="20.100000000000001" customHeight="1">
      <c r="A1" s="24" t="s">
        <v>111</v>
      </c>
      <c r="B1" s="4" t="s">
        <v>11</v>
      </c>
      <c r="C1" s="4" t="s">
        <v>11</v>
      </c>
      <c r="D1" s="4" t="s">
        <v>11</v>
      </c>
      <c r="E1" s="4" t="s">
        <v>11</v>
      </c>
      <c r="F1" s="4" t="s">
        <v>11</v>
      </c>
      <c r="G1" s="4" t="s">
        <v>11</v>
      </c>
    </row>
    <row r="2" spans="1:7" ht="20.100000000000001" customHeight="1">
      <c r="A2" s="25" t="s">
        <v>111</v>
      </c>
      <c r="B2" s="4" t="s">
        <v>0</v>
      </c>
      <c r="C2" s="4" t="s">
        <v>56</v>
      </c>
      <c r="D2" s="4" t="s">
        <v>2</v>
      </c>
      <c r="E2" s="4" t="s">
        <v>112</v>
      </c>
      <c r="F2" s="4" t="s">
        <v>3</v>
      </c>
      <c r="G2" s="4" t="s">
        <v>4</v>
      </c>
    </row>
    <row r="3" spans="1:7" ht="20.100000000000001" customHeight="1">
      <c r="A3" s="25" t="s">
        <v>111</v>
      </c>
      <c r="B3" s="4" t="s">
        <v>59</v>
      </c>
      <c r="C3" s="4" t="s">
        <v>59</v>
      </c>
      <c r="D3" s="4" t="s">
        <v>59</v>
      </c>
      <c r="E3" s="4" t="s">
        <v>59</v>
      </c>
      <c r="F3" s="4" t="s">
        <v>59</v>
      </c>
      <c r="G3" s="4" t="s">
        <v>59</v>
      </c>
    </row>
    <row r="4" spans="1:7" ht="20.100000000000001" customHeight="1">
      <c r="A4" s="5" t="s">
        <v>113</v>
      </c>
      <c r="B4" s="6">
        <v>24</v>
      </c>
      <c r="C4" s="6">
        <v>119</v>
      </c>
      <c r="D4" s="6">
        <v>1511</v>
      </c>
      <c r="E4" s="6">
        <v>839</v>
      </c>
      <c r="F4" s="6">
        <v>5</v>
      </c>
      <c r="G4" s="6">
        <v>762</v>
      </c>
    </row>
    <row r="5" spans="1:7" ht="20.100000000000001" customHeight="1">
      <c r="A5" s="5" t="s">
        <v>334</v>
      </c>
      <c r="B5" s="6">
        <v>10</v>
      </c>
      <c r="C5" s="6">
        <v>40</v>
      </c>
      <c r="D5" s="6">
        <v>525</v>
      </c>
      <c r="E5" s="6">
        <v>309</v>
      </c>
      <c r="F5" s="6">
        <v>1</v>
      </c>
      <c r="G5" s="6">
        <v>276</v>
      </c>
    </row>
    <row r="6" spans="1:7" ht="20.100000000000001" customHeight="1">
      <c r="A6" s="5" t="s">
        <v>327</v>
      </c>
      <c r="B6" s="6">
        <v>3</v>
      </c>
      <c r="C6" s="6">
        <v>10</v>
      </c>
      <c r="D6" s="6">
        <v>177</v>
      </c>
      <c r="E6" s="6">
        <v>104</v>
      </c>
      <c r="F6" s="6">
        <v>1</v>
      </c>
      <c r="G6" s="6">
        <v>83</v>
      </c>
    </row>
    <row r="7" spans="1:7" ht="20.100000000000001" customHeight="1">
      <c r="A7" s="5" t="s">
        <v>328</v>
      </c>
      <c r="B7" s="6" t="s">
        <v>5</v>
      </c>
      <c r="C7" s="6">
        <v>7</v>
      </c>
      <c r="D7" s="6">
        <v>76</v>
      </c>
      <c r="E7" s="6">
        <v>32</v>
      </c>
      <c r="F7" s="6" t="s">
        <v>5</v>
      </c>
      <c r="G7" s="6">
        <v>27</v>
      </c>
    </row>
    <row r="8" spans="1:7" ht="20.100000000000001" customHeight="1">
      <c r="A8" s="5" t="s">
        <v>329</v>
      </c>
      <c r="B8" s="6" t="s">
        <v>5</v>
      </c>
      <c r="C8" s="6">
        <v>6</v>
      </c>
      <c r="D8" s="6">
        <v>44</v>
      </c>
      <c r="E8" s="6">
        <v>28</v>
      </c>
      <c r="F8" s="6" t="s">
        <v>5</v>
      </c>
      <c r="G8" s="6">
        <v>29</v>
      </c>
    </row>
    <row r="9" spans="1:7" ht="20.100000000000001" customHeight="1">
      <c r="A9" s="5" t="s">
        <v>330</v>
      </c>
      <c r="B9" s="6">
        <v>4</v>
      </c>
      <c r="C9" s="6">
        <v>22</v>
      </c>
      <c r="D9" s="6">
        <v>208</v>
      </c>
      <c r="E9" s="6">
        <v>123</v>
      </c>
      <c r="F9" s="6">
        <v>1</v>
      </c>
      <c r="G9" s="6">
        <v>103</v>
      </c>
    </row>
    <row r="10" spans="1:7" ht="20.100000000000001" customHeight="1">
      <c r="A10" s="5" t="s">
        <v>331</v>
      </c>
      <c r="B10" s="6">
        <v>1</v>
      </c>
      <c r="C10" s="6">
        <v>7</v>
      </c>
      <c r="D10" s="6">
        <v>48</v>
      </c>
      <c r="E10" s="6">
        <v>24</v>
      </c>
      <c r="F10" s="6">
        <v>1</v>
      </c>
      <c r="G10" s="6">
        <v>24</v>
      </c>
    </row>
    <row r="11" spans="1:7" ht="20.100000000000001" customHeight="1">
      <c r="A11" s="5" t="s">
        <v>332</v>
      </c>
      <c r="B11" s="6">
        <v>3</v>
      </c>
      <c r="C11" s="6">
        <v>6</v>
      </c>
      <c r="D11" s="6">
        <v>100</v>
      </c>
      <c r="E11" s="6">
        <v>60</v>
      </c>
      <c r="F11" s="6" t="s">
        <v>5</v>
      </c>
      <c r="G11" s="6">
        <v>49</v>
      </c>
    </row>
    <row r="12" spans="1:7" ht="20.100000000000001" customHeight="1">
      <c r="A12" s="5" t="s">
        <v>333</v>
      </c>
      <c r="B12" s="6">
        <v>3</v>
      </c>
      <c r="C12" s="6">
        <v>2</v>
      </c>
      <c r="D12" s="6">
        <v>137</v>
      </c>
      <c r="E12" s="6">
        <v>63</v>
      </c>
      <c r="F12" s="6">
        <v>1</v>
      </c>
      <c r="G12" s="6">
        <v>56</v>
      </c>
    </row>
    <row r="13" spans="1:7" ht="20.100000000000001" customHeight="1">
      <c r="A13" s="5" t="s">
        <v>335</v>
      </c>
      <c r="B13" s="6" t="s">
        <v>5</v>
      </c>
      <c r="C13" s="6">
        <v>1</v>
      </c>
      <c r="D13" s="6">
        <v>10</v>
      </c>
      <c r="E13" s="6">
        <v>5</v>
      </c>
      <c r="F13" s="6" t="s">
        <v>5</v>
      </c>
      <c r="G13" s="6">
        <v>7</v>
      </c>
    </row>
    <row r="14" spans="1:7" ht="20.100000000000001" customHeight="1">
      <c r="A14" s="5" t="s">
        <v>336</v>
      </c>
      <c r="B14" s="6" t="s">
        <v>5</v>
      </c>
      <c r="C14" s="6">
        <v>3</v>
      </c>
      <c r="D14" s="6">
        <v>23</v>
      </c>
      <c r="E14" s="6">
        <v>11</v>
      </c>
      <c r="F14" s="6" t="s">
        <v>5</v>
      </c>
      <c r="G14" s="6">
        <v>12</v>
      </c>
    </row>
    <row r="15" spans="1:7" ht="20.100000000000001" customHeight="1">
      <c r="A15" s="5" t="s">
        <v>337</v>
      </c>
      <c r="B15" s="6" t="s">
        <v>5</v>
      </c>
      <c r="C15" s="6">
        <v>2</v>
      </c>
      <c r="D15" s="6">
        <v>26</v>
      </c>
      <c r="E15" s="6">
        <v>12</v>
      </c>
      <c r="F15" s="6" t="s">
        <v>5</v>
      </c>
      <c r="G15" s="6">
        <v>14</v>
      </c>
    </row>
    <row r="16" spans="1:7" ht="20.100000000000001" customHeight="1">
      <c r="A16" s="5" t="s">
        <v>338</v>
      </c>
      <c r="B16" s="6" t="s">
        <v>5</v>
      </c>
      <c r="C16" s="6">
        <v>3</v>
      </c>
      <c r="D16" s="6">
        <v>20</v>
      </c>
      <c r="E16" s="6">
        <v>11</v>
      </c>
      <c r="F16" s="6" t="s">
        <v>5</v>
      </c>
      <c r="G16" s="6">
        <v>14</v>
      </c>
    </row>
    <row r="17" spans="1:7" ht="20.100000000000001" customHeight="1">
      <c r="A17" s="5" t="s">
        <v>339</v>
      </c>
      <c r="B17" s="6" t="s">
        <v>5</v>
      </c>
      <c r="C17" s="6">
        <v>1</v>
      </c>
      <c r="D17" s="6">
        <v>22</v>
      </c>
      <c r="E17" s="6">
        <v>9</v>
      </c>
      <c r="F17" s="6" t="s">
        <v>5</v>
      </c>
      <c r="G17" s="6">
        <v>10</v>
      </c>
    </row>
    <row r="18" spans="1:7" ht="20.100000000000001" customHeight="1">
      <c r="A18" s="5" t="s">
        <v>340</v>
      </c>
      <c r="B18" s="6" t="s">
        <v>5</v>
      </c>
      <c r="C18" s="6">
        <v>2</v>
      </c>
      <c r="D18" s="6">
        <v>20</v>
      </c>
      <c r="E18" s="6">
        <v>9</v>
      </c>
      <c r="F18" s="6" t="s">
        <v>5</v>
      </c>
      <c r="G18" s="6">
        <v>8</v>
      </c>
    </row>
    <row r="19" spans="1:7" ht="20.100000000000001" customHeight="1">
      <c r="A19" s="5" t="s">
        <v>341</v>
      </c>
      <c r="B19" s="6" t="s">
        <v>5</v>
      </c>
      <c r="C19" s="6" t="s">
        <v>5</v>
      </c>
      <c r="D19" s="6">
        <v>12</v>
      </c>
      <c r="E19" s="6">
        <v>5</v>
      </c>
      <c r="F19" s="6" t="s">
        <v>5</v>
      </c>
      <c r="G19" s="6">
        <v>12</v>
      </c>
    </row>
    <row r="20" spans="1:7" ht="20.100000000000001" customHeight="1">
      <c r="A20" s="5" t="s">
        <v>342</v>
      </c>
      <c r="B20" s="6" t="s">
        <v>5</v>
      </c>
      <c r="C20" s="6">
        <v>1</v>
      </c>
      <c r="D20" s="6">
        <v>22</v>
      </c>
      <c r="E20" s="6">
        <v>9</v>
      </c>
      <c r="F20" s="6" t="s">
        <v>5</v>
      </c>
      <c r="G20" s="6">
        <v>9</v>
      </c>
    </row>
    <row r="21" spans="1:7" ht="20.100000000000001" customHeight="1">
      <c r="A21" s="5" t="s">
        <v>343</v>
      </c>
      <c r="B21" s="6" t="s">
        <v>5</v>
      </c>
      <c r="C21" s="6">
        <v>3</v>
      </c>
      <c r="D21" s="6">
        <v>24</v>
      </c>
      <c r="E21" s="6">
        <v>15</v>
      </c>
      <c r="F21" s="6" t="s">
        <v>5</v>
      </c>
      <c r="G21" s="6">
        <v>15</v>
      </c>
    </row>
    <row r="22" spans="1:7" ht="20.100000000000001" customHeight="1">
      <c r="A22" s="7" t="s">
        <v>344</v>
      </c>
      <c r="B22" s="6" t="s">
        <v>5</v>
      </c>
      <c r="C22" s="6">
        <v>3</v>
      </c>
      <c r="D22" s="6">
        <v>17</v>
      </c>
      <c r="E22" s="6">
        <v>10</v>
      </c>
      <c r="F22" s="6" t="s">
        <v>5</v>
      </c>
      <c r="G22" s="6">
        <v>14</v>
      </c>
    </row>
  </sheetData>
  <mergeCells count="1">
    <mergeCell ref="A1:A3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/>
  <dimension ref="A1:Q21"/>
  <sheetViews>
    <sheetView workbookViewId="0">
      <selection sqref="A1:A2"/>
    </sheetView>
  </sheetViews>
  <sheetFormatPr defaultColWidth="21" defaultRowHeight="16.5"/>
  <sheetData>
    <row r="1" spans="1:17" ht="20.100000000000001" customHeight="1">
      <c r="A1" s="24" t="s">
        <v>48</v>
      </c>
      <c r="B1" s="25" t="s">
        <v>11</v>
      </c>
      <c r="C1" s="25" t="s">
        <v>11</v>
      </c>
      <c r="D1" s="25" t="s">
        <v>12</v>
      </c>
      <c r="E1" s="25" t="s">
        <v>12</v>
      </c>
      <c r="F1" s="25" t="s">
        <v>13</v>
      </c>
      <c r="G1" s="25" t="s">
        <v>13</v>
      </c>
      <c r="H1" s="25" t="s">
        <v>14</v>
      </c>
      <c r="I1" s="25" t="s">
        <v>14</v>
      </c>
      <c r="J1" s="25" t="s">
        <v>15</v>
      </c>
      <c r="K1" s="25" t="s">
        <v>15</v>
      </c>
      <c r="L1" s="25" t="s">
        <v>16</v>
      </c>
      <c r="M1" s="25" t="s">
        <v>16</v>
      </c>
      <c r="N1" s="25" t="s">
        <v>17</v>
      </c>
      <c r="O1" s="25" t="s">
        <v>17</v>
      </c>
      <c r="P1" s="25" t="s">
        <v>18</v>
      </c>
      <c r="Q1" s="25" t="s">
        <v>18</v>
      </c>
    </row>
    <row r="2" spans="1:17" ht="20.100000000000001" customHeight="1">
      <c r="A2" s="25" t="s">
        <v>48</v>
      </c>
      <c r="B2" s="4" t="s">
        <v>49</v>
      </c>
      <c r="C2" s="4" t="s">
        <v>50</v>
      </c>
      <c r="D2" s="4" t="s">
        <v>49</v>
      </c>
      <c r="E2" s="4" t="s">
        <v>50</v>
      </c>
      <c r="F2" s="4" t="s">
        <v>49</v>
      </c>
      <c r="G2" s="4" t="s">
        <v>50</v>
      </c>
      <c r="H2" s="4" t="s">
        <v>49</v>
      </c>
      <c r="I2" s="4" t="s">
        <v>50</v>
      </c>
      <c r="J2" s="4" t="s">
        <v>49</v>
      </c>
      <c r="K2" s="4" t="s">
        <v>50</v>
      </c>
      <c r="L2" s="4" t="s">
        <v>49</v>
      </c>
      <c r="M2" s="4" t="s">
        <v>50</v>
      </c>
      <c r="N2" s="4" t="s">
        <v>49</v>
      </c>
      <c r="O2" s="4" t="s">
        <v>50</v>
      </c>
      <c r="P2" s="4" t="s">
        <v>49</v>
      </c>
      <c r="Q2" s="4" t="s">
        <v>50</v>
      </c>
    </row>
    <row r="3" spans="1:17" ht="20.100000000000001" customHeight="1">
      <c r="A3" s="5" t="s">
        <v>113</v>
      </c>
      <c r="B3" s="8">
        <v>17</v>
      </c>
      <c r="C3" s="6">
        <v>57176</v>
      </c>
      <c r="D3" s="8">
        <v>18</v>
      </c>
      <c r="E3" s="6">
        <v>60888</v>
      </c>
      <c r="F3" s="8">
        <v>18.3</v>
      </c>
      <c r="G3" s="6">
        <v>61966</v>
      </c>
      <c r="H3" s="8">
        <v>19.100000000000001</v>
      </c>
      <c r="I3" s="6">
        <v>64346</v>
      </c>
      <c r="J3" s="8">
        <v>18.600000000000001</v>
      </c>
      <c r="K3" s="6">
        <v>62527</v>
      </c>
      <c r="L3" s="8">
        <v>19.2</v>
      </c>
      <c r="M3" s="6">
        <v>64261</v>
      </c>
      <c r="N3" s="8">
        <v>19.5</v>
      </c>
      <c r="O3" s="6">
        <v>64596</v>
      </c>
      <c r="P3" s="8">
        <v>19.5</v>
      </c>
      <c r="Q3" s="6">
        <v>64050</v>
      </c>
    </row>
    <row r="4" spans="1:17" ht="20.100000000000001" customHeight="1">
      <c r="A4" s="5" t="s">
        <v>327</v>
      </c>
      <c r="B4" s="8">
        <v>14.7</v>
      </c>
      <c r="C4" s="6">
        <v>5071</v>
      </c>
      <c r="D4" s="8">
        <v>16.7</v>
      </c>
      <c r="E4" s="6">
        <v>5778</v>
      </c>
      <c r="F4" s="8">
        <v>17.7</v>
      </c>
      <c r="G4" s="6">
        <v>6140</v>
      </c>
      <c r="H4" s="8">
        <v>17.899999999999999</v>
      </c>
      <c r="I4" s="6">
        <v>6187</v>
      </c>
      <c r="J4" s="8">
        <v>18.5</v>
      </c>
      <c r="K4" s="6">
        <v>6424</v>
      </c>
      <c r="L4" s="8">
        <v>19.3</v>
      </c>
      <c r="M4" s="6">
        <v>6709</v>
      </c>
      <c r="N4" s="8">
        <v>19.100000000000001</v>
      </c>
      <c r="O4" s="6">
        <v>6638</v>
      </c>
      <c r="P4" s="8">
        <v>19.7</v>
      </c>
      <c r="Q4" s="6">
        <v>6771</v>
      </c>
    </row>
    <row r="5" spans="1:17" ht="20.100000000000001" customHeight="1">
      <c r="A5" s="5" t="s">
        <v>328</v>
      </c>
      <c r="B5" s="8">
        <v>13.8</v>
      </c>
      <c r="C5" s="6">
        <v>1919</v>
      </c>
      <c r="D5" s="8">
        <v>16</v>
      </c>
      <c r="E5" s="6">
        <v>2206</v>
      </c>
      <c r="F5" s="8">
        <v>15.9</v>
      </c>
      <c r="G5" s="6">
        <v>2163</v>
      </c>
      <c r="H5" s="8">
        <v>16.3</v>
      </c>
      <c r="I5" s="6">
        <v>2186</v>
      </c>
      <c r="J5" s="8">
        <v>16.2</v>
      </c>
      <c r="K5" s="6">
        <v>2128</v>
      </c>
      <c r="L5" s="8">
        <v>16.3</v>
      </c>
      <c r="M5" s="6">
        <v>2087</v>
      </c>
      <c r="N5" s="8">
        <v>16.399999999999999</v>
      </c>
      <c r="O5" s="6">
        <v>2057</v>
      </c>
      <c r="P5" s="8">
        <v>15.1</v>
      </c>
      <c r="Q5" s="6">
        <v>1850</v>
      </c>
    </row>
    <row r="6" spans="1:17" ht="20.100000000000001" customHeight="1">
      <c r="A6" s="5" t="s">
        <v>329</v>
      </c>
      <c r="B6" s="8">
        <v>25</v>
      </c>
      <c r="C6" s="6">
        <v>2885</v>
      </c>
      <c r="D6" s="8">
        <v>26.9</v>
      </c>
      <c r="E6" s="6">
        <v>3091</v>
      </c>
      <c r="F6" s="8">
        <v>25.5</v>
      </c>
      <c r="G6" s="6">
        <v>2917</v>
      </c>
      <c r="H6" s="8">
        <v>26.5</v>
      </c>
      <c r="I6" s="6">
        <v>3016</v>
      </c>
      <c r="J6" s="8">
        <v>27.1</v>
      </c>
      <c r="K6" s="6">
        <v>3032</v>
      </c>
      <c r="L6" s="8">
        <v>27.4</v>
      </c>
      <c r="M6" s="6">
        <v>3047</v>
      </c>
      <c r="N6" s="8">
        <v>28.8</v>
      </c>
      <c r="O6" s="6">
        <v>3172</v>
      </c>
      <c r="P6" s="8">
        <v>27.5</v>
      </c>
      <c r="Q6" s="6">
        <v>3010</v>
      </c>
    </row>
    <row r="7" spans="1:17" ht="20.100000000000001" customHeight="1">
      <c r="A7" s="5" t="s">
        <v>330</v>
      </c>
      <c r="B7" s="8">
        <v>18.399999999999999</v>
      </c>
      <c r="C7" s="6">
        <v>9754</v>
      </c>
      <c r="D7" s="8">
        <v>19.399999999999999</v>
      </c>
      <c r="E7" s="6">
        <v>10262</v>
      </c>
      <c r="F7" s="8">
        <v>20.9</v>
      </c>
      <c r="G7" s="6">
        <v>11114</v>
      </c>
      <c r="H7" s="8">
        <v>21.3</v>
      </c>
      <c r="I7" s="6">
        <v>11388</v>
      </c>
      <c r="J7" s="8">
        <v>19.7</v>
      </c>
      <c r="K7" s="6">
        <v>10672</v>
      </c>
      <c r="L7" s="8">
        <v>19.899999999999999</v>
      </c>
      <c r="M7" s="6">
        <v>10795</v>
      </c>
      <c r="N7" s="8">
        <v>20.5</v>
      </c>
      <c r="O7" s="6">
        <v>11013</v>
      </c>
      <c r="P7" s="8">
        <v>20.3</v>
      </c>
      <c r="Q7" s="6">
        <v>10863</v>
      </c>
    </row>
    <row r="8" spans="1:17" ht="20.100000000000001" customHeight="1">
      <c r="A8" s="5" t="s">
        <v>331</v>
      </c>
      <c r="B8" s="8">
        <v>21.9</v>
      </c>
      <c r="C8" s="6">
        <v>2367</v>
      </c>
      <c r="D8" s="8">
        <v>23.1</v>
      </c>
      <c r="E8" s="6">
        <v>2500</v>
      </c>
      <c r="F8" s="8">
        <v>22.6</v>
      </c>
      <c r="G8" s="6">
        <v>2437</v>
      </c>
      <c r="H8" s="8">
        <v>22.7</v>
      </c>
      <c r="I8" s="6">
        <v>2424</v>
      </c>
      <c r="J8" s="8">
        <v>19.600000000000001</v>
      </c>
      <c r="K8" s="6">
        <v>2070</v>
      </c>
      <c r="L8" s="8">
        <v>20.3</v>
      </c>
      <c r="M8" s="6">
        <v>2125</v>
      </c>
      <c r="N8" s="8">
        <v>19.899999999999999</v>
      </c>
      <c r="O8" s="6">
        <v>2061</v>
      </c>
      <c r="P8" s="8">
        <v>20.3</v>
      </c>
      <c r="Q8" s="6">
        <v>2087</v>
      </c>
    </row>
    <row r="9" spans="1:17" ht="20.100000000000001" customHeight="1">
      <c r="A9" s="5" t="s">
        <v>332</v>
      </c>
      <c r="B9" s="8">
        <v>9.1</v>
      </c>
      <c r="C9" s="6">
        <v>2330</v>
      </c>
      <c r="D9" s="8">
        <v>9.4</v>
      </c>
      <c r="E9" s="6">
        <v>2414</v>
      </c>
      <c r="F9" s="8">
        <v>9.4</v>
      </c>
      <c r="G9" s="6">
        <v>2380</v>
      </c>
      <c r="H9" s="8">
        <v>9.5</v>
      </c>
      <c r="I9" s="6">
        <v>2386</v>
      </c>
      <c r="J9" s="8">
        <v>9.5</v>
      </c>
      <c r="K9" s="6">
        <v>2356</v>
      </c>
      <c r="L9" s="8">
        <v>9.4</v>
      </c>
      <c r="M9" s="6">
        <v>2318</v>
      </c>
      <c r="N9" s="8">
        <v>9.5</v>
      </c>
      <c r="O9" s="6">
        <v>2283</v>
      </c>
      <c r="P9" s="8">
        <v>9.6999999999999993</v>
      </c>
      <c r="Q9" s="6">
        <v>2302</v>
      </c>
    </row>
    <row r="10" spans="1:17" ht="20.100000000000001" customHeight="1">
      <c r="A10" s="5" t="s">
        <v>333</v>
      </c>
      <c r="B10" s="8">
        <v>22</v>
      </c>
      <c r="C10" s="6">
        <v>6637</v>
      </c>
      <c r="D10" s="8">
        <v>21.8</v>
      </c>
      <c r="E10" s="6">
        <v>6910</v>
      </c>
      <c r="F10" s="8">
        <v>21.3</v>
      </c>
      <c r="G10" s="6">
        <v>7208</v>
      </c>
      <c r="H10" s="8">
        <v>22.5</v>
      </c>
      <c r="I10" s="6">
        <v>7858</v>
      </c>
      <c r="J10" s="8">
        <v>22</v>
      </c>
      <c r="K10" s="6">
        <v>7711</v>
      </c>
      <c r="L10" s="8">
        <v>22.6</v>
      </c>
      <c r="M10" s="6">
        <v>7957</v>
      </c>
      <c r="N10" s="8">
        <v>22.5</v>
      </c>
      <c r="O10" s="6">
        <v>7972</v>
      </c>
      <c r="P10" s="8">
        <v>22.5</v>
      </c>
      <c r="Q10" s="6">
        <v>7962</v>
      </c>
    </row>
    <row r="11" spans="1:17" ht="20.100000000000001" customHeight="1">
      <c r="A11" s="5" t="s">
        <v>334</v>
      </c>
      <c r="B11" s="8">
        <v>17.7</v>
      </c>
      <c r="C11" s="6">
        <v>18956</v>
      </c>
      <c r="D11" s="8">
        <v>18.7</v>
      </c>
      <c r="E11" s="6">
        <v>19934</v>
      </c>
      <c r="F11" s="8">
        <v>18.600000000000001</v>
      </c>
      <c r="G11" s="6">
        <v>19643</v>
      </c>
      <c r="H11" s="8">
        <v>19.5</v>
      </c>
      <c r="I11" s="6">
        <v>20508</v>
      </c>
      <c r="J11" s="8">
        <v>18.8</v>
      </c>
      <c r="K11" s="6">
        <v>19626</v>
      </c>
      <c r="L11" s="8">
        <v>19.899999999999999</v>
      </c>
      <c r="M11" s="6">
        <v>20639</v>
      </c>
      <c r="N11" s="8">
        <v>20.100000000000001</v>
      </c>
      <c r="O11" s="6">
        <v>20750</v>
      </c>
      <c r="P11" s="8">
        <v>20.6</v>
      </c>
      <c r="Q11" s="6">
        <v>21004</v>
      </c>
    </row>
    <row r="12" spans="1:17" ht="20.100000000000001" customHeight="1">
      <c r="A12" s="5" t="s">
        <v>335</v>
      </c>
      <c r="B12" s="8">
        <v>21.7</v>
      </c>
      <c r="C12" s="6">
        <v>619</v>
      </c>
      <c r="D12" s="8">
        <v>23.3</v>
      </c>
      <c r="E12" s="6">
        <v>655</v>
      </c>
      <c r="F12" s="8">
        <v>22.3</v>
      </c>
      <c r="G12" s="6">
        <v>620</v>
      </c>
      <c r="H12" s="8">
        <v>20.8</v>
      </c>
      <c r="I12" s="6">
        <v>575</v>
      </c>
      <c r="J12" s="8">
        <v>19.899999999999999</v>
      </c>
      <c r="K12" s="6">
        <v>541</v>
      </c>
      <c r="L12" s="8">
        <v>20.6</v>
      </c>
      <c r="M12" s="6">
        <v>551</v>
      </c>
      <c r="N12" s="8">
        <v>22</v>
      </c>
      <c r="O12" s="6">
        <v>578</v>
      </c>
      <c r="P12" s="8">
        <v>18.399999999999999</v>
      </c>
      <c r="Q12" s="6">
        <v>479</v>
      </c>
    </row>
    <row r="13" spans="1:17" ht="20.100000000000001" customHeight="1">
      <c r="A13" s="5" t="s">
        <v>336</v>
      </c>
      <c r="B13" s="8">
        <v>16.3</v>
      </c>
      <c r="C13" s="6">
        <v>1130</v>
      </c>
      <c r="D13" s="8">
        <v>16.600000000000001</v>
      </c>
      <c r="E13" s="6">
        <v>1141</v>
      </c>
      <c r="F13" s="8">
        <v>17.8</v>
      </c>
      <c r="G13" s="6">
        <v>1217</v>
      </c>
      <c r="H13" s="8">
        <v>24.2</v>
      </c>
      <c r="I13" s="6">
        <v>1624</v>
      </c>
      <c r="J13" s="8">
        <v>24.4</v>
      </c>
      <c r="K13" s="6">
        <v>1603</v>
      </c>
      <c r="L13" s="8">
        <v>24.5</v>
      </c>
      <c r="M13" s="6">
        <v>1570</v>
      </c>
      <c r="N13" s="8">
        <v>24.5</v>
      </c>
      <c r="O13" s="6">
        <v>1535</v>
      </c>
      <c r="P13" s="8">
        <v>25</v>
      </c>
      <c r="Q13" s="6">
        <v>1535</v>
      </c>
    </row>
    <row r="14" spans="1:17" ht="20.100000000000001" customHeight="1">
      <c r="A14" s="5" t="s">
        <v>337</v>
      </c>
      <c r="B14" s="8">
        <v>32.799999999999997</v>
      </c>
      <c r="C14" s="6">
        <v>2093</v>
      </c>
      <c r="D14" s="8">
        <v>34.5</v>
      </c>
      <c r="E14" s="6">
        <v>2210</v>
      </c>
      <c r="F14" s="8">
        <v>35.1</v>
      </c>
      <c r="G14" s="6">
        <v>2250</v>
      </c>
      <c r="H14" s="8">
        <v>34.700000000000003</v>
      </c>
      <c r="I14" s="6">
        <v>2198</v>
      </c>
      <c r="J14" s="8">
        <v>37.299999999999997</v>
      </c>
      <c r="K14" s="6">
        <v>2325</v>
      </c>
      <c r="L14" s="8">
        <v>38.4</v>
      </c>
      <c r="M14" s="6">
        <v>2355</v>
      </c>
      <c r="N14" s="8">
        <v>39.200000000000003</v>
      </c>
      <c r="O14" s="6">
        <v>2355</v>
      </c>
      <c r="P14" s="8">
        <v>39.9</v>
      </c>
      <c r="Q14" s="6">
        <v>2330</v>
      </c>
    </row>
    <row r="15" spans="1:17" ht="20.100000000000001" customHeight="1">
      <c r="A15" s="5" t="s">
        <v>338</v>
      </c>
      <c r="B15" s="8">
        <v>16.7</v>
      </c>
      <c r="C15" s="6">
        <v>924</v>
      </c>
      <c r="D15" s="8">
        <v>19.7</v>
      </c>
      <c r="E15" s="6">
        <v>1076</v>
      </c>
      <c r="F15" s="8">
        <v>20.100000000000001</v>
      </c>
      <c r="G15" s="6">
        <v>1085</v>
      </c>
      <c r="H15" s="8">
        <v>19.899999999999999</v>
      </c>
      <c r="I15" s="6">
        <v>1059</v>
      </c>
      <c r="J15" s="8">
        <v>19.3</v>
      </c>
      <c r="K15" s="6">
        <v>1011</v>
      </c>
      <c r="L15" s="8">
        <v>19.7</v>
      </c>
      <c r="M15" s="6">
        <v>1011</v>
      </c>
      <c r="N15" s="8">
        <v>19.399999999999999</v>
      </c>
      <c r="O15" s="6">
        <v>978</v>
      </c>
      <c r="P15" s="8">
        <v>19.2</v>
      </c>
      <c r="Q15" s="6">
        <v>970</v>
      </c>
    </row>
    <row r="16" spans="1:17" ht="20.100000000000001" customHeight="1">
      <c r="A16" s="5" t="s">
        <v>339</v>
      </c>
      <c r="B16" s="8">
        <v>6.1</v>
      </c>
      <c r="C16" s="6">
        <v>282</v>
      </c>
      <c r="D16" s="8">
        <v>6.2</v>
      </c>
      <c r="E16" s="6">
        <v>282</v>
      </c>
      <c r="F16" s="8">
        <v>6.5</v>
      </c>
      <c r="G16" s="6">
        <v>288</v>
      </c>
      <c r="H16" s="8">
        <v>6.5</v>
      </c>
      <c r="I16" s="6">
        <v>288</v>
      </c>
      <c r="J16" s="8">
        <v>6</v>
      </c>
      <c r="K16" s="6">
        <v>261</v>
      </c>
      <c r="L16" s="8">
        <v>6.8</v>
      </c>
      <c r="M16" s="6">
        <v>290</v>
      </c>
      <c r="N16" s="8">
        <v>7.2</v>
      </c>
      <c r="O16" s="6">
        <v>305</v>
      </c>
      <c r="P16" s="8">
        <v>7.3</v>
      </c>
      <c r="Q16" s="6">
        <v>305</v>
      </c>
    </row>
    <row r="17" spans="1:17" ht="20.100000000000001" customHeight="1">
      <c r="A17" s="5" t="s">
        <v>340</v>
      </c>
      <c r="B17" s="8">
        <v>11.4</v>
      </c>
      <c r="C17" s="6">
        <v>575</v>
      </c>
      <c r="D17" s="8">
        <v>13.6</v>
      </c>
      <c r="E17" s="6">
        <v>674</v>
      </c>
      <c r="F17" s="8">
        <v>14.4</v>
      </c>
      <c r="G17" s="6">
        <v>701</v>
      </c>
      <c r="H17" s="8">
        <v>18.3</v>
      </c>
      <c r="I17" s="6">
        <v>870</v>
      </c>
      <c r="J17" s="8">
        <v>18.600000000000001</v>
      </c>
      <c r="K17" s="6">
        <v>864</v>
      </c>
      <c r="L17" s="8">
        <v>19.2</v>
      </c>
      <c r="M17" s="6">
        <v>859</v>
      </c>
      <c r="N17" s="8">
        <v>19.8</v>
      </c>
      <c r="O17" s="6">
        <v>859</v>
      </c>
      <c r="P17" s="8">
        <v>13.2</v>
      </c>
      <c r="Q17" s="6">
        <v>560</v>
      </c>
    </row>
    <row r="18" spans="1:17" ht="20.100000000000001" customHeight="1">
      <c r="A18" s="5" t="s">
        <v>341</v>
      </c>
      <c r="B18" s="8">
        <v>1</v>
      </c>
      <c r="C18" s="6">
        <v>37</v>
      </c>
      <c r="D18" s="8">
        <v>1</v>
      </c>
      <c r="E18" s="6">
        <v>37</v>
      </c>
      <c r="F18" s="8">
        <v>1</v>
      </c>
      <c r="G18" s="6">
        <v>37</v>
      </c>
      <c r="H18" s="8">
        <v>0.3</v>
      </c>
      <c r="I18" s="6">
        <v>9</v>
      </c>
      <c r="J18" s="8">
        <v>4.9000000000000004</v>
      </c>
      <c r="K18" s="6">
        <v>174</v>
      </c>
      <c r="L18" s="8">
        <v>4.5</v>
      </c>
      <c r="M18" s="6">
        <v>158</v>
      </c>
      <c r="N18" s="8">
        <v>5.2</v>
      </c>
      <c r="O18" s="6">
        <v>179</v>
      </c>
      <c r="P18" s="8">
        <v>6.7</v>
      </c>
      <c r="Q18" s="6">
        <v>229</v>
      </c>
    </row>
    <row r="19" spans="1:17" ht="20.100000000000001" customHeight="1">
      <c r="A19" s="5" t="s">
        <v>342</v>
      </c>
      <c r="B19" s="8">
        <v>3.4</v>
      </c>
      <c r="C19" s="6">
        <v>136</v>
      </c>
      <c r="D19" s="8">
        <v>2.7</v>
      </c>
      <c r="E19" s="6">
        <v>107</v>
      </c>
      <c r="F19" s="8">
        <v>2.6</v>
      </c>
      <c r="G19" s="6">
        <v>106</v>
      </c>
      <c r="H19" s="8">
        <v>2.6</v>
      </c>
      <c r="I19" s="6">
        <v>106</v>
      </c>
      <c r="J19" s="8">
        <v>3</v>
      </c>
      <c r="K19" s="6">
        <v>118</v>
      </c>
      <c r="L19" s="8">
        <v>4.0999999999999996</v>
      </c>
      <c r="M19" s="6">
        <v>159</v>
      </c>
      <c r="N19" s="8">
        <v>4.2</v>
      </c>
      <c r="O19" s="6">
        <v>162</v>
      </c>
      <c r="P19" s="8">
        <v>4.3</v>
      </c>
      <c r="Q19" s="6">
        <v>162</v>
      </c>
    </row>
    <row r="20" spans="1:17" ht="20.100000000000001" customHeight="1">
      <c r="A20" s="5" t="s">
        <v>343</v>
      </c>
      <c r="B20" s="8">
        <v>10.4</v>
      </c>
      <c r="C20" s="6">
        <v>660</v>
      </c>
      <c r="D20" s="8">
        <v>11.8</v>
      </c>
      <c r="E20" s="6">
        <v>745</v>
      </c>
      <c r="F20" s="8">
        <v>12.6</v>
      </c>
      <c r="G20" s="6">
        <v>793</v>
      </c>
      <c r="H20" s="8">
        <v>12.7</v>
      </c>
      <c r="I20" s="6">
        <v>793</v>
      </c>
      <c r="J20" s="8">
        <v>11.3</v>
      </c>
      <c r="K20" s="6">
        <v>703</v>
      </c>
      <c r="L20" s="8">
        <v>13.5</v>
      </c>
      <c r="M20" s="6">
        <v>833</v>
      </c>
      <c r="N20" s="8">
        <v>13.6</v>
      </c>
      <c r="O20" s="6">
        <v>831</v>
      </c>
      <c r="P20" s="8">
        <v>13.7</v>
      </c>
      <c r="Q20" s="6">
        <v>825</v>
      </c>
    </row>
    <row r="21" spans="1:17" ht="20.100000000000001" customHeight="1">
      <c r="A21" s="7" t="s">
        <v>344</v>
      </c>
      <c r="B21" s="8">
        <v>16.3</v>
      </c>
      <c r="C21" s="6">
        <v>801</v>
      </c>
      <c r="D21" s="8">
        <v>18</v>
      </c>
      <c r="E21" s="6">
        <v>866</v>
      </c>
      <c r="F21" s="8">
        <v>18.399999999999999</v>
      </c>
      <c r="G21" s="6">
        <v>867</v>
      </c>
      <c r="H21" s="8">
        <v>19</v>
      </c>
      <c r="I21" s="6">
        <v>871</v>
      </c>
      <c r="J21" s="8">
        <v>20.100000000000001</v>
      </c>
      <c r="K21" s="6">
        <v>908</v>
      </c>
      <c r="L21" s="8">
        <v>18.100000000000001</v>
      </c>
      <c r="M21" s="6">
        <v>798</v>
      </c>
      <c r="N21" s="8">
        <v>20.2</v>
      </c>
      <c r="O21" s="6">
        <v>868</v>
      </c>
      <c r="P21" s="8">
        <v>19.100000000000001</v>
      </c>
      <c r="Q21" s="6">
        <v>806</v>
      </c>
    </row>
  </sheetData>
  <mergeCells count="9">
    <mergeCell ref="L1:M1"/>
    <mergeCell ref="N1:O1"/>
    <mergeCell ref="P1:Q1"/>
    <mergeCell ref="A1:A2"/>
    <mergeCell ref="B1:C1"/>
    <mergeCell ref="D1:E1"/>
    <mergeCell ref="F1:G1"/>
    <mergeCell ref="H1:I1"/>
    <mergeCell ref="J1:K1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/>
  <dimension ref="A1:G27"/>
  <sheetViews>
    <sheetView workbookViewId="0">
      <selection activeCell="A15" sqref="A15:XFD15"/>
    </sheetView>
  </sheetViews>
  <sheetFormatPr defaultColWidth="21" defaultRowHeight="16.5"/>
  <sheetData>
    <row r="1" spans="1:7" ht="20.100000000000001" customHeight="1">
      <c r="A1" s="24" t="s">
        <v>105</v>
      </c>
      <c r="B1" s="17" t="s">
        <v>11</v>
      </c>
      <c r="C1" s="17" t="s">
        <v>11</v>
      </c>
      <c r="D1" s="17" t="s">
        <v>11</v>
      </c>
      <c r="E1" s="17" t="s">
        <v>11</v>
      </c>
      <c r="F1" s="17" t="s">
        <v>11</v>
      </c>
      <c r="G1" s="17" t="s">
        <v>11</v>
      </c>
    </row>
    <row r="2" spans="1:7" ht="20.100000000000001" customHeight="1">
      <c r="A2" s="25" t="s">
        <v>105</v>
      </c>
      <c r="B2" s="4" t="s">
        <v>0</v>
      </c>
      <c r="C2" s="4" t="s">
        <v>56</v>
      </c>
      <c r="D2" s="4" t="s">
        <v>2</v>
      </c>
      <c r="E2" s="4" t="s">
        <v>55</v>
      </c>
      <c r="F2" s="4" t="s">
        <v>3</v>
      </c>
      <c r="G2" s="4" t="s">
        <v>4</v>
      </c>
    </row>
    <row r="3" spans="1:7" ht="20.100000000000001" customHeight="1">
      <c r="A3" s="25" t="s">
        <v>105</v>
      </c>
      <c r="B3" s="4" t="s">
        <v>59</v>
      </c>
      <c r="C3" s="4" t="s">
        <v>59</v>
      </c>
      <c r="D3" s="4" t="s">
        <v>59</v>
      </c>
      <c r="E3" s="4" t="s">
        <v>59</v>
      </c>
      <c r="F3" s="4" t="s">
        <v>59</v>
      </c>
      <c r="G3" s="4" t="s">
        <v>59</v>
      </c>
    </row>
    <row r="4" spans="1:7" ht="20.100000000000001" customHeight="1">
      <c r="A4" s="5" t="s">
        <v>110</v>
      </c>
      <c r="B4" s="6">
        <v>19</v>
      </c>
      <c r="C4" s="6">
        <v>71</v>
      </c>
      <c r="D4" s="6">
        <v>1223</v>
      </c>
      <c r="E4" s="6">
        <v>634</v>
      </c>
      <c r="F4" s="6">
        <v>6</v>
      </c>
      <c r="G4" s="6">
        <v>611</v>
      </c>
    </row>
    <row r="5" spans="1:7" ht="20.100000000000001" customHeight="1">
      <c r="A5" s="5" t="s">
        <v>304</v>
      </c>
      <c r="B5" s="6">
        <v>5</v>
      </c>
      <c r="C5" s="6">
        <v>11</v>
      </c>
      <c r="D5" s="6">
        <v>262</v>
      </c>
      <c r="E5" s="6">
        <v>145</v>
      </c>
      <c r="F5" s="6">
        <v>1</v>
      </c>
      <c r="G5" s="6">
        <v>124</v>
      </c>
    </row>
    <row r="6" spans="1:7" ht="20.100000000000001" customHeight="1">
      <c r="A6" s="5" t="s">
        <v>305</v>
      </c>
      <c r="B6" s="6">
        <v>1</v>
      </c>
      <c r="C6" s="6">
        <v>13</v>
      </c>
      <c r="D6" s="6">
        <v>107</v>
      </c>
      <c r="E6" s="6">
        <v>63</v>
      </c>
      <c r="F6" s="6">
        <v>1</v>
      </c>
      <c r="G6" s="6">
        <v>66</v>
      </c>
    </row>
    <row r="7" spans="1:7" ht="20.100000000000001" customHeight="1">
      <c r="A7" s="5" t="s">
        <v>306</v>
      </c>
      <c r="B7" s="6">
        <v>2</v>
      </c>
      <c r="C7" s="6" t="s">
        <v>5</v>
      </c>
      <c r="D7" s="6">
        <v>51</v>
      </c>
      <c r="E7" s="6">
        <v>30</v>
      </c>
      <c r="F7" s="6" t="s">
        <v>5</v>
      </c>
      <c r="G7" s="6">
        <v>23</v>
      </c>
    </row>
    <row r="8" spans="1:7" ht="20.100000000000001" customHeight="1">
      <c r="A8" s="5" t="s">
        <v>307</v>
      </c>
      <c r="B8" s="6">
        <v>3</v>
      </c>
      <c r="C8" s="6">
        <v>4</v>
      </c>
      <c r="D8" s="6">
        <v>78</v>
      </c>
      <c r="E8" s="6">
        <v>43</v>
      </c>
      <c r="F8" s="6">
        <v>1</v>
      </c>
      <c r="G8" s="6">
        <v>39</v>
      </c>
    </row>
    <row r="9" spans="1:7" ht="20.100000000000001" customHeight="1">
      <c r="A9" s="5" t="s">
        <v>308</v>
      </c>
      <c r="B9" s="6">
        <v>3</v>
      </c>
      <c r="C9" s="6">
        <v>8</v>
      </c>
      <c r="D9" s="6">
        <v>203</v>
      </c>
      <c r="E9" s="6">
        <v>105</v>
      </c>
      <c r="F9" s="6">
        <v>1</v>
      </c>
      <c r="G9" s="6">
        <v>88</v>
      </c>
    </row>
    <row r="10" spans="1:7" ht="20.100000000000001" customHeight="1">
      <c r="A10" s="5" t="s">
        <v>309</v>
      </c>
      <c r="B10" s="6" t="s">
        <v>5</v>
      </c>
      <c r="C10" s="6">
        <v>4</v>
      </c>
      <c r="D10" s="6">
        <v>55</v>
      </c>
      <c r="E10" s="6">
        <v>26</v>
      </c>
      <c r="F10" s="6">
        <v>1</v>
      </c>
      <c r="G10" s="6">
        <v>26</v>
      </c>
    </row>
    <row r="11" spans="1:7" ht="20.100000000000001" customHeight="1">
      <c r="A11" s="5" t="s">
        <v>310</v>
      </c>
      <c r="B11" s="6">
        <v>1</v>
      </c>
      <c r="C11" s="6">
        <v>3</v>
      </c>
      <c r="D11" s="6">
        <v>58</v>
      </c>
      <c r="E11" s="6">
        <v>19</v>
      </c>
      <c r="F11" s="6">
        <v>1</v>
      </c>
      <c r="G11" s="6">
        <v>35</v>
      </c>
    </row>
    <row r="12" spans="1:7" ht="20.100000000000001" customHeight="1">
      <c r="A12" s="5" t="s">
        <v>311</v>
      </c>
      <c r="B12" s="6">
        <v>2</v>
      </c>
      <c r="C12" s="6">
        <v>1</v>
      </c>
      <c r="D12" s="6">
        <v>45</v>
      </c>
      <c r="E12" s="6">
        <v>22</v>
      </c>
      <c r="F12" s="6" t="s">
        <v>5</v>
      </c>
      <c r="G12" s="6">
        <v>21</v>
      </c>
    </row>
    <row r="13" spans="1:7" ht="20.100000000000001" customHeight="1">
      <c r="A13" s="5" t="s">
        <v>312</v>
      </c>
      <c r="B13" s="6">
        <v>1</v>
      </c>
      <c r="C13" s="6">
        <v>2</v>
      </c>
      <c r="D13" s="6">
        <v>46</v>
      </c>
      <c r="E13" s="6">
        <v>16</v>
      </c>
      <c r="F13" s="6" t="s">
        <v>5</v>
      </c>
      <c r="G13" s="6">
        <v>15</v>
      </c>
    </row>
    <row r="14" spans="1:7" ht="20.100000000000001" customHeight="1">
      <c r="A14" s="5" t="s">
        <v>313</v>
      </c>
      <c r="B14" s="6">
        <v>1</v>
      </c>
      <c r="C14" s="6">
        <v>4</v>
      </c>
      <c r="D14" s="6">
        <v>130</v>
      </c>
      <c r="E14" s="6">
        <v>65</v>
      </c>
      <c r="F14" s="6" t="s">
        <v>5</v>
      </c>
      <c r="G14" s="6">
        <v>58</v>
      </c>
    </row>
    <row r="15" spans="1:7" ht="20.100000000000001" customHeight="1">
      <c r="A15" s="5" t="s">
        <v>314</v>
      </c>
      <c r="B15" s="6" t="s">
        <v>5</v>
      </c>
      <c r="C15" s="6">
        <v>1</v>
      </c>
      <c r="D15" s="6">
        <v>9</v>
      </c>
      <c r="E15" s="6">
        <v>3</v>
      </c>
      <c r="F15" s="6" t="s">
        <v>5</v>
      </c>
      <c r="G15" s="6">
        <v>5</v>
      </c>
    </row>
    <row r="16" spans="1:7" ht="20.100000000000001" customHeight="1">
      <c r="A16" s="5" t="s">
        <v>315</v>
      </c>
      <c r="B16" s="6" t="s">
        <v>5</v>
      </c>
      <c r="C16" s="6">
        <v>3</v>
      </c>
      <c r="D16" s="6">
        <v>16</v>
      </c>
      <c r="E16" s="6">
        <v>9</v>
      </c>
      <c r="F16" s="6" t="s">
        <v>5</v>
      </c>
      <c r="G16" s="6">
        <v>9</v>
      </c>
    </row>
    <row r="17" spans="1:7" ht="20.100000000000001" customHeight="1">
      <c r="A17" s="5" t="s">
        <v>316</v>
      </c>
      <c r="B17" s="6" t="s">
        <v>5</v>
      </c>
      <c r="C17" s="6">
        <v>1</v>
      </c>
      <c r="D17" s="6">
        <v>9</v>
      </c>
      <c r="E17" s="6">
        <v>5</v>
      </c>
      <c r="F17" s="6" t="s">
        <v>5</v>
      </c>
      <c r="G17" s="6">
        <v>9</v>
      </c>
    </row>
    <row r="18" spans="1:7" ht="20.100000000000001" customHeight="1">
      <c r="A18" s="5" t="s">
        <v>317</v>
      </c>
      <c r="B18" s="6" t="s">
        <v>5</v>
      </c>
      <c r="C18" s="6">
        <v>1</v>
      </c>
      <c r="D18" s="6">
        <v>1</v>
      </c>
      <c r="E18" s="6">
        <v>3</v>
      </c>
      <c r="F18" s="6" t="s">
        <v>5</v>
      </c>
      <c r="G18" s="6">
        <v>3</v>
      </c>
    </row>
    <row r="19" spans="1:7" ht="20.100000000000001" customHeight="1">
      <c r="A19" s="5" t="s">
        <v>318</v>
      </c>
      <c r="B19" s="6" t="s">
        <v>5</v>
      </c>
      <c r="C19" s="6">
        <v>1</v>
      </c>
      <c r="D19" s="6">
        <v>17</v>
      </c>
      <c r="E19" s="6">
        <v>9</v>
      </c>
      <c r="F19" s="6" t="s">
        <v>5</v>
      </c>
      <c r="G19" s="6">
        <v>11</v>
      </c>
    </row>
    <row r="20" spans="1:7" ht="20.100000000000001" customHeight="1">
      <c r="A20" s="5" t="s">
        <v>319</v>
      </c>
      <c r="B20" s="6" t="s">
        <v>5</v>
      </c>
      <c r="C20" s="6">
        <v>4</v>
      </c>
      <c r="D20" s="6">
        <v>21</v>
      </c>
      <c r="E20" s="6">
        <v>9</v>
      </c>
      <c r="F20" s="6" t="s">
        <v>5</v>
      </c>
      <c r="G20" s="6">
        <v>13</v>
      </c>
    </row>
    <row r="21" spans="1:7" ht="20.100000000000001" customHeight="1">
      <c r="A21" s="5" t="s">
        <v>320</v>
      </c>
      <c r="B21" s="6" t="s">
        <v>5</v>
      </c>
      <c r="C21" s="6">
        <v>1</v>
      </c>
      <c r="D21" s="6">
        <v>13</v>
      </c>
      <c r="E21" s="6">
        <v>9</v>
      </c>
      <c r="F21" s="6" t="s">
        <v>5</v>
      </c>
      <c r="G21" s="6">
        <v>8</v>
      </c>
    </row>
    <row r="22" spans="1:7" ht="20.100000000000001" customHeight="1">
      <c r="A22" s="5" t="s">
        <v>321</v>
      </c>
      <c r="B22" s="6" t="s">
        <v>5</v>
      </c>
      <c r="C22" s="6">
        <v>2</v>
      </c>
      <c r="D22" s="6">
        <v>19</v>
      </c>
      <c r="E22" s="6">
        <v>9</v>
      </c>
      <c r="F22" s="6" t="s">
        <v>5</v>
      </c>
      <c r="G22" s="6">
        <v>10</v>
      </c>
    </row>
    <row r="23" spans="1:7" ht="20.100000000000001" customHeight="1">
      <c r="A23" s="5" t="s">
        <v>322</v>
      </c>
      <c r="B23" s="6" t="s">
        <v>5</v>
      </c>
      <c r="C23" s="6">
        <v>3</v>
      </c>
      <c r="D23" s="6">
        <v>45</v>
      </c>
      <c r="E23" s="6">
        <v>21</v>
      </c>
      <c r="F23" s="6" t="s">
        <v>5</v>
      </c>
      <c r="G23" s="6">
        <v>17</v>
      </c>
    </row>
    <row r="24" spans="1:7" ht="20.100000000000001" customHeight="1">
      <c r="A24" s="5" t="s">
        <v>323</v>
      </c>
      <c r="B24" s="6" t="s">
        <v>5</v>
      </c>
      <c r="C24" s="6">
        <v>1</v>
      </c>
      <c r="D24" s="6">
        <v>15</v>
      </c>
      <c r="E24" s="6">
        <v>10</v>
      </c>
      <c r="F24" s="6" t="s">
        <v>5</v>
      </c>
      <c r="G24" s="6">
        <v>10</v>
      </c>
    </row>
    <row r="25" spans="1:7" ht="20.100000000000001" customHeight="1">
      <c r="A25" s="5" t="s">
        <v>324</v>
      </c>
      <c r="B25" s="6" t="s">
        <v>5</v>
      </c>
      <c r="C25" s="6">
        <v>1</v>
      </c>
      <c r="D25" s="6">
        <v>7</v>
      </c>
      <c r="E25" s="6">
        <v>4</v>
      </c>
      <c r="F25" s="6" t="s">
        <v>5</v>
      </c>
      <c r="G25" s="6">
        <v>7</v>
      </c>
    </row>
    <row r="26" spans="1:7" ht="20.100000000000001" customHeight="1">
      <c r="A26" s="5" t="s">
        <v>325</v>
      </c>
      <c r="B26" s="6" t="s">
        <v>5</v>
      </c>
      <c r="C26" s="6">
        <v>2</v>
      </c>
      <c r="D26" s="6">
        <v>15</v>
      </c>
      <c r="E26" s="6">
        <v>8</v>
      </c>
      <c r="F26" s="6" t="s">
        <v>5</v>
      </c>
      <c r="G26" s="6">
        <v>13</v>
      </c>
    </row>
    <row r="27" spans="1:7" ht="20.100000000000001" customHeight="1">
      <c r="A27" s="7" t="s">
        <v>326</v>
      </c>
      <c r="B27" s="6" t="s">
        <v>5</v>
      </c>
      <c r="C27" s="6" t="s">
        <v>5</v>
      </c>
      <c r="D27" s="6">
        <v>1</v>
      </c>
      <c r="E27" s="6">
        <v>1</v>
      </c>
      <c r="F27" s="6" t="s">
        <v>5</v>
      </c>
      <c r="G27" s="6">
        <v>1</v>
      </c>
    </row>
  </sheetData>
  <mergeCells count="1">
    <mergeCell ref="A1:A3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/>
  <dimension ref="A1:C26"/>
  <sheetViews>
    <sheetView workbookViewId="0">
      <selection activeCell="A14" sqref="A14:C14"/>
    </sheetView>
  </sheetViews>
  <sheetFormatPr defaultColWidth="21" defaultRowHeight="16.5"/>
  <sheetData>
    <row r="1" spans="1:3" ht="20.100000000000001" customHeight="1">
      <c r="A1" s="24" t="s">
        <v>48</v>
      </c>
      <c r="B1" s="25" t="s">
        <v>11</v>
      </c>
      <c r="C1" s="25" t="s">
        <v>11</v>
      </c>
    </row>
    <row r="2" spans="1:3" ht="20.100000000000001" customHeight="1">
      <c r="A2" s="25" t="s">
        <v>48</v>
      </c>
      <c r="B2" s="4" t="s">
        <v>49</v>
      </c>
      <c r="C2" s="4" t="s">
        <v>50</v>
      </c>
    </row>
    <row r="3" spans="1:3" ht="20.100000000000001" customHeight="1">
      <c r="A3" s="5" t="s">
        <v>110</v>
      </c>
      <c r="B3" s="8">
        <v>15.9</v>
      </c>
      <c r="C3" s="6">
        <v>42922</v>
      </c>
    </row>
    <row r="4" spans="1:3" ht="20.100000000000001" customHeight="1">
      <c r="A4" s="5" t="s">
        <v>304</v>
      </c>
      <c r="B4" s="8">
        <v>15.8</v>
      </c>
      <c r="C4" s="6">
        <v>8202</v>
      </c>
    </row>
    <row r="5" spans="1:3" ht="20.100000000000001" customHeight="1">
      <c r="A5" s="5" t="s">
        <v>305</v>
      </c>
      <c r="B5" s="8">
        <v>18.100000000000001</v>
      </c>
      <c r="C5" s="6">
        <v>4714</v>
      </c>
    </row>
    <row r="6" spans="1:3" ht="20.100000000000001" customHeight="1">
      <c r="A6" s="5" t="s">
        <v>306</v>
      </c>
      <c r="B6" s="8">
        <v>16</v>
      </c>
      <c r="C6" s="6">
        <v>2241</v>
      </c>
    </row>
    <row r="7" spans="1:3" ht="20.100000000000001" customHeight="1">
      <c r="A7" s="5" t="s">
        <v>307</v>
      </c>
      <c r="B7" s="8">
        <v>30.3</v>
      </c>
      <c r="C7" s="6">
        <v>5133</v>
      </c>
    </row>
    <row r="8" spans="1:3" ht="20.100000000000001" customHeight="1">
      <c r="A8" s="5" t="s">
        <v>308</v>
      </c>
      <c r="B8" s="8">
        <v>8.6999999999999993</v>
      </c>
      <c r="C8" s="6">
        <v>3637</v>
      </c>
    </row>
    <row r="9" spans="1:3" ht="20.100000000000001" customHeight="1">
      <c r="A9" s="5" t="s">
        <v>309</v>
      </c>
      <c r="B9" s="8">
        <v>19.100000000000001</v>
      </c>
      <c r="C9" s="6">
        <v>2098</v>
      </c>
    </row>
    <row r="10" spans="1:3" ht="20.100000000000001" customHeight="1">
      <c r="A10" s="5" t="s">
        <v>310</v>
      </c>
      <c r="B10" s="8">
        <v>20.9</v>
      </c>
      <c r="C10" s="6">
        <v>2104</v>
      </c>
    </row>
    <row r="11" spans="1:3" ht="20.100000000000001" customHeight="1">
      <c r="A11" s="5" t="s">
        <v>311</v>
      </c>
      <c r="B11" s="8">
        <v>11.2</v>
      </c>
      <c r="C11" s="6">
        <v>1146</v>
      </c>
    </row>
    <row r="12" spans="1:3" ht="20.100000000000001" customHeight="1">
      <c r="A12" s="5" t="s">
        <v>312</v>
      </c>
      <c r="B12" s="8">
        <v>17.2</v>
      </c>
      <c r="C12" s="6">
        <v>1301</v>
      </c>
    </row>
    <row r="13" spans="1:3" ht="20.100000000000001" customHeight="1">
      <c r="A13" s="5" t="s">
        <v>313</v>
      </c>
      <c r="B13" s="8">
        <v>16.5</v>
      </c>
      <c r="C13" s="6">
        <v>4229</v>
      </c>
    </row>
    <row r="14" spans="1:3" ht="20.100000000000001" customHeight="1">
      <c r="A14" s="5" t="s">
        <v>314</v>
      </c>
      <c r="B14" s="8">
        <v>4.0999999999999996</v>
      </c>
      <c r="C14" s="6">
        <v>100</v>
      </c>
    </row>
    <row r="15" spans="1:3" ht="20.100000000000001" customHeight="1">
      <c r="A15" s="5" t="s">
        <v>315</v>
      </c>
      <c r="B15" s="8">
        <v>22</v>
      </c>
      <c r="C15" s="6">
        <v>1196</v>
      </c>
    </row>
    <row r="16" spans="1:3" ht="20.100000000000001" customHeight="1">
      <c r="A16" s="5" t="s">
        <v>316</v>
      </c>
      <c r="B16" s="8">
        <v>13.4</v>
      </c>
      <c r="C16" s="6">
        <v>354</v>
      </c>
    </row>
    <row r="17" spans="1:3" ht="20.100000000000001" customHeight="1">
      <c r="A17" s="5" t="s">
        <v>317</v>
      </c>
      <c r="B17" s="8">
        <v>2.8</v>
      </c>
      <c r="C17" s="6">
        <v>50</v>
      </c>
    </row>
    <row r="18" spans="1:3" ht="20.100000000000001" customHeight="1">
      <c r="A18" s="5" t="s">
        <v>318</v>
      </c>
      <c r="B18" s="8">
        <v>14.4</v>
      </c>
      <c r="C18" s="6">
        <v>565</v>
      </c>
    </row>
    <row r="19" spans="1:3" ht="20.100000000000001" customHeight="1">
      <c r="A19" s="5" t="s">
        <v>319</v>
      </c>
      <c r="B19" s="8">
        <v>34.5</v>
      </c>
      <c r="C19" s="6">
        <v>1508</v>
      </c>
    </row>
    <row r="20" spans="1:3" ht="20.100000000000001" customHeight="1">
      <c r="A20" s="5" t="s">
        <v>320</v>
      </c>
      <c r="B20" s="8">
        <v>9.4</v>
      </c>
      <c r="C20" s="6">
        <v>324</v>
      </c>
    </row>
    <row r="21" spans="1:3" ht="20.100000000000001" customHeight="1">
      <c r="A21" s="5" t="s">
        <v>321</v>
      </c>
      <c r="B21" s="8">
        <v>18.399999999999999</v>
      </c>
      <c r="C21" s="6">
        <v>829</v>
      </c>
    </row>
    <row r="22" spans="1:3" ht="20.100000000000001" customHeight="1">
      <c r="A22" s="5" t="s">
        <v>322</v>
      </c>
      <c r="B22" s="8">
        <v>15.8</v>
      </c>
      <c r="C22" s="6">
        <v>1946</v>
      </c>
    </row>
    <row r="23" spans="1:3" ht="20.100000000000001" customHeight="1">
      <c r="A23" s="5" t="s">
        <v>323</v>
      </c>
      <c r="B23" s="8">
        <v>13.1</v>
      </c>
      <c r="C23" s="6">
        <v>586</v>
      </c>
    </row>
    <row r="24" spans="1:3" ht="20.100000000000001" customHeight="1">
      <c r="A24" s="5" t="s">
        <v>324</v>
      </c>
      <c r="B24" s="8">
        <v>8.1</v>
      </c>
      <c r="C24" s="6">
        <v>273</v>
      </c>
    </row>
    <row r="25" spans="1:3" ht="20.100000000000001" customHeight="1">
      <c r="A25" s="5" t="s">
        <v>325</v>
      </c>
      <c r="B25" s="8">
        <v>6.2</v>
      </c>
      <c r="C25" s="6">
        <v>323</v>
      </c>
    </row>
    <row r="26" spans="1:3" ht="20.100000000000001" customHeight="1">
      <c r="A26" s="7" t="s">
        <v>326</v>
      </c>
      <c r="B26" s="8">
        <v>6.2</v>
      </c>
      <c r="C26" s="6">
        <v>63</v>
      </c>
    </row>
  </sheetData>
  <mergeCells count="2">
    <mergeCell ref="A1:A2"/>
    <mergeCell ref="B1:C1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G26"/>
  <sheetViews>
    <sheetView workbookViewId="0">
      <selection sqref="A1:A3"/>
    </sheetView>
  </sheetViews>
  <sheetFormatPr defaultColWidth="21" defaultRowHeight="16.5"/>
  <sheetData>
    <row r="1" spans="1:7" ht="20.100000000000001" customHeight="1">
      <c r="A1" s="24" t="s">
        <v>105</v>
      </c>
      <c r="B1" s="17" t="s">
        <v>11</v>
      </c>
      <c r="C1" s="17" t="s">
        <v>11</v>
      </c>
      <c r="D1" s="17" t="s">
        <v>11</v>
      </c>
      <c r="E1" s="17" t="s">
        <v>11</v>
      </c>
      <c r="F1" s="17" t="s">
        <v>11</v>
      </c>
      <c r="G1" s="17" t="s">
        <v>11</v>
      </c>
    </row>
    <row r="2" spans="1:7" ht="20.100000000000001" customHeight="1">
      <c r="A2" s="25" t="s">
        <v>105</v>
      </c>
      <c r="B2" s="17" t="s">
        <v>0</v>
      </c>
      <c r="C2" s="17" t="s">
        <v>1</v>
      </c>
      <c r="D2" s="17" t="s">
        <v>2</v>
      </c>
      <c r="E2" s="17" t="s">
        <v>45</v>
      </c>
      <c r="F2" s="17" t="s">
        <v>3</v>
      </c>
      <c r="G2" s="17" t="s">
        <v>4</v>
      </c>
    </row>
    <row r="3" spans="1:7" ht="20.100000000000001" customHeight="1">
      <c r="A3" s="25" t="s">
        <v>105</v>
      </c>
      <c r="B3" s="4" t="s">
        <v>59</v>
      </c>
      <c r="C3" s="4" t="s">
        <v>59</v>
      </c>
      <c r="D3" s="4" t="s">
        <v>59</v>
      </c>
      <c r="E3" s="4" t="s">
        <v>59</v>
      </c>
      <c r="F3" s="4" t="s">
        <v>59</v>
      </c>
      <c r="G3" s="4" t="s">
        <v>59</v>
      </c>
    </row>
    <row r="4" spans="1:7" ht="20.100000000000001" customHeight="1">
      <c r="A4" s="5" t="s">
        <v>109</v>
      </c>
      <c r="B4" s="6">
        <v>23</v>
      </c>
      <c r="C4" s="6">
        <v>72</v>
      </c>
      <c r="D4" s="6">
        <v>902</v>
      </c>
      <c r="E4" s="6">
        <v>444</v>
      </c>
      <c r="F4" s="6">
        <v>19</v>
      </c>
      <c r="G4" s="6">
        <v>350</v>
      </c>
    </row>
    <row r="5" spans="1:7" ht="20.100000000000001" customHeight="1">
      <c r="A5" s="5" t="s">
        <v>282</v>
      </c>
      <c r="B5" s="6">
        <v>5</v>
      </c>
      <c r="C5" s="6">
        <v>11</v>
      </c>
      <c r="D5" s="6">
        <v>134</v>
      </c>
      <c r="E5" s="6">
        <v>61</v>
      </c>
      <c r="F5" s="6">
        <v>8</v>
      </c>
      <c r="G5" s="6">
        <v>48</v>
      </c>
    </row>
    <row r="6" spans="1:7" ht="20.100000000000001" customHeight="1">
      <c r="A6" s="5" t="s">
        <v>283</v>
      </c>
      <c r="B6" s="6">
        <v>3</v>
      </c>
      <c r="C6" s="6">
        <v>7</v>
      </c>
      <c r="D6" s="6">
        <v>144</v>
      </c>
      <c r="E6" s="6">
        <v>74</v>
      </c>
      <c r="F6" s="6">
        <v>1</v>
      </c>
      <c r="G6" s="6">
        <v>52</v>
      </c>
    </row>
    <row r="7" spans="1:7" ht="20.100000000000001" customHeight="1">
      <c r="A7" s="5" t="s">
        <v>284</v>
      </c>
      <c r="B7" s="6">
        <v>5</v>
      </c>
      <c r="C7" s="6">
        <v>17</v>
      </c>
      <c r="D7" s="6">
        <v>123</v>
      </c>
      <c r="E7" s="6">
        <v>79</v>
      </c>
      <c r="F7" s="6">
        <v>8</v>
      </c>
      <c r="G7" s="6">
        <v>43</v>
      </c>
    </row>
    <row r="8" spans="1:7" ht="20.100000000000001" customHeight="1">
      <c r="A8" s="5" t="s">
        <v>285</v>
      </c>
      <c r="B8" s="6">
        <v>1</v>
      </c>
      <c r="C8" s="6">
        <v>3</v>
      </c>
      <c r="D8" s="6">
        <v>53</v>
      </c>
      <c r="E8" s="6">
        <v>22</v>
      </c>
      <c r="F8" s="6">
        <v>1</v>
      </c>
      <c r="G8" s="6">
        <v>20</v>
      </c>
    </row>
    <row r="9" spans="1:7" ht="20.100000000000001" customHeight="1">
      <c r="A9" s="5" t="s">
        <v>286</v>
      </c>
      <c r="B9" s="6">
        <v>1</v>
      </c>
      <c r="C9" s="6">
        <v>4</v>
      </c>
      <c r="D9" s="6">
        <v>53</v>
      </c>
      <c r="E9" s="6">
        <v>37</v>
      </c>
      <c r="F9" s="6">
        <v>1</v>
      </c>
      <c r="G9" s="6">
        <v>25</v>
      </c>
    </row>
    <row r="10" spans="1:7" ht="20.100000000000001" customHeight="1">
      <c r="A10" s="5" t="s">
        <v>287</v>
      </c>
      <c r="B10" s="6" t="s">
        <v>5</v>
      </c>
      <c r="C10" s="6">
        <v>2</v>
      </c>
      <c r="D10" s="6">
        <v>24</v>
      </c>
      <c r="E10" s="6">
        <v>10</v>
      </c>
      <c r="F10" s="6" t="s">
        <v>5</v>
      </c>
      <c r="G10" s="6">
        <v>10</v>
      </c>
    </row>
    <row r="11" spans="1:7" ht="20.100000000000001" customHeight="1">
      <c r="A11" s="5" t="s">
        <v>288</v>
      </c>
      <c r="B11" s="6" t="s">
        <v>5</v>
      </c>
      <c r="C11" s="6">
        <v>1</v>
      </c>
      <c r="D11" s="6">
        <v>12</v>
      </c>
      <c r="E11" s="6">
        <v>8</v>
      </c>
      <c r="F11" s="6" t="s">
        <v>5</v>
      </c>
      <c r="G11" s="6">
        <v>6</v>
      </c>
    </row>
    <row r="12" spans="1:7" ht="20.100000000000001" customHeight="1">
      <c r="A12" s="5" t="s">
        <v>289</v>
      </c>
      <c r="B12" s="6" t="s">
        <v>5</v>
      </c>
      <c r="C12" s="6">
        <v>1</v>
      </c>
      <c r="D12" s="6">
        <v>10</v>
      </c>
      <c r="E12" s="6">
        <v>5</v>
      </c>
      <c r="F12" s="6" t="s">
        <v>5</v>
      </c>
      <c r="G12" s="6">
        <v>7</v>
      </c>
    </row>
    <row r="13" spans="1:7" ht="20.100000000000001" customHeight="1">
      <c r="A13" s="5" t="s">
        <v>290</v>
      </c>
      <c r="B13" s="6">
        <v>2</v>
      </c>
      <c r="C13" s="6">
        <v>1</v>
      </c>
      <c r="D13" s="6">
        <v>36</v>
      </c>
      <c r="E13" s="6">
        <v>12</v>
      </c>
      <c r="F13" s="6" t="s">
        <v>5</v>
      </c>
      <c r="G13" s="6">
        <v>17</v>
      </c>
    </row>
    <row r="14" spans="1:7" ht="20.100000000000001" customHeight="1">
      <c r="A14" s="5" t="s">
        <v>291</v>
      </c>
      <c r="B14" s="6" t="s">
        <v>5</v>
      </c>
      <c r="C14" s="6">
        <v>2</v>
      </c>
      <c r="D14" s="6">
        <v>21</v>
      </c>
      <c r="E14" s="6">
        <v>8</v>
      </c>
      <c r="F14" s="6" t="s">
        <v>5</v>
      </c>
      <c r="G14" s="6">
        <v>10</v>
      </c>
    </row>
    <row r="15" spans="1:7" ht="20.100000000000001" customHeight="1">
      <c r="A15" s="5" t="s">
        <v>292</v>
      </c>
      <c r="B15" s="6">
        <v>1</v>
      </c>
      <c r="C15" s="6">
        <v>3</v>
      </c>
      <c r="D15" s="6">
        <v>28</v>
      </c>
      <c r="E15" s="6">
        <v>15</v>
      </c>
      <c r="F15" s="6" t="s">
        <v>5</v>
      </c>
      <c r="G15" s="6">
        <v>10</v>
      </c>
    </row>
    <row r="16" spans="1:7" ht="20.100000000000001" customHeight="1">
      <c r="A16" s="5" t="s">
        <v>293</v>
      </c>
      <c r="B16" s="6">
        <v>1</v>
      </c>
      <c r="C16" s="6">
        <v>1</v>
      </c>
      <c r="D16" s="6">
        <v>23</v>
      </c>
      <c r="E16" s="6">
        <v>8</v>
      </c>
      <c r="F16" s="6" t="s">
        <v>5</v>
      </c>
      <c r="G16" s="6">
        <v>9</v>
      </c>
    </row>
    <row r="17" spans="1:7" ht="20.100000000000001" customHeight="1">
      <c r="A17" s="5" t="s">
        <v>294</v>
      </c>
      <c r="B17" s="6" t="s">
        <v>5</v>
      </c>
      <c r="C17" s="6">
        <v>3</v>
      </c>
      <c r="D17" s="6">
        <v>18</v>
      </c>
      <c r="E17" s="6">
        <v>6</v>
      </c>
      <c r="F17" s="6" t="s">
        <v>5</v>
      </c>
      <c r="G17" s="6">
        <v>5</v>
      </c>
    </row>
    <row r="18" spans="1:7" ht="20.100000000000001" customHeight="1">
      <c r="A18" s="5" t="s">
        <v>295</v>
      </c>
      <c r="B18" s="6">
        <v>1</v>
      </c>
      <c r="C18" s="6">
        <v>3</v>
      </c>
      <c r="D18" s="6">
        <v>37</v>
      </c>
      <c r="E18" s="6">
        <v>17</v>
      </c>
      <c r="F18" s="6" t="s">
        <v>5</v>
      </c>
      <c r="G18" s="6">
        <v>10</v>
      </c>
    </row>
    <row r="19" spans="1:7" ht="20.100000000000001" customHeight="1">
      <c r="A19" s="5" t="s">
        <v>296</v>
      </c>
      <c r="B19" s="6" t="s">
        <v>5</v>
      </c>
      <c r="C19" s="6">
        <v>2</v>
      </c>
      <c r="D19" s="6">
        <v>24</v>
      </c>
      <c r="E19" s="6">
        <v>12</v>
      </c>
      <c r="F19" s="6" t="s">
        <v>5</v>
      </c>
      <c r="G19" s="6">
        <v>12</v>
      </c>
    </row>
    <row r="20" spans="1:7" ht="20.100000000000001" customHeight="1">
      <c r="A20" s="5" t="s">
        <v>297</v>
      </c>
      <c r="B20" s="6">
        <v>1</v>
      </c>
      <c r="C20" s="6">
        <v>2</v>
      </c>
      <c r="D20" s="6">
        <v>42</v>
      </c>
      <c r="E20" s="6">
        <v>17</v>
      </c>
      <c r="F20" s="6" t="s">
        <v>5</v>
      </c>
      <c r="G20" s="6">
        <v>15</v>
      </c>
    </row>
    <row r="21" spans="1:7" ht="20.100000000000001" customHeight="1">
      <c r="A21" s="5" t="s">
        <v>298</v>
      </c>
      <c r="B21" s="6" t="s">
        <v>5</v>
      </c>
      <c r="C21" s="6">
        <v>1</v>
      </c>
      <c r="D21" s="6">
        <v>16</v>
      </c>
      <c r="E21" s="6">
        <v>8</v>
      </c>
      <c r="F21" s="6" t="s">
        <v>5</v>
      </c>
      <c r="G21" s="6">
        <v>7</v>
      </c>
    </row>
    <row r="22" spans="1:7" ht="20.100000000000001" customHeight="1">
      <c r="A22" s="5" t="s">
        <v>299</v>
      </c>
      <c r="B22" s="6">
        <v>2</v>
      </c>
      <c r="C22" s="6" t="s">
        <v>5</v>
      </c>
      <c r="D22" s="6">
        <v>34</v>
      </c>
      <c r="E22" s="6">
        <v>14</v>
      </c>
      <c r="F22" s="6" t="s">
        <v>5</v>
      </c>
      <c r="G22" s="6">
        <v>13</v>
      </c>
    </row>
    <row r="23" spans="1:7" ht="20.100000000000001" customHeight="1">
      <c r="A23" s="5" t="s">
        <v>300</v>
      </c>
      <c r="B23" s="6" t="s">
        <v>5</v>
      </c>
      <c r="C23" s="6">
        <v>2</v>
      </c>
      <c r="D23" s="6">
        <v>18</v>
      </c>
      <c r="E23" s="6">
        <v>9</v>
      </c>
      <c r="F23" s="6" t="s">
        <v>5</v>
      </c>
      <c r="G23" s="6">
        <v>9</v>
      </c>
    </row>
    <row r="24" spans="1:7" ht="20.100000000000001" customHeight="1">
      <c r="A24" s="5" t="s">
        <v>301</v>
      </c>
      <c r="B24" s="6" t="s">
        <v>5</v>
      </c>
      <c r="C24" s="6">
        <v>1</v>
      </c>
      <c r="D24" s="6">
        <v>25</v>
      </c>
      <c r="E24" s="6">
        <v>11</v>
      </c>
      <c r="F24" s="6" t="s">
        <v>5</v>
      </c>
      <c r="G24" s="6">
        <v>10</v>
      </c>
    </row>
    <row r="25" spans="1:7" ht="20.100000000000001" customHeight="1">
      <c r="A25" s="5" t="s">
        <v>302</v>
      </c>
      <c r="B25" s="6" t="s">
        <v>5</v>
      </c>
      <c r="C25" s="6">
        <v>2</v>
      </c>
      <c r="D25" s="6">
        <v>16</v>
      </c>
      <c r="E25" s="6">
        <v>6</v>
      </c>
      <c r="F25" s="6" t="s">
        <v>5</v>
      </c>
      <c r="G25" s="6">
        <v>7</v>
      </c>
    </row>
    <row r="26" spans="1:7" ht="20.100000000000001" customHeight="1">
      <c r="A26" s="7" t="s">
        <v>303</v>
      </c>
      <c r="B26" s="6" t="s">
        <v>5</v>
      </c>
      <c r="C26" s="6">
        <v>3</v>
      </c>
      <c r="D26" s="6">
        <v>11</v>
      </c>
      <c r="E26" s="6">
        <v>5</v>
      </c>
      <c r="F26" s="6" t="s">
        <v>5</v>
      </c>
      <c r="G26" s="6">
        <v>5</v>
      </c>
    </row>
  </sheetData>
  <mergeCells count="1">
    <mergeCell ref="A1:A3"/>
  </mergeCells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/>
  <dimension ref="A1:C25"/>
  <sheetViews>
    <sheetView workbookViewId="0">
      <selection sqref="A1:A2"/>
    </sheetView>
  </sheetViews>
  <sheetFormatPr defaultColWidth="21" defaultRowHeight="16.5"/>
  <sheetData>
    <row r="1" spans="1:3" ht="20.100000000000001" customHeight="1">
      <c r="A1" s="24" t="s">
        <v>48</v>
      </c>
      <c r="B1" s="25" t="s">
        <v>11</v>
      </c>
      <c r="C1" s="25" t="s">
        <v>11</v>
      </c>
    </row>
    <row r="2" spans="1:3" ht="20.100000000000001" customHeight="1">
      <c r="A2" s="25" t="s">
        <v>48</v>
      </c>
      <c r="B2" s="4" t="s">
        <v>49</v>
      </c>
      <c r="C2" s="4" t="s">
        <v>50</v>
      </c>
    </row>
    <row r="3" spans="1:3" ht="20.100000000000001" customHeight="1">
      <c r="A3" s="5" t="s">
        <v>108</v>
      </c>
      <c r="B3" s="8">
        <v>21</v>
      </c>
      <c r="C3" s="6">
        <v>40089</v>
      </c>
    </row>
    <row r="4" spans="1:3" ht="20.100000000000001" customHeight="1">
      <c r="A4" s="5" t="s">
        <v>282</v>
      </c>
      <c r="B4" s="8">
        <v>31.6</v>
      </c>
      <c r="C4" s="6">
        <v>7540</v>
      </c>
    </row>
    <row r="5" spans="1:3" ht="20.100000000000001" customHeight="1">
      <c r="A5" s="5" t="s">
        <v>283</v>
      </c>
      <c r="B5" s="8">
        <v>14.1</v>
      </c>
      <c r="C5" s="6">
        <v>4100</v>
      </c>
    </row>
    <row r="6" spans="1:3" ht="20.100000000000001" customHeight="1">
      <c r="A6" s="5" t="s">
        <v>284</v>
      </c>
      <c r="B6" s="8">
        <v>21</v>
      </c>
      <c r="C6" s="6">
        <v>5858</v>
      </c>
    </row>
    <row r="7" spans="1:3" ht="20.100000000000001" customHeight="1">
      <c r="A7" s="5" t="s">
        <v>285</v>
      </c>
      <c r="B7" s="8">
        <v>40.700000000000003</v>
      </c>
      <c r="C7" s="6">
        <v>4000</v>
      </c>
    </row>
    <row r="8" spans="1:3" ht="20.100000000000001" customHeight="1">
      <c r="A8" s="5" t="s">
        <v>286</v>
      </c>
      <c r="B8" s="8">
        <v>6.6</v>
      </c>
      <c r="C8" s="6">
        <v>1013</v>
      </c>
    </row>
    <row r="9" spans="1:3" ht="20.100000000000001" customHeight="1">
      <c r="A9" s="5" t="s">
        <v>287</v>
      </c>
      <c r="B9" s="8">
        <v>33.4</v>
      </c>
      <c r="C9" s="6">
        <v>1569</v>
      </c>
    </row>
    <row r="10" spans="1:3" ht="20.100000000000001" customHeight="1">
      <c r="A10" s="5" t="s">
        <v>288</v>
      </c>
      <c r="B10" s="8">
        <v>13.7</v>
      </c>
      <c r="C10" s="6">
        <v>421</v>
      </c>
    </row>
    <row r="11" spans="1:3" ht="20.100000000000001" customHeight="1">
      <c r="A11" s="5" t="s">
        <v>289</v>
      </c>
      <c r="B11" s="8">
        <v>24.4</v>
      </c>
      <c r="C11" s="6">
        <v>666</v>
      </c>
    </row>
    <row r="12" spans="1:3" ht="20.100000000000001" customHeight="1">
      <c r="A12" s="5" t="s">
        <v>290</v>
      </c>
      <c r="B12" s="8">
        <v>21.1</v>
      </c>
      <c r="C12" s="6">
        <v>1450</v>
      </c>
    </row>
    <row r="13" spans="1:3" ht="20.100000000000001" customHeight="1">
      <c r="A13" s="5" t="s">
        <v>291</v>
      </c>
      <c r="B13" s="8">
        <v>31.2</v>
      </c>
      <c r="C13" s="6">
        <v>1415</v>
      </c>
    </row>
    <row r="14" spans="1:3" ht="20.100000000000001" customHeight="1">
      <c r="A14" s="5" t="s">
        <v>292</v>
      </c>
      <c r="B14" s="8">
        <v>61.2</v>
      </c>
      <c r="C14" s="6">
        <v>4030</v>
      </c>
    </row>
    <row r="15" spans="1:3" ht="20.100000000000001" customHeight="1">
      <c r="A15" s="5" t="s">
        <v>293</v>
      </c>
      <c r="B15" s="8">
        <v>8.4</v>
      </c>
      <c r="C15" s="6">
        <v>367</v>
      </c>
    </row>
    <row r="16" spans="1:3" ht="20.100000000000001" customHeight="1">
      <c r="A16" s="5" t="s">
        <v>294</v>
      </c>
      <c r="B16" s="8">
        <v>10.6</v>
      </c>
      <c r="C16" s="6">
        <v>411</v>
      </c>
    </row>
    <row r="17" spans="1:3" ht="20.100000000000001" customHeight="1">
      <c r="A17" s="5" t="s">
        <v>295</v>
      </c>
      <c r="B17" s="8">
        <v>22.6</v>
      </c>
      <c r="C17" s="6">
        <v>1723</v>
      </c>
    </row>
    <row r="18" spans="1:3" ht="20.100000000000001" customHeight="1">
      <c r="A18" s="5" t="s">
        <v>296</v>
      </c>
      <c r="B18" s="8">
        <v>19.600000000000001</v>
      </c>
      <c r="C18" s="6">
        <v>1138</v>
      </c>
    </row>
    <row r="19" spans="1:3" ht="20.100000000000001" customHeight="1">
      <c r="A19" s="5" t="s">
        <v>297</v>
      </c>
      <c r="B19" s="8">
        <v>8.9</v>
      </c>
      <c r="C19" s="6">
        <v>729</v>
      </c>
    </row>
    <row r="20" spans="1:3" ht="20.100000000000001" customHeight="1">
      <c r="A20" s="5" t="s">
        <v>298</v>
      </c>
      <c r="B20" s="8">
        <v>22.2</v>
      </c>
      <c r="C20" s="6">
        <v>774</v>
      </c>
    </row>
    <row r="21" spans="1:3" ht="20.100000000000001" customHeight="1">
      <c r="A21" s="5" t="s">
        <v>299</v>
      </c>
      <c r="B21" s="8">
        <v>20.8</v>
      </c>
      <c r="C21" s="6">
        <v>1168</v>
      </c>
    </row>
    <row r="22" spans="1:3" ht="20.100000000000001" customHeight="1">
      <c r="A22" s="5" t="s">
        <v>300</v>
      </c>
      <c r="B22" s="8">
        <v>24.3</v>
      </c>
      <c r="C22" s="6">
        <v>1126</v>
      </c>
    </row>
    <row r="23" spans="1:3" ht="20.100000000000001" customHeight="1">
      <c r="A23" s="5" t="s">
        <v>301</v>
      </c>
      <c r="B23" s="8">
        <v>3.1</v>
      </c>
      <c r="C23" s="6">
        <v>165</v>
      </c>
    </row>
    <row r="24" spans="1:3" ht="20.100000000000001" customHeight="1">
      <c r="A24" s="5" t="s">
        <v>302</v>
      </c>
      <c r="B24" s="8">
        <v>6.7</v>
      </c>
      <c r="C24" s="6">
        <v>217</v>
      </c>
    </row>
    <row r="25" spans="1:3" ht="20.100000000000001" customHeight="1">
      <c r="A25" s="7" t="s">
        <v>303</v>
      </c>
      <c r="B25" s="8">
        <v>4.8</v>
      </c>
      <c r="C25" s="6">
        <v>209</v>
      </c>
    </row>
  </sheetData>
  <mergeCells count="2">
    <mergeCell ref="A1:A2"/>
    <mergeCell ref="B1:C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35</vt:i4>
      </vt:variant>
    </vt:vector>
  </HeadingPairs>
  <TitlesOfParts>
    <vt:vector size="35" baseType="lpstr">
      <vt:lpstr>정리</vt:lpstr>
      <vt:lpstr>의료기관_제주특별자치도_2015</vt:lpstr>
      <vt:lpstr>병상수_제주특별자치도_2015</vt:lpstr>
      <vt:lpstr>의료기관_경상남도_2015</vt:lpstr>
      <vt:lpstr>병상수_경상남도_2015</vt:lpstr>
      <vt:lpstr>의료기관_경상북도_2015</vt:lpstr>
      <vt:lpstr>병상수_경상북도_2015</vt:lpstr>
      <vt:lpstr>의료기관_전라남도_2015</vt:lpstr>
      <vt:lpstr>병상수_전라남도_2015</vt:lpstr>
      <vt:lpstr>의료기관_전북특별자치도_2015</vt:lpstr>
      <vt:lpstr>병상수_전북특별자치도_2015</vt:lpstr>
      <vt:lpstr>의료기관_충청남도_2015</vt:lpstr>
      <vt:lpstr>병상수_충청남도_2015</vt:lpstr>
      <vt:lpstr>의료기관_충청북도_2015</vt:lpstr>
      <vt:lpstr>병상수_충청북도_2015</vt:lpstr>
      <vt:lpstr>의료기관_강원특별자치도_2015</vt:lpstr>
      <vt:lpstr>병상수_강원특별자치도_2015</vt:lpstr>
      <vt:lpstr>의료기관_세종특별자치시_2015</vt:lpstr>
      <vt:lpstr>병상수_세종특별자치시_2015</vt:lpstr>
      <vt:lpstr>의료기관_울산광역시_2015</vt:lpstr>
      <vt:lpstr>병상수_울산광역시_2015</vt:lpstr>
      <vt:lpstr>병상수_대전광역시_2015</vt:lpstr>
      <vt:lpstr>의료기관_대전광역시_2015</vt:lpstr>
      <vt:lpstr>병상수_광주광역시_2015</vt:lpstr>
      <vt:lpstr>의료기관_광주광역시_2015</vt:lpstr>
      <vt:lpstr>의료기관_대구광역시_2015</vt:lpstr>
      <vt:lpstr>병상수_대구광역시_2015</vt:lpstr>
      <vt:lpstr>병상수_부산광역시_2015</vt:lpstr>
      <vt:lpstr>의료기관_부산광역시_2015</vt:lpstr>
      <vt:lpstr>의료기관_인천광역시_2015</vt:lpstr>
      <vt:lpstr>병상수_인천광역시_2015</vt:lpstr>
      <vt:lpstr>의료기관_서울특별시_2015</vt:lpstr>
      <vt:lpstr>병상수_서울특별시_2015</vt:lpstr>
      <vt:lpstr>의료기관_경기도_2015</vt:lpstr>
      <vt:lpstr>병상수_경기도_2015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OSP</cp:lastModifiedBy>
  <dcterms:created xsi:type="dcterms:W3CDTF">2024-07-22T01:40:25Z</dcterms:created>
  <dcterms:modified xsi:type="dcterms:W3CDTF">2024-07-24T02:43:00Z</dcterms:modified>
</cp:coreProperties>
</file>