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975" windowHeight="11640" tabRatio="640"/>
  </bookViews>
  <sheets>
    <sheet name="Current Employees" sheetId="1" r:id="rId1"/>
    <sheet name="Summary" sheetId="2" r:id="rId2"/>
    <sheet name="2011 Term New Hire Summary" sheetId="3" r:id="rId3"/>
    <sheet name="2012 Term New Hire Summary" sheetId="5" r:id="rId4"/>
    <sheet name="2013 Terminations and New Hire " sheetId="6" r:id="rId5"/>
    <sheet name="2014 New Hires Term" sheetId="7" r:id="rId6"/>
    <sheet name="2015 New Hires Terms" sheetId="8" r:id="rId7"/>
    <sheet name="2016 New Hires Terms" sheetId="9" r:id="rId8"/>
  </sheets>
  <calcPr calcId="145621"/>
</workbook>
</file>

<file path=xl/calcChain.xml><?xml version="1.0" encoding="utf-8"?>
<calcChain xmlns="http://schemas.openxmlformats.org/spreadsheetml/2006/main">
  <c r="K60" i="9" l="1"/>
  <c r="J60" i="9"/>
  <c r="K59" i="9" l="1"/>
  <c r="J59" i="9"/>
  <c r="J36" i="9" l="1"/>
  <c r="J28" i="9" l="1"/>
  <c r="J29" i="9"/>
  <c r="J30" i="9"/>
  <c r="J31" i="9"/>
  <c r="J32" i="9"/>
  <c r="J33" i="9"/>
  <c r="J34" i="9"/>
  <c r="J35" i="9"/>
  <c r="K28" i="9"/>
  <c r="K29" i="9"/>
  <c r="K30" i="9"/>
  <c r="K31" i="9"/>
  <c r="K32" i="9"/>
  <c r="K33" i="9"/>
  <c r="K34" i="9"/>
  <c r="K35" i="9"/>
  <c r="K36" i="9"/>
  <c r="K58" i="9"/>
  <c r="J58" i="9"/>
  <c r="K57" i="9" l="1"/>
  <c r="J57" i="9"/>
  <c r="K56" i="9"/>
  <c r="J56" i="9"/>
  <c r="K55" i="9" l="1"/>
  <c r="J55" i="9"/>
  <c r="K54" i="9" l="1"/>
  <c r="J54" i="9"/>
  <c r="K53" i="9" l="1"/>
  <c r="J53" i="9"/>
  <c r="K52" i="9" l="1"/>
  <c r="J52" i="9"/>
  <c r="A170" i="1" l="1"/>
  <c r="K26" i="9" l="1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J43" i="9"/>
  <c r="K43" i="9"/>
  <c r="J12" i="9" l="1"/>
  <c r="J13" i="9"/>
  <c r="J14" i="9"/>
  <c r="K14" i="9"/>
  <c r="K13" i="9" l="1"/>
  <c r="K12" i="9" l="1"/>
  <c r="L51" i="9" l="1"/>
  <c r="K11" i="9" l="1"/>
  <c r="J11" i="9"/>
  <c r="K10" i="9" l="1"/>
  <c r="J10" i="9"/>
  <c r="K50" i="9" l="1"/>
  <c r="J50" i="9"/>
  <c r="K49" i="9"/>
  <c r="J49" i="9"/>
  <c r="K48" i="9"/>
  <c r="J48" i="9"/>
  <c r="K47" i="9"/>
  <c r="J47" i="9"/>
  <c r="K46" i="9"/>
  <c r="J46" i="9"/>
  <c r="K45" i="9" l="1"/>
  <c r="J45" i="9"/>
  <c r="K44" i="9" l="1"/>
  <c r="J44" i="9"/>
  <c r="K5" i="9" l="1"/>
  <c r="K6" i="9"/>
  <c r="K7" i="9"/>
  <c r="K8" i="9"/>
  <c r="K9" i="9"/>
  <c r="K4" i="9"/>
  <c r="J5" i="9"/>
  <c r="J6" i="9"/>
  <c r="J7" i="9"/>
  <c r="J8" i="9"/>
  <c r="J9" i="9"/>
  <c r="J4" i="9"/>
  <c r="J56" i="8" l="1"/>
  <c r="I56" i="8"/>
  <c r="J55" i="8" l="1"/>
  <c r="I55" i="8"/>
  <c r="J54" i="8"/>
  <c r="I54" i="8"/>
  <c r="J53" i="8" l="1"/>
  <c r="I53" i="8"/>
  <c r="J58" i="8"/>
  <c r="I58" i="8"/>
  <c r="J52" i="8"/>
  <c r="I52" i="8"/>
  <c r="I51" i="8" l="1"/>
  <c r="J50" i="8" l="1"/>
  <c r="I50" i="8"/>
  <c r="J49" i="8" l="1"/>
  <c r="I49" i="8"/>
  <c r="J48" i="8" l="1"/>
  <c r="I48" i="8"/>
  <c r="J47" i="8" l="1"/>
  <c r="I47" i="8"/>
  <c r="J46" i="8" l="1"/>
  <c r="I46" i="8"/>
  <c r="J45" i="8" l="1"/>
  <c r="I45" i="8"/>
  <c r="J44" i="8"/>
  <c r="I44" i="8"/>
  <c r="J43" i="8" l="1"/>
  <c r="I43" i="8"/>
  <c r="J17" i="8" l="1"/>
  <c r="I17" i="8"/>
  <c r="J16" i="8"/>
  <c r="J42" i="8" l="1"/>
  <c r="I42" i="8"/>
  <c r="J60" i="8" l="1"/>
  <c r="I60" i="8"/>
  <c r="J41" i="8" l="1"/>
  <c r="I41" i="8"/>
  <c r="J40" i="8" l="1"/>
  <c r="I40" i="8"/>
  <c r="J39" i="8" l="1"/>
  <c r="I39" i="8"/>
  <c r="J38" i="8"/>
  <c r="I38" i="8"/>
  <c r="J37" i="8" l="1"/>
  <c r="I37" i="8"/>
  <c r="J36" i="8" l="1"/>
  <c r="I36" i="8"/>
  <c r="J35" i="8"/>
  <c r="I35" i="8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I36" i="5"/>
  <c r="H60" i="6"/>
  <c r="I60" i="6"/>
  <c r="G34" i="6"/>
  <c r="I34" i="6"/>
  <c r="I41" i="7"/>
  <c r="J58" i="7" l="1"/>
  <c r="I58" i="7"/>
  <c r="I24" i="7"/>
  <c r="I23" i="7"/>
  <c r="J57" i="7"/>
  <c r="I5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7" i="7"/>
  <c r="I56" i="7"/>
  <c r="J56" i="7"/>
  <c r="J55" i="7"/>
  <c r="I55" i="7"/>
  <c r="I54" i="7"/>
  <c r="J53" i="7"/>
  <c r="I53" i="7"/>
  <c r="J52" i="7"/>
  <c r="I52" i="7"/>
  <c r="J51" i="7"/>
  <c r="I51" i="7"/>
  <c r="J50" i="7"/>
  <c r="I50" i="7"/>
  <c r="J49" i="7"/>
  <c r="I49" i="7"/>
  <c r="J47" i="7"/>
  <c r="I47" i="7"/>
  <c r="J48" i="7"/>
  <c r="I48" i="7"/>
  <c r="J46" i="7"/>
  <c r="I46" i="7"/>
  <c r="J43" i="7"/>
  <c r="I43" i="7"/>
  <c r="J45" i="7"/>
  <c r="I45" i="7"/>
  <c r="J44" i="7"/>
  <c r="I44" i="7"/>
  <c r="J42" i="7"/>
  <c r="I42" i="7"/>
  <c r="J58" i="6"/>
  <c r="I58" i="6"/>
  <c r="J40" i="7"/>
  <c r="I40" i="7"/>
  <c r="J57" i="6"/>
  <c r="I57" i="6"/>
  <c r="J56" i="6"/>
  <c r="I56" i="6"/>
  <c r="I33" i="6"/>
  <c r="I29" i="6"/>
  <c r="I30" i="6"/>
  <c r="I31" i="6"/>
  <c r="I32" i="6"/>
  <c r="I28" i="6"/>
  <c r="I27" i="6"/>
  <c r="J55" i="6"/>
  <c r="I55" i="6"/>
  <c r="J54" i="6"/>
  <c r="I54" i="6"/>
  <c r="I26" i="6"/>
  <c r="I25" i="6"/>
  <c r="I24" i="6"/>
  <c r="J53" i="6"/>
  <c r="I53" i="6"/>
  <c r="J52" i="6"/>
  <c r="I52" i="6"/>
  <c r="J51" i="6"/>
  <c r="I51" i="6"/>
  <c r="J50" i="6"/>
  <c r="I50" i="6"/>
  <c r="I23" i="6"/>
  <c r="J49" i="6"/>
  <c r="I49" i="6"/>
  <c r="J48" i="6"/>
  <c r="I48" i="6"/>
  <c r="I19" i="6"/>
  <c r="J47" i="6"/>
  <c r="I47" i="6"/>
  <c r="I22" i="6"/>
  <c r="I21" i="6"/>
  <c r="I20" i="6"/>
  <c r="I46" i="6"/>
  <c r="K11" i="2"/>
  <c r="L11" i="2"/>
  <c r="J11" i="2"/>
  <c r="J16" i="2"/>
  <c r="K16" i="2"/>
  <c r="L16" i="2"/>
  <c r="J32" i="2"/>
  <c r="K32" i="2"/>
  <c r="L32" i="2"/>
  <c r="J45" i="6"/>
  <c r="I45" i="6"/>
  <c r="J44" i="6"/>
  <c r="I44" i="6"/>
  <c r="J43" i="6"/>
  <c r="I43" i="6"/>
  <c r="J42" i="6"/>
  <c r="I42" i="6"/>
  <c r="I18" i="6"/>
  <c r="J41" i="6"/>
  <c r="I41" i="6"/>
  <c r="I17" i="6"/>
  <c r="I16" i="6"/>
  <c r="I15" i="6"/>
  <c r="I7" i="6"/>
  <c r="I9" i="6"/>
  <c r="I10" i="6"/>
  <c r="I11" i="6"/>
  <c r="I12" i="6"/>
  <c r="I13" i="6"/>
  <c r="I14" i="6"/>
  <c r="I8" i="6"/>
  <c r="J40" i="6"/>
  <c r="I40" i="6"/>
  <c r="J39" i="6"/>
  <c r="I39" i="6"/>
  <c r="I35" i="5"/>
  <c r="I34" i="5"/>
  <c r="J33" i="5"/>
  <c r="I33" i="5"/>
  <c r="J30" i="5"/>
  <c r="J31" i="5"/>
  <c r="J32" i="5"/>
  <c r="I30" i="5"/>
  <c r="I31" i="5"/>
  <c r="I32" i="5"/>
  <c r="J39" i="5"/>
  <c r="I39" i="5"/>
  <c r="J29" i="5"/>
  <c r="I29" i="5"/>
  <c r="J28" i="5"/>
  <c r="I28" i="5"/>
  <c r="J27" i="5"/>
  <c r="I27" i="5"/>
  <c r="I10" i="5"/>
  <c r="I11" i="5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I19" i="3"/>
  <c r="I18" i="3"/>
  <c r="I17" i="3" l="1"/>
  <c r="I11" i="3"/>
  <c r="I6" i="3"/>
  <c r="I7" i="3"/>
  <c r="I8" i="3"/>
  <c r="I9" i="3"/>
  <c r="I10" i="3"/>
  <c r="I12" i="3"/>
  <c r="I13" i="3"/>
  <c r="I14" i="3"/>
  <c r="I15" i="3"/>
  <c r="I16" i="3"/>
  <c r="I5" i="3"/>
  <c r="F34" i="2"/>
  <c r="E34" i="2"/>
  <c r="D34" i="2"/>
  <c r="R22" i="2"/>
  <c r="W29" i="2"/>
  <c r="X29" i="2"/>
  <c r="V29" i="2"/>
  <c r="X14" i="2"/>
  <c r="W14" i="2"/>
  <c r="V14" i="2"/>
  <c r="Q34" i="2"/>
  <c r="R34" i="2"/>
  <c r="P34" i="2"/>
  <c r="Q22" i="2"/>
  <c r="P22" i="2"/>
  <c r="R13" i="2"/>
  <c r="Q13" i="2"/>
  <c r="P13" i="2"/>
  <c r="R6" i="2"/>
  <c r="Q6" i="2"/>
  <c r="P6" i="2"/>
  <c r="X8" i="2"/>
  <c r="W8" i="2"/>
  <c r="V8" i="2"/>
  <c r="H5" i="3"/>
</calcChain>
</file>

<file path=xl/sharedStrings.xml><?xml version="1.0" encoding="utf-8"?>
<sst xmlns="http://schemas.openxmlformats.org/spreadsheetml/2006/main" count="4163" uniqueCount="770">
  <si>
    <t>Allison</t>
  </si>
  <si>
    <t>Charles</t>
  </si>
  <si>
    <t>Atwill</t>
  </si>
  <si>
    <t>Christina</t>
  </si>
  <si>
    <t>M</t>
  </si>
  <si>
    <t>F</t>
  </si>
  <si>
    <t>Jackson</t>
  </si>
  <si>
    <t>Union City</t>
  </si>
  <si>
    <t>Kimberly</t>
  </si>
  <si>
    <t>Bartlett</t>
  </si>
  <si>
    <t>Elizabeth</t>
  </si>
  <si>
    <t>Dyersburg</t>
  </si>
  <si>
    <t>Beaver</t>
  </si>
  <si>
    <t>Michelle</t>
  </si>
  <si>
    <t>Berry</t>
  </si>
  <si>
    <t>Paris</t>
  </si>
  <si>
    <t xml:space="preserve">Melanie </t>
  </si>
  <si>
    <t>Blackwell</t>
  </si>
  <si>
    <t>Gwen</t>
  </si>
  <si>
    <t>Milan</t>
  </si>
  <si>
    <t>Blurton</t>
  </si>
  <si>
    <t>Leigh Ann</t>
  </si>
  <si>
    <t>Bomar</t>
  </si>
  <si>
    <t>Jane</t>
  </si>
  <si>
    <t>Campbell</t>
  </si>
  <si>
    <t>Nick</t>
  </si>
  <si>
    <t>Carmack</t>
  </si>
  <si>
    <t>Kelly</t>
  </si>
  <si>
    <t>Brad</t>
  </si>
  <si>
    <t>Chandler</t>
  </si>
  <si>
    <t>Cyndy</t>
  </si>
  <si>
    <t>Clark</t>
  </si>
  <si>
    <t>Vicky</t>
  </si>
  <si>
    <t>McKenzie</t>
  </si>
  <si>
    <t>Colvett</t>
  </si>
  <si>
    <t>Delma</t>
  </si>
  <si>
    <t>Cooper</t>
  </si>
  <si>
    <t>C. Hope</t>
  </si>
  <si>
    <t>Regina</t>
  </si>
  <si>
    <t>Corley</t>
  </si>
  <si>
    <t>Theresa</t>
  </si>
  <si>
    <t>Creswell</t>
  </si>
  <si>
    <t>Phillip</t>
  </si>
  <si>
    <t>Martin</t>
  </si>
  <si>
    <t>Davidson</t>
  </si>
  <si>
    <t>Emily</t>
  </si>
  <si>
    <t>Davis</t>
  </si>
  <si>
    <t>Jay (Gary)</t>
  </si>
  <si>
    <t>Delaney</t>
  </si>
  <si>
    <t>Thelma</t>
  </si>
  <si>
    <t>Desantis</t>
  </si>
  <si>
    <t>Selena</t>
  </si>
  <si>
    <t>Chloe</t>
  </si>
  <si>
    <t>Duncan</t>
  </si>
  <si>
    <t>Trent</t>
  </si>
  <si>
    <t>Fletcher</t>
  </si>
  <si>
    <t>Judy</t>
  </si>
  <si>
    <t>Flood</t>
  </si>
  <si>
    <t>Logan</t>
  </si>
  <si>
    <t>Ford</t>
  </si>
  <si>
    <t>Cynthia</t>
  </si>
  <si>
    <t>Gillespie</t>
  </si>
  <si>
    <t>Gobelet</t>
  </si>
  <si>
    <t>Angela</t>
  </si>
  <si>
    <t>Groom</t>
  </si>
  <si>
    <t>Bethany</t>
  </si>
  <si>
    <t>Hamilton</t>
  </si>
  <si>
    <t>Barry</t>
  </si>
  <si>
    <t>Hardin</t>
  </si>
  <si>
    <t>Jamie</t>
  </si>
  <si>
    <t>Henderson</t>
  </si>
  <si>
    <t>Harris</t>
  </si>
  <si>
    <t>Gale</t>
  </si>
  <si>
    <t>Jenny Beth</t>
  </si>
  <si>
    <t>Trenton</t>
  </si>
  <si>
    <t>Horne</t>
  </si>
  <si>
    <t>Jim</t>
  </si>
  <si>
    <t>Hudson</t>
  </si>
  <si>
    <t>John</t>
  </si>
  <si>
    <t>Marcie</t>
  </si>
  <si>
    <t>Johnson</t>
  </si>
  <si>
    <t>Kathy</t>
  </si>
  <si>
    <t>Jumper</t>
  </si>
  <si>
    <t>Janette</t>
  </si>
  <si>
    <t>Kee</t>
  </si>
  <si>
    <t>Elaine</t>
  </si>
  <si>
    <t>Kendall</t>
  </si>
  <si>
    <t>Colette</t>
  </si>
  <si>
    <t>Kessens</t>
  </si>
  <si>
    <t>Carrol</t>
  </si>
  <si>
    <t>Donna</t>
  </si>
  <si>
    <t>Knox</t>
  </si>
  <si>
    <t>Charlotte</t>
  </si>
  <si>
    <t>Legins</t>
  </si>
  <si>
    <t>Thomas</t>
  </si>
  <si>
    <t>Craig</t>
  </si>
  <si>
    <t>Lewis</t>
  </si>
  <si>
    <t>Valery</t>
  </si>
  <si>
    <t>Leanna</t>
  </si>
  <si>
    <t>McGuire</t>
  </si>
  <si>
    <t>Jessica</t>
  </si>
  <si>
    <t>Parker</t>
  </si>
  <si>
    <t>Beverly</t>
  </si>
  <si>
    <t>Parnell</t>
  </si>
  <si>
    <t>Katie</t>
  </si>
  <si>
    <t>Alecia</t>
  </si>
  <si>
    <t>Rainey</t>
  </si>
  <si>
    <t>Rebecca</t>
  </si>
  <si>
    <t>Ransom</t>
  </si>
  <si>
    <t>Cheryl</t>
  </si>
  <si>
    <t>Reese</t>
  </si>
  <si>
    <t>Rosemary</t>
  </si>
  <si>
    <t>Reeves</t>
  </si>
  <si>
    <t>Reynolds</t>
  </si>
  <si>
    <t>Rhodes</t>
  </si>
  <si>
    <t>Rice</t>
  </si>
  <si>
    <t>Virginia</t>
  </si>
  <si>
    <t>Riley</t>
  </si>
  <si>
    <t>Joshua</t>
  </si>
  <si>
    <t>Rogers</t>
  </si>
  <si>
    <t>Connie</t>
  </si>
  <si>
    <t>Russell</t>
  </si>
  <si>
    <t>Robin</t>
  </si>
  <si>
    <t>Sellars</t>
  </si>
  <si>
    <t>Spann</t>
  </si>
  <si>
    <t>Teresa</t>
  </si>
  <si>
    <t>Spencer</t>
  </si>
  <si>
    <t>Karie</t>
  </si>
  <si>
    <t>Stanfill</t>
  </si>
  <si>
    <t>Tamara</t>
  </si>
  <si>
    <t>Stephens</t>
  </si>
  <si>
    <t>Swearingen</t>
  </si>
  <si>
    <t>Shelley</t>
  </si>
  <si>
    <t>Brittany</t>
  </si>
  <si>
    <t>Travis</t>
  </si>
  <si>
    <t>Julie</t>
  </si>
  <si>
    <t>Mitzi</t>
  </si>
  <si>
    <t>Vincent</t>
  </si>
  <si>
    <t>Waggoner</t>
  </si>
  <si>
    <t>Darnell</t>
  </si>
  <si>
    <t>West</t>
  </si>
  <si>
    <t>Kissell</t>
  </si>
  <si>
    <t>Location</t>
  </si>
  <si>
    <t>Name</t>
  </si>
  <si>
    <t>Sex</t>
  </si>
  <si>
    <t>Hire Date</t>
  </si>
  <si>
    <t>Bill</t>
  </si>
  <si>
    <t>Lorbiecki</t>
  </si>
  <si>
    <t>Williams</t>
  </si>
  <si>
    <t>Beth</t>
  </si>
  <si>
    <t>Carraway</t>
  </si>
  <si>
    <t>Position</t>
  </si>
  <si>
    <t>Sr Accountant</t>
  </si>
  <si>
    <t>Bookkeeper</t>
  </si>
  <si>
    <t>Staff Accountant</t>
  </si>
  <si>
    <t>Manager</t>
  </si>
  <si>
    <t>Sr Manager</t>
  </si>
  <si>
    <t>Marketing Director</t>
  </si>
  <si>
    <t>Sr Bookkeeper</t>
  </si>
  <si>
    <t>Firm Administrator</t>
  </si>
  <si>
    <t>Bard</t>
  </si>
  <si>
    <t>Snider</t>
  </si>
  <si>
    <t>Kara</t>
  </si>
  <si>
    <t>Wood</t>
  </si>
  <si>
    <t>Matthew</t>
  </si>
  <si>
    <t>Cook</t>
  </si>
  <si>
    <t>William R</t>
  </si>
  <si>
    <t>Sara</t>
  </si>
  <si>
    <t>Alexander</t>
  </si>
  <si>
    <t>Jessi</t>
  </si>
  <si>
    <t>Principal</t>
  </si>
  <si>
    <t>Tax Manager</t>
  </si>
  <si>
    <t>Murray</t>
  </si>
  <si>
    <t>Howe</t>
  </si>
  <si>
    <t>E. L. (Red)</t>
  </si>
  <si>
    <t>Wilson</t>
  </si>
  <si>
    <t>Jennifer</t>
  </si>
  <si>
    <t>Misty</t>
  </si>
  <si>
    <t>Gibson</t>
  </si>
  <si>
    <t>Nancy</t>
  </si>
  <si>
    <t>Henley</t>
  </si>
  <si>
    <t>Janet</t>
  </si>
  <si>
    <t>Dorinda</t>
  </si>
  <si>
    <t>Boggess</t>
  </si>
  <si>
    <t>Carita</t>
  </si>
  <si>
    <t>James</t>
  </si>
  <si>
    <t>Patsy</t>
  </si>
  <si>
    <t>Humphrey</t>
  </si>
  <si>
    <t>Sarah</t>
  </si>
  <si>
    <t>April</t>
  </si>
  <si>
    <t>Little</t>
  </si>
  <si>
    <t>Shelby</t>
  </si>
  <si>
    <t>Madeline</t>
  </si>
  <si>
    <t>Smith</t>
  </si>
  <si>
    <t>Sam</t>
  </si>
  <si>
    <t>Carmichael</t>
  </si>
  <si>
    <t>Steve</t>
  </si>
  <si>
    <t>Partner</t>
  </si>
  <si>
    <t>FT</t>
  </si>
  <si>
    <t>Greenway</t>
  </si>
  <si>
    <t>Glendora</t>
  </si>
  <si>
    <t>Howell</t>
  </si>
  <si>
    <t>Kevin</t>
  </si>
  <si>
    <t>PT</t>
  </si>
  <si>
    <t>Eldridge</t>
  </si>
  <si>
    <t>Stephen</t>
  </si>
  <si>
    <t>Whybrew</t>
  </si>
  <si>
    <t>Truett</t>
  </si>
  <si>
    <t>Winston</t>
  </si>
  <si>
    <t>Hewitt</t>
  </si>
  <si>
    <t>Mike</t>
  </si>
  <si>
    <t>Hart</t>
  </si>
  <si>
    <t>David</t>
  </si>
  <si>
    <t>Downing</t>
  </si>
  <si>
    <t>Mark</t>
  </si>
  <si>
    <t>S</t>
  </si>
  <si>
    <t>Matthis</t>
  </si>
  <si>
    <t>Jack</t>
  </si>
  <si>
    <t>Melton</t>
  </si>
  <si>
    <t>Rick</t>
  </si>
  <si>
    <t>Jerry</t>
  </si>
  <si>
    <t>Al</t>
  </si>
  <si>
    <t>Chief Manager</t>
  </si>
  <si>
    <t>Sparks</t>
  </si>
  <si>
    <t>Art</t>
  </si>
  <si>
    <t>Hourly</t>
  </si>
  <si>
    <t>Full</t>
  </si>
  <si>
    <t>None</t>
  </si>
  <si>
    <t>Partial</t>
  </si>
  <si>
    <t>Salary</t>
  </si>
  <si>
    <t>Benefits</t>
  </si>
  <si>
    <t>Pay</t>
  </si>
  <si>
    <t>CPA</t>
  </si>
  <si>
    <t>Yes</t>
  </si>
  <si>
    <t>No</t>
  </si>
  <si>
    <t>Race</t>
  </si>
  <si>
    <t>W</t>
  </si>
  <si>
    <t>Status</t>
  </si>
  <si>
    <t>DOB</t>
  </si>
  <si>
    <t>Age</t>
  </si>
  <si>
    <t>HR Director</t>
  </si>
  <si>
    <t>Office Admin</t>
  </si>
  <si>
    <t>Admin Asst</t>
  </si>
  <si>
    <t>Last</t>
  </si>
  <si>
    <t>Title Change</t>
  </si>
  <si>
    <t>Yrs of</t>
  </si>
  <si>
    <t>Service</t>
  </si>
  <si>
    <t>Emp</t>
  </si>
  <si>
    <t>#</t>
  </si>
  <si>
    <t>Male</t>
  </si>
  <si>
    <t>Female</t>
  </si>
  <si>
    <t>Partners</t>
  </si>
  <si>
    <t>Principals</t>
  </si>
  <si>
    <t>Sr Managers</t>
  </si>
  <si>
    <t>Managers</t>
  </si>
  <si>
    <t>Bookkeepers</t>
  </si>
  <si>
    <t>Alsup</t>
  </si>
  <si>
    <t>Scotty</t>
  </si>
  <si>
    <t>Flowers</t>
  </si>
  <si>
    <t>Stephenson</t>
  </si>
  <si>
    <t>Fields</t>
  </si>
  <si>
    <t>Young</t>
  </si>
  <si>
    <t>Anderson</t>
  </si>
  <si>
    <t>Jason</t>
  </si>
  <si>
    <t>Kolwyck</t>
  </si>
  <si>
    <t>Hepler</t>
  </si>
  <si>
    <t>PTIN</t>
  </si>
  <si>
    <t>Paschall</t>
  </si>
  <si>
    <t>Huff</t>
  </si>
  <si>
    <t>Carrie</t>
  </si>
  <si>
    <t>Intern</t>
  </si>
  <si>
    <t>P01289803</t>
  </si>
  <si>
    <t>P00530280</t>
  </si>
  <si>
    <t>P00311231</t>
  </si>
  <si>
    <t>P01330389</t>
  </si>
  <si>
    <t>P00292606</t>
  </si>
  <si>
    <t>P00524722</t>
  </si>
  <si>
    <t>P01343212</t>
  </si>
  <si>
    <t>P01366443</t>
  </si>
  <si>
    <t>P01083829</t>
  </si>
  <si>
    <t>P01330867</t>
  </si>
  <si>
    <t>Temp</t>
  </si>
  <si>
    <t>Term Date</t>
  </si>
  <si>
    <t>Crosby</t>
  </si>
  <si>
    <t>Branden</t>
  </si>
  <si>
    <t>Evans</t>
  </si>
  <si>
    <t>Leah</t>
  </si>
  <si>
    <t>Adm Asst</t>
  </si>
  <si>
    <t>Sr Bookkeepter</t>
  </si>
  <si>
    <t>Rehire?</t>
  </si>
  <si>
    <t>Weatherly</t>
  </si>
  <si>
    <t>Tax Temp</t>
  </si>
  <si>
    <t>Hensen</t>
  </si>
  <si>
    <t>Johnsey</t>
  </si>
  <si>
    <t>Hopkins</t>
  </si>
  <si>
    <t>Hunter</t>
  </si>
  <si>
    <t>Cindy</t>
  </si>
  <si>
    <t>Evan</t>
  </si>
  <si>
    <t>Fulton</t>
  </si>
  <si>
    <t>Ben</t>
  </si>
  <si>
    <t>Meriwether</t>
  </si>
  <si>
    <t>yes</t>
  </si>
  <si>
    <t>Amy</t>
  </si>
  <si>
    <t>N</t>
  </si>
  <si>
    <t>Staff Acct</t>
  </si>
  <si>
    <t>N Welch</t>
  </si>
  <si>
    <t xml:space="preserve">Jason </t>
  </si>
  <si>
    <t>Sr Mgr</t>
  </si>
  <si>
    <t>Y</t>
  </si>
  <si>
    <t>Admin</t>
  </si>
  <si>
    <t>Allen</t>
  </si>
  <si>
    <t>Jennie</t>
  </si>
  <si>
    <t>Hargrove</t>
  </si>
  <si>
    <t>Sherry</t>
  </si>
  <si>
    <t>Henry</t>
  </si>
  <si>
    <t>Rodney</t>
  </si>
  <si>
    <t>Marshall</t>
  </si>
  <si>
    <t>Tammy</t>
  </si>
  <si>
    <t>Newbill</t>
  </si>
  <si>
    <t>Robert</t>
  </si>
  <si>
    <t>Tharpe</t>
  </si>
  <si>
    <t>Sandra</t>
  </si>
  <si>
    <t>Merger Newbill &amp; Henry</t>
  </si>
  <si>
    <t>Richardson</t>
  </si>
  <si>
    <t>Badgett</t>
  </si>
  <si>
    <t>Barbara</t>
  </si>
  <si>
    <t>Flippin</t>
  </si>
  <si>
    <t>Gregory</t>
  </si>
  <si>
    <t>Crump</t>
  </si>
  <si>
    <t>Jo</t>
  </si>
  <si>
    <t>Jones</t>
  </si>
  <si>
    <t>Carolyn</t>
  </si>
  <si>
    <t>Warren</t>
  </si>
  <si>
    <t>McManus</t>
  </si>
  <si>
    <t>Debra</t>
  </si>
  <si>
    <t>Payne</t>
  </si>
  <si>
    <t>Houston</t>
  </si>
  <si>
    <t>Badgett Payne &amp; Warren</t>
  </si>
  <si>
    <t>Greg</t>
  </si>
  <si>
    <t>Tommy J</t>
  </si>
  <si>
    <t>Office Admin -temp</t>
  </si>
  <si>
    <t>P00040175</t>
  </si>
  <si>
    <t>P01430597</t>
  </si>
  <si>
    <t>Blankenship</t>
  </si>
  <si>
    <t>Proudfit</t>
  </si>
  <si>
    <t>Derek</t>
  </si>
  <si>
    <t>Pope</t>
  </si>
  <si>
    <t>Replaced by</t>
  </si>
  <si>
    <t xml:space="preserve">W </t>
  </si>
  <si>
    <t>Terms</t>
  </si>
  <si>
    <t>New Hires</t>
  </si>
  <si>
    <t>(Stephens)</t>
  </si>
  <si>
    <t>(Campbell)</t>
  </si>
  <si>
    <t>(Allison)</t>
  </si>
  <si>
    <t>(Hardin)</t>
  </si>
  <si>
    <t>Jackson 2011 Summary</t>
  </si>
  <si>
    <t>Dyersburg 2011 Summary</t>
  </si>
  <si>
    <t>(Carraway)</t>
  </si>
  <si>
    <t>Paris 2011 Summary</t>
  </si>
  <si>
    <t>(Smith)</t>
  </si>
  <si>
    <t>Union City 2011 Summary</t>
  </si>
  <si>
    <t>(Flood)</t>
  </si>
  <si>
    <t>(Desantis)</t>
  </si>
  <si>
    <t>Murray 2011 Summary</t>
  </si>
  <si>
    <t>(Darnell)</t>
  </si>
  <si>
    <t>Garner</t>
  </si>
  <si>
    <t>Britney</t>
  </si>
  <si>
    <t xml:space="preserve">Hrs increased to 58% </t>
  </si>
  <si>
    <t>Comments</t>
  </si>
  <si>
    <t>Transfers</t>
  </si>
  <si>
    <t>From</t>
  </si>
  <si>
    <t>To</t>
  </si>
  <si>
    <t>Staff Act</t>
  </si>
  <si>
    <t>Date of Transfer</t>
  </si>
  <si>
    <t>Gabrielle</t>
  </si>
  <si>
    <t>Guilford</t>
  </si>
  <si>
    <t>Dir Of Business Dev</t>
  </si>
  <si>
    <t>Dir Of Bus</t>
  </si>
  <si>
    <t>Brock</t>
  </si>
  <si>
    <t>Temp Admin</t>
  </si>
  <si>
    <t>Rollins</t>
  </si>
  <si>
    <t>Seasonal</t>
  </si>
  <si>
    <t>Welch</t>
  </si>
  <si>
    <t>Term 4/24/2012</t>
  </si>
  <si>
    <t>hourly</t>
  </si>
  <si>
    <t>PT - Temp</t>
  </si>
  <si>
    <t>Resigned LDW 5/1/2012</t>
  </si>
  <si>
    <t>Notice</t>
  </si>
  <si>
    <t>Given</t>
  </si>
  <si>
    <t>Dyers</t>
  </si>
  <si>
    <t>UC</t>
  </si>
  <si>
    <t>Term 5/7/2012</t>
  </si>
  <si>
    <t>Woods</t>
  </si>
  <si>
    <t>Engelhardt</t>
  </si>
  <si>
    <t>Don</t>
  </si>
  <si>
    <t>full time 6/1/2012</t>
  </si>
  <si>
    <t>Senior Accountant</t>
  </si>
  <si>
    <t>DePriest</t>
  </si>
  <si>
    <t>Rachel</t>
  </si>
  <si>
    <t>Depriest</t>
  </si>
  <si>
    <t>Bookkeep</t>
  </si>
  <si>
    <t>Nguyen</t>
  </si>
  <si>
    <t>Nhung</t>
  </si>
  <si>
    <t>other</t>
  </si>
  <si>
    <t>Other</t>
  </si>
  <si>
    <t>Resigned LDW 6/15/2012</t>
  </si>
  <si>
    <t>Wells</t>
  </si>
  <si>
    <t>max 16 hrs per week</t>
  </si>
  <si>
    <t>Intern/Temp</t>
  </si>
  <si>
    <t>16 hrs max wk</t>
  </si>
  <si>
    <t xml:space="preserve">State </t>
  </si>
  <si>
    <t>Reporting</t>
  </si>
  <si>
    <t xml:space="preserve">yes </t>
  </si>
  <si>
    <t>Hanson</t>
  </si>
  <si>
    <t>Mary</t>
  </si>
  <si>
    <t>9-4 Mon-TH</t>
  </si>
  <si>
    <t xml:space="preserve">Temp </t>
  </si>
  <si>
    <t>Gardner</t>
  </si>
  <si>
    <t>Brittnay</t>
  </si>
  <si>
    <t>none</t>
  </si>
  <si>
    <t>Armour</t>
  </si>
  <si>
    <t>Janice</t>
  </si>
  <si>
    <t>horuly</t>
  </si>
  <si>
    <t xml:space="preserve">No </t>
  </si>
  <si>
    <t>9-4 M-TH 9 -12 F</t>
  </si>
  <si>
    <t>Tommy Jo</t>
  </si>
  <si>
    <t>full</t>
  </si>
  <si>
    <t>Last Ck 10/15/2012</t>
  </si>
  <si>
    <t>on leave</t>
  </si>
  <si>
    <t>Caton</t>
  </si>
  <si>
    <t>McKelvey</t>
  </si>
  <si>
    <t>Sidney</t>
  </si>
  <si>
    <t>Jerding</t>
  </si>
  <si>
    <t>Nanney</t>
  </si>
  <si>
    <t>Whiteside</t>
  </si>
  <si>
    <t>Jana</t>
  </si>
  <si>
    <t>Senior Manager</t>
  </si>
  <si>
    <t>Terminated - 1/15/2013</t>
  </si>
  <si>
    <t>Resigned 1/15/2013</t>
  </si>
  <si>
    <t>1 week</t>
  </si>
  <si>
    <t>Katie Little</t>
  </si>
  <si>
    <t>Accountant</t>
  </si>
  <si>
    <t>Pettigrew</t>
  </si>
  <si>
    <t>Brasher</t>
  </si>
  <si>
    <t>Kim</t>
  </si>
  <si>
    <t xml:space="preserve">Temp Tax </t>
  </si>
  <si>
    <t xml:space="preserve"> TemP</t>
  </si>
  <si>
    <t>Nicholas</t>
  </si>
  <si>
    <t xml:space="preserve">M </t>
  </si>
  <si>
    <t>Boyd</t>
  </si>
  <si>
    <t>Viana</t>
  </si>
  <si>
    <t>Sonja</t>
  </si>
  <si>
    <t>Zvaita</t>
  </si>
  <si>
    <t>Simbarashe</t>
  </si>
  <si>
    <t>Temp Tax Intern</t>
  </si>
  <si>
    <t>Daniel</t>
  </si>
  <si>
    <t>Kelsey</t>
  </si>
  <si>
    <t>Temp Intern</t>
  </si>
  <si>
    <t>2 weeks</t>
  </si>
  <si>
    <t>Resigned 3/21/2013</t>
  </si>
  <si>
    <t>Schuster</t>
  </si>
  <si>
    <t>to full time</t>
  </si>
  <si>
    <t>Tax tem - 4/15/2013</t>
  </si>
  <si>
    <t>Resigned - 4/30/2013</t>
  </si>
  <si>
    <t>Rsigned - 5/2/2013</t>
  </si>
  <si>
    <t>As of 05/01/2013</t>
  </si>
  <si>
    <t>Dir of Business Dev</t>
  </si>
  <si>
    <t>Intern/Temp Help</t>
  </si>
  <si>
    <t>Resigned - 5/1/2013</t>
  </si>
  <si>
    <t>Jake</t>
  </si>
  <si>
    <t>Bell</t>
  </si>
  <si>
    <t>Will</t>
  </si>
  <si>
    <t>Lindsey</t>
  </si>
  <si>
    <t>Resigned 5/31/2013</t>
  </si>
  <si>
    <t>Miles</t>
  </si>
  <si>
    <t>Term 6/20/2013</t>
  </si>
  <si>
    <t>Term - ldw 6/27/2013</t>
  </si>
  <si>
    <t>Barner</t>
  </si>
  <si>
    <t xml:space="preserve">FT </t>
  </si>
  <si>
    <t>Reeder</t>
  </si>
  <si>
    <t>Helen</t>
  </si>
  <si>
    <t>Resigned - ldw 7/17/2013</t>
  </si>
  <si>
    <t>(PTO-8/28)</t>
  </si>
  <si>
    <t>Lamb</t>
  </si>
  <si>
    <t>Laurinda</t>
  </si>
  <si>
    <t>Marti</t>
  </si>
  <si>
    <t>Resigned 9/272013</t>
  </si>
  <si>
    <t>resigned 10/4/2013</t>
  </si>
  <si>
    <t>Brooks</t>
  </si>
  <si>
    <t>Kyle</t>
  </si>
  <si>
    <t>Nashville</t>
  </si>
  <si>
    <t>Corlew</t>
  </si>
  <si>
    <t>Amanda</t>
  </si>
  <si>
    <t>King</t>
  </si>
  <si>
    <t>Palmer</t>
  </si>
  <si>
    <t>Sr Tax Manager</t>
  </si>
  <si>
    <t>Reid</t>
  </si>
  <si>
    <t>Sacks</t>
  </si>
  <si>
    <t>Larry</t>
  </si>
  <si>
    <t>Maria</t>
  </si>
  <si>
    <t>O'Dell</t>
  </si>
  <si>
    <t>Susan</t>
  </si>
  <si>
    <t>Odell</t>
  </si>
  <si>
    <t>Sr Act</t>
  </si>
  <si>
    <t>Resigned ldw 11/20/2013</t>
  </si>
  <si>
    <t>Sadra</t>
  </si>
  <si>
    <t>Primrose</t>
  </si>
  <si>
    <t>Alex</t>
  </si>
  <si>
    <t>Melanie</t>
  </si>
  <si>
    <t>Golden</t>
  </si>
  <si>
    <t>Justin</t>
  </si>
  <si>
    <t>S Act</t>
  </si>
  <si>
    <t>Kurland</t>
  </si>
  <si>
    <t>McCall</t>
  </si>
  <si>
    <t>LDW 1/13/2014</t>
  </si>
  <si>
    <t>Edwards</t>
  </si>
  <si>
    <t>H</t>
  </si>
  <si>
    <t>Bookk</t>
  </si>
  <si>
    <t>Res 1/31/2013</t>
  </si>
  <si>
    <t>HR</t>
  </si>
  <si>
    <t xml:space="preserve">RES   </t>
  </si>
  <si>
    <t>Term 5/1/2014</t>
  </si>
  <si>
    <t>No Rehire</t>
  </si>
  <si>
    <t>Redditt</t>
  </si>
  <si>
    <t>Carter</t>
  </si>
  <si>
    <t>Whitney</t>
  </si>
  <si>
    <t>Barclay</t>
  </si>
  <si>
    <t>Paige</t>
  </si>
  <si>
    <t>To FT</t>
  </si>
  <si>
    <t>Benefits 7/1</t>
  </si>
  <si>
    <t>N/A</t>
  </si>
  <si>
    <t>Benefits 7/1/2014</t>
  </si>
  <si>
    <t>Perm PT</t>
  </si>
  <si>
    <t>No/Yes</t>
  </si>
  <si>
    <t>Term LDW 5/23</t>
  </si>
  <si>
    <t>Retired LDW 5/14</t>
  </si>
  <si>
    <t>LDW 5/23</t>
  </si>
  <si>
    <t>Rehire</t>
  </si>
  <si>
    <t xml:space="preserve">Hill </t>
  </si>
  <si>
    <t>Hill</t>
  </si>
  <si>
    <t>LDW 7/31/2014</t>
  </si>
  <si>
    <t>LDW 7/30/2014</t>
  </si>
  <si>
    <t>ATAT 8/1/2014</t>
  </si>
  <si>
    <t>Deceased 8/15/2014</t>
  </si>
  <si>
    <t>LDW 8/28/2014</t>
  </si>
  <si>
    <t>LDW 9/29/2014</t>
  </si>
  <si>
    <t>Polizzi</t>
  </si>
  <si>
    <t>Kristie</t>
  </si>
  <si>
    <t>transf 9/2014</t>
  </si>
  <si>
    <t>Belew</t>
  </si>
  <si>
    <t>Bryan</t>
  </si>
  <si>
    <t xml:space="preserve">Polizzi </t>
  </si>
  <si>
    <t>Benefits 11/1</t>
  </si>
  <si>
    <t>LDW 10/24/14 other emp</t>
  </si>
  <si>
    <t>Guess</t>
  </si>
  <si>
    <t>Aubree</t>
  </si>
  <si>
    <t>Retired 9/10/10`4</t>
  </si>
  <si>
    <t>Townes</t>
  </si>
  <si>
    <t>Benefits 12/1</t>
  </si>
  <si>
    <t>Benefits 11/1/2014</t>
  </si>
  <si>
    <t>term - 12/2/2014</t>
  </si>
  <si>
    <t>Shortridge</t>
  </si>
  <si>
    <t>Alexa</t>
  </si>
  <si>
    <t>Skelton</t>
  </si>
  <si>
    <t>Jenny</t>
  </si>
  <si>
    <t>Benefits 2/1/2015</t>
  </si>
  <si>
    <t xml:space="preserve">Shortridge </t>
  </si>
  <si>
    <t>no</t>
  </si>
  <si>
    <t>term 12/31/2014 ldw 1/2/15</t>
  </si>
  <si>
    <t>Phipps</t>
  </si>
  <si>
    <t>Meagan</t>
  </si>
  <si>
    <t>Hinton</t>
  </si>
  <si>
    <t>Melisa</t>
  </si>
  <si>
    <t>FT Temp</t>
  </si>
  <si>
    <t>Keen</t>
  </si>
  <si>
    <t>Colton</t>
  </si>
  <si>
    <t>Deweese</t>
  </si>
  <si>
    <t>Kayla</t>
  </si>
  <si>
    <t>Sullivan</t>
  </si>
  <si>
    <t>Deborah</t>
  </si>
  <si>
    <t xml:space="preserve">Salary </t>
  </si>
  <si>
    <t xml:space="preserve"> Sullivan</t>
  </si>
  <si>
    <t>Sr Associate</t>
  </si>
  <si>
    <t>Associate</t>
  </si>
  <si>
    <t>Boggis</t>
  </si>
  <si>
    <t>Tiffany</t>
  </si>
  <si>
    <t xml:space="preserve"> </t>
  </si>
  <si>
    <t>Jodi</t>
  </si>
  <si>
    <t>Nash</t>
  </si>
  <si>
    <t>resigned</t>
  </si>
  <si>
    <t>Tanner</t>
  </si>
  <si>
    <t>Lacey</t>
  </si>
  <si>
    <t>Gitchell</t>
  </si>
  <si>
    <t>Hughes</t>
  </si>
  <si>
    <t>Mathis</t>
  </si>
  <si>
    <t>Norris</t>
  </si>
  <si>
    <t>Sr Assoc</t>
  </si>
  <si>
    <t>Worley</t>
  </si>
  <si>
    <t>Cody</t>
  </si>
  <si>
    <t>Salaried</t>
  </si>
  <si>
    <t>term</t>
  </si>
  <si>
    <t>Shelton</t>
  </si>
  <si>
    <t>Simpson</t>
  </si>
  <si>
    <t>Transferr to Milan</t>
  </si>
  <si>
    <t xml:space="preserve">Simpson </t>
  </si>
  <si>
    <t>Moon</t>
  </si>
  <si>
    <t>6/2/2015 resigned no notice</t>
  </si>
  <si>
    <t>PT to FT</t>
  </si>
  <si>
    <t>6/30/2015 laid off</t>
  </si>
  <si>
    <t>Pittman</t>
  </si>
  <si>
    <t>w</t>
  </si>
  <si>
    <t>Key</t>
  </si>
  <si>
    <t>layoff</t>
  </si>
  <si>
    <t>Futrell</t>
  </si>
  <si>
    <t>Taylor</t>
  </si>
  <si>
    <t>Hutson</t>
  </si>
  <si>
    <t>Patricia</t>
  </si>
  <si>
    <t>n/a</t>
  </si>
  <si>
    <t>8/13/2015 resigned</t>
  </si>
  <si>
    <t>Linda M</t>
  </si>
  <si>
    <t>Linda</t>
  </si>
  <si>
    <t>8/19/2015 resigned</t>
  </si>
  <si>
    <t>White</t>
  </si>
  <si>
    <t>Blake</t>
  </si>
  <si>
    <t>Jelks</t>
  </si>
  <si>
    <t>William</t>
  </si>
  <si>
    <t>10/16/2015 resigned</t>
  </si>
  <si>
    <t>Peery</t>
  </si>
  <si>
    <t>W Charles</t>
  </si>
  <si>
    <t>12/18/2015 resigned</t>
  </si>
  <si>
    <t>12/31/15 retired</t>
  </si>
  <si>
    <t>Jernigan</t>
  </si>
  <si>
    <t>Lesley</t>
  </si>
  <si>
    <t>New Hire</t>
  </si>
  <si>
    <t>Croom</t>
  </si>
  <si>
    <t>Ellegood</t>
  </si>
  <si>
    <t>Tyler</t>
  </si>
  <si>
    <t>pt</t>
  </si>
  <si>
    <t>Roberts</t>
  </si>
  <si>
    <t>Anna</t>
  </si>
  <si>
    <t>Gail</t>
  </si>
  <si>
    <t>terms</t>
  </si>
  <si>
    <t xml:space="preserve">term 1/25/16 </t>
  </si>
  <si>
    <t xml:space="preserve">Hourly </t>
  </si>
  <si>
    <t>resign 2/18/2016</t>
  </si>
  <si>
    <t>resign 4/15/16</t>
  </si>
  <si>
    <t>resign 5/5/16</t>
  </si>
  <si>
    <t>LDW 4/18/16</t>
  </si>
  <si>
    <t>Brawner</t>
  </si>
  <si>
    <t>Francisco</t>
  </si>
  <si>
    <t>Moses</t>
  </si>
  <si>
    <t>Chelsea</t>
  </si>
  <si>
    <t>Memphis</t>
  </si>
  <si>
    <t>Colins</t>
  </si>
  <si>
    <t>Alton</t>
  </si>
  <si>
    <t>Doan</t>
  </si>
  <si>
    <t>Victoria</t>
  </si>
  <si>
    <t>Edge</t>
  </si>
  <si>
    <t>John (Matt)</t>
  </si>
  <si>
    <t>Lusby</t>
  </si>
  <si>
    <t>B</t>
  </si>
  <si>
    <t>McKelva</t>
  </si>
  <si>
    <t>Pamela</t>
  </si>
  <si>
    <t>Diane V</t>
  </si>
  <si>
    <t>Lisa</t>
  </si>
  <si>
    <t>Weaver</t>
  </si>
  <si>
    <t>Joel M</t>
  </si>
  <si>
    <t>Sanborn</t>
  </si>
  <si>
    <t>Catherine</t>
  </si>
  <si>
    <t>Viner</t>
  </si>
  <si>
    <t>Terryl</t>
  </si>
  <si>
    <t>Alaina</t>
  </si>
  <si>
    <t>Tubbs</t>
  </si>
  <si>
    <t>Caleb</t>
  </si>
  <si>
    <t>Mullins</t>
  </si>
  <si>
    <t>Eaves</t>
  </si>
  <si>
    <t>Maeghan</t>
  </si>
  <si>
    <t>Bookkeepter</t>
  </si>
  <si>
    <t>Resign LDW 6/10/2016</t>
  </si>
  <si>
    <t>Blanchard</t>
  </si>
  <si>
    <t>Heahter</t>
  </si>
  <si>
    <t>Yelverton</t>
  </si>
  <si>
    <t>Heather</t>
  </si>
  <si>
    <t>Gibbs</t>
  </si>
  <si>
    <t>Carol</t>
  </si>
  <si>
    <t>LDW 8/5/2016</t>
  </si>
  <si>
    <t>Tran</t>
  </si>
  <si>
    <t>Kelvin</t>
  </si>
  <si>
    <t>ft</t>
  </si>
  <si>
    <t>Brittney</t>
  </si>
  <si>
    <t>Hourl</t>
  </si>
  <si>
    <t>resign ldw 99/1/16</t>
  </si>
  <si>
    <t>resign LDW 8/22/2016</t>
  </si>
  <si>
    <t>Owen</t>
  </si>
  <si>
    <t>resigned around the end of 10/2016</t>
  </si>
  <si>
    <t>resigned LDW 11/4/16</t>
  </si>
  <si>
    <t>Christopher</t>
  </si>
  <si>
    <t>resigned LDW 11/28/16</t>
  </si>
  <si>
    <t>no exit interview</t>
  </si>
  <si>
    <t>Crafton</t>
  </si>
  <si>
    <t>Nathan</t>
  </si>
  <si>
    <t>Megan</t>
  </si>
  <si>
    <t>McDowell</t>
  </si>
  <si>
    <t>Karen</t>
  </si>
  <si>
    <t>McKeel</t>
  </si>
  <si>
    <t>Watson</t>
  </si>
  <si>
    <t>Sharon</t>
  </si>
  <si>
    <t>Woodruff</t>
  </si>
  <si>
    <t>Cheri</t>
  </si>
  <si>
    <t>Hale</t>
  </si>
  <si>
    <t>Matt</t>
  </si>
  <si>
    <t>Credentials</t>
  </si>
  <si>
    <t>Cell Phone</t>
  </si>
  <si>
    <t>CPA, PFS</t>
  </si>
  <si>
    <t>615-293-6014</t>
  </si>
  <si>
    <t>CPA, QKA, QPA</t>
  </si>
  <si>
    <t>731-336-7054</t>
  </si>
  <si>
    <t>change</t>
  </si>
  <si>
    <t>CPA, CBA</t>
  </si>
  <si>
    <t>573-559-4070</t>
  </si>
  <si>
    <t>Marketing/Social Media Coordinator</t>
  </si>
  <si>
    <t>Manager**</t>
  </si>
  <si>
    <t>CQA, CB</t>
  </si>
  <si>
    <t xml:space="preserve">   MA cc</t>
  </si>
  <si>
    <t>731-363-3077</t>
  </si>
  <si>
    <t>CPA, CGMA</t>
  </si>
  <si>
    <t>CIA, CCBIA</t>
  </si>
  <si>
    <t>731-225-2603</t>
  </si>
  <si>
    <t xml:space="preserve">CPA </t>
  </si>
  <si>
    <t>731-501-5959</t>
  </si>
  <si>
    <t>731-514-8334</t>
  </si>
  <si>
    <t>CPA, CFE</t>
  </si>
  <si>
    <t>731-695-2835</t>
  </si>
  <si>
    <t>CPA, CGMA, MBA</t>
  </si>
  <si>
    <t>731-293-2977</t>
  </si>
  <si>
    <t>731-413-0695</t>
  </si>
  <si>
    <t>731-445-4656</t>
  </si>
  <si>
    <t>280-227-6295</t>
  </si>
  <si>
    <t>731-617-0253</t>
  </si>
  <si>
    <t>EA</t>
  </si>
  <si>
    <t xml:space="preserve">CPA  </t>
  </si>
  <si>
    <t>731-217-5233</t>
  </si>
  <si>
    <t>731-446-3099</t>
  </si>
  <si>
    <t>CPA, CVA, CFE, CGMA, CIA</t>
  </si>
  <si>
    <t>270-978-3852</t>
  </si>
  <si>
    <t>731-446-8397</t>
  </si>
  <si>
    <t>MA cc</t>
  </si>
  <si>
    <t>Adams</t>
  </si>
  <si>
    <t>Angie</t>
  </si>
  <si>
    <t>731-394-0793</t>
  </si>
  <si>
    <t>731-445-5445</t>
  </si>
  <si>
    <t>Sandy</t>
  </si>
  <si>
    <t xml:space="preserve">CPA, CGMA </t>
  </si>
  <si>
    <t>CPA, MBA</t>
  </si>
  <si>
    <t xml:space="preserve">CPA, CISA, CITP, CGMA, CRISC, </t>
  </si>
  <si>
    <t>731-695-6343</t>
  </si>
  <si>
    <t>270-293-3407</t>
  </si>
  <si>
    <t>731-694-9839</t>
  </si>
  <si>
    <t>CPA, CPC, QPA, QKA</t>
  </si>
  <si>
    <t>731-496-7373</t>
  </si>
  <si>
    <t>731-431-6848</t>
  </si>
  <si>
    <t>731-589-1949</t>
  </si>
  <si>
    <t>731-676-8552</t>
  </si>
  <si>
    <t>772-940-9135</t>
  </si>
  <si>
    <t>731-617-0562</t>
  </si>
  <si>
    <t>731-697-2184</t>
  </si>
  <si>
    <t>731-297-7892</t>
  </si>
  <si>
    <t>CPA, CGMA, MA cc</t>
  </si>
  <si>
    <t>731-431-4271</t>
  </si>
  <si>
    <t>615-631-6685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</si>
</sst>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Protection="1">
      <protection locked="0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2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1" fontId="0" fillId="0" borderId="0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Fill="1" applyAlignme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/>
    <xf numFmtId="0" fontId="0" fillId="0" borderId="0" xfId="0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tabSelected="1" workbookViewId="0">
      <pane ySplit="2" topLeftCell="A149" activePane="bottomLeft" state="frozen"/>
      <selection pane="bottomLeft" activeCell="D165" sqref="D165:H165"/>
    </sheetView>
  </sheetViews>
  <sheetFormatPr defaultRowHeight="15" x14ac:dyDescent="0.25"/>
  <cols>
    <col min="1" max="1" width="5.5703125" style="1" customWidth="1"/>
    <col min="2" max="2" width="6.140625" style="270" customWidth="1"/>
    <col min="3" max="3" width="10.85546875" style="1" customWidth="1"/>
    <col min="4" max="4" width="5.5703125" style="19" customWidth="1"/>
    <col min="5" max="5" width="10.42578125" style="1" customWidth="1"/>
    <col min="6" max="6" width="11.85546875" style="1" customWidth="1"/>
    <col min="7" max="7" width="16.85546875" style="1" customWidth="1"/>
    <col min="8" max="8" width="7" style="19" customWidth="1"/>
    <col min="9" max="9" width="33.7109375" style="1" customWidth="1"/>
    <col min="10" max="10" width="16.85546875" style="1" customWidth="1"/>
    <col min="11" max="16384" width="9.140625" style="1"/>
  </cols>
  <sheetData>
    <row r="1" spans="2:10" x14ac:dyDescent="0.25">
      <c r="D1" s="19" t="s">
        <v>247</v>
      </c>
    </row>
    <row r="2" spans="2:10" x14ac:dyDescent="0.25">
      <c r="C2" s="1" t="s">
        <v>142</v>
      </c>
      <c r="D2" s="19" t="s">
        <v>248</v>
      </c>
      <c r="E2" s="1" t="s">
        <v>143</v>
      </c>
      <c r="G2" s="1" t="s">
        <v>151</v>
      </c>
      <c r="H2" s="19" t="s">
        <v>232</v>
      </c>
      <c r="I2" s="1" t="s">
        <v>711</v>
      </c>
      <c r="J2" s="1" t="s">
        <v>712</v>
      </c>
    </row>
    <row r="3" spans="2:10" x14ac:dyDescent="0.25">
      <c r="B3" s="270">
        <v>1</v>
      </c>
      <c r="C3" s="3" t="s">
        <v>11</v>
      </c>
      <c r="D3" s="6">
        <v>85</v>
      </c>
      <c r="E3" s="1" t="s">
        <v>256</v>
      </c>
      <c r="F3" s="1" t="s">
        <v>257</v>
      </c>
      <c r="G3" s="1" t="s">
        <v>436</v>
      </c>
      <c r="H3" s="19" t="s">
        <v>233</v>
      </c>
      <c r="I3" s="1" t="s">
        <v>718</v>
      </c>
      <c r="J3" s="1" t="s">
        <v>719</v>
      </c>
    </row>
    <row r="4" spans="2:10" x14ac:dyDescent="0.25">
      <c r="B4" s="270">
        <v>2</v>
      </c>
      <c r="C4" s="1" t="s">
        <v>11</v>
      </c>
      <c r="D4" s="19">
        <v>95</v>
      </c>
      <c r="E4" s="1" t="s">
        <v>9</v>
      </c>
      <c r="F4" s="1" t="s">
        <v>10</v>
      </c>
      <c r="G4" s="1" t="s">
        <v>155</v>
      </c>
      <c r="H4" s="19" t="s">
        <v>233</v>
      </c>
      <c r="I4" s="1" t="s">
        <v>232</v>
      </c>
      <c r="J4" s="1" t="s">
        <v>567</v>
      </c>
    </row>
    <row r="5" spans="2:10" x14ac:dyDescent="0.25">
      <c r="B5" s="270">
        <v>3</v>
      </c>
      <c r="C5" s="1" t="s">
        <v>11</v>
      </c>
      <c r="D5" s="229">
        <v>90</v>
      </c>
      <c r="E5" s="1" t="s">
        <v>14</v>
      </c>
      <c r="F5" s="1" t="s">
        <v>619</v>
      </c>
      <c r="G5" s="1" t="s">
        <v>153</v>
      </c>
      <c r="H5" s="229" t="s">
        <v>234</v>
      </c>
      <c r="I5" s="1" t="s">
        <v>227</v>
      </c>
      <c r="J5" s="1" t="s">
        <v>567</v>
      </c>
    </row>
    <row r="6" spans="2:10" x14ac:dyDescent="0.25">
      <c r="B6" s="279">
        <v>4</v>
      </c>
      <c r="C6" s="1" t="s">
        <v>11</v>
      </c>
      <c r="D6" s="279">
        <v>91</v>
      </c>
      <c r="E6" s="1" t="s">
        <v>679</v>
      </c>
      <c r="F6" s="1" t="s">
        <v>680</v>
      </c>
      <c r="G6" s="1" t="s">
        <v>153</v>
      </c>
      <c r="H6" s="279" t="s">
        <v>234</v>
      </c>
      <c r="I6" s="1" t="s">
        <v>419</v>
      </c>
      <c r="J6" s="1" t="s">
        <v>567</v>
      </c>
    </row>
    <row r="7" spans="2:10" x14ac:dyDescent="0.25">
      <c r="B7" s="270">
        <v>5</v>
      </c>
      <c r="C7" s="1" t="s">
        <v>11</v>
      </c>
      <c r="D7" s="19">
        <v>302</v>
      </c>
      <c r="E7" s="1" t="s">
        <v>26</v>
      </c>
      <c r="F7" s="1" t="s">
        <v>27</v>
      </c>
      <c r="G7" s="1" t="s">
        <v>158</v>
      </c>
      <c r="H7" s="19" t="s">
        <v>234</v>
      </c>
      <c r="I7" s="1" t="s">
        <v>419</v>
      </c>
      <c r="J7" s="1" t="s">
        <v>567</v>
      </c>
    </row>
    <row r="8" spans="2:10" x14ac:dyDescent="0.25">
      <c r="B8" s="270">
        <v>6</v>
      </c>
      <c r="C8" s="1" t="s">
        <v>11</v>
      </c>
      <c r="D8" s="55">
        <v>80</v>
      </c>
      <c r="E8" s="1" t="s">
        <v>195</v>
      </c>
      <c r="F8" s="1" t="s">
        <v>196</v>
      </c>
      <c r="G8" s="1" t="s">
        <v>170</v>
      </c>
      <c r="H8" s="55" t="s">
        <v>233</v>
      </c>
      <c r="I8" s="1" t="s">
        <v>232</v>
      </c>
      <c r="J8" s="1" t="s">
        <v>750</v>
      </c>
    </row>
    <row r="9" spans="2:10" x14ac:dyDescent="0.25">
      <c r="B9" s="270">
        <v>7</v>
      </c>
      <c r="C9" s="1" t="s">
        <v>11</v>
      </c>
      <c r="D9" s="47">
        <v>58</v>
      </c>
      <c r="E9" s="1" t="s">
        <v>213</v>
      </c>
      <c r="F9" s="1" t="s">
        <v>214</v>
      </c>
      <c r="G9" s="1" t="s">
        <v>197</v>
      </c>
      <c r="H9" s="47" t="s">
        <v>233</v>
      </c>
      <c r="I9" s="1" t="s">
        <v>232</v>
      </c>
      <c r="J9" s="1" t="s">
        <v>760</v>
      </c>
    </row>
    <row r="10" spans="2:10" x14ac:dyDescent="0.25">
      <c r="B10" s="270">
        <v>8</v>
      </c>
      <c r="C10" s="1" t="s">
        <v>11</v>
      </c>
      <c r="D10" s="39">
        <v>82</v>
      </c>
      <c r="E10" s="1" t="s">
        <v>393</v>
      </c>
      <c r="F10" s="1" t="s">
        <v>394</v>
      </c>
      <c r="G10" s="1" t="s">
        <v>170</v>
      </c>
      <c r="H10" s="39" t="s">
        <v>233</v>
      </c>
      <c r="I10" s="1" t="s">
        <v>232</v>
      </c>
      <c r="J10" s="1" t="s">
        <v>736</v>
      </c>
    </row>
    <row r="11" spans="2:10" x14ac:dyDescent="0.25">
      <c r="B11" s="270">
        <v>9</v>
      </c>
      <c r="C11" s="1" t="s">
        <v>11</v>
      </c>
      <c r="D11" s="19">
        <v>81</v>
      </c>
      <c r="E11" s="1" t="s">
        <v>199</v>
      </c>
      <c r="F11" s="1" t="s">
        <v>200</v>
      </c>
      <c r="G11" s="1" t="s">
        <v>197</v>
      </c>
      <c r="H11" s="19" t="s">
        <v>233</v>
      </c>
      <c r="I11" s="1" t="s">
        <v>232</v>
      </c>
      <c r="J11" s="1" t="s">
        <v>761</v>
      </c>
    </row>
    <row r="12" spans="2:10" x14ac:dyDescent="0.25">
      <c r="B12" s="270">
        <v>10</v>
      </c>
      <c r="C12" s="1" t="s">
        <v>11</v>
      </c>
      <c r="D12" s="19">
        <v>119</v>
      </c>
      <c r="E12" s="1" t="s">
        <v>66</v>
      </c>
      <c r="F12" s="1" t="s">
        <v>67</v>
      </c>
      <c r="G12" s="1" t="s">
        <v>436</v>
      </c>
      <c r="H12" s="19" t="s">
        <v>233</v>
      </c>
      <c r="I12" s="1" t="s">
        <v>232</v>
      </c>
      <c r="J12" s="1" t="s">
        <v>567</v>
      </c>
    </row>
    <row r="13" spans="2:10" x14ac:dyDescent="0.25">
      <c r="B13" s="270">
        <v>11</v>
      </c>
      <c r="C13" s="1" t="s">
        <v>11</v>
      </c>
      <c r="D13" s="55">
        <v>500</v>
      </c>
      <c r="E13" s="1" t="s">
        <v>314</v>
      </c>
      <c r="F13" s="1" t="s">
        <v>315</v>
      </c>
      <c r="G13" s="1" t="s">
        <v>170</v>
      </c>
      <c r="H13" s="55" t="s">
        <v>233</v>
      </c>
      <c r="I13" s="1" t="s">
        <v>232</v>
      </c>
      <c r="J13" s="1" t="s">
        <v>567</v>
      </c>
    </row>
    <row r="14" spans="2:10" x14ac:dyDescent="0.25">
      <c r="B14" s="270">
        <v>12</v>
      </c>
      <c r="C14" s="1" t="s">
        <v>11</v>
      </c>
      <c r="D14" s="141">
        <v>96</v>
      </c>
      <c r="E14" s="1" t="s">
        <v>538</v>
      </c>
      <c r="F14" s="1" t="s">
        <v>296</v>
      </c>
      <c r="G14" s="1" t="s">
        <v>153</v>
      </c>
      <c r="H14" s="141" t="s">
        <v>234</v>
      </c>
      <c r="I14" s="1" t="s">
        <v>419</v>
      </c>
      <c r="J14" s="1" t="s">
        <v>567</v>
      </c>
    </row>
    <row r="15" spans="2:10" x14ac:dyDescent="0.25">
      <c r="B15" s="270">
        <v>13</v>
      </c>
      <c r="C15" s="1" t="s">
        <v>11</v>
      </c>
      <c r="D15" s="19">
        <v>21</v>
      </c>
      <c r="E15" s="1" t="s">
        <v>201</v>
      </c>
      <c r="F15" s="1" t="s">
        <v>202</v>
      </c>
      <c r="G15" s="1" t="s">
        <v>197</v>
      </c>
      <c r="H15" s="19" t="s">
        <v>233</v>
      </c>
      <c r="I15" s="1" t="s">
        <v>728</v>
      </c>
      <c r="J15" s="1" t="s">
        <v>729</v>
      </c>
    </row>
    <row r="16" spans="2:10" x14ac:dyDescent="0.25">
      <c r="B16" s="270">
        <v>14</v>
      </c>
      <c r="C16" s="1" t="s">
        <v>11</v>
      </c>
      <c r="D16" s="60">
        <v>508</v>
      </c>
      <c r="E16" s="1" t="s">
        <v>432</v>
      </c>
      <c r="F16" s="1" t="s">
        <v>302</v>
      </c>
      <c r="G16" s="1" t="s">
        <v>153</v>
      </c>
      <c r="H16" s="60" t="s">
        <v>234</v>
      </c>
      <c r="I16" s="1" t="s">
        <v>419</v>
      </c>
      <c r="J16" s="1" t="s">
        <v>567</v>
      </c>
    </row>
    <row r="17" spans="1:10" x14ac:dyDescent="0.25">
      <c r="B17" s="270">
        <v>15</v>
      </c>
      <c r="C17" s="1" t="s">
        <v>11</v>
      </c>
      <c r="D17" s="19">
        <v>83</v>
      </c>
      <c r="E17" s="1" t="s">
        <v>264</v>
      </c>
      <c r="F17" s="1" t="s">
        <v>92</v>
      </c>
      <c r="G17" s="1" t="s">
        <v>582</v>
      </c>
      <c r="H17" s="19" t="s">
        <v>234</v>
      </c>
      <c r="I17" s="1" t="s">
        <v>227</v>
      </c>
      <c r="J17" s="1" t="s">
        <v>567</v>
      </c>
    </row>
    <row r="18" spans="1:10" x14ac:dyDescent="0.25">
      <c r="B18" s="270">
        <v>16</v>
      </c>
      <c r="C18" s="1" t="s">
        <v>11</v>
      </c>
      <c r="D18" s="19">
        <v>49</v>
      </c>
      <c r="E18" s="1" t="s">
        <v>96</v>
      </c>
      <c r="F18" s="1" t="s">
        <v>97</v>
      </c>
      <c r="G18" s="1" t="s">
        <v>582</v>
      </c>
      <c r="H18" s="19" t="s">
        <v>234</v>
      </c>
      <c r="I18" s="1" t="s">
        <v>419</v>
      </c>
      <c r="J18" s="1" t="s">
        <v>567</v>
      </c>
    </row>
    <row r="19" spans="1:10" x14ac:dyDescent="0.25">
      <c r="B19" s="294">
        <v>17</v>
      </c>
      <c r="C19" s="1" t="s">
        <v>11</v>
      </c>
      <c r="D19" s="294">
        <v>94</v>
      </c>
      <c r="E19" s="1" t="s">
        <v>218</v>
      </c>
      <c r="F19" s="1" t="s">
        <v>78</v>
      </c>
      <c r="G19" s="1" t="s">
        <v>583</v>
      </c>
      <c r="H19" s="294" t="s">
        <v>234</v>
      </c>
      <c r="I19" s="1" t="s">
        <v>419</v>
      </c>
      <c r="J19" s="307" t="s">
        <v>766</v>
      </c>
    </row>
    <row r="20" spans="1:10" x14ac:dyDescent="0.25">
      <c r="B20" s="270">
        <v>18</v>
      </c>
      <c r="C20" s="1" t="s">
        <v>11</v>
      </c>
      <c r="D20" s="19">
        <v>87</v>
      </c>
      <c r="E20" s="1" t="s">
        <v>114</v>
      </c>
      <c r="F20" s="1" t="s">
        <v>60</v>
      </c>
      <c r="G20" s="1" t="s">
        <v>241</v>
      </c>
      <c r="H20" s="19" t="s">
        <v>234</v>
      </c>
      <c r="I20" s="1" t="s">
        <v>419</v>
      </c>
      <c r="J20" s="1" t="s">
        <v>567</v>
      </c>
    </row>
    <row r="21" spans="1:10" x14ac:dyDescent="0.25">
      <c r="B21" s="270">
        <v>19</v>
      </c>
      <c r="C21" s="1" t="s">
        <v>11</v>
      </c>
      <c r="D21" s="19">
        <v>84</v>
      </c>
      <c r="E21" s="1" t="s">
        <v>123</v>
      </c>
      <c r="F21" s="1" t="s">
        <v>81</v>
      </c>
      <c r="G21" s="1" t="s">
        <v>155</v>
      </c>
      <c r="H21" s="19" t="s">
        <v>233</v>
      </c>
      <c r="I21" s="1" t="s">
        <v>232</v>
      </c>
      <c r="J21" s="1" t="s">
        <v>567</v>
      </c>
    </row>
    <row r="22" spans="1:10" x14ac:dyDescent="0.25">
      <c r="B22" s="270">
        <v>20</v>
      </c>
      <c r="C22" s="1" t="s">
        <v>11</v>
      </c>
      <c r="D22" s="169">
        <v>98</v>
      </c>
      <c r="E22" s="1" t="s">
        <v>563</v>
      </c>
      <c r="F22" s="1" t="s">
        <v>564</v>
      </c>
      <c r="G22" s="1" t="s">
        <v>153</v>
      </c>
      <c r="H22" s="169" t="s">
        <v>234</v>
      </c>
      <c r="I22" s="1" t="s">
        <v>419</v>
      </c>
      <c r="J22" s="1" t="s">
        <v>765</v>
      </c>
    </row>
    <row r="23" spans="1:10" x14ac:dyDescent="0.25">
      <c r="A23" s="1">
        <v>21</v>
      </c>
      <c r="B23" s="271">
        <v>21</v>
      </c>
      <c r="C23" s="1" t="s">
        <v>11</v>
      </c>
      <c r="D23" s="271">
        <v>502</v>
      </c>
      <c r="E23" s="1" t="s">
        <v>320</v>
      </c>
      <c r="F23" s="1" t="s">
        <v>321</v>
      </c>
      <c r="G23" s="1" t="s">
        <v>155</v>
      </c>
      <c r="H23" s="271" t="s">
        <v>234</v>
      </c>
      <c r="I23" s="1" t="s">
        <v>739</v>
      </c>
      <c r="J23" s="1" t="s">
        <v>762</v>
      </c>
    </row>
    <row r="25" spans="1:10" x14ac:dyDescent="0.25">
      <c r="A25" s="1">
        <v>1</v>
      </c>
      <c r="B25" s="270">
        <v>1</v>
      </c>
      <c r="C25" s="315" t="s">
        <v>70</v>
      </c>
      <c r="D25" s="63">
        <v>211</v>
      </c>
      <c r="E25" s="315" t="s">
        <v>681</v>
      </c>
      <c r="F25" s="315" t="s">
        <v>682</v>
      </c>
      <c r="G25" s="315" t="s">
        <v>153</v>
      </c>
      <c r="H25" s="263" t="s">
        <v>234</v>
      </c>
    </row>
    <row r="26" spans="1:10" x14ac:dyDescent="0.25">
      <c r="D26" s="263"/>
      <c r="H26" s="263"/>
    </row>
    <row r="27" spans="1:10" x14ac:dyDescent="0.25">
      <c r="B27" s="306">
        <v>1</v>
      </c>
      <c r="C27" s="1" t="s">
        <v>6</v>
      </c>
      <c r="D27" s="306">
        <v>108</v>
      </c>
      <c r="E27" s="1" t="s">
        <v>747</v>
      </c>
      <c r="F27" s="1" t="s">
        <v>748</v>
      </c>
      <c r="G27" s="1" t="s">
        <v>155</v>
      </c>
      <c r="H27" s="306" t="s">
        <v>234</v>
      </c>
      <c r="I27" s="1" t="s">
        <v>739</v>
      </c>
      <c r="J27" s="1" t="s">
        <v>749</v>
      </c>
    </row>
    <row r="28" spans="1:10" x14ac:dyDescent="0.25">
      <c r="B28" s="270">
        <v>2</v>
      </c>
      <c r="C28" s="1" t="s">
        <v>6</v>
      </c>
      <c r="D28" s="47">
        <v>205</v>
      </c>
      <c r="E28" s="1" t="s">
        <v>168</v>
      </c>
      <c r="F28" s="1" t="s">
        <v>169</v>
      </c>
      <c r="G28" s="1" t="s">
        <v>583</v>
      </c>
      <c r="H28" s="47" t="s">
        <v>234</v>
      </c>
      <c r="I28" s="1" t="s">
        <v>419</v>
      </c>
      <c r="J28" s="1" t="s">
        <v>567</v>
      </c>
    </row>
    <row r="29" spans="1:10" ht="14.25" customHeight="1" x14ac:dyDescent="0.25">
      <c r="B29" s="270">
        <v>3</v>
      </c>
      <c r="C29" s="1" t="s">
        <v>6</v>
      </c>
      <c r="D29" s="65">
        <v>179</v>
      </c>
      <c r="E29" s="1" t="s">
        <v>262</v>
      </c>
      <c r="F29" s="1" t="s">
        <v>38</v>
      </c>
      <c r="G29" s="1" t="s">
        <v>155</v>
      </c>
      <c r="H29" s="65" t="s">
        <v>233</v>
      </c>
      <c r="I29" s="1" t="s">
        <v>232</v>
      </c>
      <c r="J29" s="1" t="s">
        <v>567</v>
      </c>
    </row>
    <row r="30" spans="1:10" x14ac:dyDescent="0.25">
      <c r="B30" s="270">
        <v>4</v>
      </c>
      <c r="C30" s="1" t="s">
        <v>6</v>
      </c>
      <c r="D30" s="19">
        <v>192</v>
      </c>
      <c r="E30" s="1" t="s">
        <v>160</v>
      </c>
      <c r="F30" s="1" t="s">
        <v>118</v>
      </c>
      <c r="G30" s="1" t="s">
        <v>582</v>
      </c>
      <c r="H30" s="19" t="s">
        <v>234</v>
      </c>
      <c r="I30" s="1" t="s">
        <v>227</v>
      </c>
      <c r="J30" s="1" t="s">
        <v>234</v>
      </c>
    </row>
    <row r="31" spans="1:10" x14ac:dyDescent="0.25">
      <c r="B31" s="270">
        <v>5</v>
      </c>
      <c r="C31" s="1" t="s">
        <v>6</v>
      </c>
      <c r="D31" s="88">
        <v>115</v>
      </c>
      <c r="E31" s="1" t="s">
        <v>470</v>
      </c>
      <c r="F31" s="1" t="s">
        <v>471</v>
      </c>
      <c r="G31" s="1" t="s">
        <v>583</v>
      </c>
      <c r="H31" s="88" t="s">
        <v>234</v>
      </c>
      <c r="I31" s="1" t="s">
        <v>227</v>
      </c>
      <c r="J31" s="1" t="s">
        <v>567</v>
      </c>
    </row>
    <row r="32" spans="1:10" x14ac:dyDescent="0.25">
      <c r="B32" s="270">
        <v>6</v>
      </c>
      <c r="C32" s="1" t="s">
        <v>6</v>
      </c>
      <c r="D32" s="264">
        <v>124</v>
      </c>
      <c r="E32" s="1" t="s">
        <v>648</v>
      </c>
      <c r="F32" s="1" t="s">
        <v>188</v>
      </c>
      <c r="G32" s="1" t="s">
        <v>583</v>
      </c>
      <c r="H32" s="264" t="s">
        <v>234</v>
      </c>
      <c r="I32" s="1" t="s">
        <v>227</v>
      </c>
      <c r="J32" s="1" t="s">
        <v>567</v>
      </c>
    </row>
    <row r="33" spans="2:11" x14ac:dyDescent="0.25">
      <c r="B33" s="270">
        <v>7</v>
      </c>
      <c r="C33" s="1" t="s">
        <v>6</v>
      </c>
      <c r="D33" s="131">
        <v>116</v>
      </c>
      <c r="E33" s="1" t="s">
        <v>524</v>
      </c>
      <c r="F33" s="1" t="s">
        <v>525</v>
      </c>
      <c r="G33" s="1" t="s">
        <v>152</v>
      </c>
      <c r="H33" s="131" t="s">
        <v>233</v>
      </c>
      <c r="I33" s="1" t="s">
        <v>232</v>
      </c>
      <c r="J33" s="1" t="s">
        <v>567</v>
      </c>
      <c r="K33" s="1" t="s">
        <v>717</v>
      </c>
    </row>
    <row r="34" spans="2:11" x14ac:dyDescent="0.25">
      <c r="B34" s="270">
        <v>8</v>
      </c>
      <c r="C34" s="1" t="s">
        <v>6</v>
      </c>
      <c r="D34" s="251">
        <v>125</v>
      </c>
      <c r="E34" s="1" t="s">
        <v>634</v>
      </c>
      <c r="F34" s="1" t="s">
        <v>598</v>
      </c>
      <c r="G34" s="1" t="s">
        <v>583</v>
      </c>
      <c r="H34" s="251" t="s">
        <v>234</v>
      </c>
      <c r="I34" s="1" t="s">
        <v>419</v>
      </c>
      <c r="J34" s="1" t="s">
        <v>764</v>
      </c>
    </row>
    <row r="35" spans="2:11" ht="14.25" customHeight="1" x14ac:dyDescent="0.25">
      <c r="B35" s="270">
        <v>9</v>
      </c>
      <c r="C35" s="1" t="s">
        <v>6</v>
      </c>
      <c r="D35" s="19">
        <v>176</v>
      </c>
      <c r="E35" s="1" t="s">
        <v>283</v>
      </c>
      <c r="F35" s="1" t="s">
        <v>284</v>
      </c>
      <c r="G35" s="1" t="s">
        <v>155</v>
      </c>
      <c r="H35" s="138" t="s">
        <v>233</v>
      </c>
      <c r="I35" s="1" t="s">
        <v>733</v>
      </c>
      <c r="J35" s="1" t="s">
        <v>734</v>
      </c>
    </row>
    <row r="36" spans="2:11" ht="14.25" customHeight="1" x14ac:dyDescent="0.25">
      <c r="B36" s="270">
        <v>10</v>
      </c>
      <c r="C36" s="1" t="s">
        <v>6</v>
      </c>
      <c r="D36" s="41">
        <v>132</v>
      </c>
      <c r="E36" s="1" t="s">
        <v>397</v>
      </c>
      <c r="F36" s="1" t="s">
        <v>398</v>
      </c>
      <c r="G36" s="1" t="s">
        <v>582</v>
      </c>
      <c r="H36" s="41" t="s">
        <v>234</v>
      </c>
      <c r="I36" s="1" t="s">
        <v>227</v>
      </c>
      <c r="J36" s="1" t="s">
        <v>735</v>
      </c>
    </row>
    <row r="37" spans="2:11" ht="14.25" customHeight="1" x14ac:dyDescent="0.25">
      <c r="B37" s="270">
        <v>11</v>
      </c>
      <c r="C37" s="1" t="s">
        <v>6</v>
      </c>
      <c r="D37" s="19">
        <v>120</v>
      </c>
      <c r="E37" s="1" t="s">
        <v>204</v>
      </c>
      <c r="F37" s="1" t="s">
        <v>205</v>
      </c>
      <c r="G37" s="1" t="s">
        <v>197</v>
      </c>
      <c r="H37" s="19" t="s">
        <v>233</v>
      </c>
      <c r="I37" t="s">
        <v>754</v>
      </c>
      <c r="J37" s="1" t="s">
        <v>567</v>
      </c>
    </row>
    <row r="38" spans="2:11" x14ac:dyDescent="0.25">
      <c r="B38" s="270">
        <v>12</v>
      </c>
      <c r="C38" s="1" t="s">
        <v>6</v>
      </c>
      <c r="D38" s="19">
        <v>194</v>
      </c>
      <c r="E38" s="1" t="s">
        <v>61</v>
      </c>
      <c r="F38" s="1" t="s">
        <v>485</v>
      </c>
      <c r="G38" s="1" t="s">
        <v>240</v>
      </c>
      <c r="H38" s="19" t="s">
        <v>234</v>
      </c>
      <c r="I38" s="1" t="s">
        <v>227</v>
      </c>
      <c r="J38" s="1" t="s">
        <v>567</v>
      </c>
    </row>
    <row r="39" spans="2:11" x14ac:dyDescent="0.25">
      <c r="B39" s="270">
        <v>13</v>
      </c>
      <c r="C39" s="1" t="s">
        <v>6</v>
      </c>
      <c r="D39" s="203">
        <v>193</v>
      </c>
      <c r="E39" s="1" t="s">
        <v>592</v>
      </c>
      <c r="F39" s="1" t="s">
        <v>136</v>
      </c>
      <c r="G39" s="1" t="s">
        <v>155</v>
      </c>
      <c r="H39" s="203" t="s">
        <v>233</v>
      </c>
      <c r="I39" s="1" t="s">
        <v>752</v>
      </c>
      <c r="J39" s="1" t="s">
        <v>234</v>
      </c>
    </row>
    <row r="40" spans="2:11" x14ac:dyDescent="0.25">
      <c r="B40" s="270">
        <v>14</v>
      </c>
      <c r="C40" s="1" t="s">
        <v>6</v>
      </c>
      <c r="D40" s="19">
        <v>164</v>
      </c>
      <c r="E40" s="1" t="s">
        <v>62</v>
      </c>
      <c r="F40" s="1" t="s">
        <v>63</v>
      </c>
      <c r="G40" s="1" t="s">
        <v>582</v>
      </c>
      <c r="H40" s="19" t="s">
        <v>234</v>
      </c>
      <c r="I40" s="1" t="s">
        <v>739</v>
      </c>
      <c r="J40" s="1" t="s">
        <v>567</v>
      </c>
    </row>
    <row r="41" spans="2:11" x14ac:dyDescent="0.25">
      <c r="B41" s="270">
        <v>15</v>
      </c>
      <c r="C41" s="1" t="s">
        <v>6</v>
      </c>
      <c r="D41" s="114">
        <v>122</v>
      </c>
      <c r="E41" s="1" t="s">
        <v>509</v>
      </c>
      <c r="F41" s="1" t="s">
        <v>510</v>
      </c>
      <c r="G41" s="1" t="s">
        <v>583</v>
      </c>
      <c r="H41" s="114" t="s">
        <v>234</v>
      </c>
      <c r="I41" s="1" t="s">
        <v>419</v>
      </c>
      <c r="J41" s="1" t="s">
        <v>567</v>
      </c>
    </row>
    <row r="42" spans="2:11" x14ac:dyDescent="0.25">
      <c r="B42" s="270">
        <v>16</v>
      </c>
      <c r="C42" s="315" t="s">
        <v>6</v>
      </c>
      <c r="D42" s="63">
        <v>141</v>
      </c>
      <c r="E42" s="315" t="s">
        <v>64</v>
      </c>
      <c r="F42" s="315" t="s">
        <v>65</v>
      </c>
      <c r="G42" s="315" t="s">
        <v>582</v>
      </c>
      <c r="H42" s="63" t="s">
        <v>234</v>
      </c>
    </row>
    <row r="43" spans="2:11" x14ac:dyDescent="0.25">
      <c r="B43" s="270">
        <v>17</v>
      </c>
      <c r="C43" s="1" t="s">
        <v>6</v>
      </c>
      <c r="D43" s="19">
        <v>105</v>
      </c>
      <c r="E43" s="1" t="s">
        <v>209</v>
      </c>
      <c r="F43" s="1" t="s">
        <v>210</v>
      </c>
      <c r="G43" s="1" t="s">
        <v>197</v>
      </c>
      <c r="H43" s="19" t="s">
        <v>233</v>
      </c>
      <c r="I43" s="1" t="s">
        <v>725</v>
      </c>
      <c r="J43" s="1" t="s">
        <v>755</v>
      </c>
    </row>
    <row r="44" spans="2:11" x14ac:dyDescent="0.25">
      <c r="B44" s="270">
        <v>18</v>
      </c>
      <c r="C44" s="1" t="s">
        <v>6</v>
      </c>
      <c r="D44" s="19">
        <v>185</v>
      </c>
      <c r="E44" s="1" t="s">
        <v>77</v>
      </c>
      <c r="F44" s="1" t="s">
        <v>78</v>
      </c>
      <c r="G44" s="1" t="s">
        <v>155</v>
      </c>
      <c r="H44" s="19" t="s">
        <v>233</v>
      </c>
      <c r="I44" s="1" t="s">
        <v>232</v>
      </c>
      <c r="J44" s="1" t="s">
        <v>567</v>
      </c>
    </row>
    <row r="45" spans="2:11" x14ac:dyDescent="0.25">
      <c r="B45" s="270">
        <v>19</v>
      </c>
      <c r="C45" s="1" t="s">
        <v>6</v>
      </c>
      <c r="D45" s="19">
        <v>123</v>
      </c>
      <c r="E45" s="1" t="s">
        <v>293</v>
      </c>
      <c r="F45" s="1" t="s">
        <v>297</v>
      </c>
      <c r="G45" s="1" t="s">
        <v>582</v>
      </c>
      <c r="H45" s="19" t="s">
        <v>234</v>
      </c>
      <c r="I45" s="1" t="s">
        <v>227</v>
      </c>
      <c r="J45" s="1" t="s">
        <v>234</v>
      </c>
    </row>
    <row r="46" spans="2:11" x14ac:dyDescent="0.25">
      <c r="B46" s="287">
        <v>20</v>
      </c>
      <c r="C46" s="1" t="s">
        <v>6</v>
      </c>
      <c r="D46" s="287"/>
      <c r="E46" s="1" t="s">
        <v>330</v>
      </c>
      <c r="F46" s="1" t="s">
        <v>302</v>
      </c>
      <c r="G46" s="1" t="s">
        <v>153</v>
      </c>
      <c r="H46" s="287" t="s">
        <v>234</v>
      </c>
      <c r="I46" s="1" t="s">
        <v>419</v>
      </c>
      <c r="J46" s="1" t="s">
        <v>763</v>
      </c>
    </row>
    <row r="47" spans="2:11" x14ac:dyDescent="0.25">
      <c r="B47" s="270">
        <v>21</v>
      </c>
      <c r="C47" s="1" t="s">
        <v>6</v>
      </c>
      <c r="D47" s="221">
        <v>173</v>
      </c>
      <c r="E47" s="1" t="s">
        <v>611</v>
      </c>
      <c r="F47" s="1" t="s">
        <v>562</v>
      </c>
      <c r="G47" s="1" t="s">
        <v>720</v>
      </c>
      <c r="H47" s="221" t="s">
        <v>234</v>
      </c>
      <c r="I47" s="305" t="s">
        <v>723</v>
      </c>
      <c r="J47" s="1" t="s">
        <v>567</v>
      </c>
      <c r="K47" s="1" t="s">
        <v>717</v>
      </c>
    </row>
    <row r="48" spans="2:11" x14ac:dyDescent="0.25">
      <c r="B48" s="270">
        <v>22</v>
      </c>
      <c r="C48" s="1" t="s">
        <v>6</v>
      </c>
      <c r="D48" s="19">
        <v>110</v>
      </c>
      <c r="E48" s="1" t="s">
        <v>91</v>
      </c>
      <c r="F48" s="1" t="s">
        <v>149</v>
      </c>
      <c r="G48" s="1" t="s">
        <v>156</v>
      </c>
      <c r="H48" s="19" t="s">
        <v>233</v>
      </c>
      <c r="I48" s="1" t="s">
        <v>232</v>
      </c>
      <c r="J48" s="1" t="s">
        <v>738</v>
      </c>
    </row>
    <row r="49" spans="1:11" x14ac:dyDescent="0.25">
      <c r="B49" s="270">
        <v>23</v>
      </c>
      <c r="C49" s="1" t="s">
        <v>6</v>
      </c>
      <c r="D49" s="58">
        <v>186</v>
      </c>
      <c r="E49" s="1" t="s">
        <v>430</v>
      </c>
      <c r="F49" s="1" t="s">
        <v>431</v>
      </c>
      <c r="G49" s="1" t="s">
        <v>582</v>
      </c>
      <c r="H49" s="58" t="s">
        <v>234</v>
      </c>
      <c r="I49" s="1" t="s">
        <v>227</v>
      </c>
      <c r="J49" s="1" t="s">
        <v>234</v>
      </c>
    </row>
    <row r="50" spans="1:11" x14ac:dyDescent="0.25">
      <c r="B50" s="280">
        <v>24</v>
      </c>
      <c r="C50" s="1" t="s">
        <v>6</v>
      </c>
      <c r="D50" s="280">
        <v>229</v>
      </c>
      <c r="E50" s="1" t="s">
        <v>333</v>
      </c>
      <c r="F50" s="1" t="s">
        <v>334</v>
      </c>
      <c r="G50" s="1" t="s">
        <v>241</v>
      </c>
      <c r="H50" s="280" t="s">
        <v>234</v>
      </c>
      <c r="I50" s="1" t="s">
        <v>227</v>
      </c>
      <c r="J50" s="1" t="s">
        <v>234</v>
      </c>
    </row>
    <row r="51" spans="1:11" x14ac:dyDescent="0.25">
      <c r="B51" s="270">
        <v>25</v>
      </c>
      <c r="C51" s="1" t="s">
        <v>6</v>
      </c>
      <c r="D51" s="266">
        <v>153</v>
      </c>
      <c r="E51" s="1" t="s">
        <v>650</v>
      </c>
      <c r="F51" s="1" t="s">
        <v>651</v>
      </c>
      <c r="G51" s="1" t="s">
        <v>583</v>
      </c>
      <c r="H51" s="266" t="s">
        <v>234</v>
      </c>
      <c r="I51" s="1" t="s">
        <v>227</v>
      </c>
      <c r="J51" s="1" t="s">
        <v>567</v>
      </c>
    </row>
    <row r="52" spans="1:11" x14ac:dyDescent="0.25">
      <c r="B52" s="271">
        <v>26</v>
      </c>
      <c r="C52" s="315" t="s">
        <v>6</v>
      </c>
      <c r="D52" s="63">
        <v>135</v>
      </c>
      <c r="E52" s="315" t="s">
        <v>674</v>
      </c>
      <c r="F52" s="315" t="s">
        <v>45</v>
      </c>
      <c r="G52" s="315" t="s">
        <v>583</v>
      </c>
      <c r="H52" s="63" t="s">
        <v>234</v>
      </c>
    </row>
    <row r="53" spans="1:11" x14ac:dyDescent="0.25">
      <c r="B53" s="270">
        <v>27</v>
      </c>
      <c r="C53" s="1" t="s">
        <v>6</v>
      </c>
      <c r="D53" s="41">
        <v>131</v>
      </c>
      <c r="E53" s="1" t="s">
        <v>401</v>
      </c>
      <c r="F53" s="1" t="s">
        <v>402</v>
      </c>
      <c r="G53" s="1" t="s">
        <v>152</v>
      </c>
      <c r="H53" s="160" t="s">
        <v>233</v>
      </c>
      <c r="I53" s="1" t="s">
        <v>232</v>
      </c>
      <c r="J53" s="1" t="s">
        <v>567</v>
      </c>
    </row>
    <row r="54" spans="1:11" x14ac:dyDescent="0.25">
      <c r="B54" s="294">
        <v>28</v>
      </c>
      <c r="C54" s="1" t="s">
        <v>6</v>
      </c>
      <c r="D54" s="294">
        <v>155</v>
      </c>
      <c r="E54" s="1" t="s">
        <v>693</v>
      </c>
      <c r="F54" s="1" t="s">
        <v>398</v>
      </c>
      <c r="G54" s="1" t="s">
        <v>583</v>
      </c>
      <c r="H54" s="294" t="s">
        <v>234</v>
      </c>
      <c r="I54" s="1" t="s">
        <v>227</v>
      </c>
      <c r="J54" s="1" t="s">
        <v>234</v>
      </c>
    </row>
    <row r="55" spans="1:11" x14ac:dyDescent="0.25">
      <c r="B55" s="270">
        <v>29</v>
      </c>
      <c r="C55" s="1" t="s">
        <v>6</v>
      </c>
      <c r="D55" s="55">
        <v>226</v>
      </c>
      <c r="E55" s="1" t="s">
        <v>335</v>
      </c>
      <c r="F55" s="1" t="s">
        <v>336</v>
      </c>
      <c r="G55" s="1" t="s">
        <v>170</v>
      </c>
      <c r="H55" s="68" t="s">
        <v>233</v>
      </c>
      <c r="I55" s="1" t="s">
        <v>753</v>
      </c>
      <c r="J55" s="1" t="s">
        <v>567</v>
      </c>
    </row>
    <row r="56" spans="1:11" x14ac:dyDescent="0.25">
      <c r="B56" s="270">
        <v>30</v>
      </c>
      <c r="C56" s="1" t="s">
        <v>6</v>
      </c>
      <c r="D56" s="68">
        <v>170</v>
      </c>
      <c r="E56" s="1" t="s">
        <v>442</v>
      </c>
      <c r="F56" s="1" t="s">
        <v>398</v>
      </c>
      <c r="G56" s="1" t="s">
        <v>241</v>
      </c>
      <c r="H56" s="108" t="s">
        <v>234</v>
      </c>
      <c r="I56" s="1" t="s">
        <v>419</v>
      </c>
      <c r="J56" s="1" t="s">
        <v>567</v>
      </c>
    </row>
    <row r="57" spans="1:11" x14ac:dyDescent="0.25">
      <c r="B57" s="270">
        <v>31</v>
      </c>
      <c r="C57" s="1" t="s">
        <v>6</v>
      </c>
      <c r="D57" s="219">
        <v>181</v>
      </c>
      <c r="E57" s="1" t="s">
        <v>609</v>
      </c>
      <c r="F57" s="1" t="s">
        <v>205</v>
      </c>
      <c r="G57" s="1" t="s">
        <v>582</v>
      </c>
      <c r="H57" s="219" t="s">
        <v>234</v>
      </c>
      <c r="I57" s="1" t="s">
        <v>227</v>
      </c>
      <c r="J57" s="1" t="s">
        <v>769</v>
      </c>
    </row>
    <row r="58" spans="1:11" x14ac:dyDescent="0.25">
      <c r="B58" s="270">
        <v>32</v>
      </c>
      <c r="C58" s="1" t="s">
        <v>6</v>
      </c>
      <c r="D58" s="19">
        <v>172</v>
      </c>
      <c r="E58" s="1" t="s">
        <v>124</v>
      </c>
      <c r="F58" s="1" t="s">
        <v>125</v>
      </c>
      <c r="G58" s="1" t="s">
        <v>171</v>
      </c>
      <c r="H58" s="19" t="s">
        <v>234</v>
      </c>
      <c r="I58" s="1" t="s">
        <v>739</v>
      </c>
      <c r="J58" s="1" t="s">
        <v>567</v>
      </c>
    </row>
    <row r="59" spans="1:11" x14ac:dyDescent="0.25">
      <c r="B59" s="270">
        <v>33</v>
      </c>
      <c r="C59" s="1" t="s">
        <v>6</v>
      </c>
      <c r="D59" s="19">
        <v>198</v>
      </c>
      <c r="E59" s="1" t="s">
        <v>128</v>
      </c>
      <c r="F59" s="1" t="s">
        <v>129</v>
      </c>
      <c r="G59" s="1" t="s">
        <v>171</v>
      </c>
      <c r="H59" s="68" t="s">
        <v>233</v>
      </c>
      <c r="I59" s="1" t="s">
        <v>767</v>
      </c>
      <c r="J59" s="1" t="s">
        <v>768</v>
      </c>
    </row>
    <row r="60" spans="1:11" x14ac:dyDescent="0.25">
      <c r="B60" s="270">
        <v>34</v>
      </c>
      <c r="C60" s="1" t="s">
        <v>6</v>
      </c>
      <c r="D60" s="19">
        <v>113</v>
      </c>
      <c r="E60" s="1" t="s">
        <v>207</v>
      </c>
      <c r="F60" s="1" t="s">
        <v>208</v>
      </c>
      <c r="G60" s="1" t="s">
        <v>197</v>
      </c>
      <c r="H60" s="19" t="s">
        <v>233</v>
      </c>
      <c r="I60" s="1" t="s">
        <v>232</v>
      </c>
    </row>
    <row r="61" spans="1:11" x14ac:dyDescent="0.25">
      <c r="B61" s="270">
        <v>35</v>
      </c>
      <c r="C61" s="1" t="s">
        <v>6</v>
      </c>
      <c r="D61" s="19">
        <v>138</v>
      </c>
      <c r="E61" s="1" t="s">
        <v>138</v>
      </c>
      <c r="F61" s="1" t="s">
        <v>139</v>
      </c>
      <c r="G61" s="1" t="s">
        <v>241</v>
      </c>
      <c r="H61" s="19" t="s">
        <v>234</v>
      </c>
      <c r="I61" s="1" t="s">
        <v>227</v>
      </c>
      <c r="J61" s="1" t="s">
        <v>567</v>
      </c>
    </row>
    <row r="62" spans="1:11" x14ac:dyDescent="0.25">
      <c r="B62" s="270">
        <v>36</v>
      </c>
      <c r="C62" s="1" t="s">
        <v>6</v>
      </c>
      <c r="D62" s="19">
        <v>133</v>
      </c>
      <c r="E62" s="1" t="s">
        <v>206</v>
      </c>
      <c r="F62" s="1" t="s">
        <v>78</v>
      </c>
      <c r="G62" s="1" t="s">
        <v>197</v>
      </c>
      <c r="H62" s="86" t="s">
        <v>233</v>
      </c>
      <c r="I62" s="1" t="s">
        <v>731</v>
      </c>
      <c r="J62" s="1" t="s">
        <v>732</v>
      </c>
    </row>
    <row r="63" spans="1:11" x14ac:dyDescent="0.25">
      <c r="B63" s="270">
        <v>37</v>
      </c>
      <c r="C63" s="1" t="s">
        <v>6</v>
      </c>
      <c r="D63" s="19">
        <v>190</v>
      </c>
      <c r="E63" s="1" t="s">
        <v>148</v>
      </c>
      <c r="F63" s="1" t="s">
        <v>79</v>
      </c>
      <c r="G63" s="1" t="s">
        <v>155</v>
      </c>
      <c r="H63" s="19" t="s">
        <v>233</v>
      </c>
      <c r="I63" s="1" t="s">
        <v>232</v>
      </c>
      <c r="J63" s="1" t="s">
        <v>567</v>
      </c>
      <c r="K63" s="1" t="s">
        <v>717</v>
      </c>
    </row>
    <row r="64" spans="1:11" x14ac:dyDescent="0.25">
      <c r="A64" s="1">
        <v>38</v>
      </c>
      <c r="B64" s="270">
        <v>38</v>
      </c>
      <c r="C64" s="1" t="s">
        <v>6</v>
      </c>
      <c r="D64" s="19">
        <v>151</v>
      </c>
      <c r="E64" s="1" t="s">
        <v>163</v>
      </c>
      <c r="F64" s="1" t="s">
        <v>164</v>
      </c>
      <c r="G64" s="1" t="s">
        <v>721</v>
      </c>
      <c r="H64" s="23" t="s">
        <v>233</v>
      </c>
      <c r="I64" s="1" t="s">
        <v>232</v>
      </c>
      <c r="J64" s="1" t="s">
        <v>567</v>
      </c>
    </row>
    <row r="65" spans="1:10" x14ac:dyDescent="0.25">
      <c r="D65" s="23"/>
      <c r="H65" s="119"/>
    </row>
    <row r="66" spans="1:10" x14ac:dyDescent="0.25">
      <c r="B66" s="284">
        <v>1</v>
      </c>
      <c r="C66" s="1" t="s">
        <v>43</v>
      </c>
      <c r="D66" s="284">
        <v>416</v>
      </c>
      <c r="E66" s="1" t="s">
        <v>178</v>
      </c>
      <c r="F66" s="1" t="s">
        <v>689</v>
      </c>
      <c r="G66" s="1" t="s">
        <v>309</v>
      </c>
      <c r="H66" s="284" t="s">
        <v>234</v>
      </c>
      <c r="I66" s="1" t="s">
        <v>419</v>
      </c>
      <c r="J66" s="1" t="s">
        <v>567</v>
      </c>
    </row>
    <row r="67" spans="1:10" x14ac:dyDescent="0.25">
      <c r="B67" s="270">
        <v>2</v>
      </c>
      <c r="C67" s="315" t="s">
        <v>43</v>
      </c>
      <c r="D67" s="63">
        <v>403</v>
      </c>
      <c r="E67" s="315" t="s">
        <v>211</v>
      </c>
      <c r="F67" s="315" t="s">
        <v>212</v>
      </c>
      <c r="G67" s="315" t="s">
        <v>197</v>
      </c>
      <c r="H67" s="63" t="s">
        <v>233</v>
      </c>
    </row>
    <row r="68" spans="1:10" x14ac:dyDescent="0.25">
      <c r="B68" s="270">
        <v>3</v>
      </c>
      <c r="C68" s="315" t="s">
        <v>43</v>
      </c>
      <c r="D68" s="63">
        <v>418</v>
      </c>
      <c r="E68" s="315" t="s">
        <v>211</v>
      </c>
      <c r="F68" s="315" t="s">
        <v>447</v>
      </c>
      <c r="G68" s="315" t="s">
        <v>281</v>
      </c>
      <c r="H68" s="63" t="s">
        <v>234</v>
      </c>
    </row>
    <row r="69" spans="1:10" x14ac:dyDescent="0.25">
      <c r="B69" s="270">
        <v>4</v>
      </c>
      <c r="C69" s="1" t="s">
        <v>43</v>
      </c>
      <c r="D69" s="203">
        <v>467</v>
      </c>
      <c r="E69" s="1" t="s">
        <v>593</v>
      </c>
      <c r="F69" s="1" t="s">
        <v>0</v>
      </c>
      <c r="G69" s="1" t="s">
        <v>153</v>
      </c>
      <c r="H69" s="203" t="s">
        <v>234</v>
      </c>
      <c r="I69" s="1" t="s">
        <v>419</v>
      </c>
      <c r="J69" s="1" t="s">
        <v>567</v>
      </c>
    </row>
    <row r="70" spans="1:10" x14ac:dyDescent="0.25">
      <c r="B70" s="270">
        <v>5</v>
      </c>
      <c r="C70" s="1" t="s">
        <v>43</v>
      </c>
      <c r="D70" s="19">
        <v>409</v>
      </c>
      <c r="E70" s="1" t="s">
        <v>346</v>
      </c>
      <c r="F70" s="1" t="s">
        <v>167</v>
      </c>
      <c r="G70" s="1" t="s">
        <v>155</v>
      </c>
      <c r="H70" s="19" t="s">
        <v>233</v>
      </c>
      <c r="I70" s="1" t="s">
        <v>232</v>
      </c>
      <c r="J70" s="1" t="s">
        <v>567</v>
      </c>
    </row>
    <row r="71" spans="1:10" x14ac:dyDescent="0.25">
      <c r="B71" s="270">
        <v>6</v>
      </c>
      <c r="C71" s="1" t="s">
        <v>43</v>
      </c>
      <c r="D71" s="19">
        <v>405</v>
      </c>
      <c r="E71" s="1" t="s">
        <v>106</v>
      </c>
      <c r="F71" s="1" t="s">
        <v>107</v>
      </c>
      <c r="G71" s="1" t="s">
        <v>241</v>
      </c>
      <c r="H71" s="131" t="s">
        <v>234</v>
      </c>
      <c r="I71" s="1" t="s">
        <v>419</v>
      </c>
      <c r="J71" s="1" t="s">
        <v>567</v>
      </c>
    </row>
    <row r="72" spans="1:10" x14ac:dyDescent="0.25">
      <c r="A72" s="1">
        <v>7</v>
      </c>
      <c r="B72" s="270">
        <v>7</v>
      </c>
      <c r="C72" s="1" t="s">
        <v>43</v>
      </c>
      <c r="D72" s="256">
        <v>412</v>
      </c>
      <c r="E72" s="1" t="s">
        <v>112</v>
      </c>
      <c r="F72" s="1" t="s">
        <v>45</v>
      </c>
      <c r="G72" s="1" t="s">
        <v>270</v>
      </c>
      <c r="H72" s="256" t="s">
        <v>234</v>
      </c>
      <c r="I72" s="1" t="s">
        <v>419</v>
      </c>
      <c r="J72" s="1" t="s">
        <v>567</v>
      </c>
    </row>
    <row r="74" spans="1:10" x14ac:dyDescent="0.25">
      <c r="B74" s="270">
        <v>1</v>
      </c>
      <c r="C74" s="1" t="s">
        <v>33</v>
      </c>
      <c r="D74" s="19">
        <v>53</v>
      </c>
      <c r="E74" s="1" t="s">
        <v>31</v>
      </c>
      <c r="F74" s="1" t="s">
        <v>32</v>
      </c>
      <c r="G74" s="1" t="s">
        <v>153</v>
      </c>
      <c r="H74" s="19" t="s">
        <v>234</v>
      </c>
      <c r="I74" s="1" t="s">
        <v>419</v>
      </c>
      <c r="J74" s="1" t="s">
        <v>567</v>
      </c>
    </row>
    <row r="75" spans="1:10" x14ac:dyDescent="0.25">
      <c r="B75" s="270">
        <v>2</v>
      </c>
      <c r="C75" s="1" t="s">
        <v>33</v>
      </c>
      <c r="D75" s="19">
        <v>54</v>
      </c>
      <c r="E75" s="1" t="s">
        <v>121</v>
      </c>
      <c r="F75" s="1" t="s">
        <v>122</v>
      </c>
      <c r="G75" s="1" t="s">
        <v>156</v>
      </c>
      <c r="H75" s="19" t="s">
        <v>233</v>
      </c>
      <c r="I75" s="1" t="s">
        <v>232</v>
      </c>
      <c r="J75" s="1" t="s">
        <v>757</v>
      </c>
    </row>
    <row r="76" spans="1:10" x14ac:dyDescent="0.25">
      <c r="A76" s="1">
        <v>3</v>
      </c>
      <c r="B76" s="270">
        <v>3</v>
      </c>
      <c r="C76" s="1" t="s">
        <v>33</v>
      </c>
      <c r="D76" s="177">
        <v>56</v>
      </c>
      <c r="E76" s="1" t="s">
        <v>578</v>
      </c>
      <c r="F76" s="1" t="s">
        <v>579</v>
      </c>
      <c r="G76" s="1" t="s">
        <v>242</v>
      </c>
      <c r="H76" s="177" t="s">
        <v>234</v>
      </c>
      <c r="I76" s="1" t="s">
        <v>419</v>
      </c>
      <c r="J76" s="1" t="s">
        <v>567</v>
      </c>
    </row>
    <row r="77" spans="1:10" x14ac:dyDescent="0.25">
      <c r="D77" s="269"/>
      <c r="H77" s="269"/>
    </row>
    <row r="78" spans="1:10" x14ac:dyDescent="0.25">
      <c r="B78" s="270">
        <v>1</v>
      </c>
      <c r="C78" s="1" t="s">
        <v>652</v>
      </c>
      <c r="D78" s="269">
        <v>702</v>
      </c>
      <c r="E78" s="1" t="s">
        <v>653</v>
      </c>
      <c r="F78" s="1" t="s">
        <v>654</v>
      </c>
      <c r="G78" s="1" t="s">
        <v>170</v>
      </c>
      <c r="H78" s="269" t="s">
        <v>233</v>
      </c>
      <c r="I78" s="1" t="s">
        <v>725</v>
      </c>
      <c r="J78" s="1" t="s">
        <v>567</v>
      </c>
    </row>
    <row r="79" spans="1:10" x14ac:dyDescent="0.25">
      <c r="B79" s="270">
        <v>2</v>
      </c>
      <c r="C79" s="1" t="s">
        <v>652</v>
      </c>
      <c r="D79" s="269">
        <v>703</v>
      </c>
      <c r="E79" s="1" t="s">
        <v>655</v>
      </c>
      <c r="F79" s="1" t="s">
        <v>656</v>
      </c>
      <c r="G79" s="1" t="s">
        <v>583</v>
      </c>
      <c r="H79" s="269" t="s">
        <v>234</v>
      </c>
      <c r="I79" s="1" t="s">
        <v>419</v>
      </c>
      <c r="J79" s="1" t="s">
        <v>567</v>
      </c>
    </row>
    <row r="80" spans="1:10" x14ac:dyDescent="0.25">
      <c r="B80" s="270">
        <v>3</v>
      </c>
      <c r="C80" s="1" t="s">
        <v>652</v>
      </c>
      <c r="D80" s="269">
        <v>704</v>
      </c>
      <c r="E80" s="1" t="s">
        <v>657</v>
      </c>
      <c r="F80" s="1" t="s">
        <v>658</v>
      </c>
      <c r="G80" s="1" t="s">
        <v>583</v>
      </c>
      <c r="H80" s="269" t="s">
        <v>234</v>
      </c>
      <c r="I80" s="1" t="s">
        <v>746</v>
      </c>
      <c r="J80" s="1" t="s">
        <v>567</v>
      </c>
    </row>
    <row r="81" spans="1:10" x14ac:dyDescent="0.25">
      <c r="B81" s="298">
        <v>4</v>
      </c>
      <c r="C81" s="315" t="s">
        <v>652</v>
      </c>
      <c r="D81" s="63">
        <v>711</v>
      </c>
      <c r="E81" s="315" t="s">
        <v>365</v>
      </c>
      <c r="F81" s="315" t="s">
        <v>696</v>
      </c>
      <c r="G81" s="315" t="s">
        <v>583</v>
      </c>
      <c r="H81" s="63" t="s">
        <v>234</v>
      </c>
    </row>
    <row r="82" spans="1:10" x14ac:dyDescent="0.25">
      <c r="B82" s="270">
        <v>5</v>
      </c>
      <c r="C82" s="1" t="s">
        <v>652</v>
      </c>
      <c r="D82" s="269">
        <v>705</v>
      </c>
      <c r="E82" s="1" t="s">
        <v>659</v>
      </c>
      <c r="F82" s="1" t="s">
        <v>60</v>
      </c>
      <c r="G82" s="1" t="s">
        <v>241</v>
      </c>
      <c r="H82" s="269" t="s">
        <v>234</v>
      </c>
      <c r="I82" s="1" t="s">
        <v>419</v>
      </c>
      <c r="J82" s="1" t="s">
        <v>567</v>
      </c>
    </row>
    <row r="83" spans="1:10" x14ac:dyDescent="0.25">
      <c r="B83" s="270">
        <v>6</v>
      </c>
      <c r="C83" s="1" t="s">
        <v>652</v>
      </c>
      <c r="D83" s="269">
        <v>706</v>
      </c>
      <c r="E83" s="1" t="s">
        <v>661</v>
      </c>
      <c r="F83" s="1" t="s">
        <v>662</v>
      </c>
      <c r="G83" s="1" t="s">
        <v>158</v>
      </c>
      <c r="H83" s="269" t="s">
        <v>234</v>
      </c>
      <c r="I83" s="1" t="s">
        <v>722</v>
      </c>
      <c r="J83" s="1" t="s">
        <v>567</v>
      </c>
    </row>
    <row r="84" spans="1:10" x14ac:dyDescent="0.25">
      <c r="B84" s="270">
        <v>7</v>
      </c>
      <c r="C84" s="1" t="s">
        <v>652</v>
      </c>
      <c r="D84" s="269">
        <v>700</v>
      </c>
      <c r="E84" s="1" t="s">
        <v>667</v>
      </c>
      <c r="F84" s="1" t="s">
        <v>668</v>
      </c>
      <c r="G84" s="1" t="s">
        <v>197</v>
      </c>
      <c r="H84" s="269" t="s">
        <v>233</v>
      </c>
      <c r="I84" s="1" t="s">
        <v>725</v>
      </c>
      <c r="J84" s="1" t="s">
        <v>567</v>
      </c>
    </row>
    <row r="85" spans="1:10" x14ac:dyDescent="0.25">
      <c r="B85" s="270">
        <v>8</v>
      </c>
      <c r="C85" s="1" t="s">
        <v>652</v>
      </c>
      <c r="D85" s="269">
        <v>707</v>
      </c>
      <c r="E85" s="1" t="s">
        <v>223</v>
      </c>
      <c r="F85" s="1" t="s">
        <v>663</v>
      </c>
      <c r="G85" s="1" t="s">
        <v>152</v>
      </c>
      <c r="H85" s="269" t="s">
        <v>233</v>
      </c>
      <c r="I85" s="1" t="s">
        <v>232</v>
      </c>
      <c r="J85" s="1" t="s">
        <v>567</v>
      </c>
    </row>
    <row r="86" spans="1:10" x14ac:dyDescent="0.25">
      <c r="B86" s="270">
        <v>9</v>
      </c>
      <c r="C86" s="1" t="s">
        <v>652</v>
      </c>
      <c r="D86" s="269">
        <v>708</v>
      </c>
      <c r="E86" s="1" t="s">
        <v>130</v>
      </c>
      <c r="F86" s="1" t="s">
        <v>664</v>
      </c>
      <c r="G86" s="1" t="s">
        <v>156</v>
      </c>
      <c r="H86" s="269" t="s">
        <v>233</v>
      </c>
      <c r="I86" s="1" t="s">
        <v>232</v>
      </c>
      <c r="J86" s="1" t="s">
        <v>234</v>
      </c>
    </row>
    <row r="87" spans="1:10" x14ac:dyDescent="0.25">
      <c r="B87" s="270">
        <v>10</v>
      </c>
      <c r="C87" s="1" t="s">
        <v>652</v>
      </c>
      <c r="D87" s="269">
        <v>701</v>
      </c>
      <c r="E87" s="1" t="s">
        <v>669</v>
      </c>
      <c r="F87" s="1" t="s">
        <v>670</v>
      </c>
      <c r="G87" s="1" t="s">
        <v>197</v>
      </c>
      <c r="H87" s="269" t="s">
        <v>233</v>
      </c>
      <c r="I87" s="1" t="s">
        <v>725</v>
      </c>
      <c r="J87" s="1" t="s">
        <v>567</v>
      </c>
    </row>
    <row r="88" spans="1:10" x14ac:dyDescent="0.25">
      <c r="A88" s="1">
        <v>11</v>
      </c>
      <c r="B88" s="270">
        <v>11</v>
      </c>
      <c r="C88" s="1" t="s">
        <v>652</v>
      </c>
      <c r="D88" s="269">
        <v>709</v>
      </c>
      <c r="E88" s="1" t="s">
        <v>665</v>
      </c>
      <c r="F88" s="1" t="s">
        <v>666</v>
      </c>
      <c r="G88" s="1" t="s">
        <v>156</v>
      </c>
      <c r="H88" s="269" t="s">
        <v>233</v>
      </c>
      <c r="I88" s="1" t="s">
        <v>725</v>
      </c>
      <c r="J88" s="1" t="s">
        <v>567</v>
      </c>
    </row>
    <row r="89" spans="1:10" x14ac:dyDescent="0.25">
      <c r="D89" s="269"/>
      <c r="H89" s="269"/>
    </row>
    <row r="90" spans="1:10" x14ac:dyDescent="0.25">
      <c r="B90" s="270">
        <v>1</v>
      </c>
      <c r="C90" s="1" t="s">
        <v>19</v>
      </c>
      <c r="D90" s="88">
        <v>359</v>
      </c>
      <c r="E90" s="1" t="s">
        <v>262</v>
      </c>
      <c r="F90" s="1" t="s">
        <v>474</v>
      </c>
      <c r="G90" s="1" t="s">
        <v>583</v>
      </c>
      <c r="H90" s="19" t="s">
        <v>234</v>
      </c>
      <c r="I90" s="1" t="s">
        <v>227</v>
      </c>
      <c r="J90" s="1" t="s">
        <v>567</v>
      </c>
    </row>
    <row r="91" spans="1:10" x14ac:dyDescent="0.25">
      <c r="B91" s="270">
        <v>2</v>
      </c>
      <c r="C91" s="1" t="s">
        <v>19</v>
      </c>
      <c r="D91" s="19">
        <v>160</v>
      </c>
      <c r="E91" s="1" t="s">
        <v>12</v>
      </c>
      <c r="F91" s="1" t="s">
        <v>13</v>
      </c>
      <c r="G91" s="1" t="s">
        <v>582</v>
      </c>
      <c r="H91" s="19" t="s">
        <v>234</v>
      </c>
      <c r="I91" s="1" t="s">
        <v>227</v>
      </c>
      <c r="J91" s="1" t="s">
        <v>741</v>
      </c>
    </row>
    <row r="92" spans="1:10" x14ac:dyDescent="0.25">
      <c r="B92" s="270">
        <v>6</v>
      </c>
      <c r="C92" s="1" t="s">
        <v>19</v>
      </c>
      <c r="D92" s="19">
        <v>352</v>
      </c>
      <c r="E92" s="1" t="s">
        <v>17</v>
      </c>
      <c r="F92" s="1" t="s">
        <v>18</v>
      </c>
      <c r="G92" s="1" t="s">
        <v>155</v>
      </c>
      <c r="H92" s="19" t="s">
        <v>233</v>
      </c>
      <c r="I92" s="1" t="s">
        <v>232</v>
      </c>
      <c r="J92" s="1" t="s">
        <v>567</v>
      </c>
    </row>
    <row r="93" spans="1:10" x14ac:dyDescent="0.25">
      <c r="B93" s="270">
        <v>4</v>
      </c>
      <c r="C93" s="1" t="s">
        <v>19</v>
      </c>
      <c r="D93" s="213">
        <v>414</v>
      </c>
      <c r="E93" s="1" t="s">
        <v>488</v>
      </c>
      <c r="F93" s="1" t="s">
        <v>489</v>
      </c>
      <c r="G93" s="1" t="s">
        <v>152</v>
      </c>
      <c r="H93" s="213" t="s">
        <v>233</v>
      </c>
      <c r="I93" s="1" t="s">
        <v>232</v>
      </c>
      <c r="J93" s="1" t="s">
        <v>419</v>
      </c>
    </row>
    <row r="94" spans="1:10" x14ac:dyDescent="0.25">
      <c r="B94" s="270">
        <v>5</v>
      </c>
      <c r="C94" s="315" t="s">
        <v>19</v>
      </c>
      <c r="D94" s="63">
        <v>353</v>
      </c>
      <c r="E94" s="315" t="s">
        <v>29</v>
      </c>
      <c r="F94" s="315" t="s">
        <v>30</v>
      </c>
      <c r="G94" s="315" t="s">
        <v>241</v>
      </c>
      <c r="H94" s="63" t="s">
        <v>234</v>
      </c>
    </row>
    <row r="95" spans="1:10" x14ac:dyDescent="0.25">
      <c r="B95" s="270">
        <v>6</v>
      </c>
      <c r="C95" s="1" t="s">
        <v>19</v>
      </c>
      <c r="D95" s="207">
        <v>144</v>
      </c>
      <c r="E95" s="1" t="s">
        <v>594</v>
      </c>
      <c r="F95" s="1" t="s">
        <v>105</v>
      </c>
      <c r="G95" s="1" t="s">
        <v>156</v>
      </c>
      <c r="H95" s="207" t="s">
        <v>234</v>
      </c>
      <c r="I95" s="1" t="s">
        <v>726</v>
      </c>
      <c r="J95" s="1" t="s">
        <v>727</v>
      </c>
    </row>
    <row r="96" spans="1:10" x14ac:dyDescent="0.25">
      <c r="B96" s="270">
        <v>7</v>
      </c>
      <c r="C96" s="315" t="s">
        <v>19</v>
      </c>
      <c r="D96" s="63">
        <v>86</v>
      </c>
      <c r="E96" s="315" t="s">
        <v>216</v>
      </c>
      <c r="F96" s="315" t="s">
        <v>217</v>
      </c>
      <c r="G96" s="315" t="s">
        <v>197</v>
      </c>
      <c r="H96" s="63" t="s">
        <v>233</v>
      </c>
    </row>
    <row r="97" spans="1:10" x14ac:dyDescent="0.25">
      <c r="B97" s="270">
        <v>8</v>
      </c>
      <c r="C97" s="1" t="s">
        <v>19</v>
      </c>
      <c r="D97" s="19">
        <v>147</v>
      </c>
      <c r="E97" s="1" t="s">
        <v>103</v>
      </c>
      <c r="F97" s="1" t="s">
        <v>146</v>
      </c>
      <c r="G97" s="1" t="s">
        <v>155</v>
      </c>
      <c r="H97" s="163" t="s">
        <v>233</v>
      </c>
      <c r="I97" s="1" t="s">
        <v>232</v>
      </c>
      <c r="J97" s="1" t="s">
        <v>567</v>
      </c>
    </row>
    <row r="98" spans="1:10" x14ac:dyDescent="0.25">
      <c r="A98" s="1">
        <v>9</v>
      </c>
      <c r="B98" s="270">
        <v>9</v>
      </c>
      <c r="C98" s="1" t="s">
        <v>19</v>
      </c>
      <c r="D98" s="31">
        <v>356</v>
      </c>
      <c r="E98" s="1" t="s">
        <v>380</v>
      </c>
      <c r="F98" s="1" t="s">
        <v>325</v>
      </c>
      <c r="G98" s="1" t="s">
        <v>381</v>
      </c>
      <c r="H98" s="19" t="s">
        <v>234</v>
      </c>
      <c r="I98" s="1" t="s">
        <v>227</v>
      </c>
      <c r="J98" s="1" t="s">
        <v>567</v>
      </c>
    </row>
    <row r="100" spans="1:10" x14ac:dyDescent="0.25">
      <c r="B100" s="270">
        <v>1</v>
      </c>
      <c r="C100" s="1" t="s">
        <v>172</v>
      </c>
      <c r="D100" s="19">
        <v>464</v>
      </c>
      <c r="E100" s="1" t="s">
        <v>262</v>
      </c>
      <c r="F100" s="1" t="s">
        <v>263</v>
      </c>
      <c r="G100" s="1" t="s">
        <v>197</v>
      </c>
      <c r="H100" s="131" t="s">
        <v>233</v>
      </c>
      <c r="I100" s="1" t="s">
        <v>743</v>
      </c>
      <c r="J100" s="1" t="s">
        <v>744</v>
      </c>
    </row>
    <row r="101" spans="1:10" x14ac:dyDescent="0.25">
      <c r="B101" s="270">
        <v>2</v>
      </c>
      <c r="C101" s="1" t="s">
        <v>172</v>
      </c>
      <c r="D101" s="19">
        <v>457</v>
      </c>
      <c r="E101" s="1" t="s">
        <v>95</v>
      </c>
      <c r="F101" s="1" t="s">
        <v>182</v>
      </c>
      <c r="G101" s="1" t="s">
        <v>158</v>
      </c>
      <c r="H101" s="73" t="s">
        <v>234</v>
      </c>
      <c r="I101" s="1" t="s">
        <v>227</v>
      </c>
      <c r="J101" s="1" t="s">
        <v>234</v>
      </c>
    </row>
    <row r="102" spans="1:10" x14ac:dyDescent="0.25">
      <c r="B102" s="270">
        <v>3</v>
      </c>
      <c r="C102" s="315" t="s">
        <v>172</v>
      </c>
      <c r="D102" s="63">
        <v>466</v>
      </c>
      <c r="E102" s="315" t="s">
        <v>455</v>
      </c>
      <c r="F102" s="315" t="s">
        <v>456</v>
      </c>
      <c r="G102" s="315" t="s">
        <v>457</v>
      </c>
      <c r="H102" s="63" t="s">
        <v>234</v>
      </c>
    </row>
    <row r="103" spans="1:10" x14ac:dyDescent="0.25">
      <c r="B103" s="270">
        <v>4</v>
      </c>
      <c r="C103" s="315" t="s">
        <v>172</v>
      </c>
      <c r="D103" s="63">
        <v>471</v>
      </c>
      <c r="E103" s="315" t="s">
        <v>46</v>
      </c>
      <c r="F103" s="315" t="s">
        <v>614</v>
      </c>
      <c r="G103" s="315" t="s">
        <v>583</v>
      </c>
      <c r="H103" s="63" t="s">
        <v>234</v>
      </c>
    </row>
    <row r="104" spans="1:10" x14ac:dyDescent="0.25">
      <c r="B104" s="270">
        <v>5</v>
      </c>
      <c r="C104" s="1" t="s">
        <v>172</v>
      </c>
      <c r="D104" s="256">
        <v>470</v>
      </c>
      <c r="E104" s="1" t="s">
        <v>635</v>
      </c>
      <c r="F104" s="1" t="s">
        <v>636</v>
      </c>
      <c r="G104" s="1" t="s">
        <v>270</v>
      </c>
      <c r="H104" s="256" t="s">
        <v>234</v>
      </c>
      <c r="I104" s="1" t="s">
        <v>227</v>
      </c>
      <c r="J104" s="1" t="s">
        <v>234</v>
      </c>
    </row>
    <row r="105" spans="1:10" x14ac:dyDescent="0.25">
      <c r="B105" s="281">
        <v>6</v>
      </c>
      <c r="C105" s="1" t="s">
        <v>172</v>
      </c>
      <c r="D105" s="281">
        <v>473</v>
      </c>
      <c r="E105" s="1" t="s">
        <v>683</v>
      </c>
      <c r="F105" s="1" t="s">
        <v>684</v>
      </c>
      <c r="G105" s="1" t="s">
        <v>153</v>
      </c>
      <c r="H105" s="281" t="s">
        <v>234</v>
      </c>
      <c r="I105" s="1" t="s">
        <v>227</v>
      </c>
      <c r="J105" s="1" t="s">
        <v>567</v>
      </c>
    </row>
    <row r="106" spans="1:10" x14ac:dyDescent="0.25">
      <c r="B106" s="270">
        <v>7</v>
      </c>
      <c r="C106" s="315" t="s">
        <v>172</v>
      </c>
      <c r="D106" s="63">
        <v>458</v>
      </c>
      <c r="E106" s="315" t="s">
        <v>180</v>
      </c>
      <c r="F106" s="315" t="s">
        <v>181</v>
      </c>
      <c r="G106" s="315" t="s">
        <v>241</v>
      </c>
      <c r="H106" s="63" t="s">
        <v>234</v>
      </c>
    </row>
    <row r="107" spans="1:10" x14ac:dyDescent="0.25">
      <c r="B107" s="270">
        <v>8</v>
      </c>
      <c r="C107" s="1" t="s">
        <v>172</v>
      </c>
      <c r="D107" s="55">
        <v>451</v>
      </c>
      <c r="E107" s="1" t="s">
        <v>173</v>
      </c>
      <c r="F107" s="1" t="s">
        <v>174</v>
      </c>
      <c r="G107" s="1" t="s">
        <v>170</v>
      </c>
      <c r="H107" s="19" t="s">
        <v>233</v>
      </c>
      <c r="I107" s="1" t="s">
        <v>232</v>
      </c>
      <c r="J107" s="1" t="s">
        <v>567</v>
      </c>
    </row>
    <row r="108" spans="1:10" x14ac:dyDescent="0.25">
      <c r="B108" s="270">
        <v>9</v>
      </c>
      <c r="C108" s="1" t="s">
        <v>172</v>
      </c>
      <c r="D108" s="19">
        <v>459</v>
      </c>
      <c r="E108" s="1" t="s">
        <v>185</v>
      </c>
      <c r="F108" s="1" t="s">
        <v>186</v>
      </c>
      <c r="G108" s="1" t="s">
        <v>158</v>
      </c>
      <c r="H108" s="19" t="s">
        <v>234</v>
      </c>
      <c r="I108" s="1" t="s">
        <v>227</v>
      </c>
      <c r="J108" s="1" t="s">
        <v>567</v>
      </c>
    </row>
    <row r="109" spans="1:10" x14ac:dyDescent="0.25">
      <c r="B109" s="270">
        <v>10</v>
      </c>
      <c r="C109" s="315" t="s">
        <v>172</v>
      </c>
      <c r="D109" s="63">
        <v>472</v>
      </c>
      <c r="E109" s="315" t="s">
        <v>101</v>
      </c>
      <c r="F109" s="315" t="s">
        <v>640</v>
      </c>
      <c r="G109" s="315" t="s">
        <v>291</v>
      </c>
      <c r="H109" s="256" t="s">
        <v>233</v>
      </c>
    </row>
    <row r="110" spans="1:10" x14ac:dyDescent="0.25">
      <c r="A110" s="1">
        <v>11</v>
      </c>
      <c r="B110" s="270">
        <v>11</v>
      </c>
      <c r="C110" s="315" t="s">
        <v>172</v>
      </c>
      <c r="D110" s="63">
        <v>454</v>
      </c>
      <c r="E110" s="315" t="s">
        <v>140</v>
      </c>
      <c r="F110" s="315" t="s">
        <v>176</v>
      </c>
      <c r="G110" s="315" t="s">
        <v>582</v>
      </c>
      <c r="H110" s="19" t="s">
        <v>234</v>
      </c>
    </row>
    <row r="111" spans="1:10" x14ac:dyDescent="0.25">
      <c r="B111" s="303"/>
      <c r="D111" s="303"/>
      <c r="H111" s="303"/>
    </row>
    <row r="112" spans="1:10" x14ac:dyDescent="0.25">
      <c r="B112" s="303">
        <v>1</v>
      </c>
      <c r="C112" s="1" t="s">
        <v>172</v>
      </c>
      <c r="D112" s="303">
        <v>474</v>
      </c>
      <c r="E112" s="1" t="s">
        <v>699</v>
      </c>
      <c r="F112" s="1" t="s">
        <v>700</v>
      </c>
      <c r="G112" s="1" t="s">
        <v>441</v>
      </c>
      <c r="H112" s="303" t="s">
        <v>233</v>
      </c>
      <c r="I112" s="1" t="s">
        <v>232</v>
      </c>
      <c r="J112" s="1" t="s">
        <v>567</v>
      </c>
    </row>
    <row r="113" spans="1:10" x14ac:dyDescent="0.25">
      <c r="B113" s="303">
        <v>2</v>
      </c>
      <c r="C113" s="1" t="s">
        <v>172</v>
      </c>
      <c r="D113" s="303">
        <v>475</v>
      </c>
      <c r="E113" s="1" t="s">
        <v>709</v>
      </c>
      <c r="F113" s="1" t="s">
        <v>710</v>
      </c>
      <c r="G113" s="1" t="s">
        <v>197</v>
      </c>
      <c r="H113" s="303" t="s">
        <v>233</v>
      </c>
      <c r="I113" s="1" t="s">
        <v>232</v>
      </c>
      <c r="J113" s="1" t="s">
        <v>737</v>
      </c>
    </row>
    <row r="114" spans="1:10" x14ac:dyDescent="0.25">
      <c r="B114" s="303">
        <v>3</v>
      </c>
      <c r="C114" s="1" t="s">
        <v>172</v>
      </c>
      <c r="D114" s="303">
        <v>476</v>
      </c>
      <c r="E114" s="1" t="s">
        <v>80</v>
      </c>
      <c r="F114" s="1" t="s">
        <v>701</v>
      </c>
      <c r="G114" s="1" t="s">
        <v>583</v>
      </c>
      <c r="H114" s="303" t="s">
        <v>234</v>
      </c>
      <c r="I114" s="1" t="s">
        <v>232</v>
      </c>
      <c r="J114" s="1" t="s">
        <v>567</v>
      </c>
    </row>
    <row r="115" spans="1:10" x14ac:dyDescent="0.25">
      <c r="B115" s="303">
        <v>4</v>
      </c>
      <c r="C115" s="1" t="s">
        <v>172</v>
      </c>
      <c r="D115" s="303">
        <v>477</v>
      </c>
      <c r="E115" s="1" t="s">
        <v>702</v>
      </c>
      <c r="F115" s="1" t="s">
        <v>703</v>
      </c>
      <c r="G115" s="1" t="s">
        <v>241</v>
      </c>
      <c r="H115" s="303" t="s">
        <v>234</v>
      </c>
      <c r="I115" s="1" t="s">
        <v>419</v>
      </c>
      <c r="J115" s="1" t="s">
        <v>567</v>
      </c>
    </row>
    <row r="116" spans="1:10" x14ac:dyDescent="0.25">
      <c r="B116" s="303">
        <v>5</v>
      </c>
      <c r="C116" s="1" t="s">
        <v>172</v>
      </c>
      <c r="D116" s="303">
        <v>478</v>
      </c>
      <c r="E116" s="1" t="s">
        <v>704</v>
      </c>
      <c r="F116" s="1" t="s">
        <v>132</v>
      </c>
      <c r="G116" s="1" t="s">
        <v>153</v>
      </c>
      <c r="H116" s="303" t="s">
        <v>234</v>
      </c>
      <c r="I116" s="1" t="s">
        <v>419</v>
      </c>
      <c r="J116" s="1" t="s">
        <v>756</v>
      </c>
    </row>
    <row r="117" spans="1:10" x14ac:dyDescent="0.25">
      <c r="B117" s="303">
        <v>6</v>
      </c>
      <c r="C117" s="1" t="s">
        <v>172</v>
      </c>
      <c r="D117" s="303">
        <v>479</v>
      </c>
      <c r="E117" s="1" t="s">
        <v>705</v>
      </c>
      <c r="F117" s="1" t="s">
        <v>706</v>
      </c>
      <c r="G117" s="1" t="s">
        <v>153</v>
      </c>
      <c r="H117" s="303" t="s">
        <v>234</v>
      </c>
      <c r="I117" s="1" t="s">
        <v>419</v>
      </c>
      <c r="J117" s="1" t="s">
        <v>567</v>
      </c>
    </row>
    <row r="118" spans="1:10" x14ac:dyDescent="0.25">
      <c r="A118" s="1">
        <v>7</v>
      </c>
      <c r="B118" s="303">
        <v>7</v>
      </c>
      <c r="C118" s="1" t="s">
        <v>172</v>
      </c>
      <c r="D118" s="303">
        <v>480</v>
      </c>
      <c r="E118" s="1" t="s">
        <v>707</v>
      </c>
      <c r="F118" s="1" t="s">
        <v>708</v>
      </c>
      <c r="G118" s="1" t="s">
        <v>241</v>
      </c>
      <c r="H118" s="303" t="s">
        <v>234</v>
      </c>
      <c r="I118" s="1" t="s">
        <v>419</v>
      </c>
      <c r="J118" s="1" t="s">
        <v>567</v>
      </c>
    </row>
    <row r="119" spans="1:10" x14ac:dyDescent="0.25">
      <c r="D119" s="102"/>
      <c r="H119" s="155"/>
    </row>
    <row r="120" spans="1:10" x14ac:dyDescent="0.25">
      <c r="B120" s="270">
        <v>1</v>
      </c>
      <c r="C120" s="1" t="s">
        <v>490</v>
      </c>
      <c r="D120" s="102">
        <v>603</v>
      </c>
      <c r="E120" s="1" t="s">
        <v>491</v>
      </c>
      <c r="F120" s="1" t="s">
        <v>492</v>
      </c>
      <c r="G120" s="1" t="s">
        <v>153</v>
      </c>
      <c r="H120" s="102" t="s">
        <v>234</v>
      </c>
      <c r="I120" s="1" t="s">
        <v>227</v>
      </c>
      <c r="J120" s="1" t="s">
        <v>567</v>
      </c>
    </row>
    <row r="121" spans="1:10" x14ac:dyDescent="0.25">
      <c r="B121" s="270">
        <v>2</v>
      </c>
      <c r="C121" s="315" t="s">
        <v>490</v>
      </c>
      <c r="D121" s="63">
        <v>608</v>
      </c>
      <c r="E121" s="315" t="s">
        <v>631</v>
      </c>
      <c r="F121" s="315" t="s">
        <v>632</v>
      </c>
      <c r="G121" s="315" t="s">
        <v>583</v>
      </c>
      <c r="H121" s="63" t="s">
        <v>234</v>
      </c>
    </row>
    <row r="122" spans="1:10" x14ac:dyDescent="0.25">
      <c r="B122" s="270">
        <v>3</v>
      </c>
      <c r="C122" s="1" t="s">
        <v>490</v>
      </c>
      <c r="D122" s="102">
        <v>604</v>
      </c>
      <c r="E122" s="1" t="s">
        <v>493</v>
      </c>
      <c r="F122" s="1" t="s">
        <v>334</v>
      </c>
      <c r="G122" s="1" t="s">
        <v>158</v>
      </c>
      <c r="H122" s="153" t="s">
        <v>234</v>
      </c>
      <c r="I122" s="1" t="s">
        <v>227</v>
      </c>
      <c r="J122" s="1" t="s">
        <v>567</v>
      </c>
    </row>
    <row r="123" spans="1:10" x14ac:dyDescent="0.25">
      <c r="B123" s="270">
        <v>4</v>
      </c>
      <c r="C123" s="1" t="s">
        <v>490</v>
      </c>
      <c r="D123" s="102">
        <v>601</v>
      </c>
      <c r="E123" s="1" t="s">
        <v>494</v>
      </c>
      <c r="F123" s="1" t="s">
        <v>751</v>
      </c>
      <c r="G123" s="1" t="s">
        <v>495</v>
      </c>
      <c r="H123" s="102" t="s">
        <v>233</v>
      </c>
      <c r="I123" s="1" t="s">
        <v>728</v>
      </c>
      <c r="J123" s="1" t="s">
        <v>567</v>
      </c>
    </row>
    <row r="124" spans="1:10" x14ac:dyDescent="0.25">
      <c r="B124" s="270">
        <v>5</v>
      </c>
      <c r="C124" s="1" t="s">
        <v>490</v>
      </c>
      <c r="D124" s="102">
        <v>605</v>
      </c>
      <c r="E124" s="1" t="s">
        <v>496</v>
      </c>
      <c r="F124" s="1" t="s">
        <v>13</v>
      </c>
      <c r="G124" s="1" t="s">
        <v>241</v>
      </c>
      <c r="H124" s="102" t="s">
        <v>234</v>
      </c>
      <c r="I124" s="1" t="s">
        <v>227</v>
      </c>
      <c r="J124" s="1" t="s">
        <v>567</v>
      </c>
    </row>
    <row r="125" spans="1:10" x14ac:dyDescent="0.25">
      <c r="B125" s="270">
        <v>6</v>
      </c>
      <c r="C125" s="1" t="s">
        <v>490</v>
      </c>
      <c r="D125" s="102">
        <v>600</v>
      </c>
      <c r="E125" s="1" t="s">
        <v>497</v>
      </c>
      <c r="F125" s="1" t="s">
        <v>498</v>
      </c>
      <c r="G125" s="1" t="s">
        <v>170</v>
      </c>
      <c r="H125" s="102" t="s">
        <v>233</v>
      </c>
      <c r="I125" s="1" t="s">
        <v>713</v>
      </c>
      <c r="J125" s="1" t="s">
        <v>714</v>
      </c>
    </row>
    <row r="126" spans="1:10" x14ac:dyDescent="0.25">
      <c r="A126" s="1">
        <v>7</v>
      </c>
      <c r="B126" s="270">
        <v>7</v>
      </c>
      <c r="C126" s="1" t="s">
        <v>490</v>
      </c>
      <c r="D126" s="178">
        <v>607</v>
      </c>
      <c r="E126" s="1" t="s">
        <v>601</v>
      </c>
      <c r="F126" s="1" t="s">
        <v>587</v>
      </c>
      <c r="G126" s="1" t="s">
        <v>241</v>
      </c>
      <c r="H126" s="178" t="s">
        <v>234</v>
      </c>
      <c r="I126" s="1" t="s">
        <v>419</v>
      </c>
      <c r="J126" s="1" t="s">
        <v>567</v>
      </c>
    </row>
    <row r="127" spans="1:10" x14ac:dyDescent="0.25">
      <c r="D127" s="102"/>
      <c r="H127" s="140"/>
    </row>
    <row r="128" spans="1:10" x14ac:dyDescent="0.25">
      <c r="B128" s="270">
        <v>1</v>
      </c>
      <c r="C128" s="1" t="s">
        <v>15</v>
      </c>
      <c r="D128" s="140">
        <v>67</v>
      </c>
      <c r="E128" s="1" t="s">
        <v>14</v>
      </c>
      <c r="F128" s="1" t="s">
        <v>508</v>
      </c>
      <c r="G128" s="1" t="s">
        <v>307</v>
      </c>
      <c r="H128" s="55" t="s">
        <v>233</v>
      </c>
      <c r="I128" s="1" t="s">
        <v>232</v>
      </c>
      <c r="J128" s="1" t="s">
        <v>567</v>
      </c>
    </row>
    <row r="129" spans="1:10" x14ac:dyDescent="0.25">
      <c r="B129" s="270">
        <v>2</v>
      </c>
      <c r="C129" s="1" t="s">
        <v>15</v>
      </c>
      <c r="D129" s="55">
        <v>62</v>
      </c>
      <c r="E129" s="1" t="s">
        <v>22</v>
      </c>
      <c r="F129" s="1" t="s">
        <v>23</v>
      </c>
      <c r="G129" s="1" t="s">
        <v>158</v>
      </c>
      <c r="H129" s="55" t="s">
        <v>234</v>
      </c>
      <c r="I129" s="1" t="s">
        <v>419</v>
      </c>
      <c r="J129" s="1" t="s">
        <v>567</v>
      </c>
    </row>
    <row r="130" spans="1:10" x14ac:dyDescent="0.25">
      <c r="B130" s="304">
        <v>3</v>
      </c>
      <c r="C130" s="1" t="s">
        <v>15</v>
      </c>
      <c r="D130" s="304">
        <v>88</v>
      </c>
      <c r="E130" s="1" t="s">
        <v>624</v>
      </c>
      <c r="F130" s="1" t="s">
        <v>625</v>
      </c>
      <c r="G130" s="1" t="s">
        <v>583</v>
      </c>
      <c r="H130" s="304" t="s">
        <v>234</v>
      </c>
      <c r="I130" s="1" t="s">
        <v>227</v>
      </c>
      <c r="J130" s="1" t="s">
        <v>724</v>
      </c>
    </row>
    <row r="131" spans="1:10" x14ac:dyDescent="0.25">
      <c r="B131" s="270">
        <v>4</v>
      </c>
      <c r="C131" s="1" t="s">
        <v>15</v>
      </c>
      <c r="D131" s="55">
        <v>55</v>
      </c>
      <c r="E131" s="57" t="s">
        <v>84</v>
      </c>
      <c r="F131" s="57" t="s">
        <v>85</v>
      </c>
      <c r="G131" s="1" t="s">
        <v>241</v>
      </c>
      <c r="H131" s="19" t="s">
        <v>234</v>
      </c>
      <c r="I131" s="1" t="s">
        <v>419</v>
      </c>
      <c r="J131" s="1" t="s">
        <v>567</v>
      </c>
    </row>
    <row r="132" spans="1:10" x14ac:dyDescent="0.25">
      <c r="B132" s="270">
        <v>5</v>
      </c>
      <c r="C132" s="1" t="s">
        <v>15</v>
      </c>
      <c r="D132" s="19">
        <v>64</v>
      </c>
      <c r="E132" s="1" t="s">
        <v>147</v>
      </c>
      <c r="F132" s="1" t="s">
        <v>374</v>
      </c>
      <c r="G132" s="1" t="s">
        <v>155</v>
      </c>
      <c r="H132" s="157" t="s">
        <v>233</v>
      </c>
      <c r="I132" s="1" t="s">
        <v>758</v>
      </c>
      <c r="J132" s="1" t="s">
        <v>567</v>
      </c>
    </row>
    <row r="133" spans="1:10" x14ac:dyDescent="0.25">
      <c r="B133" s="270">
        <v>6</v>
      </c>
      <c r="C133" s="1" t="s">
        <v>15</v>
      </c>
      <c r="D133" s="157">
        <v>56</v>
      </c>
      <c r="E133" s="1" t="s">
        <v>693</v>
      </c>
      <c r="F133" s="1" t="s">
        <v>10</v>
      </c>
      <c r="G133" s="1" t="s">
        <v>441</v>
      </c>
      <c r="H133" s="19" t="s">
        <v>233</v>
      </c>
      <c r="I133" s="1" t="s">
        <v>740</v>
      </c>
      <c r="J133" s="1" t="s">
        <v>567</v>
      </c>
    </row>
    <row r="134" spans="1:10" x14ac:dyDescent="0.25">
      <c r="B134" s="270">
        <v>7</v>
      </c>
      <c r="C134" s="1" t="s">
        <v>15</v>
      </c>
      <c r="D134" s="19">
        <v>51</v>
      </c>
      <c r="E134" s="1" t="s">
        <v>193</v>
      </c>
      <c r="F134" s="1" t="s">
        <v>220</v>
      </c>
      <c r="G134" s="1" t="s">
        <v>197</v>
      </c>
      <c r="H134" s="19" t="s">
        <v>233</v>
      </c>
      <c r="I134" s="1" t="s">
        <v>715</v>
      </c>
      <c r="J134" s="1" t="s">
        <v>716</v>
      </c>
    </row>
    <row r="135" spans="1:10" x14ac:dyDescent="0.25">
      <c r="B135" s="270">
        <v>8</v>
      </c>
      <c r="C135" s="1" t="s">
        <v>15</v>
      </c>
      <c r="D135" s="19">
        <v>408</v>
      </c>
      <c r="E135" s="1" t="s">
        <v>131</v>
      </c>
      <c r="F135" s="1" t="s">
        <v>132</v>
      </c>
      <c r="G135" s="1" t="s">
        <v>436</v>
      </c>
      <c r="H135" s="19" t="s">
        <v>233</v>
      </c>
      <c r="I135" s="1" t="s">
        <v>740</v>
      </c>
      <c r="J135" s="1" t="s">
        <v>567</v>
      </c>
    </row>
    <row r="136" spans="1:10" x14ac:dyDescent="0.25">
      <c r="A136" s="1">
        <v>9</v>
      </c>
      <c r="B136" s="270">
        <v>9</v>
      </c>
      <c r="C136" s="1" t="s">
        <v>15</v>
      </c>
      <c r="D136" s="19">
        <v>63</v>
      </c>
      <c r="E136" s="1" t="s">
        <v>134</v>
      </c>
      <c r="F136" s="1" t="s">
        <v>135</v>
      </c>
      <c r="G136" s="1" t="s">
        <v>156</v>
      </c>
      <c r="H136" s="19" t="s">
        <v>233</v>
      </c>
      <c r="I136" s="1" t="s">
        <v>232</v>
      </c>
      <c r="J136" s="1" t="s">
        <v>567</v>
      </c>
    </row>
    <row r="138" spans="1:10" x14ac:dyDescent="0.25">
      <c r="B138" s="270">
        <v>1</v>
      </c>
      <c r="C138" s="1" t="s">
        <v>74</v>
      </c>
      <c r="D138" s="19">
        <v>40</v>
      </c>
      <c r="E138" s="1" t="s">
        <v>323</v>
      </c>
      <c r="F138" s="1" t="s">
        <v>27</v>
      </c>
      <c r="G138" s="1" t="s">
        <v>158</v>
      </c>
      <c r="H138" s="19" t="s">
        <v>234</v>
      </c>
    </row>
    <row r="139" spans="1:10" x14ac:dyDescent="0.25">
      <c r="A139" s="1">
        <v>2</v>
      </c>
      <c r="B139" s="270">
        <v>2</v>
      </c>
      <c r="C139" s="1" t="s">
        <v>74</v>
      </c>
      <c r="D139" s="19">
        <v>47</v>
      </c>
      <c r="E139" s="1" t="s">
        <v>113</v>
      </c>
      <c r="F139" s="1" t="s">
        <v>8</v>
      </c>
      <c r="G139" s="1" t="s">
        <v>241</v>
      </c>
      <c r="H139" s="19" t="s">
        <v>234</v>
      </c>
      <c r="I139" s="1" t="s">
        <v>419</v>
      </c>
      <c r="J139" s="1" t="s">
        <v>567</v>
      </c>
    </row>
    <row r="141" spans="1:10" x14ac:dyDescent="0.25">
      <c r="B141" s="270">
        <v>1</v>
      </c>
      <c r="C141" s="1" t="s">
        <v>7</v>
      </c>
      <c r="D141" s="19">
        <v>12</v>
      </c>
      <c r="E141" s="1" t="s">
        <v>2</v>
      </c>
      <c r="F141" s="1" t="s">
        <v>3</v>
      </c>
      <c r="G141" s="1" t="s">
        <v>155</v>
      </c>
      <c r="H141" s="19" t="s">
        <v>233</v>
      </c>
      <c r="I141" s="1" t="s">
        <v>232</v>
      </c>
      <c r="J141" s="1" t="s">
        <v>567</v>
      </c>
    </row>
    <row r="142" spans="1:10" x14ac:dyDescent="0.25">
      <c r="B142" s="270">
        <v>2</v>
      </c>
      <c r="C142" s="1" t="s">
        <v>7</v>
      </c>
      <c r="D142" s="19">
        <v>18</v>
      </c>
      <c r="E142" s="1" t="s">
        <v>2</v>
      </c>
      <c r="F142" s="1" t="s">
        <v>95</v>
      </c>
      <c r="G142" s="1" t="s">
        <v>197</v>
      </c>
      <c r="H142" s="94" t="s">
        <v>233</v>
      </c>
      <c r="I142" s="1" t="s">
        <v>232</v>
      </c>
      <c r="J142" s="1" t="s">
        <v>567</v>
      </c>
    </row>
    <row r="143" spans="1:10" x14ac:dyDescent="0.25">
      <c r="B143" s="270">
        <v>3</v>
      </c>
      <c r="C143" s="1" t="s">
        <v>7</v>
      </c>
      <c r="D143" s="94">
        <v>14</v>
      </c>
      <c r="E143" s="1" t="s">
        <v>477</v>
      </c>
      <c r="F143" s="1" t="s">
        <v>345</v>
      </c>
      <c r="G143" s="1" t="s">
        <v>582</v>
      </c>
      <c r="H143" s="19" t="s">
        <v>234</v>
      </c>
      <c r="I143" s="1" t="s">
        <v>227</v>
      </c>
      <c r="J143" s="1" t="s">
        <v>567</v>
      </c>
    </row>
    <row r="144" spans="1:10" x14ac:dyDescent="0.25">
      <c r="B144" s="270">
        <v>4</v>
      </c>
      <c r="C144" s="1" t="s">
        <v>7</v>
      </c>
      <c r="D144" s="19">
        <v>28</v>
      </c>
      <c r="E144" s="1" t="s">
        <v>20</v>
      </c>
      <c r="F144" s="1" t="s">
        <v>21</v>
      </c>
      <c r="G144" s="1" t="s">
        <v>159</v>
      </c>
      <c r="H144" s="139" t="s">
        <v>233</v>
      </c>
      <c r="I144" s="1" t="s">
        <v>232</v>
      </c>
      <c r="J144" s="1" t="s">
        <v>567</v>
      </c>
    </row>
    <row r="145" spans="2:10" x14ac:dyDescent="0.25">
      <c r="B145" s="270">
        <v>5</v>
      </c>
      <c r="C145" s="1" t="s">
        <v>7</v>
      </c>
      <c r="D145" s="19">
        <v>26</v>
      </c>
      <c r="E145" s="1" t="s">
        <v>39</v>
      </c>
      <c r="F145" s="1" t="s">
        <v>40</v>
      </c>
      <c r="G145" s="1" t="s">
        <v>156</v>
      </c>
      <c r="H145" s="19" t="s">
        <v>233</v>
      </c>
      <c r="I145" s="1" t="s">
        <v>232</v>
      </c>
      <c r="J145" s="1" t="s">
        <v>567</v>
      </c>
    </row>
    <row r="146" spans="2:10" x14ac:dyDescent="0.25">
      <c r="B146" s="270">
        <v>6</v>
      </c>
      <c r="C146" s="1" t="s">
        <v>7</v>
      </c>
      <c r="D146" s="19">
        <v>6</v>
      </c>
      <c r="E146" s="1" t="s">
        <v>41</v>
      </c>
      <c r="F146" s="1" t="s">
        <v>221</v>
      </c>
      <c r="G146" s="1" t="s">
        <v>222</v>
      </c>
      <c r="H146" s="19" t="s">
        <v>233</v>
      </c>
      <c r="I146" s="1" t="s">
        <v>232</v>
      </c>
      <c r="J146" s="1" t="s">
        <v>745</v>
      </c>
    </row>
    <row r="147" spans="2:10" x14ac:dyDescent="0.25">
      <c r="B147" s="270">
        <v>7</v>
      </c>
      <c r="C147" s="1" t="s">
        <v>7</v>
      </c>
      <c r="D147" s="19">
        <v>19</v>
      </c>
      <c r="E147" s="1" t="s">
        <v>41</v>
      </c>
      <c r="F147" s="1" t="s">
        <v>42</v>
      </c>
      <c r="G147" s="1" t="s">
        <v>197</v>
      </c>
      <c r="H147" s="19" t="s">
        <v>233</v>
      </c>
      <c r="I147" s="1" t="s">
        <v>725</v>
      </c>
      <c r="J147" s="1" t="s">
        <v>742</v>
      </c>
    </row>
    <row r="148" spans="2:10" x14ac:dyDescent="0.25">
      <c r="B148" s="270">
        <v>8</v>
      </c>
      <c r="C148" s="1" t="s">
        <v>7</v>
      </c>
      <c r="D148" s="63">
        <v>401</v>
      </c>
      <c r="E148" s="315" t="s">
        <v>44</v>
      </c>
      <c r="F148" s="315" t="s">
        <v>45</v>
      </c>
      <c r="G148" s="315" t="s">
        <v>582</v>
      </c>
      <c r="H148" s="63" t="s">
        <v>234</v>
      </c>
    </row>
    <row r="149" spans="2:10" x14ac:dyDescent="0.25">
      <c r="B149" s="270">
        <v>9</v>
      </c>
      <c r="C149" s="1" t="s">
        <v>7</v>
      </c>
      <c r="D149" s="63">
        <v>50</v>
      </c>
      <c r="E149" s="315" t="s">
        <v>46</v>
      </c>
      <c r="F149" s="315" t="s">
        <v>47</v>
      </c>
      <c r="G149" s="315" t="s">
        <v>197</v>
      </c>
      <c r="H149" s="63" t="s">
        <v>233</v>
      </c>
    </row>
    <row r="150" spans="2:10" x14ac:dyDescent="0.25">
      <c r="B150" s="271">
        <v>10</v>
      </c>
      <c r="C150" s="1" t="s">
        <v>7</v>
      </c>
      <c r="D150" s="271">
        <v>44</v>
      </c>
      <c r="E150" s="1" t="s">
        <v>675</v>
      </c>
      <c r="F150" s="1" t="s">
        <v>676</v>
      </c>
      <c r="G150" s="1" t="s">
        <v>583</v>
      </c>
      <c r="H150" s="271" t="s">
        <v>234</v>
      </c>
      <c r="I150" s="1" t="s">
        <v>227</v>
      </c>
      <c r="J150" s="1" t="s">
        <v>234</v>
      </c>
    </row>
    <row r="151" spans="2:10" x14ac:dyDescent="0.25">
      <c r="B151" s="270">
        <v>11</v>
      </c>
      <c r="C151" s="1" t="s">
        <v>7</v>
      </c>
      <c r="D151" s="63">
        <v>30</v>
      </c>
      <c r="E151" s="315" t="s">
        <v>260</v>
      </c>
      <c r="F151" s="315" t="s">
        <v>8</v>
      </c>
      <c r="G151" s="315" t="s">
        <v>241</v>
      </c>
      <c r="H151" s="63" t="s">
        <v>234</v>
      </c>
    </row>
    <row r="152" spans="2:10" x14ac:dyDescent="0.25">
      <c r="B152" s="270">
        <v>12</v>
      </c>
      <c r="C152" s="1" t="s">
        <v>7</v>
      </c>
      <c r="D152" s="63">
        <v>22</v>
      </c>
      <c r="E152" s="315" t="s">
        <v>86</v>
      </c>
      <c r="F152" s="315" t="s">
        <v>87</v>
      </c>
      <c r="G152" s="315" t="s">
        <v>155</v>
      </c>
      <c r="H152" s="63" t="s">
        <v>233</v>
      </c>
    </row>
    <row r="153" spans="2:10" x14ac:dyDescent="0.25">
      <c r="B153" s="270">
        <v>13</v>
      </c>
      <c r="C153" s="1" t="s">
        <v>7</v>
      </c>
      <c r="D153" s="63">
        <v>31</v>
      </c>
      <c r="E153" s="315" t="s">
        <v>99</v>
      </c>
      <c r="F153" s="315" t="s">
        <v>100</v>
      </c>
      <c r="G153" s="315" t="s">
        <v>153</v>
      </c>
      <c r="H153" s="63" t="s">
        <v>234</v>
      </c>
    </row>
    <row r="154" spans="2:10" x14ac:dyDescent="0.25">
      <c r="B154" s="270">
        <v>14</v>
      </c>
      <c r="C154" s="1" t="s">
        <v>7</v>
      </c>
      <c r="D154" s="63">
        <v>24</v>
      </c>
      <c r="E154" s="315" t="s">
        <v>500</v>
      </c>
      <c r="F154" s="315" t="s">
        <v>501</v>
      </c>
      <c r="G154" s="315" t="s">
        <v>241</v>
      </c>
      <c r="H154" s="63" t="s">
        <v>234</v>
      </c>
    </row>
    <row r="155" spans="2:10" x14ac:dyDescent="0.25">
      <c r="B155" s="270">
        <v>15</v>
      </c>
      <c r="C155" s="1" t="s">
        <v>7</v>
      </c>
      <c r="D155" s="63">
        <v>25</v>
      </c>
      <c r="E155" s="315" t="s">
        <v>101</v>
      </c>
      <c r="F155" s="315" t="s">
        <v>102</v>
      </c>
      <c r="G155" s="315" t="s">
        <v>241</v>
      </c>
      <c r="H155" s="63" t="s">
        <v>234</v>
      </c>
    </row>
    <row r="156" spans="2:10" x14ac:dyDescent="0.25">
      <c r="B156" s="270">
        <v>16</v>
      </c>
      <c r="C156" s="1" t="s">
        <v>7</v>
      </c>
      <c r="D156" s="63">
        <v>43</v>
      </c>
      <c r="E156" s="315" t="s">
        <v>627</v>
      </c>
      <c r="F156" s="315" t="s">
        <v>628</v>
      </c>
      <c r="G156" s="315" t="s">
        <v>583</v>
      </c>
      <c r="H156" s="63" t="s">
        <v>234</v>
      </c>
    </row>
    <row r="157" spans="2:10" x14ac:dyDescent="0.25">
      <c r="B157" s="270">
        <v>17</v>
      </c>
      <c r="C157" s="1" t="s">
        <v>7</v>
      </c>
      <c r="D157" s="63">
        <v>15</v>
      </c>
      <c r="E157" s="315" t="s">
        <v>106</v>
      </c>
      <c r="F157" s="315" t="s">
        <v>56</v>
      </c>
      <c r="G157" s="315" t="s">
        <v>156</v>
      </c>
      <c r="H157" s="63" t="s">
        <v>233</v>
      </c>
    </row>
    <row r="158" spans="2:10" x14ac:dyDescent="0.25">
      <c r="B158" s="270">
        <v>18</v>
      </c>
      <c r="C158" s="1" t="s">
        <v>7</v>
      </c>
      <c r="D158" s="63">
        <v>37</v>
      </c>
      <c r="E158" s="315" t="s">
        <v>108</v>
      </c>
      <c r="F158" s="315" t="s">
        <v>109</v>
      </c>
      <c r="G158" s="315" t="s">
        <v>153</v>
      </c>
      <c r="H158" s="63" t="s">
        <v>234</v>
      </c>
    </row>
    <row r="159" spans="2:10" x14ac:dyDescent="0.25">
      <c r="B159" s="270">
        <v>19</v>
      </c>
      <c r="C159" s="1" t="s">
        <v>7</v>
      </c>
      <c r="D159" s="19">
        <v>45</v>
      </c>
      <c r="E159" s="1" t="s">
        <v>110</v>
      </c>
      <c r="F159" s="1" t="s">
        <v>111</v>
      </c>
      <c r="G159" s="1" t="s">
        <v>155</v>
      </c>
      <c r="H159" s="19" t="s">
        <v>233</v>
      </c>
      <c r="I159" s="1" t="s">
        <v>232</v>
      </c>
      <c r="J159" s="1" t="s">
        <v>234</v>
      </c>
    </row>
    <row r="160" spans="2:10" x14ac:dyDescent="0.25">
      <c r="B160" s="270">
        <v>20</v>
      </c>
      <c r="C160" s="1" t="s">
        <v>7</v>
      </c>
      <c r="D160" s="63">
        <v>41</v>
      </c>
      <c r="E160" s="315" t="s">
        <v>115</v>
      </c>
      <c r="F160" s="315" t="s">
        <v>116</v>
      </c>
      <c r="G160" s="315" t="s">
        <v>158</v>
      </c>
      <c r="H160" s="63" t="s">
        <v>234</v>
      </c>
    </row>
    <row r="161" spans="1:10" x14ac:dyDescent="0.25">
      <c r="B161" s="270">
        <v>21</v>
      </c>
      <c r="C161" s="1" t="s">
        <v>7</v>
      </c>
      <c r="D161" s="63">
        <v>10</v>
      </c>
      <c r="E161" s="315" t="s">
        <v>117</v>
      </c>
      <c r="F161" s="315" t="s">
        <v>90</v>
      </c>
      <c r="G161" s="315" t="s">
        <v>582</v>
      </c>
      <c r="H161" s="63" t="s">
        <v>234</v>
      </c>
    </row>
    <row r="162" spans="1:10" x14ac:dyDescent="0.25">
      <c r="B162" s="270">
        <v>22</v>
      </c>
      <c r="C162" s="1" t="s">
        <v>7</v>
      </c>
      <c r="D162" s="63">
        <v>23</v>
      </c>
      <c r="E162" s="315" t="s">
        <v>119</v>
      </c>
      <c r="F162" s="315" t="s">
        <v>120</v>
      </c>
      <c r="G162" s="315" t="s">
        <v>241</v>
      </c>
      <c r="H162" s="63" t="s">
        <v>234</v>
      </c>
    </row>
    <row r="163" spans="1:10" x14ac:dyDescent="0.25">
      <c r="B163" s="270">
        <v>23</v>
      </c>
      <c r="C163" s="1" t="s">
        <v>7</v>
      </c>
      <c r="D163" s="19">
        <v>27</v>
      </c>
      <c r="E163" s="1" t="s">
        <v>161</v>
      </c>
      <c r="F163" s="1" t="s">
        <v>162</v>
      </c>
      <c r="G163" s="1" t="s">
        <v>152</v>
      </c>
      <c r="H163" s="19" t="s">
        <v>233</v>
      </c>
      <c r="I163" s="1" t="s">
        <v>232</v>
      </c>
      <c r="J163" s="1" t="s">
        <v>567</v>
      </c>
    </row>
    <row r="164" spans="1:10" x14ac:dyDescent="0.25">
      <c r="B164" s="270">
        <v>24</v>
      </c>
      <c r="C164" s="1" t="s">
        <v>7</v>
      </c>
      <c r="D164" s="19">
        <v>4</v>
      </c>
      <c r="E164" s="1" t="s">
        <v>223</v>
      </c>
      <c r="F164" s="1" t="s">
        <v>224</v>
      </c>
      <c r="G164" s="1" t="s">
        <v>197</v>
      </c>
      <c r="H164" s="160" t="s">
        <v>233</v>
      </c>
      <c r="I164" s="1" t="s">
        <v>725</v>
      </c>
      <c r="J164" s="1" t="s">
        <v>759</v>
      </c>
    </row>
    <row r="165" spans="1:10" x14ac:dyDescent="0.25">
      <c r="B165" s="270">
        <v>25</v>
      </c>
      <c r="C165" s="1" t="s">
        <v>7</v>
      </c>
      <c r="D165" s="63">
        <v>38</v>
      </c>
      <c r="E165" s="315" t="s">
        <v>557</v>
      </c>
      <c r="F165" s="315" t="s">
        <v>104</v>
      </c>
      <c r="G165" s="315" t="s">
        <v>583</v>
      </c>
      <c r="H165" s="63" t="s">
        <v>234</v>
      </c>
    </row>
    <row r="166" spans="1:10" x14ac:dyDescent="0.25">
      <c r="B166" s="270">
        <v>26</v>
      </c>
      <c r="C166" s="1" t="s">
        <v>7</v>
      </c>
      <c r="D166" s="148">
        <v>11</v>
      </c>
      <c r="E166" s="1" t="s">
        <v>137</v>
      </c>
      <c r="F166" s="1" t="s">
        <v>116</v>
      </c>
      <c r="G166" s="1" t="s">
        <v>583</v>
      </c>
      <c r="H166" s="19" t="s">
        <v>234</v>
      </c>
      <c r="I166" s="1" t="s">
        <v>227</v>
      </c>
      <c r="J166" s="1" t="s">
        <v>730</v>
      </c>
    </row>
    <row r="167" spans="1:10" x14ac:dyDescent="0.25">
      <c r="B167" s="270">
        <v>27</v>
      </c>
      <c r="C167" s="1" t="s">
        <v>7</v>
      </c>
      <c r="D167" s="19">
        <v>48</v>
      </c>
      <c r="E167" s="1" t="s">
        <v>622</v>
      </c>
      <c r="F167" s="1" t="s">
        <v>623</v>
      </c>
      <c r="G167" s="1" t="s">
        <v>583</v>
      </c>
      <c r="H167" s="19" t="s">
        <v>234</v>
      </c>
      <c r="I167" s="1" t="s">
        <v>419</v>
      </c>
      <c r="J167" s="1" t="s">
        <v>567</v>
      </c>
    </row>
    <row r="168" spans="1:10" x14ac:dyDescent="0.25">
      <c r="A168" s="1">
        <v>28</v>
      </c>
      <c r="B168" s="270">
        <v>28</v>
      </c>
      <c r="C168" s="1" t="s">
        <v>7</v>
      </c>
      <c r="D168" s="19">
        <v>52</v>
      </c>
      <c r="E168" s="1" t="s">
        <v>597</v>
      </c>
      <c r="F168" s="1" t="s">
        <v>598</v>
      </c>
      <c r="G168" s="1" t="s">
        <v>583</v>
      </c>
      <c r="H168" s="19" t="s">
        <v>234</v>
      </c>
    </row>
    <row r="170" spans="1:10" x14ac:dyDescent="0.25">
      <c r="A170" s="1">
        <f>SUM(A3:A168)</f>
        <v>154</v>
      </c>
    </row>
  </sheetData>
  <sortState ref="C26:AB65">
    <sortCondition ref="C26"/>
  </sortState>
  <printOptions gridLines="1"/>
  <pageMargins left="0.2" right="0.2" top="0.75" bottom="0.75" header="0.3" footer="0.3"/>
  <pageSetup scale="85" orientation="landscape" horizontalDpi="200" verticalDpi="200" r:id="rId1"/>
  <rowBreaks count="1" manualBreakCount="1">
    <brk id="1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5"/>
  <sheetViews>
    <sheetView workbookViewId="0">
      <selection activeCell="J21" sqref="J21"/>
    </sheetView>
  </sheetViews>
  <sheetFormatPr defaultRowHeight="15" x14ac:dyDescent="0.25"/>
  <cols>
    <col min="1" max="1" width="2.28515625" customWidth="1"/>
    <col min="3" max="3" width="5.5703125" customWidth="1"/>
    <col min="4" max="4" width="6.140625" style="7" customWidth="1"/>
    <col min="5" max="5" width="4.42578125" style="7" customWidth="1"/>
    <col min="6" max="6" width="9.140625" style="7"/>
    <col min="7" max="7" width="2.5703125" customWidth="1"/>
    <col min="10" max="10" width="5.5703125" customWidth="1"/>
    <col min="11" max="11" width="5.140625" customWidth="1"/>
    <col min="12" max="12" width="7" customWidth="1"/>
    <col min="13" max="13" width="2" customWidth="1"/>
    <col min="16" max="16" width="4.5703125" style="7" customWidth="1"/>
    <col min="17" max="17" width="5.7109375" style="7" customWidth="1"/>
    <col min="18" max="18" width="7.85546875" style="7" customWidth="1"/>
    <col min="19" max="19" width="2" customWidth="1"/>
    <col min="22" max="22" width="4.28515625" customWidth="1"/>
  </cols>
  <sheetData>
    <row r="1" spans="2:25" x14ac:dyDescent="0.25">
      <c r="B1" t="s">
        <v>465</v>
      </c>
      <c r="E1" s="7" t="s">
        <v>249</v>
      </c>
      <c r="F1" s="7" t="s">
        <v>250</v>
      </c>
      <c r="H1" s="9" t="s">
        <v>11</v>
      </c>
      <c r="J1" s="7"/>
      <c r="K1" s="7" t="s">
        <v>249</v>
      </c>
      <c r="L1" s="7" t="s">
        <v>250</v>
      </c>
      <c r="M1" s="7"/>
      <c r="N1" s="9" t="s">
        <v>43</v>
      </c>
      <c r="Q1" s="7" t="s">
        <v>249</v>
      </c>
      <c r="R1" s="7" t="s">
        <v>250</v>
      </c>
      <c r="T1" s="9" t="s">
        <v>15</v>
      </c>
      <c r="V1" s="7"/>
      <c r="W1" s="7" t="s">
        <v>249</v>
      </c>
      <c r="X1" s="7" t="s">
        <v>250</v>
      </c>
    </row>
    <row r="2" spans="2:25" x14ac:dyDescent="0.25">
      <c r="B2" t="s">
        <v>222</v>
      </c>
      <c r="D2" s="7">
        <v>1</v>
      </c>
      <c r="E2" s="7">
        <v>1</v>
      </c>
      <c r="F2" s="7">
        <v>0</v>
      </c>
      <c r="H2" t="s">
        <v>251</v>
      </c>
      <c r="J2" s="7">
        <v>4</v>
      </c>
      <c r="K2" s="7">
        <v>3</v>
      </c>
      <c r="L2" s="7">
        <v>1</v>
      </c>
      <c r="M2" s="7"/>
      <c r="N2" t="s">
        <v>251</v>
      </c>
      <c r="P2" s="7">
        <v>2</v>
      </c>
      <c r="Q2" s="7">
        <v>2</v>
      </c>
      <c r="R2" s="7">
        <v>0</v>
      </c>
      <c r="T2" t="s">
        <v>197</v>
      </c>
      <c r="V2" s="7">
        <v>1</v>
      </c>
      <c r="W2" s="7">
        <v>1</v>
      </c>
      <c r="X2" s="7">
        <v>0</v>
      </c>
    </row>
    <row r="3" spans="2:25" x14ac:dyDescent="0.25">
      <c r="H3" t="s">
        <v>252</v>
      </c>
      <c r="J3" s="7">
        <v>3</v>
      </c>
      <c r="K3" s="7">
        <v>3</v>
      </c>
      <c r="L3" s="7">
        <v>0</v>
      </c>
      <c r="M3" s="7"/>
      <c r="N3" t="s">
        <v>154</v>
      </c>
      <c r="P3" s="7">
        <v>1</v>
      </c>
      <c r="Q3" s="7">
        <v>0</v>
      </c>
      <c r="R3" s="7">
        <v>1</v>
      </c>
      <c r="T3" t="s">
        <v>155</v>
      </c>
      <c r="V3" s="7">
        <v>1</v>
      </c>
      <c r="W3" s="7">
        <v>0</v>
      </c>
      <c r="X3" s="7">
        <v>1</v>
      </c>
      <c r="Y3" s="7"/>
    </row>
    <row r="4" spans="2:25" x14ac:dyDescent="0.25">
      <c r="B4" t="s">
        <v>251</v>
      </c>
      <c r="D4" s="7">
        <v>15</v>
      </c>
      <c r="E4" s="7">
        <v>14</v>
      </c>
      <c r="F4" s="7">
        <v>1</v>
      </c>
      <c r="H4" t="s">
        <v>253</v>
      </c>
      <c r="J4" s="7">
        <v>1</v>
      </c>
      <c r="K4" s="7">
        <v>1</v>
      </c>
      <c r="L4" s="7">
        <v>0</v>
      </c>
      <c r="M4" s="7"/>
      <c r="N4" t="s">
        <v>255</v>
      </c>
      <c r="P4" s="7">
        <v>1</v>
      </c>
      <c r="Q4" s="7">
        <v>0</v>
      </c>
      <c r="R4" s="7">
        <v>1</v>
      </c>
      <c r="T4" t="s">
        <v>152</v>
      </c>
      <c r="V4" s="7">
        <v>2</v>
      </c>
      <c r="W4" s="7">
        <v>0</v>
      </c>
      <c r="X4" s="7">
        <v>2</v>
      </c>
      <c r="Y4" s="7"/>
    </row>
    <row r="5" spans="2:25" x14ac:dyDescent="0.25">
      <c r="H5" t="s">
        <v>254</v>
      </c>
      <c r="J5" s="82">
        <v>3</v>
      </c>
      <c r="K5" s="82">
        <v>1</v>
      </c>
      <c r="L5" s="82">
        <v>2</v>
      </c>
      <c r="M5" s="7"/>
      <c r="N5" t="s">
        <v>241</v>
      </c>
      <c r="P5" s="7">
        <v>2</v>
      </c>
      <c r="Q5" s="7">
        <v>0</v>
      </c>
      <c r="R5" s="7">
        <v>2</v>
      </c>
      <c r="T5" t="s">
        <v>154</v>
      </c>
      <c r="V5" s="7">
        <v>2</v>
      </c>
      <c r="W5" s="7">
        <v>1</v>
      </c>
      <c r="X5" s="7">
        <v>1</v>
      </c>
      <c r="Y5" s="7"/>
    </row>
    <row r="6" spans="2:25" x14ac:dyDescent="0.25">
      <c r="B6" t="s">
        <v>252</v>
      </c>
      <c r="D6" s="7">
        <v>8</v>
      </c>
      <c r="E6" s="7">
        <v>6</v>
      </c>
      <c r="F6" s="7">
        <v>2</v>
      </c>
      <c r="H6" t="s">
        <v>152</v>
      </c>
      <c r="J6" s="82">
        <v>2</v>
      </c>
      <c r="K6" s="82">
        <v>0</v>
      </c>
      <c r="L6" s="82">
        <v>2</v>
      </c>
      <c r="M6" s="7"/>
      <c r="P6" s="7">
        <f>SUM(P2:P5)</f>
        <v>6</v>
      </c>
      <c r="Q6" s="7">
        <f>SUM(Q2:Q5)</f>
        <v>2</v>
      </c>
      <c r="R6" s="7">
        <f>SUM(R2:R5)</f>
        <v>4</v>
      </c>
      <c r="T6" t="s">
        <v>288</v>
      </c>
      <c r="V6" s="7">
        <v>1</v>
      </c>
      <c r="W6" s="7">
        <v>0</v>
      </c>
      <c r="X6" s="7">
        <v>1</v>
      </c>
      <c r="Y6" s="7"/>
    </row>
    <row r="7" spans="2:25" x14ac:dyDescent="0.25">
      <c r="H7" t="s">
        <v>158</v>
      </c>
      <c r="J7" s="82">
        <v>1</v>
      </c>
      <c r="K7" s="82">
        <v>0</v>
      </c>
      <c r="L7" s="82">
        <v>1</v>
      </c>
      <c r="M7" s="7"/>
      <c r="T7" t="s">
        <v>241</v>
      </c>
      <c r="V7" s="7">
        <v>1</v>
      </c>
      <c r="W7" s="7">
        <v>0</v>
      </c>
      <c r="X7" s="7">
        <v>1</v>
      </c>
      <c r="Y7" s="7"/>
    </row>
    <row r="8" spans="2:25" x14ac:dyDescent="0.25">
      <c r="B8" t="s">
        <v>159</v>
      </c>
      <c r="D8" s="7">
        <v>1</v>
      </c>
      <c r="E8" s="7">
        <v>0</v>
      </c>
      <c r="F8" s="7">
        <v>1</v>
      </c>
      <c r="H8" t="s">
        <v>154</v>
      </c>
      <c r="J8" s="82">
        <v>2</v>
      </c>
      <c r="K8" s="82">
        <v>1</v>
      </c>
      <c r="L8" s="82">
        <v>1</v>
      </c>
      <c r="M8" s="7"/>
      <c r="N8" s="9" t="s">
        <v>33</v>
      </c>
      <c r="Q8" s="7" t="s">
        <v>249</v>
      </c>
      <c r="R8" s="7" t="s">
        <v>250</v>
      </c>
      <c r="V8" s="7">
        <f>SUM(V2:V7)</f>
        <v>8</v>
      </c>
      <c r="W8" s="7">
        <f t="shared" ref="W8" si="0">SUM(W2:W7)</f>
        <v>2</v>
      </c>
      <c r="X8" s="7">
        <f t="shared" ref="X8" si="1">SUM(X2:X7)</f>
        <v>6</v>
      </c>
      <c r="Y8" s="7"/>
    </row>
    <row r="9" spans="2:25" x14ac:dyDescent="0.25">
      <c r="H9" t="s">
        <v>255</v>
      </c>
      <c r="J9" s="82">
        <v>5</v>
      </c>
      <c r="K9" s="82">
        <v>0</v>
      </c>
      <c r="L9" s="82">
        <v>5</v>
      </c>
      <c r="M9" s="7"/>
      <c r="N9" t="s">
        <v>251</v>
      </c>
      <c r="P9" s="7">
        <v>1</v>
      </c>
      <c r="Q9" s="7">
        <v>1</v>
      </c>
      <c r="R9" s="7">
        <v>0</v>
      </c>
      <c r="V9" s="7"/>
      <c r="W9" s="7"/>
      <c r="X9" s="7"/>
      <c r="Y9" s="7"/>
    </row>
    <row r="10" spans="2:25" x14ac:dyDescent="0.25">
      <c r="B10" t="s">
        <v>157</v>
      </c>
      <c r="D10" s="7">
        <v>1</v>
      </c>
      <c r="E10" s="7">
        <v>0</v>
      </c>
      <c r="F10" s="7">
        <v>1</v>
      </c>
      <c r="H10" t="s">
        <v>241</v>
      </c>
      <c r="J10" s="82">
        <v>3</v>
      </c>
      <c r="K10" s="82">
        <v>0</v>
      </c>
      <c r="L10" s="82">
        <v>3</v>
      </c>
      <c r="M10" s="7"/>
      <c r="N10" t="s">
        <v>155</v>
      </c>
      <c r="P10" s="7">
        <v>1</v>
      </c>
      <c r="Q10" s="7">
        <v>0</v>
      </c>
      <c r="R10" s="7">
        <v>1</v>
      </c>
      <c r="T10" s="9" t="s">
        <v>74</v>
      </c>
      <c r="V10" s="7"/>
      <c r="W10" s="7" t="s">
        <v>249</v>
      </c>
      <c r="X10" s="7" t="s">
        <v>250</v>
      </c>
      <c r="Y10" s="7"/>
    </row>
    <row r="11" spans="2:25" x14ac:dyDescent="0.25">
      <c r="J11" s="82">
        <f>SUM(J2:J10)</f>
        <v>24</v>
      </c>
      <c r="K11" s="82">
        <f t="shared" ref="K11:L11" si="2">SUM(K2:K10)</f>
        <v>9</v>
      </c>
      <c r="L11" s="82">
        <f t="shared" si="2"/>
        <v>15</v>
      </c>
      <c r="M11" s="7"/>
      <c r="N11" t="s">
        <v>255</v>
      </c>
      <c r="P11" s="7">
        <v>1</v>
      </c>
      <c r="Q11" s="7">
        <v>0</v>
      </c>
      <c r="R11" s="7">
        <v>1</v>
      </c>
      <c r="T11" t="s">
        <v>170</v>
      </c>
      <c r="V11" s="7">
        <v>1</v>
      </c>
      <c r="W11" s="7">
        <v>1</v>
      </c>
      <c r="X11" s="7">
        <v>0</v>
      </c>
      <c r="Y11" s="7"/>
    </row>
    <row r="12" spans="2:25" x14ac:dyDescent="0.25">
      <c r="B12" t="s">
        <v>240</v>
      </c>
      <c r="D12" s="7">
        <v>1</v>
      </c>
      <c r="E12" s="7">
        <v>0</v>
      </c>
      <c r="F12" s="7">
        <v>1</v>
      </c>
      <c r="J12" s="82"/>
      <c r="K12" s="82"/>
      <c r="L12" s="82"/>
      <c r="M12" s="7"/>
      <c r="N12" t="s">
        <v>241</v>
      </c>
      <c r="P12" s="7">
        <v>1</v>
      </c>
      <c r="Q12" s="7">
        <v>0</v>
      </c>
      <c r="R12" s="7">
        <v>1</v>
      </c>
      <c r="T12" t="s">
        <v>288</v>
      </c>
      <c r="V12" s="7">
        <v>1</v>
      </c>
      <c r="W12" s="7">
        <v>0</v>
      </c>
      <c r="X12" s="7">
        <v>1</v>
      </c>
      <c r="Y12" s="7"/>
    </row>
    <row r="13" spans="2:25" x14ac:dyDescent="0.25">
      <c r="H13" s="9" t="s">
        <v>70</v>
      </c>
      <c r="J13" s="82"/>
      <c r="K13" s="82" t="s">
        <v>249</v>
      </c>
      <c r="L13" s="82" t="s">
        <v>250</v>
      </c>
      <c r="M13" s="7"/>
      <c r="P13" s="7">
        <f>SUM(P9:P12)</f>
        <v>4</v>
      </c>
      <c r="Q13" s="7">
        <f>SUM(Q9:Q12)</f>
        <v>1</v>
      </c>
      <c r="R13" s="7">
        <f>SUM(R9:R12)</f>
        <v>3</v>
      </c>
      <c r="T13" t="s">
        <v>241</v>
      </c>
      <c r="V13" s="7">
        <v>1</v>
      </c>
      <c r="W13" s="7">
        <v>0</v>
      </c>
      <c r="X13" s="7">
        <v>1</v>
      </c>
    </row>
    <row r="14" spans="2:25" x14ac:dyDescent="0.25">
      <c r="B14" t="s">
        <v>253</v>
      </c>
      <c r="D14" s="7">
        <v>6</v>
      </c>
      <c r="E14" s="7">
        <v>2</v>
      </c>
      <c r="F14" s="7">
        <v>4</v>
      </c>
      <c r="H14" t="s">
        <v>154</v>
      </c>
      <c r="J14" s="82">
        <v>0</v>
      </c>
      <c r="K14" s="82">
        <v>0</v>
      </c>
      <c r="L14" s="82">
        <v>0</v>
      </c>
      <c r="M14" s="7"/>
      <c r="V14" s="7">
        <f>SUM(V11:V13)</f>
        <v>3</v>
      </c>
      <c r="W14" s="7">
        <f t="shared" ref="W14" si="3">SUM(W11:W13)</f>
        <v>1</v>
      </c>
      <c r="X14" s="7">
        <f t="shared" ref="X14" si="4">SUM(X11:X13)</f>
        <v>2</v>
      </c>
    </row>
    <row r="15" spans="2:25" x14ac:dyDescent="0.25">
      <c r="H15" t="s">
        <v>242</v>
      </c>
      <c r="J15" s="82">
        <v>1</v>
      </c>
      <c r="K15" s="82">
        <v>0</v>
      </c>
      <c r="L15" s="82">
        <v>1</v>
      </c>
      <c r="M15" s="7"/>
      <c r="N15" s="9" t="s">
        <v>19</v>
      </c>
      <c r="Q15" s="7" t="s">
        <v>249</v>
      </c>
      <c r="R15" s="7" t="s">
        <v>250</v>
      </c>
    </row>
    <row r="16" spans="2:25" x14ac:dyDescent="0.25">
      <c r="B16" t="s">
        <v>171</v>
      </c>
      <c r="D16" s="7">
        <v>1</v>
      </c>
      <c r="E16" s="7">
        <v>0</v>
      </c>
      <c r="F16" s="7">
        <v>1</v>
      </c>
      <c r="J16" s="82">
        <f>SUM(J14:J15)</f>
        <v>1</v>
      </c>
      <c r="K16" s="82">
        <f>SUM(K14:K15)</f>
        <v>0</v>
      </c>
      <c r="L16" s="82">
        <f>SUM(L14:L15)</f>
        <v>1</v>
      </c>
      <c r="M16" s="7"/>
      <c r="N16" t="s">
        <v>251</v>
      </c>
      <c r="P16" s="7">
        <v>1</v>
      </c>
      <c r="Q16" s="7">
        <v>1</v>
      </c>
      <c r="R16" s="7">
        <v>0</v>
      </c>
    </row>
    <row r="17" spans="2:24" x14ac:dyDescent="0.25">
      <c r="J17" s="82"/>
      <c r="K17" s="82"/>
      <c r="L17" s="82"/>
      <c r="M17" s="7"/>
      <c r="N17" t="s">
        <v>254</v>
      </c>
      <c r="P17" s="7">
        <v>1</v>
      </c>
      <c r="Q17" s="7">
        <v>0</v>
      </c>
      <c r="R17" s="7">
        <v>1</v>
      </c>
    </row>
    <row r="18" spans="2:24" x14ac:dyDescent="0.25">
      <c r="B18" t="s">
        <v>254</v>
      </c>
      <c r="D18" s="7">
        <v>12</v>
      </c>
      <c r="E18" s="7">
        <v>4</v>
      </c>
      <c r="F18" s="7">
        <v>8</v>
      </c>
      <c r="H18" s="9" t="s">
        <v>6</v>
      </c>
      <c r="J18" s="82"/>
      <c r="K18" s="82" t="s">
        <v>249</v>
      </c>
      <c r="L18" s="82" t="s">
        <v>250</v>
      </c>
      <c r="M18" s="7"/>
      <c r="N18" t="s">
        <v>152</v>
      </c>
      <c r="P18" s="7">
        <v>2</v>
      </c>
      <c r="Q18" s="7">
        <v>0</v>
      </c>
      <c r="R18" s="7">
        <v>2</v>
      </c>
      <c r="T18" s="9" t="s">
        <v>7</v>
      </c>
      <c r="V18" s="7"/>
      <c r="W18" s="7" t="s">
        <v>249</v>
      </c>
      <c r="X18" s="7" t="s">
        <v>250</v>
      </c>
    </row>
    <row r="19" spans="2:24" x14ac:dyDescent="0.25">
      <c r="H19" t="s">
        <v>251</v>
      </c>
      <c r="J19" s="83">
        <v>4</v>
      </c>
      <c r="K19" s="82">
        <v>4</v>
      </c>
      <c r="L19" s="82">
        <v>0</v>
      </c>
      <c r="M19" s="7"/>
      <c r="N19" t="s">
        <v>154</v>
      </c>
      <c r="P19" s="7">
        <v>2</v>
      </c>
      <c r="Q19" s="7">
        <v>1</v>
      </c>
      <c r="R19" s="7">
        <v>1</v>
      </c>
      <c r="T19" t="s">
        <v>222</v>
      </c>
      <c r="V19" s="7">
        <v>1</v>
      </c>
      <c r="W19" s="7">
        <v>1</v>
      </c>
      <c r="X19" s="7">
        <v>0</v>
      </c>
    </row>
    <row r="20" spans="2:24" x14ac:dyDescent="0.25">
      <c r="B20" t="s">
        <v>152</v>
      </c>
      <c r="D20" s="7">
        <v>19</v>
      </c>
      <c r="E20" s="7">
        <v>3</v>
      </c>
      <c r="F20" s="7">
        <v>16</v>
      </c>
      <c r="H20" t="s">
        <v>252</v>
      </c>
      <c r="J20" s="83">
        <v>3</v>
      </c>
      <c r="K20" s="82">
        <v>1</v>
      </c>
      <c r="L20" s="82">
        <v>2</v>
      </c>
      <c r="M20" s="7"/>
      <c r="N20" t="s">
        <v>255</v>
      </c>
      <c r="P20" s="7">
        <v>0</v>
      </c>
      <c r="Q20" s="7">
        <v>0</v>
      </c>
      <c r="R20" s="7">
        <v>0</v>
      </c>
      <c r="T20" t="s">
        <v>251</v>
      </c>
      <c r="V20" s="7">
        <v>2</v>
      </c>
      <c r="W20" s="7">
        <v>2</v>
      </c>
      <c r="X20" s="7">
        <v>0</v>
      </c>
    </row>
    <row r="21" spans="2:24" x14ac:dyDescent="0.25">
      <c r="H21" t="s">
        <v>253</v>
      </c>
      <c r="J21" s="83">
        <v>1</v>
      </c>
      <c r="K21" s="82">
        <v>0</v>
      </c>
      <c r="L21" s="82">
        <v>1</v>
      </c>
      <c r="M21" s="7"/>
      <c r="N21" t="s">
        <v>241</v>
      </c>
      <c r="P21" s="7">
        <v>1</v>
      </c>
      <c r="Q21" s="7">
        <v>0</v>
      </c>
      <c r="R21" s="7">
        <v>1</v>
      </c>
      <c r="T21" t="s">
        <v>159</v>
      </c>
      <c r="V21" s="7">
        <v>1</v>
      </c>
      <c r="W21" s="7">
        <v>0</v>
      </c>
      <c r="X21" s="7">
        <v>1</v>
      </c>
    </row>
    <row r="22" spans="2:24" x14ac:dyDescent="0.25">
      <c r="B22" t="s">
        <v>158</v>
      </c>
      <c r="D22" s="7">
        <v>6</v>
      </c>
      <c r="E22" s="7">
        <v>0</v>
      </c>
      <c r="F22" s="7">
        <v>6</v>
      </c>
      <c r="H22" t="s">
        <v>171</v>
      </c>
      <c r="J22" s="83">
        <v>1</v>
      </c>
      <c r="K22" s="82">
        <v>0</v>
      </c>
      <c r="L22" s="82">
        <v>1</v>
      </c>
      <c r="M22" s="7"/>
      <c r="P22" s="7">
        <f>SUM(P15:P21)</f>
        <v>7</v>
      </c>
      <c r="Q22" s="7">
        <f>SUM(Q15:Q21)</f>
        <v>2</v>
      </c>
      <c r="R22" s="7">
        <f>SUM(R16:R21)</f>
        <v>5</v>
      </c>
      <c r="T22" t="s">
        <v>253</v>
      </c>
      <c r="V22" s="7">
        <v>4</v>
      </c>
      <c r="W22" s="7">
        <v>1</v>
      </c>
      <c r="X22" s="7">
        <v>3</v>
      </c>
    </row>
    <row r="23" spans="2:24" x14ac:dyDescent="0.25">
      <c r="H23" t="s">
        <v>254</v>
      </c>
      <c r="J23" s="83">
        <v>2</v>
      </c>
      <c r="K23" s="82">
        <v>2</v>
      </c>
      <c r="L23" s="82">
        <v>2</v>
      </c>
      <c r="M23" s="7"/>
      <c r="T23" t="s">
        <v>254</v>
      </c>
      <c r="V23" s="7">
        <v>3</v>
      </c>
      <c r="W23" s="7">
        <v>0</v>
      </c>
      <c r="X23" s="7">
        <v>3</v>
      </c>
    </row>
    <row r="24" spans="2:24" x14ac:dyDescent="0.25">
      <c r="B24" t="s">
        <v>154</v>
      </c>
      <c r="D24" s="7">
        <v>24</v>
      </c>
      <c r="E24" s="7">
        <v>9</v>
      </c>
      <c r="F24" s="7">
        <v>15</v>
      </c>
      <c r="H24" t="s">
        <v>152</v>
      </c>
      <c r="J24" s="83">
        <v>7</v>
      </c>
      <c r="K24" s="82">
        <v>3</v>
      </c>
      <c r="L24" s="82">
        <v>4</v>
      </c>
      <c r="M24" s="7"/>
      <c r="N24" s="9" t="s">
        <v>172</v>
      </c>
      <c r="Q24" s="7" t="s">
        <v>249</v>
      </c>
      <c r="R24" s="7" t="s">
        <v>250</v>
      </c>
      <c r="T24" t="s">
        <v>152</v>
      </c>
      <c r="V24" s="7">
        <v>4</v>
      </c>
      <c r="W24" s="7">
        <v>1</v>
      </c>
      <c r="X24" s="7">
        <v>3</v>
      </c>
    </row>
    <row r="25" spans="2:24" x14ac:dyDescent="0.25">
      <c r="H25" t="s">
        <v>158</v>
      </c>
      <c r="J25" s="83">
        <v>0</v>
      </c>
      <c r="K25" s="82">
        <v>0</v>
      </c>
      <c r="L25" s="82">
        <v>0</v>
      </c>
      <c r="M25" s="7"/>
      <c r="N25" t="s">
        <v>197</v>
      </c>
      <c r="P25" s="7">
        <v>1</v>
      </c>
      <c r="Q25" s="7">
        <v>1</v>
      </c>
      <c r="R25" s="7">
        <v>0</v>
      </c>
      <c r="T25" t="s">
        <v>154</v>
      </c>
      <c r="V25" s="7">
        <v>3</v>
      </c>
      <c r="W25" s="7">
        <v>1</v>
      </c>
      <c r="X25" s="7">
        <v>2</v>
      </c>
    </row>
    <row r="26" spans="2:24" x14ac:dyDescent="0.25">
      <c r="B26" t="s">
        <v>255</v>
      </c>
      <c r="D26" s="7">
        <v>13</v>
      </c>
      <c r="E26" s="7">
        <v>0</v>
      </c>
      <c r="F26" s="7">
        <v>13</v>
      </c>
      <c r="H26" t="s">
        <v>154</v>
      </c>
      <c r="J26" s="83">
        <v>11</v>
      </c>
      <c r="K26" s="82">
        <v>5</v>
      </c>
      <c r="L26" s="82">
        <v>6</v>
      </c>
      <c r="M26" s="7"/>
      <c r="N26" t="s">
        <v>252</v>
      </c>
      <c r="P26" s="7">
        <v>1</v>
      </c>
      <c r="Q26" s="7">
        <v>1</v>
      </c>
      <c r="R26" s="7">
        <v>0</v>
      </c>
      <c r="T26" t="s">
        <v>158</v>
      </c>
      <c r="V26" s="7">
        <v>1</v>
      </c>
      <c r="W26" s="7">
        <v>0</v>
      </c>
      <c r="X26" s="7">
        <v>1</v>
      </c>
    </row>
    <row r="27" spans="2:24" x14ac:dyDescent="0.25">
      <c r="H27" t="s">
        <v>255</v>
      </c>
      <c r="J27" s="83">
        <v>4</v>
      </c>
      <c r="K27" s="82">
        <v>0</v>
      </c>
      <c r="L27" s="82">
        <v>4</v>
      </c>
      <c r="M27" s="7"/>
      <c r="N27" t="s">
        <v>156</v>
      </c>
      <c r="P27" s="7">
        <v>1</v>
      </c>
      <c r="Q27" s="7">
        <v>1</v>
      </c>
      <c r="R27" s="7">
        <v>0</v>
      </c>
      <c r="T27" t="s">
        <v>255</v>
      </c>
      <c r="V27" s="7">
        <v>3</v>
      </c>
      <c r="W27" s="7">
        <v>0</v>
      </c>
      <c r="X27" s="7">
        <v>3</v>
      </c>
    </row>
    <row r="28" spans="2:24" x14ac:dyDescent="0.25">
      <c r="B28" t="s">
        <v>241</v>
      </c>
      <c r="D28" s="7">
        <v>17</v>
      </c>
      <c r="E28" s="7">
        <v>0</v>
      </c>
      <c r="F28" s="7">
        <v>17</v>
      </c>
      <c r="H28" t="s">
        <v>241</v>
      </c>
      <c r="J28" s="83">
        <v>4</v>
      </c>
      <c r="K28" s="82">
        <v>0</v>
      </c>
      <c r="L28" s="82">
        <v>4</v>
      </c>
      <c r="M28" s="7"/>
      <c r="N28" t="s">
        <v>152</v>
      </c>
      <c r="P28" s="7">
        <v>1</v>
      </c>
      <c r="Q28" s="7">
        <v>0</v>
      </c>
      <c r="R28" s="7">
        <v>1</v>
      </c>
      <c r="T28" t="s">
        <v>241</v>
      </c>
      <c r="V28" s="7">
        <v>4</v>
      </c>
      <c r="W28" s="7">
        <v>0</v>
      </c>
      <c r="X28" s="7">
        <v>4</v>
      </c>
    </row>
    <row r="29" spans="2:24" x14ac:dyDescent="0.25">
      <c r="H29" t="s">
        <v>466</v>
      </c>
      <c r="J29" s="83">
        <v>1</v>
      </c>
      <c r="K29" s="82">
        <v>1</v>
      </c>
      <c r="L29" s="82">
        <v>0</v>
      </c>
      <c r="M29" s="7"/>
      <c r="N29" t="s">
        <v>158</v>
      </c>
      <c r="P29" s="7">
        <v>1</v>
      </c>
      <c r="Q29" s="7">
        <v>0</v>
      </c>
      <c r="R29" s="7">
        <v>1</v>
      </c>
      <c r="V29" s="7">
        <f>SUM(V19:V28)</f>
        <v>26</v>
      </c>
      <c r="W29" s="7">
        <f t="shared" ref="W29:X29" si="5">SUM(W19:W28)</f>
        <v>6</v>
      </c>
      <c r="X29" s="7">
        <f t="shared" si="5"/>
        <v>20</v>
      </c>
    </row>
    <row r="30" spans="2:24" x14ac:dyDescent="0.25">
      <c r="B30" t="s">
        <v>287</v>
      </c>
      <c r="D30" s="7">
        <v>4</v>
      </c>
      <c r="E30" s="7">
        <v>0</v>
      </c>
      <c r="F30" s="7">
        <v>4</v>
      </c>
      <c r="H30" t="s">
        <v>240</v>
      </c>
      <c r="J30" s="83">
        <v>1</v>
      </c>
      <c r="K30" s="82">
        <v>0</v>
      </c>
      <c r="L30" s="82">
        <v>1</v>
      </c>
      <c r="M30" s="7"/>
      <c r="N30" t="s">
        <v>154</v>
      </c>
      <c r="P30" s="7">
        <v>2</v>
      </c>
      <c r="Q30" s="7">
        <v>0</v>
      </c>
      <c r="R30" s="7">
        <v>2</v>
      </c>
      <c r="V30" s="7"/>
      <c r="W30" s="7"/>
      <c r="X30" s="7"/>
    </row>
    <row r="31" spans="2:24" x14ac:dyDescent="0.25">
      <c r="H31" t="s">
        <v>467</v>
      </c>
      <c r="J31" s="83">
        <v>2</v>
      </c>
      <c r="K31" s="82">
        <v>1</v>
      </c>
      <c r="L31" s="82">
        <v>1</v>
      </c>
      <c r="M31" s="7"/>
      <c r="N31" t="s">
        <v>241</v>
      </c>
      <c r="P31" s="7">
        <v>1</v>
      </c>
      <c r="Q31" s="7">
        <v>0</v>
      </c>
      <c r="R31" s="7">
        <v>1</v>
      </c>
      <c r="V31" s="7"/>
      <c r="W31" s="7"/>
      <c r="X31" s="7"/>
    </row>
    <row r="32" spans="2:24" x14ac:dyDescent="0.25">
      <c r="B32" t="s">
        <v>270</v>
      </c>
      <c r="D32" s="7">
        <v>1</v>
      </c>
      <c r="E32" s="7">
        <v>0</v>
      </c>
      <c r="F32" s="7">
        <v>1</v>
      </c>
      <c r="J32" s="82">
        <f>SUM(J19:J31)</f>
        <v>41</v>
      </c>
      <c r="K32" s="82">
        <f>SUM(K19:K31)</f>
        <v>17</v>
      </c>
      <c r="L32" s="82">
        <f>SUM(L19:L31)</f>
        <v>26</v>
      </c>
      <c r="M32" s="7"/>
      <c r="N32" t="s">
        <v>287</v>
      </c>
      <c r="P32" s="7">
        <v>4</v>
      </c>
      <c r="Q32" s="7">
        <v>0</v>
      </c>
      <c r="R32" s="7">
        <v>4</v>
      </c>
      <c r="V32" s="7"/>
      <c r="W32" s="7"/>
      <c r="X32" s="7"/>
    </row>
    <row r="33" spans="2:24" x14ac:dyDescent="0.25">
      <c r="J33" s="7"/>
      <c r="K33" s="7"/>
      <c r="L33" s="7"/>
      <c r="M33" s="7"/>
      <c r="N33" t="s">
        <v>270</v>
      </c>
      <c r="P33" s="7">
        <v>1</v>
      </c>
      <c r="Q33" s="7">
        <v>0</v>
      </c>
      <c r="R33" s="7">
        <v>1</v>
      </c>
      <c r="V33" s="7"/>
      <c r="W33" s="7"/>
      <c r="X33" s="7"/>
    </row>
    <row r="34" spans="2:24" x14ac:dyDescent="0.25">
      <c r="D34" s="7">
        <f>SUM(D2:D32)</f>
        <v>130</v>
      </c>
      <c r="E34" s="7">
        <f t="shared" ref="E34:F34" si="6">SUM(E2:E32)</f>
        <v>39</v>
      </c>
      <c r="F34" s="7">
        <f t="shared" si="6"/>
        <v>91</v>
      </c>
      <c r="J34" s="7"/>
      <c r="K34" s="7"/>
      <c r="L34" s="7"/>
      <c r="M34" s="7"/>
      <c r="P34" s="7">
        <f>SUM(P25:P33)</f>
        <v>13</v>
      </c>
      <c r="Q34" s="7">
        <f t="shared" ref="Q34:R34" si="7">SUM(Q25:Q33)</f>
        <v>3</v>
      </c>
      <c r="R34" s="7">
        <f t="shared" si="7"/>
        <v>10</v>
      </c>
    </row>
    <row r="35" spans="2:24" x14ac:dyDescent="0.25">
      <c r="J35" s="7"/>
      <c r="K35" s="7"/>
      <c r="L35" s="7"/>
      <c r="M35" s="7"/>
    </row>
    <row r="36" spans="2:24" x14ac:dyDescent="0.25">
      <c r="J36" s="7"/>
      <c r="K36" s="7"/>
      <c r="L36" s="7"/>
      <c r="M36" s="7"/>
    </row>
    <row r="37" spans="2:24" x14ac:dyDescent="0.25">
      <c r="J37" s="7"/>
      <c r="K37" s="7"/>
      <c r="L37" s="7"/>
      <c r="M37" s="7"/>
    </row>
    <row r="38" spans="2:24" x14ac:dyDescent="0.25">
      <c r="B38" s="9"/>
      <c r="J38" s="7"/>
      <c r="K38" s="7"/>
      <c r="L38" s="7"/>
      <c r="M38" s="7"/>
      <c r="N38" s="9"/>
    </row>
    <row r="39" spans="2:24" x14ac:dyDescent="0.25">
      <c r="H39" s="9"/>
      <c r="J39" s="7"/>
      <c r="K39" s="7"/>
      <c r="L39" s="7"/>
      <c r="M39" s="7"/>
    </row>
    <row r="40" spans="2:24" x14ac:dyDescent="0.25">
      <c r="J40" s="7"/>
      <c r="K40" s="7"/>
      <c r="L40" s="7"/>
      <c r="M40" s="7"/>
    </row>
    <row r="41" spans="2:24" x14ac:dyDescent="0.25">
      <c r="J41" s="7"/>
      <c r="K41" s="7"/>
      <c r="L41" s="7"/>
      <c r="M41" s="7"/>
    </row>
    <row r="42" spans="2:24" x14ac:dyDescent="0.25">
      <c r="J42" s="7"/>
      <c r="K42" s="7"/>
      <c r="L42" s="7"/>
      <c r="M42" s="7"/>
    </row>
    <row r="43" spans="2:24" x14ac:dyDescent="0.25">
      <c r="J43" s="7"/>
      <c r="K43" s="7"/>
      <c r="L43" s="7"/>
      <c r="M43" s="7"/>
    </row>
    <row r="45" spans="2:24" x14ac:dyDescent="0.25">
      <c r="J45" s="7"/>
    </row>
    <row r="46" spans="2:24" x14ac:dyDescent="0.25">
      <c r="J46" s="7"/>
    </row>
    <row r="47" spans="2:24" x14ac:dyDescent="0.25">
      <c r="J47" s="7"/>
    </row>
    <row r="48" spans="2:24" x14ac:dyDescent="0.25">
      <c r="J48" s="7"/>
    </row>
    <row r="49" spans="2:10" x14ac:dyDescent="0.25">
      <c r="J49" s="7"/>
    </row>
    <row r="50" spans="2:10" x14ac:dyDescent="0.25">
      <c r="J50" s="7"/>
    </row>
    <row r="51" spans="2:10" x14ac:dyDescent="0.25">
      <c r="J51" s="7"/>
    </row>
    <row r="52" spans="2:10" x14ac:dyDescent="0.25">
      <c r="B52" s="9"/>
      <c r="J52" s="7"/>
    </row>
    <row r="53" spans="2:10" x14ac:dyDescent="0.25">
      <c r="J53" s="7"/>
    </row>
    <row r="54" spans="2:10" x14ac:dyDescent="0.25">
      <c r="J54" s="7"/>
    </row>
    <row r="55" spans="2:10" x14ac:dyDescent="0.25">
      <c r="J55" s="7"/>
    </row>
    <row r="59" spans="2:10" x14ac:dyDescent="0.25">
      <c r="B59" s="9"/>
    </row>
    <row r="61" spans="2:10" x14ac:dyDescent="0.25">
      <c r="H61" s="7"/>
    </row>
    <row r="62" spans="2:10" x14ac:dyDescent="0.25">
      <c r="H62" s="7"/>
    </row>
    <row r="75" spans="2:2" x14ac:dyDescent="0.25">
      <c r="B75" s="9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topLeftCell="A31" workbookViewId="0">
      <selection activeCell="F22" sqref="F22"/>
    </sheetView>
  </sheetViews>
  <sheetFormatPr defaultRowHeight="15" x14ac:dyDescent="0.25"/>
  <cols>
    <col min="1" max="1" width="10.5703125" customWidth="1"/>
    <col min="2" max="2" width="11" customWidth="1"/>
    <col min="3" max="3" width="12.7109375" customWidth="1"/>
    <col min="4" max="4" width="15.85546875" customWidth="1"/>
    <col min="5" max="5" width="5.85546875" style="7" customWidth="1"/>
    <col min="6" max="6" width="4.42578125" style="7" customWidth="1"/>
    <col min="7" max="7" width="4.7109375" style="7" customWidth="1"/>
    <col min="8" max="8" width="5.28515625" style="7" customWidth="1"/>
    <col min="9" max="9" width="7.5703125" style="7" customWidth="1"/>
    <col min="10" max="10" width="2.140625" style="7" customWidth="1"/>
    <col min="11" max="12" width="3.85546875" style="7" customWidth="1"/>
    <col min="13" max="13" width="5.7109375" style="7" customWidth="1"/>
    <col min="14" max="14" width="1" style="7" customWidth="1"/>
    <col min="15" max="15" width="3.140625" style="7" customWidth="1"/>
    <col min="16" max="16" width="3.28515625" style="7" customWidth="1"/>
    <col min="17" max="17" width="5.7109375" style="7" customWidth="1"/>
    <col min="18" max="18" width="1.85546875" style="7" customWidth="1"/>
    <col min="19" max="19" width="3" style="7" customWidth="1"/>
    <col min="20" max="20" width="2.85546875" style="7" customWidth="1"/>
    <col min="21" max="21" width="5.5703125" style="7" customWidth="1"/>
    <col min="22" max="22" width="5.85546875" style="7" customWidth="1"/>
    <col min="23" max="24" width="9.140625" style="7"/>
    <col min="25" max="26" width="3.5703125" style="7" customWidth="1"/>
    <col min="27" max="27" width="5.7109375" style="7" customWidth="1"/>
  </cols>
  <sheetData>
    <row r="1" spans="1:29" x14ac:dyDescent="0.25">
      <c r="A1">
        <v>2011</v>
      </c>
    </row>
    <row r="2" spans="1:29" x14ac:dyDescent="0.25">
      <c r="A2" t="s">
        <v>349</v>
      </c>
    </row>
    <row r="3" spans="1:29" x14ac:dyDescent="0.25">
      <c r="A3" s="1"/>
      <c r="B3" s="1"/>
      <c r="C3" s="1"/>
      <c r="D3" s="1"/>
      <c r="E3" s="4"/>
      <c r="F3" s="4"/>
      <c r="G3" s="4"/>
      <c r="H3" s="4"/>
      <c r="I3" s="8" t="s">
        <v>245</v>
      </c>
      <c r="J3" s="8"/>
      <c r="K3" s="8"/>
      <c r="L3" s="8"/>
      <c r="M3" s="8"/>
      <c r="N3" s="8"/>
      <c r="O3" s="8"/>
      <c r="P3" s="8"/>
      <c r="Q3" s="8"/>
      <c r="R3" s="8"/>
      <c r="S3" s="8"/>
      <c r="T3" s="8" t="s">
        <v>243</v>
      </c>
      <c r="U3" s="8"/>
      <c r="V3" s="4"/>
      <c r="W3" s="4"/>
      <c r="X3" s="4"/>
    </row>
    <row r="4" spans="1:29" x14ac:dyDescent="0.25">
      <c r="A4" s="1" t="s">
        <v>142</v>
      </c>
      <c r="B4" s="1" t="s">
        <v>143</v>
      </c>
      <c r="C4" s="1"/>
      <c r="D4" s="1" t="s">
        <v>151</v>
      </c>
      <c r="E4" s="4" t="s">
        <v>232</v>
      </c>
      <c r="F4" s="4" t="s">
        <v>235</v>
      </c>
      <c r="G4" s="4" t="s">
        <v>144</v>
      </c>
      <c r="H4" s="4" t="s">
        <v>239</v>
      </c>
      <c r="I4" s="8" t="s">
        <v>246</v>
      </c>
      <c r="J4" s="8"/>
      <c r="K4" s="309" t="s">
        <v>238</v>
      </c>
      <c r="L4" s="309"/>
      <c r="M4" s="309"/>
      <c r="N4" s="8"/>
      <c r="O4" s="309" t="s">
        <v>145</v>
      </c>
      <c r="P4" s="309"/>
      <c r="Q4" s="309"/>
      <c r="R4" s="8"/>
      <c r="S4" s="309" t="s">
        <v>244</v>
      </c>
      <c r="T4" s="309"/>
      <c r="U4" s="309"/>
      <c r="V4" s="4" t="s">
        <v>237</v>
      </c>
      <c r="W4" s="4" t="s">
        <v>231</v>
      </c>
      <c r="X4" s="4" t="s">
        <v>230</v>
      </c>
      <c r="Y4" s="310" t="s">
        <v>282</v>
      </c>
      <c r="Z4" s="310"/>
      <c r="AA4" s="310"/>
      <c r="AB4" s="12" t="s">
        <v>289</v>
      </c>
      <c r="AC4" s="12" t="s">
        <v>347</v>
      </c>
    </row>
    <row r="5" spans="1:29" x14ac:dyDescent="0.25">
      <c r="A5" s="1" t="s">
        <v>6</v>
      </c>
      <c r="B5" s="1" t="s">
        <v>0</v>
      </c>
      <c r="C5" s="1" t="s">
        <v>1</v>
      </c>
      <c r="D5" s="1" t="s">
        <v>170</v>
      </c>
      <c r="E5" s="4" t="s">
        <v>233</v>
      </c>
      <c r="F5" s="4" t="s">
        <v>236</v>
      </c>
      <c r="G5" s="4" t="s">
        <v>4</v>
      </c>
      <c r="H5" s="8">
        <f>2011-M5</f>
        <v>73</v>
      </c>
      <c r="I5" s="8">
        <f>2011-Q5</f>
        <v>18</v>
      </c>
      <c r="J5" s="8"/>
      <c r="K5" s="8">
        <v>2</v>
      </c>
      <c r="L5" s="8">
        <v>13</v>
      </c>
      <c r="M5" s="8">
        <v>1938</v>
      </c>
      <c r="N5" s="8"/>
      <c r="O5" s="8">
        <v>5</v>
      </c>
      <c r="P5" s="8">
        <v>1</v>
      </c>
      <c r="Q5" s="8">
        <v>1993</v>
      </c>
      <c r="R5" s="8"/>
      <c r="S5" s="8">
        <v>11</v>
      </c>
      <c r="T5" s="8">
        <v>15</v>
      </c>
      <c r="U5" s="8">
        <v>2009</v>
      </c>
      <c r="V5" s="4" t="s">
        <v>203</v>
      </c>
      <c r="W5" s="4" t="s">
        <v>229</v>
      </c>
      <c r="X5" s="4" t="s">
        <v>228</v>
      </c>
      <c r="Y5" s="7">
        <v>3</v>
      </c>
      <c r="Z5" s="7">
        <v>31</v>
      </c>
      <c r="AA5" s="7">
        <v>2011</v>
      </c>
      <c r="AB5" t="s">
        <v>234</v>
      </c>
      <c r="AC5" t="s">
        <v>227</v>
      </c>
    </row>
    <row r="6" spans="1:29" x14ac:dyDescent="0.25">
      <c r="A6" t="s">
        <v>11</v>
      </c>
      <c r="B6" t="s">
        <v>150</v>
      </c>
      <c r="C6" t="s">
        <v>28</v>
      </c>
      <c r="D6" t="s">
        <v>154</v>
      </c>
      <c r="E6" s="7" t="s">
        <v>233</v>
      </c>
      <c r="F6" s="7" t="s">
        <v>236</v>
      </c>
      <c r="G6" s="7" t="s">
        <v>4</v>
      </c>
      <c r="H6" s="179">
        <f t="shared" ref="H6:H19" si="0">2011-M6</f>
        <v>34</v>
      </c>
      <c r="I6" s="16">
        <f t="shared" ref="I6:I19" si="1">2011-Q6</f>
        <v>4</v>
      </c>
      <c r="K6" s="7">
        <v>8</v>
      </c>
      <c r="L6" s="7">
        <v>19</v>
      </c>
      <c r="M6" s="7">
        <v>1977</v>
      </c>
      <c r="O6" s="7">
        <v>7</v>
      </c>
      <c r="P6" s="7">
        <v>16</v>
      </c>
      <c r="Q6" s="7">
        <v>2007</v>
      </c>
      <c r="V6" s="7" t="s">
        <v>198</v>
      </c>
      <c r="W6" s="7" t="s">
        <v>229</v>
      </c>
      <c r="X6" s="7" t="s">
        <v>226</v>
      </c>
      <c r="Y6" s="7">
        <v>1</v>
      </c>
      <c r="Z6" s="7">
        <v>14</v>
      </c>
      <c r="AA6" s="7">
        <v>2011</v>
      </c>
      <c r="AB6" t="s">
        <v>233</v>
      </c>
      <c r="AC6" t="s">
        <v>227</v>
      </c>
    </row>
    <row r="7" spans="1:29" x14ac:dyDescent="0.25">
      <c r="A7" s="1" t="s">
        <v>6</v>
      </c>
      <c r="B7" s="1" t="s">
        <v>130</v>
      </c>
      <c r="C7" s="1" t="s">
        <v>102</v>
      </c>
      <c r="D7" s="1" t="s">
        <v>155</v>
      </c>
      <c r="E7" s="11" t="s">
        <v>233</v>
      </c>
      <c r="F7" s="11" t="s">
        <v>236</v>
      </c>
      <c r="G7" s="11" t="s">
        <v>5</v>
      </c>
      <c r="H7" s="179">
        <f t="shared" si="0"/>
        <v>44</v>
      </c>
      <c r="I7" s="16">
        <f t="shared" si="1"/>
        <v>15</v>
      </c>
      <c r="J7" s="10"/>
      <c r="K7" s="10">
        <v>12</v>
      </c>
      <c r="L7" s="10">
        <v>18</v>
      </c>
      <c r="M7" s="10">
        <v>1967</v>
      </c>
      <c r="N7" s="10"/>
      <c r="O7" s="10">
        <v>8</v>
      </c>
      <c r="P7" s="10">
        <v>26</v>
      </c>
      <c r="Q7" s="10">
        <v>1996</v>
      </c>
      <c r="R7" s="10"/>
      <c r="S7" s="10"/>
      <c r="T7" s="10"/>
      <c r="U7" s="10"/>
      <c r="V7" s="11" t="s">
        <v>198</v>
      </c>
      <c r="W7" s="10" t="s">
        <v>229</v>
      </c>
      <c r="X7" s="11" t="s">
        <v>226</v>
      </c>
      <c r="Y7" s="7">
        <v>4</v>
      </c>
      <c r="Z7" s="7">
        <v>28</v>
      </c>
      <c r="AA7" s="7">
        <v>2011</v>
      </c>
      <c r="AB7" t="s">
        <v>234</v>
      </c>
      <c r="AC7" t="s">
        <v>227</v>
      </c>
    </row>
    <row r="8" spans="1:29" x14ac:dyDescent="0.25">
      <c r="A8" s="1" t="s">
        <v>43</v>
      </c>
      <c r="B8" s="1" t="s">
        <v>290</v>
      </c>
      <c r="C8" s="1" t="s">
        <v>105</v>
      </c>
      <c r="D8" s="1" t="s">
        <v>291</v>
      </c>
      <c r="E8" s="7" t="s">
        <v>234</v>
      </c>
      <c r="F8" s="7" t="s">
        <v>236</v>
      </c>
      <c r="G8" s="7" t="s">
        <v>5</v>
      </c>
      <c r="H8" s="179">
        <f t="shared" si="0"/>
        <v>23</v>
      </c>
      <c r="I8" s="16">
        <f t="shared" si="1"/>
        <v>0</v>
      </c>
      <c r="K8" s="7">
        <v>3</v>
      </c>
      <c r="L8" s="7">
        <v>5</v>
      </c>
      <c r="M8" s="7">
        <v>1988</v>
      </c>
      <c r="O8" s="7">
        <v>3</v>
      </c>
      <c r="P8" s="7">
        <v>15</v>
      </c>
      <c r="Q8" s="7">
        <v>2011</v>
      </c>
      <c r="V8" s="7" t="s">
        <v>281</v>
      </c>
      <c r="W8" s="7" t="s">
        <v>225</v>
      </c>
      <c r="X8" s="7" t="s">
        <v>227</v>
      </c>
      <c r="Y8" s="7">
        <v>4</v>
      </c>
      <c r="Z8" s="7">
        <v>29</v>
      </c>
      <c r="AA8" s="7">
        <v>2011</v>
      </c>
      <c r="AB8" t="s">
        <v>233</v>
      </c>
    </row>
    <row r="9" spans="1:29" x14ac:dyDescent="0.25">
      <c r="A9" s="1" t="s">
        <v>19</v>
      </c>
      <c r="B9" s="1" t="s">
        <v>59</v>
      </c>
      <c r="C9" s="1" t="s">
        <v>296</v>
      </c>
      <c r="D9" s="1" t="s">
        <v>153</v>
      </c>
      <c r="E9" s="14" t="s">
        <v>234</v>
      </c>
      <c r="F9" s="14" t="s">
        <v>236</v>
      </c>
      <c r="G9" s="14" t="s">
        <v>5</v>
      </c>
      <c r="H9" s="179">
        <f t="shared" si="0"/>
        <v>48</v>
      </c>
      <c r="I9" s="16">
        <f t="shared" si="1"/>
        <v>14</v>
      </c>
      <c r="J9" s="13"/>
      <c r="K9" s="13">
        <v>10</v>
      </c>
      <c r="L9" s="13">
        <v>20</v>
      </c>
      <c r="M9" s="13">
        <v>1963</v>
      </c>
      <c r="N9" s="13"/>
      <c r="O9" s="13">
        <v>8</v>
      </c>
      <c r="P9" s="13">
        <v>1</v>
      </c>
      <c r="Q9" s="13">
        <v>1997</v>
      </c>
      <c r="R9" s="13"/>
      <c r="S9" s="13"/>
      <c r="T9" s="13"/>
      <c r="U9" s="13"/>
      <c r="V9" s="14" t="s">
        <v>198</v>
      </c>
      <c r="W9" s="14" t="s">
        <v>225</v>
      </c>
      <c r="X9" s="14" t="s">
        <v>228</v>
      </c>
      <c r="AB9" t="s">
        <v>233</v>
      </c>
      <c r="AC9" t="s">
        <v>227</v>
      </c>
    </row>
    <row r="10" spans="1:29" x14ac:dyDescent="0.25">
      <c r="A10" s="1" t="s">
        <v>6</v>
      </c>
      <c r="B10" s="1" t="s">
        <v>24</v>
      </c>
      <c r="C10" s="1" t="s">
        <v>25</v>
      </c>
      <c r="D10" s="1" t="s">
        <v>152</v>
      </c>
      <c r="E10" s="7" t="s">
        <v>233</v>
      </c>
      <c r="F10" s="7" t="s">
        <v>236</v>
      </c>
      <c r="G10" s="7" t="s">
        <v>4</v>
      </c>
      <c r="H10" s="179">
        <f t="shared" si="0"/>
        <v>28</v>
      </c>
      <c r="I10" s="16">
        <f t="shared" si="1"/>
        <v>6</v>
      </c>
      <c r="K10" s="7">
        <v>10</v>
      </c>
      <c r="L10" s="7">
        <v>7</v>
      </c>
      <c r="M10" s="7">
        <v>1983</v>
      </c>
      <c r="O10" s="7">
        <v>6</v>
      </c>
      <c r="P10" s="7">
        <v>6</v>
      </c>
      <c r="Q10" s="7">
        <v>2005</v>
      </c>
      <c r="V10" s="7" t="s">
        <v>198</v>
      </c>
      <c r="W10" s="7" t="s">
        <v>229</v>
      </c>
      <c r="X10" s="7" t="s">
        <v>226</v>
      </c>
      <c r="Y10" s="7">
        <v>6</v>
      </c>
      <c r="Z10" s="7">
        <v>17</v>
      </c>
      <c r="AA10" s="7">
        <v>2011</v>
      </c>
      <c r="AB10" t="s">
        <v>233</v>
      </c>
    </row>
    <row r="11" spans="1:29" x14ac:dyDescent="0.25">
      <c r="A11" s="1" t="s">
        <v>6</v>
      </c>
      <c r="B11" s="1" t="s">
        <v>206</v>
      </c>
      <c r="C11" s="1" t="s">
        <v>176</v>
      </c>
      <c r="D11" s="1" t="s">
        <v>340</v>
      </c>
      <c r="E11" s="7" t="s">
        <v>234</v>
      </c>
      <c r="F11" s="7" t="s">
        <v>236</v>
      </c>
      <c r="G11" s="7" t="s">
        <v>5</v>
      </c>
      <c r="H11" s="179">
        <f t="shared" si="0"/>
        <v>32</v>
      </c>
      <c r="I11" s="17">
        <f t="shared" si="1"/>
        <v>1</v>
      </c>
      <c r="K11" s="7">
        <v>4</v>
      </c>
      <c r="L11" s="7">
        <v>24</v>
      </c>
      <c r="M11" s="7">
        <v>1979</v>
      </c>
      <c r="O11" s="7">
        <v>2</v>
      </c>
      <c r="P11" s="7">
        <v>25</v>
      </c>
      <c r="Q11" s="7">
        <v>2010</v>
      </c>
      <c r="V11" s="7" t="s">
        <v>281</v>
      </c>
      <c r="W11" s="7" t="s">
        <v>225</v>
      </c>
      <c r="X11" s="7" t="s">
        <v>227</v>
      </c>
      <c r="Y11" s="7">
        <v>7</v>
      </c>
      <c r="Z11" s="7">
        <v>22</v>
      </c>
      <c r="AA11" s="7">
        <v>2011</v>
      </c>
    </row>
    <row r="12" spans="1:29" x14ac:dyDescent="0.25">
      <c r="A12" s="1" t="s">
        <v>6</v>
      </c>
      <c r="B12" s="1" t="s">
        <v>298</v>
      </c>
      <c r="C12" s="1" t="s">
        <v>299</v>
      </c>
      <c r="D12" s="1" t="s">
        <v>270</v>
      </c>
      <c r="E12" s="7" t="s">
        <v>234</v>
      </c>
      <c r="F12" s="7" t="s">
        <v>236</v>
      </c>
      <c r="G12" s="7" t="s">
        <v>4</v>
      </c>
      <c r="H12" s="179">
        <f t="shared" si="0"/>
        <v>21</v>
      </c>
      <c r="I12" s="16">
        <f t="shared" si="1"/>
        <v>0</v>
      </c>
      <c r="K12" s="7">
        <v>2</v>
      </c>
      <c r="L12" s="7">
        <v>22</v>
      </c>
      <c r="M12" s="7">
        <v>1990</v>
      </c>
      <c r="O12" s="7">
        <v>6</v>
      </c>
      <c r="P12" s="7">
        <v>1</v>
      </c>
      <c r="Q12" s="7">
        <v>2011</v>
      </c>
      <c r="V12" s="7" t="s">
        <v>281</v>
      </c>
      <c r="W12" s="7" t="s">
        <v>225</v>
      </c>
      <c r="X12" s="7" t="s">
        <v>227</v>
      </c>
      <c r="Y12" s="7">
        <v>8</v>
      </c>
      <c r="Z12" s="7">
        <v>5</v>
      </c>
      <c r="AA12" s="7">
        <v>2011</v>
      </c>
      <c r="AB12" t="s">
        <v>234</v>
      </c>
    </row>
    <row r="13" spans="1:29" x14ac:dyDescent="0.25">
      <c r="A13" s="1" t="s">
        <v>6</v>
      </c>
      <c r="B13" s="1" t="s">
        <v>300</v>
      </c>
      <c r="C13" s="1" t="s">
        <v>295</v>
      </c>
      <c r="D13" s="1" t="s">
        <v>270</v>
      </c>
      <c r="E13" s="7" t="s">
        <v>234</v>
      </c>
      <c r="F13" s="7" t="s">
        <v>236</v>
      </c>
      <c r="G13" s="7" t="s">
        <v>4</v>
      </c>
      <c r="H13" s="179">
        <f t="shared" si="0"/>
        <v>22</v>
      </c>
      <c r="I13" s="16">
        <f t="shared" si="1"/>
        <v>0</v>
      </c>
      <c r="K13" s="7">
        <v>10</v>
      </c>
      <c r="L13" s="7">
        <v>19</v>
      </c>
      <c r="M13" s="7">
        <v>1989</v>
      </c>
      <c r="O13" s="7">
        <v>5</v>
      </c>
      <c r="P13" s="7">
        <v>9</v>
      </c>
      <c r="Q13" s="7">
        <v>2011</v>
      </c>
      <c r="V13" s="7" t="s">
        <v>281</v>
      </c>
      <c r="W13" s="7" t="s">
        <v>225</v>
      </c>
      <c r="X13" s="7" t="s">
        <v>227</v>
      </c>
      <c r="Y13" s="7">
        <v>8</v>
      </c>
      <c r="Z13" s="7">
        <v>10</v>
      </c>
      <c r="AA13" s="7">
        <v>2011</v>
      </c>
      <c r="AB13" t="s">
        <v>301</v>
      </c>
    </row>
    <row r="14" spans="1:29" x14ac:dyDescent="0.25">
      <c r="A14" s="1" t="s">
        <v>7</v>
      </c>
      <c r="B14" s="1" t="s">
        <v>57</v>
      </c>
      <c r="C14" s="1" t="s">
        <v>58</v>
      </c>
      <c r="D14" t="s">
        <v>154</v>
      </c>
      <c r="E14" s="7" t="s">
        <v>234</v>
      </c>
      <c r="F14" s="7" t="s">
        <v>236</v>
      </c>
      <c r="G14" s="7" t="s">
        <v>4</v>
      </c>
      <c r="H14" s="179">
        <f t="shared" si="0"/>
        <v>25</v>
      </c>
      <c r="I14" s="16">
        <f t="shared" si="1"/>
        <v>4</v>
      </c>
      <c r="K14" s="7">
        <v>9</v>
      </c>
      <c r="L14" s="7">
        <v>29</v>
      </c>
      <c r="M14" s="7">
        <v>1986</v>
      </c>
      <c r="O14" s="7">
        <v>1</v>
      </c>
      <c r="P14" s="7">
        <v>8</v>
      </c>
      <c r="Q14" s="7">
        <v>2007</v>
      </c>
      <c r="V14" s="7" t="s">
        <v>198</v>
      </c>
      <c r="W14" s="7" t="s">
        <v>229</v>
      </c>
      <c r="X14" s="7" t="s">
        <v>226</v>
      </c>
      <c r="Y14" s="7">
        <v>10</v>
      </c>
      <c r="Z14" s="7">
        <v>14</v>
      </c>
      <c r="AA14" s="7">
        <v>2011</v>
      </c>
      <c r="AB14" t="s">
        <v>233</v>
      </c>
    </row>
    <row r="15" spans="1:29" x14ac:dyDescent="0.25">
      <c r="A15" s="1" t="s">
        <v>172</v>
      </c>
      <c r="B15" s="1" t="s">
        <v>139</v>
      </c>
      <c r="C15" s="1" t="s">
        <v>177</v>
      </c>
      <c r="D15" s="1" t="s">
        <v>154</v>
      </c>
      <c r="E15" s="7" t="s">
        <v>234</v>
      </c>
      <c r="F15" s="7" t="s">
        <v>236</v>
      </c>
      <c r="G15" s="7" t="s">
        <v>5</v>
      </c>
      <c r="H15" s="179">
        <f t="shared" si="0"/>
        <v>29</v>
      </c>
      <c r="I15" s="16">
        <f t="shared" si="1"/>
        <v>4</v>
      </c>
      <c r="K15" s="7">
        <v>5</v>
      </c>
      <c r="L15" s="7">
        <v>20</v>
      </c>
      <c r="M15" s="7">
        <v>1982</v>
      </c>
      <c r="O15" s="7">
        <v>7</v>
      </c>
      <c r="P15" s="7">
        <v>30</v>
      </c>
      <c r="Q15" s="7">
        <v>2007</v>
      </c>
      <c r="V15" s="7" t="s">
        <v>198</v>
      </c>
      <c r="W15" s="7" t="s">
        <v>225</v>
      </c>
      <c r="X15" s="7" t="s">
        <v>226</v>
      </c>
      <c r="Y15" s="7">
        <v>10</v>
      </c>
      <c r="Z15" s="7">
        <v>14</v>
      </c>
      <c r="AA15" s="7">
        <v>2011</v>
      </c>
      <c r="AB15" t="s">
        <v>234</v>
      </c>
    </row>
    <row r="16" spans="1:29" x14ac:dyDescent="0.25">
      <c r="A16" s="1" t="s">
        <v>7</v>
      </c>
      <c r="B16" s="1" t="s">
        <v>50</v>
      </c>
      <c r="C16" s="1" t="s">
        <v>51</v>
      </c>
      <c r="D16" s="1" t="s">
        <v>154</v>
      </c>
      <c r="E16" s="7" t="s">
        <v>234</v>
      </c>
      <c r="F16" s="7" t="s">
        <v>236</v>
      </c>
      <c r="G16" s="7" t="s">
        <v>5</v>
      </c>
      <c r="H16" s="179">
        <f t="shared" si="0"/>
        <v>26</v>
      </c>
      <c r="I16" s="16">
        <f t="shared" si="1"/>
        <v>5</v>
      </c>
      <c r="K16" s="7">
        <v>9</v>
      </c>
      <c r="L16" s="7">
        <v>4</v>
      </c>
      <c r="M16" s="7">
        <v>1985</v>
      </c>
      <c r="O16" s="7">
        <v>8</v>
      </c>
      <c r="P16" s="7">
        <v>1</v>
      </c>
      <c r="Q16" s="7">
        <v>2006</v>
      </c>
      <c r="V16" s="7" t="s">
        <v>198</v>
      </c>
      <c r="W16" s="7" t="s">
        <v>229</v>
      </c>
      <c r="X16" s="7" t="s">
        <v>226</v>
      </c>
      <c r="Y16" s="7">
        <v>10</v>
      </c>
      <c r="Z16" s="7">
        <v>31</v>
      </c>
      <c r="AA16" s="7">
        <v>2011</v>
      </c>
      <c r="AB16" t="s">
        <v>233</v>
      </c>
    </row>
    <row r="17" spans="1:28" x14ac:dyDescent="0.25">
      <c r="A17" s="1" t="s">
        <v>15</v>
      </c>
      <c r="B17" s="1" t="s">
        <v>193</v>
      </c>
      <c r="C17" s="1" t="s">
        <v>194</v>
      </c>
      <c r="D17" s="1" t="s">
        <v>154</v>
      </c>
      <c r="E17" s="7" t="s">
        <v>234</v>
      </c>
      <c r="F17" s="7" t="s">
        <v>236</v>
      </c>
      <c r="G17" s="7" t="s">
        <v>4</v>
      </c>
      <c r="H17" s="179">
        <f t="shared" si="0"/>
        <v>24</v>
      </c>
      <c r="I17" s="7">
        <f t="shared" si="1"/>
        <v>1</v>
      </c>
      <c r="K17" s="7">
        <v>10</v>
      </c>
      <c r="L17" s="7">
        <v>14</v>
      </c>
      <c r="M17" s="7">
        <v>1987</v>
      </c>
      <c r="O17" s="7">
        <v>6</v>
      </c>
      <c r="P17" s="7">
        <v>1</v>
      </c>
      <c r="Q17" s="7">
        <v>2010</v>
      </c>
      <c r="V17" s="7" t="s">
        <v>198</v>
      </c>
      <c r="W17" s="7" t="s">
        <v>229</v>
      </c>
      <c r="X17" s="7" t="s">
        <v>226</v>
      </c>
      <c r="AB17" t="s">
        <v>233</v>
      </c>
    </row>
    <row r="18" spans="1:28" x14ac:dyDescent="0.25">
      <c r="A18" s="1" t="s">
        <v>6</v>
      </c>
      <c r="B18" s="1" t="s">
        <v>24</v>
      </c>
      <c r="C18" s="1" t="s">
        <v>302</v>
      </c>
      <c r="D18" s="1" t="s">
        <v>270</v>
      </c>
      <c r="E18" s="7" t="s">
        <v>234</v>
      </c>
      <c r="F18" s="7" t="s">
        <v>236</v>
      </c>
      <c r="G18" s="7" t="s">
        <v>5</v>
      </c>
      <c r="H18" s="179">
        <f t="shared" si="0"/>
        <v>20</v>
      </c>
      <c r="I18" s="7">
        <f t="shared" si="1"/>
        <v>0</v>
      </c>
      <c r="K18" s="7">
        <v>2</v>
      </c>
      <c r="L18" s="7">
        <v>13</v>
      </c>
      <c r="M18" s="7">
        <v>1991</v>
      </c>
      <c r="O18" s="7">
        <v>8</v>
      </c>
      <c r="P18" s="7">
        <v>15</v>
      </c>
      <c r="Q18" s="7">
        <v>2011</v>
      </c>
      <c r="V18" s="7" t="s">
        <v>281</v>
      </c>
      <c r="W18" s="7" t="s">
        <v>225</v>
      </c>
      <c r="X18" s="7" t="s">
        <v>227</v>
      </c>
      <c r="Y18" s="7">
        <v>12</v>
      </c>
      <c r="Z18" s="7">
        <v>6</v>
      </c>
      <c r="AA18" s="7">
        <v>2011</v>
      </c>
      <c r="AB18" t="s">
        <v>233</v>
      </c>
    </row>
    <row r="19" spans="1:28" x14ac:dyDescent="0.25">
      <c r="A19" s="1" t="s">
        <v>70</v>
      </c>
      <c r="B19" s="1" t="s">
        <v>68</v>
      </c>
      <c r="C19" s="1" t="s">
        <v>69</v>
      </c>
      <c r="D19" s="1" t="s">
        <v>152</v>
      </c>
      <c r="E19" s="7" t="s">
        <v>233</v>
      </c>
      <c r="F19" s="7" t="s">
        <v>348</v>
      </c>
      <c r="G19" s="7" t="s">
        <v>5</v>
      </c>
      <c r="H19" s="179">
        <f t="shared" si="0"/>
        <v>32</v>
      </c>
      <c r="I19" s="7">
        <f t="shared" si="1"/>
        <v>10</v>
      </c>
      <c r="K19" s="7">
        <v>11</v>
      </c>
      <c r="L19" s="7">
        <v>7</v>
      </c>
      <c r="M19" s="7">
        <v>1979</v>
      </c>
      <c r="O19" s="7">
        <v>2</v>
      </c>
      <c r="P19" s="7">
        <v>1</v>
      </c>
      <c r="Q19" s="7">
        <v>2001</v>
      </c>
      <c r="V19" s="7" t="s">
        <v>198</v>
      </c>
      <c r="W19" s="7" t="s">
        <v>229</v>
      </c>
      <c r="X19" s="7" t="s">
        <v>226</v>
      </c>
      <c r="Y19" s="7">
        <v>12</v>
      </c>
      <c r="Z19" s="7">
        <v>31</v>
      </c>
      <c r="AA19" s="7">
        <v>2011</v>
      </c>
    </row>
    <row r="21" spans="1:28" x14ac:dyDescent="0.25">
      <c r="A21" t="s">
        <v>350</v>
      </c>
    </row>
    <row r="23" spans="1:28" x14ac:dyDescent="0.25">
      <c r="A23" s="1" t="s">
        <v>142</v>
      </c>
      <c r="B23" s="1" t="s">
        <v>143</v>
      </c>
      <c r="C23" s="1"/>
      <c r="D23" s="1" t="s">
        <v>151</v>
      </c>
      <c r="E23" s="21" t="s">
        <v>232</v>
      </c>
      <c r="F23" s="21" t="s">
        <v>235</v>
      </c>
      <c r="G23" s="21" t="s">
        <v>144</v>
      </c>
      <c r="H23" s="21" t="s">
        <v>239</v>
      </c>
      <c r="I23" s="21"/>
      <c r="J23" s="21"/>
      <c r="K23" s="309" t="s">
        <v>238</v>
      </c>
      <c r="L23" s="309"/>
      <c r="M23" s="309"/>
      <c r="N23" s="20"/>
      <c r="O23" s="309" t="s">
        <v>145</v>
      </c>
      <c r="P23" s="309"/>
      <c r="Q23" s="309"/>
      <c r="R23" s="20"/>
      <c r="V23" s="21" t="s">
        <v>237</v>
      </c>
      <c r="W23" s="21" t="s">
        <v>231</v>
      </c>
      <c r="X23" s="21" t="s">
        <v>230</v>
      </c>
      <c r="Y23"/>
      <c r="Z23"/>
    </row>
    <row r="24" spans="1:28" x14ac:dyDescent="0.25">
      <c r="A24" s="1" t="s">
        <v>172</v>
      </c>
      <c r="B24" s="1" t="s">
        <v>262</v>
      </c>
      <c r="C24" s="1" t="s">
        <v>306</v>
      </c>
      <c r="D24" s="1" t="s">
        <v>307</v>
      </c>
      <c r="E24" s="21" t="s">
        <v>308</v>
      </c>
      <c r="F24" s="21" t="s">
        <v>236</v>
      </c>
      <c r="G24" s="21" t="s">
        <v>4</v>
      </c>
      <c r="H24" s="20">
        <f>2011-M24</f>
        <v>34</v>
      </c>
      <c r="I24" s="20"/>
      <c r="J24" s="20"/>
      <c r="K24" s="20">
        <v>7</v>
      </c>
      <c r="L24" s="20">
        <v>1</v>
      </c>
      <c r="M24" s="20">
        <v>1977</v>
      </c>
      <c r="N24" s="20"/>
      <c r="O24" s="20">
        <v>1</v>
      </c>
      <c r="P24" s="20">
        <v>3</v>
      </c>
      <c r="Q24" s="20">
        <v>2011</v>
      </c>
      <c r="R24" s="20"/>
      <c r="V24" s="21" t="s">
        <v>198</v>
      </c>
      <c r="W24" s="21" t="s">
        <v>229</v>
      </c>
      <c r="X24" s="21" t="s">
        <v>226</v>
      </c>
      <c r="Y24"/>
      <c r="Z24"/>
    </row>
    <row r="25" spans="1:28" x14ac:dyDescent="0.25">
      <c r="A25" s="1" t="s">
        <v>172</v>
      </c>
      <c r="B25" s="1" t="s">
        <v>285</v>
      </c>
      <c r="C25" s="1" t="s">
        <v>286</v>
      </c>
      <c r="D25" s="1" t="s">
        <v>309</v>
      </c>
      <c r="E25" s="21" t="s">
        <v>303</v>
      </c>
      <c r="F25" s="21" t="s">
        <v>236</v>
      </c>
      <c r="G25" s="21" t="s">
        <v>5</v>
      </c>
      <c r="H25" s="20"/>
      <c r="I25" s="20"/>
      <c r="J25" s="20"/>
      <c r="K25" s="20">
        <v>9</v>
      </c>
      <c r="L25" s="20">
        <v>27</v>
      </c>
      <c r="M25" s="20">
        <v>1957</v>
      </c>
      <c r="N25" s="20"/>
      <c r="O25" s="20">
        <v>1</v>
      </c>
      <c r="P25" s="20">
        <v>21</v>
      </c>
      <c r="Q25" s="20">
        <v>2011</v>
      </c>
      <c r="R25" s="20"/>
      <c r="V25" s="21" t="s">
        <v>203</v>
      </c>
      <c r="W25" s="21" t="s">
        <v>225</v>
      </c>
      <c r="X25" s="21" t="s">
        <v>227</v>
      </c>
      <c r="Y25"/>
      <c r="Z25"/>
    </row>
    <row r="26" spans="1:28" x14ac:dyDescent="0.25">
      <c r="A26" s="1" t="s">
        <v>6</v>
      </c>
      <c r="B26" s="1" t="s">
        <v>283</v>
      </c>
      <c r="C26" s="1" t="s">
        <v>284</v>
      </c>
      <c r="D26" s="1" t="s">
        <v>304</v>
      </c>
      <c r="E26" s="21" t="s">
        <v>303</v>
      </c>
      <c r="F26" s="21" t="s">
        <v>236</v>
      </c>
      <c r="G26" s="21" t="s">
        <v>4</v>
      </c>
      <c r="H26" s="20">
        <f t="shared" ref="H26:H46" si="2">2011-M26</f>
        <v>22</v>
      </c>
      <c r="I26" s="20"/>
      <c r="J26" s="20"/>
      <c r="K26" s="20">
        <v>10</v>
      </c>
      <c r="L26" s="20">
        <v>28</v>
      </c>
      <c r="M26" s="20">
        <v>1989</v>
      </c>
      <c r="N26" s="20">
        <v>1989</v>
      </c>
      <c r="O26" s="20">
        <v>2</v>
      </c>
      <c r="P26" s="20">
        <v>1</v>
      </c>
      <c r="Q26" s="20">
        <v>2011</v>
      </c>
      <c r="R26" s="20"/>
      <c r="V26" s="21" t="s">
        <v>198</v>
      </c>
      <c r="W26" s="21" t="s">
        <v>229</v>
      </c>
      <c r="X26" s="21" t="s">
        <v>226</v>
      </c>
      <c r="Y26"/>
      <c r="Z26"/>
    </row>
    <row r="27" spans="1:28" x14ac:dyDescent="0.25">
      <c r="A27" s="1" t="s">
        <v>43</v>
      </c>
      <c r="B27" s="1" t="s">
        <v>290</v>
      </c>
      <c r="C27" s="1" t="s">
        <v>105</v>
      </c>
      <c r="D27" s="1" t="s">
        <v>291</v>
      </c>
      <c r="E27" s="7" t="s">
        <v>234</v>
      </c>
      <c r="F27" s="7" t="s">
        <v>236</v>
      </c>
      <c r="G27" s="7" t="s">
        <v>5</v>
      </c>
      <c r="H27" s="7">
        <f t="shared" si="2"/>
        <v>23</v>
      </c>
      <c r="K27" s="7">
        <v>3</v>
      </c>
      <c r="L27" s="7">
        <v>5</v>
      </c>
      <c r="M27" s="7">
        <v>1988</v>
      </c>
      <c r="O27" s="7">
        <v>3</v>
      </c>
      <c r="P27" s="7">
        <v>15</v>
      </c>
      <c r="Q27" s="7">
        <v>2011</v>
      </c>
      <c r="V27" s="7" t="s">
        <v>281</v>
      </c>
      <c r="W27" s="7" t="s">
        <v>225</v>
      </c>
      <c r="X27" s="7" t="s">
        <v>227</v>
      </c>
      <c r="Y27"/>
      <c r="Z27"/>
    </row>
    <row r="28" spans="1:28" x14ac:dyDescent="0.25">
      <c r="A28" s="1" t="s">
        <v>6</v>
      </c>
      <c r="B28" s="1" t="s">
        <v>293</v>
      </c>
      <c r="C28" s="1" t="s">
        <v>297</v>
      </c>
      <c r="D28" s="1" t="s">
        <v>304</v>
      </c>
      <c r="E28" s="21" t="s">
        <v>303</v>
      </c>
      <c r="F28" s="21" t="s">
        <v>236</v>
      </c>
      <c r="G28" s="21" t="s">
        <v>4</v>
      </c>
      <c r="H28" s="20">
        <f t="shared" si="2"/>
        <v>23</v>
      </c>
      <c r="I28" s="20"/>
      <c r="J28" s="20"/>
      <c r="K28" s="20">
        <v>10</v>
      </c>
      <c r="L28" s="20">
        <v>26</v>
      </c>
      <c r="M28" s="20">
        <v>1988</v>
      </c>
      <c r="N28" s="20"/>
      <c r="O28" s="20">
        <v>5</v>
      </c>
      <c r="P28" s="20">
        <v>9</v>
      </c>
      <c r="Q28" s="20">
        <v>2011</v>
      </c>
      <c r="R28" s="20"/>
      <c r="V28" s="21" t="s">
        <v>198</v>
      </c>
      <c r="W28" s="21" t="s">
        <v>229</v>
      </c>
      <c r="X28" s="21" t="s">
        <v>226</v>
      </c>
      <c r="Y28"/>
      <c r="Z28"/>
    </row>
    <row r="29" spans="1:28" x14ac:dyDescent="0.25">
      <c r="A29" s="1" t="s">
        <v>6</v>
      </c>
      <c r="B29" s="1" t="s">
        <v>300</v>
      </c>
      <c r="C29" s="1" t="s">
        <v>295</v>
      </c>
      <c r="D29" s="1" t="s">
        <v>270</v>
      </c>
      <c r="E29" s="7" t="s">
        <v>234</v>
      </c>
      <c r="F29" s="7" t="s">
        <v>236</v>
      </c>
      <c r="G29" s="7" t="s">
        <v>4</v>
      </c>
      <c r="H29" s="7">
        <f t="shared" si="2"/>
        <v>22</v>
      </c>
      <c r="K29" s="7">
        <v>10</v>
      </c>
      <c r="L29" s="7">
        <v>19</v>
      </c>
      <c r="M29" s="7">
        <v>1989</v>
      </c>
      <c r="O29" s="7">
        <v>5</v>
      </c>
      <c r="P29" s="7">
        <v>9</v>
      </c>
      <c r="Q29" s="7">
        <v>2011</v>
      </c>
      <c r="V29" s="7" t="s">
        <v>281</v>
      </c>
      <c r="W29" s="7" t="s">
        <v>225</v>
      </c>
      <c r="X29" s="7" t="s">
        <v>227</v>
      </c>
      <c r="Y29"/>
      <c r="Z29"/>
    </row>
    <row r="30" spans="1:28" x14ac:dyDescent="0.25">
      <c r="A30" s="1" t="s">
        <v>6</v>
      </c>
      <c r="B30" s="1" t="s">
        <v>294</v>
      </c>
      <c r="C30" s="1" t="s">
        <v>305</v>
      </c>
      <c r="D30" s="1" t="s">
        <v>304</v>
      </c>
      <c r="E30" s="21" t="s">
        <v>303</v>
      </c>
      <c r="F30" s="21" t="s">
        <v>236</v>
      </c>
      <c r="G30" s="21" t="s">
        <v>4</v>
      </c>
      <c r="H30" s="20">
        <f t="shared" si="2"/>
        <v>29</v>
      </c>
      <c r="I30" s="20"/>
      <c r="J30" s="20"/>
      <c r="K30" s="20">
        <v>1</v>
      </c>
      <c r="L30" s="20">
        <v>29</v>
      </c>
      <c r="M30" s="20">
        <v>1982</v>
      </c>
      <c r="N30" s="20"/>
      <c r="O30" s="20">
        <v>5</v>
      </c>
      <c r="P30" s="20">
        <v>16</v>
      </c>
      <c r="Q30" s="20">
        <v>2011</v>
      </c>
      <c r="R30" s="20"/>
      <c r="V30" s="21" t="s">
        <v>203</v>
      </c>
      <c r="W30" s="21" t="s">
        <v>225</v>
      </c>
      <c r="X30" s="21" t="s">
        <v>227</v>
      </c>
      <c r="Y30"/>
      <c r="Z30"/>
    </row>
    <row r="31" spans="1:28" x14ac:dyDescent="0.25">
      <c r="A31" s="1" t="s">
        <v>6</v>
      </c>
      <c r="B31" s="1" t="s">
        <v>298</v>
      </c>
      <c r="C31" s="1" t="s">
        <v>299</v>
      </c>
      <c r="D31" s="1" t="s">
        <v>270</v>
      </c>
      <c r="E31" s="7" t="s">
        <v>234</v>
      </c>
      <c r="F31" s="7" t="s">
        <v>236</v>
      </c>
      <c r="G31" s="7" t="s">
        <v>4</v>
      </c>
      <c r="H31" s="7">
        <f t="shared" si="2"/>
        <v>21</v>
      </c>
      <c r="K31" s="7">
        <v>2</v>
      </c>
      <c r="L31" s="7">
        <v>22</v>
      </c>
      <c r="M31" s="7">
        <v>1990</v>
      </c>
      <c r="O31" s="7">
        <v>6</v>
      </c>
      <c r="P31" s="7">
        <v>1</v>
      </c>
      <c r="Q31" s="7">
        <v>2011</v>
      </c>
      <c r="V31" s="7" t="s">
        <v>281</v>
      </c>
      <c r="W31" s="7" t="s">
        <v>225</v>
      </c>
      <c r="X31" s="7" t="s">
        <v>227</v>
      </c>
      <c r="Y31"/>
      <c r="Z31"/>
    </row>
    <row r="32" spans="1:28" x14ac:dyDescent="0.25">
      <c r="A32" s="1" t="s">
        <v>6</v>
      </c>
      <c r="B32" s="1" t="s">
        <v>24</v>
      </c>
      <c r="C32" s="1" t="s">
        <v>302</v>
      </c>
      <c r="D32" s="1" t="s">
        <v>270</v>
      </c>
      <c r="E32" s="7" t="s">
        <v>234</v>
      </c>
      <c r="F32" s="7" t="s">
        <v>236</v>
      </c>
      <c r="G32" s="7" t="s">
        <v>5</v>
      </c>
      <c r="H32" s="7">
        <f t="shared" si="2"/>
        <v>20</v>
      </c>
      <c r="K32" s="7">
        <v>2</v>
      </c>
      <c r="L32" s="7">
        <v>13</v>
      </c>
      <c r="M32" s="7">
        <v>1991</v>
      </c>
      <c r="N32"/>
      <c r="O32" s="7">
        <v>8</v>
      </c>
      <c r="P32" s="7">
        <v>22</v>
      </c>
      <c r="Q32" s="7">
        <v>2011</v>
      </c>
      <c r="R32"/>
      <c r="V32" s="7" t="s">
        <v>281</v>
      </c>
      <c r="W32" s="7" t="s">
        <v>225</v>
      </c>
      <c r="X32" s="7" t="s">
        <v>227</v>
      </c>
      <c r="Y32"/>
      <c r="Z32"/>
    </row>
    <row r="33" spans="1:26" x14ac:dyDescent="0.25">
      <c r="A33" s="1" t="s">
        <v>11</v>
      </c>
      <c r="B33" s="1" t="s">
        <v>310</v>
      </c>
      <c r="C33" s="1" t="s">
        <v>311</v>
      </c>
      <c r="D33" s="1" t="s">
        <v>309</v>
      </c>
      <c r="E33" s="7" t="s">
        <v>303</v>
      </c>
      <c r="F33" s="7" t="s">
        <v>236</v>
      </c>
      <c r="G33" s="7" t="s">
        <v>5</v>
      </c>
      <c r="H33" s="7">
        <f t="shared" si="2"/>
        <v>56</v>
      </c>
      <c r="K33" s="7">
        <v>8</v>
      </c>
      <c r="L33" s="7">
        <v>22</v>
      </c>
      <c r="M33" s="7">
        <v>1955</v>
      </c>
      <c r="N33"/>
      <c r="O33" s="7">
        <v>10</v>
      </c>
      <c r="P33" s="7">
        <v>1</v>
      </c>
      <c r="Q33" s="7">
        <v>2011</v>
      </c>
      <c r="R33"/>
      <c r="V33" s="7" t="s">
        <v>203</v>
      </c>
      <c r="W33" s="7" t="s">
        <v>225</v>
      </c>
      <c r="X33" s="7" t="s">
        <v>226</v>
      </c>
      <c r="Y33" s="18" t="s">
        <v>322</v>
      </c>
      <c r="Z33" s="18"/>
    </row>
    <row r="34" spans="1:26" x14ac:dyDescent="0.25">
      <c r="A34" s="1" t="s">
        <v>11</v>
      </c>
      <c r="B34" s="1" t="s">
        <v>312</v>
      </c>
      <c r="C34" s="1" t="s">
        <v>313</v>
      </c>
      <c r="D34" s="1" t="s">
        <v>153</v>
      </c>
      <c r="E34" s="7" t="s">
        <v>303</v>
      </c>
      <c r="F34" s="7" t="s">
        <v>236</v>
      </c>
      <c r="G34" s="7" t="s">
        <v>5</v>
      </c>
      <c r="H34" s="7">
        <f t="shared" si="2"/>
        <v>44</v>
      </c>
      <c r="K34" s="7">
        <v>3</v>
      </c>
      <c r="L34" s="7">
        <v>11</v>
      </c>
      <c r="M34" s="7">
        <v>1967</v>
      </c>
      <c r="N34"/>
      <c r="O34" s="7">
        <v>10</v>
      </c>
      <c r="P34" s="7">
        <v>1</v>
      </c>
      <c r="Q34" s="7">
        <v>2011</v>
      </c>
      <c r="R34"/>
      <c r="V34" s="7" t="s">
        <v>198</v>
      </c>
      <c r="W34" s="7" t="s">
        <v>225</v>
      </c>
      <c r="X34" s="7" t="s">
        <v>226</v>
      </c>
      <c r="Y34" s="18" t="s">
        <v>322</v>
      </c>
      <c r="Z34" s="18"/>
    </row>
    <row r="35" spans="1:26" x14ac:dyDescent="0.25">
      <c r="A35" s="1" t="s">
        <v>11</v>
      </c>
      <c r="B35" s="1" t="s">
        <v>314</v>
      </c>
      <c r="C35" s="1" t="s">
        <v>315</v>
      </c>
      <c r="D35" s="1" t="s">
        <v>170</v>
      </c>
      <c r="E35" s="7" t="s">
        <v>308</v>
      </c>
      <c r="F35" s="7" t="s">
        <v>236</v>
      </c>
      <c r="G35" s="7" t="s">
        <v>4</v>
      </c>
      <c r="H35" s="7">
        <f t="shared" si="2"/>
        <v>65</v>
      </c>
      <c r="K35" s="7">
        <v>3</v>
      </c>
      <c r="L35" s="7">
        <v>12</v>
      </c>
      <c r="M35" s="7">
        <v>1946</v>
      </c>
      <c r="N35"/>
      <c r="O35" s="7">
        <v>10</v>
      </c>
      <c r="P35" s="7">
        <v>1</v>
      </c>
      <c r="Q35" s="7">
        <v>2011</v>
      </c>
      <c r="R35"/>
      <c r="V35" s="7" t="s">
        <v>198</v>
      </c>
      <c r="W35" s="7" t="s">
        <v>229</v>
      </c>
      <c r="X35" s="7" t="s">
        <v>226</v>
      </c>
      <c r="Y35" s="18" t="s">
        <v>322</v>
      </c>
      <c r="Z35" s="18"/>
    </row>
    <row r="36" spans="1:26" x14ac:dyDescent="0.25">
      <c r="A36" s="1" t="s">
        <v>11</v>
      </c>
      <c r="B36" s="1" t="s">
        <v>316</v>
      </c>
      <c r="C36" s="1" t="s">
        <v>317</v>
      </c>
      <c r="D36" s="1" t="s">
        <v>153</v>
      </c>
      <c r="E36" s="7" t="s">
        <v>303</v>
      </c>
      <c r="F36" s="7" t="s">
        <v>236</v>
      </c>
      <c r="G36" s="7" t="s">
        <v>5</v>
      </c>
      <c r="H36" s="7">
        <f t="shared" si="2"/>
        <v>53</v>
      </c>
      <c r="K36" s="7">
        <v>5</v>
      </c>
      <c r="L36" s="7">
        <v>25</v>
      </c>
      <c r="M36" s="7">
        <v>1958</v>
      </c>
      <c r="N36"/>
      <c r="O36" s="7">
        <v>10</v>
      </c>
      <c r="P36" s="7">
        <v>1</v>
      </c>
      <c r="Q36" s="7">
        <v>2011</v>
      </c>
      <c r="R36"/>
      <c r="V36" s="7" t="s">
        <v>198</v>
      </c>
      <c r="W36" s="7" t="s">
        <v>229</v>
      </c>
      <c r="X36" s="7" t="s">
        <v>226</v>
      </c>
      <c r="Y36" s="18" t="s">
        <v>322</v>
      </c>
      <c r="Z36" s="18"/>
    </row>
    <row r="37" spans="1:26" x14ac:dyDescent="0.25">
      <c r="A37" s="1" t="s">
        <v>11</v>
      </c>
      <c r="B37" s="1" t="s">
        <v>318</v>
      </c>
      <c r="C37" s="1" t="s">
        <v>319</v>
      </c>
      <c r="D37" s="1" t="s">
        <v>170</v>
      </c>
      <c r="E37" s="7" t="s">
        <v>308</v>
      </c>
      <c r="F37" s="7" t="s">
        <v>236</v>
      </c>
      <c r="G37" s="7" t="s">
        <v>4</v>
      </c>
      <c r="H37" s="7">
        <f t="shared" si="2"/>
        <v>64</v>
      </c>
      <c r="K37" s="7">
        <v>8</v>
      </c>
      <c r="L37" s="7">
        <v>13</v>
      </c>
      <c r="M37" s="7">
        <v>1947</v>
      </c>
      <c r="N37"/>
      <c r="O37" s="7">
        <v>10</v>
      </c>
      <c r="P37" s="7">
        <v>1</v>
      </c>
      <c r="Q37" s="7">
        <v>2011</v>
      </c>
      <c r="R37"/>
      <c r="V37" s="7" t="s">
        <v>198</v>
      </c>
      <c r="W37" s="7" t="s">
        <v>229</v>
      </c>
      <c r="X37" s="7" t="s">
        <v>226</v>
      </c>
      <c r="Y37" s="18" t="s">
        <v>322</v>
      </c>
      <c r="Z37" s="18"/>
    </row>
    <row r="38" spans="1:26" x14ac:dyDescent="0.25">
      <c r="A38" s="1" t="s">
        <v>11</v>
      </c>
      <c r="B38" s="1" t="s">
        <v>320</v>
      </c>
      <c r="C38" s="1" t="s">
        <v>321</v>
      </c>
      <c r="D38" s="1" t="s">
        <v>304</v>
      </c>
      <c r="E38" s="7" t="s">
        <v>303</v>
      </c>
      <c r="F38" s="7" t="s">
        <v>236</v>
      </c>
      <c r="G38" s="7" t="s">
        <v>5</v>
      </c>
      <c r="H38" s="7">
        <f t="shared" si="2"/>
        <v>62</v>
      </c>
      <c r="K38" s="7">
        <v>4</v>
      </c>
      <c r="L38" s="7">
        <v>27</v>
      </c>
      <c r="M38" s="7">
        <v>1949</v>
      </c>
      <c r="N38"/>
      <c r="O38" s="7">
        <v>10</v>
      </c>
      <c r="P38" s="7">
        <v>1</v>
      </c>
      <c r="Q38" s="7">
        <v>2011</v>
      </c>
      <c r="R38"/>
      <c r="V38" s="7" t="s">
        <v>198</v>
      </c>
      <c r="W38" s="7" t="s">
        <v>229</v>
      </c>
      <c r="X38" s="7" t="s">
        <v>226</v>
      </c>
      <c r="Y38" s="18" t="s">
        <v>322</v>
      </c>
      <c r="Z38" s="18"/>
    </row>
    <row r="39" spans="1:26" x14ac:dyDescent="0.25">
      <c r="A39" s="1" t="s">
        <v>6</v>
      </c>
      <c r="B39" s="1" t="s">
        <v>324</v>
      </c>
      <c r="C39" s="1" t="s">
        <v>325</v>
      </c>
      <c r="D39" s="1" t="s">
        <v>170</v>
      </c>
      <c r="E39" s="7" t="s">
        <v>308</v>
      </c>
      <c r="F39" s="7" t="s">
        <v>236</v>
      </c>
      <c r="G39" s="7" t="s">
        <v>5</v>
      </c>
      <c r="H39" s="7">
        <f t="shared" si="2"/>
        <v>58</v>
      </c>
      <c r="K39" s="7">
        <v>4</v>
      </c>
      <c r="L39" s="7">
        <v>24</v>
      </c>
      <c r="M39" s="7">
        <v>1953</v>
      </c>
      <c r="N39"/>
      <c r="O39" s="7">
        <v>11</v>
      </c>
      <c r="P39" s="7">
        <v>1</v>
      </c>
      <c r="Q39" s="7">
        <v>2011</v>
      </c>
      <c r="R39"/>
      <c r="V39" s="7" t="s">
        <v>198</v>
      </c>
      <c r="W39" s="7" t="s">
        <v>229</v>
      </c>
      <c r="X39" s="7" t="s">
        <v>226</v>
      </c>
      <c r="Y39" s="18" t="s">
        <v>337</v>
      </c>
      <c r="Z39"/>
    </row>
    <row r="40" spans="1:26" x14ac:dyDescent="0.25">
      <c r="A40" s="1" t="s">
        <v>6</v>
      </c>
      <c r="B40" s="1" t="s">
        <v>328</v>
      </c>
      <c r="C40" s="1" t="s">
        <v>329</v>
      </c>
      <c r="D40" s="1" t="s">
        <v>241</v>
      </c>
      <c r="E40" s="7" t="s">
        <v>303</v>
      </c>
      <c r="F40" s="7" t="s">
        <v>236</v>
      </c>
      <c r="G40" s="7" t="s">
        <v>5</v>
      </c>
      <c r="H40" s="7">
        <f t="shared" si="2"/>
        <v>69</v>
      </c>
      <c r="K40" s="7">
        <v>5</v>
      </c>
      <c r="L40" s="7">
        <v>15</v>
      </c>
      <c r="M40" s="7">
        <v>1942</v>
      </c>
      <c r="N40"/>
      <c r="O40" s="7">
        <v>11</v>
      </c>
      <c r="P40" s="7">
        <v>1</v>
      </c>
      <c r="Q40" s="7">
        <v>2011</v>
      </c>
      <c r="R40"/>
      <c r="V40" s="7" t="s">
        <v>203</v>
      </c>
      <c r="W40" s="7" t="s">
        <v>225</v>
      </c>
      <c r="X40" s="7" t="s">
        <v>228</v>
      </c>
      <c r="Y40" s="18" t="s">
        <v>337</v>
      </c>
      <c r="Z40"/>
    </row>
    <row r="41" spans="1:26" x14ac:dyDescent="0.25">
      <c r="A41" s="1" t="s">
        <v>6</v>
      </c>
      <c r="B41" s="1" t="s">
        <v>326</v>
      </c>
      <c r="C41" s="1" t="s">
        <v>338</v>
      </c>
      <c r="D41" s="1" t="s">
        <v>152</v>
      </c>
      <c r="E41" s="7" t="s">
        <v>303</v>
      </c>
      <c r="F41" s="7" t="s">
        <v>236</v>
      </c>
      <c r="G41" s="7" t="s">
        <v>4</v>
      </c>
      <c r="H41" s="7">
        <f t="shared" si="2"/>
        <v>46</v>
      </c>
      <c r="K41" s="7">
        <v>11</v>
      </c>
      <c r="L41" s="7">
        <v>14</v>
      </c>
      <c r="M41" s="7">
        <v>1965</v>
      </c>
      <c r="N41"/>
      <c r="O41" s="7">
        <v>11</v>
      </c>
      <c r="P41" s="7">
        <v>1</v>
      </c>
      <c r="Q41" s="7">
        <v>2011</v>
      </c>
      <c r="R41"/>
      <c r="V41" s="7" t="s">
        <v>198</v>
      </c>
      <c r="W41" s="7" t="s">
        <v>229</v>
      </c>
      <c r="X41" s="7" t="s">
        <v>226</v>
      </c>
      <c r="Y41" s="18" t="s">
        <v>337</v>
      </c>
      <c r="Z41"/>
    </row>
    <row r="42" spans="1:26" x14ac:dyDescent="0.25">
      <c r="A42" s="1" t="s">
        <v>6</v>
      </c>
      <c r="B42" s="1" t="s">
        <v>330</v>
      </c>
      <c r="C42" s="1" t="s">
        <v>331</v>
      </c>
      <c r="D42" s="1" t="s">
        <v>158</v>
      </c>
      <c r="E42" s="7" t="s">
        <v>303</v>
      </c>
      <c r="F42" s="7" t="s">
        <v>236</v>
      </c>
      <c r="G42" s="7" t="s">
        <v>5</v>
      </c>
      <c r="H42" s="7">
        <f t="shared" si="2"/>
        <v>65</v>
      </c>
      <c r="K42" s="7">
        <v>8</v>
      </c>
      <c r="L42" s="7">
        <v>16</v>
      </c>
      <c r="M42" s="7">
        <v>1946</v>
      </c>
      <c r="N42"/>
      <c r="O42" s="7">
        <v>11</v>
      </c>
      <c r="P42" s="7">
        <v>1</v>
      </c>
      <c r="Q42" s="7">
        <v>2011</v>
      </c>
      <c r="R42"/>
      <c r="V42" s="7" t="s">
        <v>198</v>
      </c>
      <c r="W42" s="7" t="s">
        <v>229</v>
      </c>
      <c r="X42" s="7" t="s">
        <v>226</v>
      </c>
      <c r="Y42" s="18" t="s">
        <v>337</v>
      </c>
      <c r="Z42"/>
    </row>
    <row r="43" spans="1:26" x14ac:dyDescent="0.25">
      <c r="A43" s="1" t="s">
        <v>6</v>
      </c>
      <c r="B43" s="1" t="s">
        <v>333</v>
      </c>
      <c r="C43" s="1" t="s">
        <v>334</v>
      </c>
      <c r="D43" s="1" t="s">
        <v>241</v>
      </c>
      <c r="E43" s="7" t="s">
        <v>303</v>
      </c>
      <c r="F43" s="7" t="s">
        <v>236</v>
      </c>
      <c r="G43" s="7" t="s">
        <v>5</v>
      </c>
      <c r="H43" s="7">
        <f t="shared" si="2"/>
        <v>58</v>
      </c>
      <c r="K43" s="7">
        <v>7</v>
      </c>
      <c r="L43" s="7">
        <v>26</v>
      </c>
      <c r="M43" s="7">
        <v>1953</v>
      </c>
      <c r="N43"/>
      <c r="O43" s="7">
        <v>11</v>
      </c>
      <c r="P43" s="7">
        <v>1</v>
      </c>
      <c r="Q43" s="7">
        <v>2011</v>
      </c>
      <c r="R43"/>
      <c r="V43" s="7" t="s">
        <v>203</v>
      </c>
      <c r="W43" s="7" t="s">
        <v>225</v>
      </c>
      <c r="X43" s="7" t="s">
        <v>228</v>
      </c>
      <c r="Y43" s="18" t="s">
        <v>337</v>
      </c>
      <c r="Z43"/>
    </row>
    <row r="44" spans="1:26" x14ac:dyDescent="0.25">
      <c r="A44" s="1" t="s">
        <v>6</v>
      </c>
      <c r="B44" s="1" t="s">
        <v>335</v>
      </c>
      <c r="C44" s="1" t="s">
        <v>336</v>
      </c>
      <c r="D44" s="1" t="s">
        <v>170</v>
      </c>
      <c r="E44" s="7" t="s">
        <v>308</v>
      </c>
      <c r="F44" s="7" t="s">
        <v>236</v>
      </c>
      <c r="G44" s="7" t="s">
        <v>4</v>
      </c>
      <c r="H44" s="7">
        <f t="shared" si="2"/>
        <v>64</v>
      </c>
      <c r="K44" s="7">
        <v>3</v>
      </c>
      <c r="L44" s="7">
        <v>4</v>
      </c>
      <c r="M44" s="7">
        <v>1947</v>
      </c>
      <c r="N44"/>
      <c r="O44" s="7">
        <v>11</v>
      </c>
      <c r="P44" s="7">
        <v>1</v>
      </c>
      <c r="Q44" s="7">
        <v>2011</v>
      </c>
      <c r="R44"/>
      <c r="V44" s="7" t="s">
        <v>198</v>
      </c>
      <c r="W44" s="7" t="s">
        <v>229</v>
      </c>
      <c r="X44" s="7" t="s">
        <v>226</v>
      </c>
      <c r="Y44" s="18" t="s">
        <v>337</v>
      </c>
      <c r="Z44"/>
    </row>
    <row r="45" spans="1:26" x14ac:dyDescent="0.25">
      <c r="A45" s="1" t="s">
        <v>6</v>
      </c>
      <c r="B45" s="1" t="s">
        <v>332</v>
      </c>
      <c r="C45" s="1" t="s">
        <v>339</v>
      </c>
      <c r="D45" s="1" t="s">
        <v>170</v>
      </c>
      <c r="E45" s="7" t="s">
        <v>308</v>
      </c>
      <c r="F45" s="7" t="s">
        <v>236</v>
      </c>
      <c r="G45" s="7" t="s">
        <v>4</v>
      </c>
      <c r="H45" s="7">
        <f t="shared" si="2"/>
        <v>64</v>
      </c>
      <c r="K45" s="7">
        <v>9</v>
      </c>
      <c r="L45" s="7">
        <v>30</v>
      </c>
      <c r="M45" s="7">
        <v>1947</v>
      </c>
      <c r="N45"/>
      <c r="O45" s="7">
        <v>11</v>
      </c>
      <c r="P45" s="7">
        <v>1</v>
      </c>
      <c r="Q45" s="7">
        <v>2011</v>
      </c>
      <c r="R45"/>
      <c r="V45" s="7" t="s">
        <v>198</v>
      </c>
      <c r="W45" s="7" t="s">
        <v>229</v>
      </c>
      <c r="X45" s="7" t="s">
        <v>226</v>
      </c>
      <c r="Y45" s="18" t="s">
        <v>337</v>
      </c>
      <c r="Z45"/>
    </row>
    <row r="46" spans="1:26" x14ac:dyDescent="0.25">
      <c r="A46" s="1" t="s">
        <v>7</v>
      </c>
      <c r="B46" s="1" t="s">
        <v>344</v>
      </c>
      <c r="C46" s="1" t="s">
        <v>345</v>
      </c>
      <c r="D46" s="1" t="s">
        <v>304</v>
      </c>
      <c r="E46" s="7" t="s">
        <v>303</v>
      </c>
      <c r="F46" s="7" t="s">
        <v>236</v>
      </c>
      <c r="G46" s="7" t="s">
        <v>4</v>
      </c>
      <c r="H46" s="7">
        <f t="shared" si="2"/>
        <v>22</v>
      </c>
      <c r="K46" s="7">
        <v>5</v>
      </c>
      <c r="L46" s="7">
        <v>13</v>
      </c>
      <c r="M46" s="7">
        <v>1989</v>
      </c>
      <c r="N46"/>
      <c r="O46" s="7">
        <v>12</v>
      </c>
      <c r="P46" s="7">
        <v>12</v>
      </c>
      <c r="Q46" s="7">
        <v>2011</v>
      </c>
      <c r="R46"/>
      <c r="V46" s="7" t="s">
        <v>198</v>
      </c>
      <c r="W46" s="7" t="s">
        <v>229</v>
      </c>
      <c r="X46" s="7" t="s">
        <v>226</v>
      </c>
      <c r="Y46"/>
      <c r="Z46"/>
    </row>
    <row r="49" spans="3:11" x14ac:dyDescent="0.25">
      <c r="C49" s="308" t="s">
        <v>355</v>
      </c>
      <c r="D49" s="308"/>
      <c r="H49" s="24"/>
      <c r="I49" s="7" t="s">
        <v>360</v>
      </c>
    </row>
    <row r="50" spans="3:11" x14ac:dyDescent="0.25">
      <c r="C50" s="7" t="s">
        <v>198</v>
      </c>
      <c r="D50" s="7" t="s">
        <v>203</v>
      </c>
      <c r="H50" s="7" t="s">
        <v>198</v>
      </c>
      <c r="K50" s="7" t="s">
        <v>203</v>
      </c>
    </row>
    <row r="51" spans="3:11" x14ac:dyDescent="0.25">
      <c r="C51" t="s">
        <v>351</v>
      </c>
      <c r="D51" t="s">
        <v>353</v>
      </c>
      <c r="H51" s="18" t="s">
        <v>361</v>
      </c>
    </row>
    <row r="52" spans="3:11" x14ac:dyDescent="0.25">
      <c r="C52" t="s">
        <v>352</v>
      </c>
      <c r="D52" t="s">
        <v>294</v>
      </c>
      <c r="H52" s="18" t="s">
        <v>362</v>
      </c>
    </row>
    <row r="53" spans="3:11" x14ac:dyDescent="0.25">
      <c r="C53" t="s">
        <v>283</v>
      </c>
      <c r="H53" s="18" t="s">
        <v>344</v>
      </c>
    </row>
    <row r="54" spans="3:11" x14ac:dyDescent="0.25">
      <c r="C54" t="s">
        <v>293</v>
      </c>
      <c r="H54" s="7">
        <v>-1</v>
      </c>
    </row>
    <row r="55" spans="3:11" x14ac:dyDescent="0.25">
      <c r="C55" t="s">
        <v>354</v>
      </c>
    </row>
    <row r="56" spans="3:11" x14ac:dyDescent="0.25">
      <c r="C56" s="7">
        <v>-1</v>
      </c>
      <c r="D56" s="7">
        <v>0</v>
      </c>
    </row>
    <row r="58" spans="3:11" x14ac:dyDescent="0.25">
      <c r="C58" s="308" t="s">
        <v>356</v>
      </c>
      <c r="D58" s="308"/>
      <c r="H58" s="18" t="s">
        <v>363</v>
      </c>
    </row>
    <row r="59" spans="3:11" x14ac:dyDescent="0.25">
      <c r="C59" s="7" t="s">
        <v>198</v>
      </c>
      <c r="D59" s="7" t="s">
        <v>203</v>
      </c>
      <c r="H59" s="7" t="s">
        <v>198</v>
      </c>
      <c r="K59" s="7" t="s">
        <v>203</v>
      </c>
    </row>
    <row r="60" spans="3:11" x14ac:dyDescent="0.25">
      <c r="C60" t="s">
        <v>357</v>
      </c>
      <c r="H60" s="18" t="s">
        <v>262</v>
      </c>
    </row>
    <row r="61" spans="3:11" x14ac:dyDescent="0.25">
      <c r="C61" s="7">
        <v>-1</v>
      </c>
      <c r="H61" s="18" t="s">
        <v>364</v>
      </c>
    </row>
    <row r="63" spans="3:11" x14ac:dyDescent="0.25">
      <c r="C63" s="308" t="s">
        <v>358</v>
      </c>
      <c r="D63" s="308"/>
    </row>
    <row r="64" spans="3:11" x14ac:dyDescent="0.25">
      <c r="C64" s="7" t="s">
        <v>198</v>
      </c>
      <c r="D64" s="7" t="s">
        <v>203</v>
      </c>
    </row>
    <row r="65" spans="3:3" x14ac:dyDescent="0.25">
      <c r="C65" t="s">
        <v>359</v>
      </c>
    </row>
    <row r="66" spans="3:3" x14ac:dyDescent="0.25">
      <c r="C66" s="7">
        <v>-1</v>
      </c>
    </row>
  </sheetData>
  <mergeCells count="9">
    <mergeCell ref="C63:D63"/>
    <mergeCell ref="K4:M4"/>
    <mergeCell ref="O4:Q4"/>
    <mergeCell ref="S4:U4"/>
    <mergeCell ref="Y4:AA4"/>
    <mergeCell ref="K23:M23"/>
    <mergeCell ref="O23:Q23"/>
    <mergeCell ref="C49:D49"/>
    <mergeCell ref="C58:D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5"/>
  <sheetViews>
    <sheetView topLeftCell="A10" workbookViewId="0">
      <selection activeCell="I37" sqref="I37"/>
    </sheetView>
  </sheetViews>
  <sheetFormatPr defaultRowHeight="15" x14ac:dyDescent="0.25"/>
  <cols>
    <col min="2" max="2" width="6.140625" customWidth="1"/>
    <col min="3" max="3" width="12.5703125" customWidth="1"/>
    <col min="7" max="7" width="6.140625" customWidth="1"/>
    <col min="8" max="8" width="5.42578125" customWidth="1"/>
    <col min="9" max="9" width="3.7109375" customWidth="1"/>
    <col min="10" max="10" width="7.42578125" customWidth="1"/>
    <col min="11" max="11" width="1.28515625" customWidth="1"/>
    <col min="12" max="12" width="4" customWidth="1"/>
    <col min="13" max="13" width="3.5703125" customWidth="1"/>
    <col min="14" max="14" width="6.140625" customWidth="1"/>
    <col min="15" max="15" width="1.42578125" customWidth="1"/>
    <col min="16" max="16" width="3.42578125" customWidth="1"/>
    <col min="17" max="17" width="3.5703125" customWidth="1"/>
    <col min="18" max="18" width="4.7109375" customWidth="1"/>
    <col min="19" max="19" width="2.140625" customWidth="1"/>
    <col min="20" max="20" width="3.28515625" customWidth="1"/>
    <col min="21" max="21" width="3" customWidth="1"/>
    <col min="22" max="22" width="4.85546875" customWidth="1"/>
    <col min="23" max="23" width="6.140625" customWidth="1"/>
    <col min="27" max="27" width="9.7109375" bestFit="1" customWidth="1"/>
  </cols>
  <sheetData>
    <row r="2" spans="1:29" ht="26.25" x14ac:dyDescent="0.4">
      <c r="A2" s="311">
        <v>2012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</row>
    <row r="4" spans="1:29" x14ac:dyDescent="0.25">
      <c r="A4" s="312" t="s">
        <v>350</v>
      </c>
      <c r="B4" s="312"/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</row>
    <row r="5" spans="1:29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9" x14ac:dyDescent="0.25">
      <c r="A6" s="25"/>
      <c r="B6" s="26" t="s">
        <v>247</v>
      </c>
      <c r="C6" s="25"/>
      <c r="D6" s="25"/>
      <c r="E6" s="25"/>
      <c r="F6" s="26"/>
      <c r="G6" s="26"/>
      <c r="H6" s="26"/>
      <c r="I6" s="26"/>
      <c r="J6" s="44" t="s">
        <v>410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 t="s">
        <v>243</v>
      </c>
      <c r="V6" s="27"/>
      <c r="W6" s="26"/>
      <c r="X6" s="26"/>
      <c r="Y6" s="26"/>
      <c r="Z6" s="26"/>
      <c r="AA6" s="25"/>
      <c r="AB6" s="25"/>
    </row>
    <row r="7" spans="1:29" x14ac:dyDescent="0.25">
      <c r="A7" s="25" t="s">
        <v>142</v>
      </c>
      <c r="B7" s="26" t="s">
        <v>248</v>
      </c>
      <c r="C7" s="25" t="s">
        <v>143</v>
      </c>
      <c r="D7" s="25"/>
      <c r="E7" s="25" t="s">
        <v>151</v>
      </c>
      <c r="F7" s="26" t="s">
        <v>232</v>
      </c>
      <c r="G7" s="26" t="s">
        <v>235</v>
      </c>
      <c r="H7" s="26" t="s">
        <v>144</v>
      </c>
      <c r="I7" s="26" t="s">
        <v>239</v>
      </c>
      <c r="J7" s="44" t="s">
        <v>411</v>
      </c>
      <c r="K7" s="27"/>
      <c r="L7" s="313" t="s">
        <v>238</v>
      </c>
      <c r="M7" s="313"/>
      <c r="N7" s="313"/>
      <c r="O7" s="27"/>
      <c r="P7" s="313" t="s">
        <v>145</v>
      </c>
      <c r="Q7" s="313"/>
      <c r="R7" s="313"/>
      <c r="S7" s="27"/>
      <c r="T7" s="313" t="s">
        <v>244</v>
      </c>
      <c r="U7" s="313"/>
      <c r="V7" s="313"/>
      <c r="W7" s="26" t="s">
        <v>237</v>
      </c>
      <c r="X7" s="26" t="s">
        <v>231</v>
      </c>
      <c r="Y7" s="26" t="s">
        <v>230</v>
      </c>
      <c r="Z7" s="26" t="s">
        <v>266</v>
      </c>
      <c r="AA7" s="25" t="s">
        <v>368</v>
      </c>
      <c r="AB7" s="25"/>
    </row>
    <row r="8" spans="1:29" x14ac:dyDescent="0.25">
      <c r="A8" s="1" t="s">
        <v>172</v>
      </c>
      <c r="B8" s="23"/>
      <c r="C8" s="1" t="s">
        <v>285</v>
      </c>
      <c r="D8" s="1" t="s">
        <v>286</v>
      </c>
      <c r="E8" s="1" t="s">
        <v>309</v>
      </c>
      <c r="F8" s="23" t="s">
        <v>234</v>
      </c>
      <c r="G8" s="23" t="s">
        <v>236</v>
      </c>
      <c r="H8" s="23" t="s">
        <v>5</v>
      </c>
      <c r="I8" s="22"/>
      <c r="J8" s="37" t="s">
        <v>172</v>
      </c>
      <c r="K8" s="22"/>
      <c r="L8" s="22"/>
      <c r="M8" s="22"/>
      <c r="N8" s="22"/>
      <c r="O8" s="22"/>
      <c r="P8" s="22"/>
      <c r="Q8" s="22"/>
      <c r="R8" s="22"/>
      <c r="S8" s="22"/>
      <c r="T8" s="22">
        <v>1</v>
      </c>
      <c r="U8" s="22">
        <v>1</v>
      </c>
      <c r="V8" s="22">
        <v>2012</v>
      </c>
      <c r="W8" s="23" t="s">
        <v>203</v>
      </c>
      <c r="X8" s="23" t="s">
        <v>225</v>
      </c>
      <c r="Y8" s="23" t="s">
        <v>228</v>
      </c>
      <c r="Z8" s="23"/>
      <c r="AA8" t="s">
        <v>367</v>
      </c>
    </row>
    <row r="9" spans="1:29" x14ac:dyDescent="0.25">
      <c r="A9" s="3" t="s">
        <v>43</v>
      </c>
      <c r="B9" s="6">
        <v>417</v>
      </c>
      <c r="C9" s="1" t="s">
        <v>365</v>
      </c>
      <c r="D9" s="1" t="s">
        <v>366</v>
      </c>
      <c r="E9" s="1" t="s">
        <v>309</v>
      </c>
      <c r="F9" s="23" t="s">
        <v>234</v>
      </c>
      <c r="G9" s="23" t="s">
        <v>236</v>
      </c>
      <c r="H9" s="23" t="s">
        <v>5</v>
      </c>
      <c r="I9" s="22"/>
      <c r="J9" s="37" t="s">
        <v>43</v>
      </c>
      <c r="K9" s="23"/>
      <c r="L9" s="22">
        <v>11</v>
      </c>
      <c r="M9" s="22">
        <v>23</v>
      </c>
      <c r="N9" s="22">
        <v>1970</v>
      </c>
      <c r="O9" s="22"/>
      <c r="P9" s="22">
        <v>1</v>
      </c>
      <c r="Q9" s="22">
        <v>26</v>
      </c>
      <c r="R9" s="22">
        <v>2012</v>
      </c>
      <c r="S9" s="22"/>
      <c r="T9" s="22"/>
      <c r="U9" s="22"/>
      <c r="V9" s="22"/>
      <c r="W9" s="23" t="s">
        <v>203</v>
      </c>
      <c r="X9" s="23" t="s">
        <v>225</v>
      </c>
      <c r="Y9" s="23" t="s">
        <v>227</v>
      </c>
      <c r="Z9" s="23"/>
      <c r="AA9" s="23" t="s">
        <v>291</v>
      </c>
    </row>
    <row r="10" spans="1:29" x14ac:dyDescent="0.25">
      <c r="A10" s="1" t="s">
        <v>6</v>
      </c>
      <c r="B10" s="23">
        <v>162</v>
      </c>
      <c r="C10" s="1" t="s">
        <v>55</v>
      </c>
      <c r="D10" s="1" t="s">
        <v>375</v>
      </c>
      <c r="E10" s="1" t="s">
        <v>377</v>
      </c>
      <c r="F10" s="29" t="s">
        <v>234</v>
      </c>
      <c r="G10" s="29" t="s">
        <v>236</v>
      </c>
      <c r="H10" s="29" t="s">
        <v>4</v>
      </c>
      <c r="I10" s="22">
        <f>2012-N10</f>
        <v>64</v>
      </c>
      <c r="J10" s="37" t="s">
        <v>6</v>
      </c>
      <c r="K10" s="22"/>
      <c r="L10" s="22">
        <v>7</v>
      </c>
      <c r="M10" s="22">
        <v>15</v>
      </c>
      <c r="N10" s="22">
        <v>1948</v>
      </c>
      <c r="O10" s="22"/>
      <c r="P10" s="22">
        <v>3</v>
      </c>
      <c r="Q10" s="22">
        <v>1</v>
      </c>
      <c r="R10" s="22">
        <v>2012</v>
      </c>
      <c r="S10" s="22"/>
      <c r="T10" s="22"/>
      <c r="U10" s="22"/>
      <c r="V10" s="22"/>
      <c r="W10" s="30" t="s">
        <v>203</v>
      </c>
      <c r="X10" s="30" t="s">
        <v>229</v>
      </c>
      <c r="Y10" s="30" t="s">
        <v>227</v>
      </c>
      <c r="Z10" s="23"/>
    </row>
    <row r="11" spans="1:29" x14ac:dyDescent="0.25">
      <c r="A11" s="1" t="s">
        <v>11</v>
      </c>
      <c r="B11" s="23"/>
      <c r="C11" s="1" t="s">
        <v>378</v>
      </c>
      <c r="D11" s="1" t="s">
        <v>60</v>
      </c>
      <c r="E11" s="1" t="s">
        <v>379</v>
      </c>
      <c r="F11" s="30" t="s">
        <v>234</v>
      </c>
      <c r="G11" s="30" t="s">
        <v>236</v>
      </c>
      <c r="H11" s="30" t="s">
        <v>5</v>
      </c>
      <c r="I11" s="22">
        <f>2012-N11</f>
        <v>57</v>
      </c>
      <c r="J11" s="37" t="s">
        <v>389</v>
      </c>
      <c r="K11" s="22"/>
      <c r="L11" s="22">
        <v>12</v>
      </c>
      <c r="M11" s="22">
        <v>11</v>
      </c>
      <c r="N11" s="22">
        <v>1955</v>
      </c>
      <c r="O11" s="22"/>
      <c r="P11" s="22">
        <v>2</v>
      </c>
      <c r="Q11" s="22">
        <v>27</v>
      </c>
      <c r="R11" s="22">
        <v>2012</v>
      </c>
      <c r="S11" s="22"/>
      <c r="T11" s="22"/>
      <c r="U11" s="22"/>
      <c r="V11" s="22"/>
      <c r="W11" s="30" t="s">
        <v>281</v>
      </c>
      <c r="X11" s="30" t="s">
        <v>225</v>
      </c>
      <c r="Y11" s="30" t="s">
        <v>227</v>
      </c>
      <c r="Z11" s="23"/>
      <c r="AA11" s="31" t="s">
        <v>291</v>
      </c>
      <c r="AC11" s="39" t="s">
        <v>395</v>
      </c>
    </row>
    <row r="12" spans="1:29" x14ac:dyDescent="0.25">
      <c r="A12" s="1" t="s">
        <v>19</v>
      </c>
      <c r="B12" s="23"/>
      <c r="C12" s="1" t="s">
        <v>380</v>
      </c>
      <c r="D12" s="1" t="s">
        <v>325</v>
      </c>
      <c r="E12" s="1" t="s">
        <v>381</v>
      </c>
      <c r="F12" s="31" t="s">
        <v>234</v>
      </c>
      <c r="G12" s="31" t="s">
        <v>236</v>
      </c>
      <c r="H12" s="31" t="s">
        <v>5</v>
      </c>
      <c r="I12" s="22"/>
      <c r="J12" s="22"/>
      <c r="K12" s="22"/>
      <c r="L12" s="22"/>
      <c r="M12" s="22"/>
      <c r="N12" s="22"/>
      <c r="O12" s="22"/>
      <c r="P12" s="22">
        <v>1</v>
      </c>
      <c r="Q12" s="22">
        <v>1</v>
      </c>
      <c r="R12" s="22">
        <v>2012</v>
      </c>
      <c r="S12" s="22"/>
      <c r="T12" s="22"/>
      <c r="U12" s="22"/>
      <c r="V12" s="22"/>
      <c r="W12" s="31" t="s">
        <v>281</v>
      </c>
      <c r="X12" s="31" t="s">
        <v>225</v>
      </c>
      <c r="Y12" s="31" t="s">
        <v>227</v>
      </c>
      <c r="Z12" s="23"/>
      <c r="AA12" s="31" t="s">
        <v>291</v>
      </c>
    </row>
    <row r="13" spans="1:29" x14ac:dyDescent="0.25">
      <c r="A13" s="1" t="s">
        <v>390</v>
      </c>
      <c r="B13" s="23"/>
      <c r="C13" s="1" t="s">
        <v>392</v>
      </c>
      <c r="D13" s="1" t="s">
        <v>299</v>
      </c>
      <c r="E13" s="1" t="s">
        <v>372</v>
      </c>
      <c r="F13" s="38" t="s">
        <v>234</v>
      </c>
      <c r="G13" s="38" t="s">
        <v>236</v>
      </c>
      <c r="H13" s="38" t="s">
        <v>4</v>
      </c>
      <c r="I13" s="22"/>
      <c r="J13" s="37" t="s">
        <v>390</v>
      </c>
      <c r="K13" s="22"/>
      <c r="L13" s="22">
        <v>8</v>
      </c>
      <c r="M13" s="22">
        <v>30</v>
      </c>
      <c r="N13" s="22">
        <v>1989</v>
      </c>
      <c r="O13" s="22"/>
      <c r="P13" s="22">
        <v>5</v>
      </c>
      <c r="Q13" s="22">
        <v>10</v>
      </c>
      <c r="R13" s="22">
        <v>2012</v>
      </c>
      <c r="S13" s="22"/>
      <c r="T13" s="22"/>
      <c r="U13" s="22"/>
      <c r="V13" s="22"/>
      <c r="W13" s="38" t="s">
        <v>198</v>
      </c>
      <c r="X13" s="38" t="s">
        <v>229</v>
      </c>
      <c r="Y13" s="38" t="s">
        <v>226</v>
      </c>
      <c r="Z13" s="23"/>
    </row>
    <row r="14" spans="1:29" x14ac:dyDescent="0.25">
      <c r="A14" s="1" t="s">
        <v>11</v>
      </c>
      <c r="B14" s="23"/>
      <c r="C14" s="1" t="s">
        <v>393</v>
      </c>
      <c r="D14" s="1" t="s">
        <v>394</v>
      </c>
      <c r="E14" s="1" t="s">
        <v>170</v>
      </c>
      <c r="F14" s="39" t="s">
        <v>233</v>
      </c>
      <c r="G14" s="39" t="s">
        <v>236</v>
      </c>
      <c r="H14" s="39" t="s">
        <v>4</v>
      </c>
      <c r="I14" s="22"/>
      <c r="J14" s="42" t="s">
        <v>301</v>
      </c>
      <c r="K14" s="22"/>
      <c r="L14" s="22"/>
      <c r="M14" s="22"/>
      <c r="N14" s="22"/>
      <c r="O14" s="22"/>
      <c r="P14" s="22">
        <v>6</v>
      </c>
      <c r="Q14" s="22">
        <v>4</v>
      </c>
      <c r="R14" s="22">
        <v>2012</v>
      </c>
      <c r="S14" s="22"/>
      <c r="T14" s="22"/>
      <c r="U14" s="22"/>
      <c r="V14" s="22"/>
      <c r="W14" s="23"/>
      <c r="X14" s="41" t="s">
        <v>229</v>
      </c>
      <c r="Y14" s="23"/>
      <c r="Z14" s="23"/>
    </row>
    <row r="15" spans="1:29" x14ac:dyDescent="0.25">
      <c r="A15" s="1" t="s">
        <v>6</v>
      </c>
      <c r="B15" s="23"/>
      <c r="C15" s="1" t="s">
        <v>96</v>
      </c>
      <c r="D15" s="1" t="s">
        <v>202</v>
      </c>
      <c r="E15" s="1" t="s">
        <v>372</v>
      </c>
      <c r="F15" s="41" t="s">
        <v>234</v>
      </c>
      <c r="G15" s="41" t="s">
        <v>236</v>
      </c>
      <c r="H15" s="41" t="s">
        <v>4</v>
      </c>
      <c r="I15" s="22"/>
      <c r="J15" s="42" t="s">
        <v>301</v>
      </c>
      <c r="K15" s="22"/>
      <c r="L15" s="22">
        <v>8</v>
      </c>
      <c r="M15" s="22">
        <v>16</v>
      </c>
      <c r="N15" s="22">
        <v>1981</v>
      </c>
      <c r="O15" s="22"/>
      <c r="P15" s="22">
        <v>6</v>
      </c>
      <c r="Q15" s="22">
        <v>13</v>
      </c>
      <c r="R15" s="22">
        <v>2012</v>
      </c>
      <c r="S15" s="22"/>
      <c r="T15" s="22"/>
      <c r="U15" s="22"/>
      <c r="V15" s="22"/>
      <c r="W15" s="41" t="s">
        <v>198</v>
      </c>
      <c r="X15" s="41" t="s">
        <v>229</v>
      </c>
      <c r="Y15" s="41" t="s">
        <v>226</v>
      </c>
      <c r="Z15" s="23"/>
    </row>
    <row r="16" spans="1:29" x14ac:dyDescent="0.25">
      <c r="A16" s="1" t="s">
        <v>6</v>
      </c>
      <c r="B16" s="41"/>
      <c r="C16" s="1" t="s">
        <v>399</v>
      </c>
      <c r="D16" s="1" t="s">
        <v>398</v>
      </c>
      <c r="E16" s="1" t="s">
        <v>400</v>
      </c>
      <c r="F16" s="41" t="s">
        <v>234</v>
      </c>
      <c r="G16" s="41" t="s">
        <v>236</v>
      </c>
      <c r="H16" s="41" t="s">
        <v>5</v>
      </c>
      <c r="I16" s="40"/>
      <c r="J16" s="42" t="s">
        <v>412</v>
      </c>
      <c r="K16" s="40"/>
      <c r="L16" s="40">
        <v>1</v>
      </c>
      <c r="M16" s="40">
        <v>11</v>
      </c>
      <c r="N16" s="40">
        <v>1989</v>
      </c>
      <c r="O16" s="40"/>
      <c r="P16" s="40">
        <v>6</v>
      </c>
      <c r="Q16" s="40">
        <v>25</v>
      </c>
      <c r="R16" s="40">
        <v>2012</v>
      </c>
      <c r="S16" s="40"/>
      <c r="T16" s="40"/>
      <c r="U16" s="40"/>
      <c r="V16" s="40"/>
      <c r="W16" s="41" t="s">
        <v>198</v>
      </c>
      <c r="X16" s="41" t="s">
        <v>229</v>
      </c>
      <c r="Y16" s="41" t="s">
        <v>226</v>
      </c>
      <c r="Z16" s="23"/>
    </row>
    <row r="17" spans="1:30" x14ac:dyDescent="0.25">
      <c r="A17" s="1" t="s">
        <v>6</v>
      </c>
      <c r="B17" s="23"/>
      <c r="C17" s="1" t="s">
        <v>401</v>
      </c>
      <c r="D17" s="1" t="s">
        <v>402</v>
      </c>
      <c r="E17" s="1" t="s">
        <v>372</v>
      </c>
      <c r="F17" s="41" t="s">
        <v>234</v>
      </c>
      <c r="G17" s="41" t="s">
        <v>404</v>
      </c>
      <c r="H17" s="41" t="s">
        <v>5</v>
      </c>
      <c r="I17" s="22"/>
      <c r="J17" s="42" t="s">
        <v>301</v>
      </c>
      <c r="K17" s="22"/>
      <c r="L17" s="22">
        <v>4</v>
      </c>
      <c r="M17" s="22">
        <v>10</v>
      </c>
      <c r="N17" s="22">
        <v>1990</v>
      </c>
      <c r="O17" s="22"/>
      <c r="P17" s="22">
        <v>6</v>
      </c>
      <c r="Q17" s="22">
        <v>25</v>
      </c>
      <c r="R17" s="22">
        <v>2012</v>
      </c>
      <c r="S17" s="22"/>
      <c r="T17" s="22"/>
      <c r="U17" s="22"/>
      <c r="V17" s="22"/>
      <c r="W17" s="41" t="s">
        <v>198</v>
      </c>
      <c r="X17" s="41" t="s">
        <v>229</v>
      </c>
      <c r="Y17" s="41" t="s">
        <v>226</v>
      </c>
      <c r="Z17" s="23"/>
    </row>
    <row r="18" spans="1:30" x14ac:dyDescent="0.25">
      <c r="A18" s="1" t="s">
        <v>15</v>
      </c>
      <c r="B18" s="23"/>
      <c r="C18" s="1" t="s">
        <v>406</v>
      </c>
      <c r="D18" s="1" t="s">
        <v>46</v>
      </c>
      <c r="E18" s="1" t="s">
        <v>270</v>
      </c>
      <c r="F18" s="41" t="s">
        <v>234</v>
      </c>
      <c r="G18" s="41" t="s">
        <v>236</v>
      </c>
      <c r="H18" s="41" t="s">
        <v>4</v>
      </c>
      <c r="I18" s="22"/>
      <c r="J18" s="42" t="s">
        <v>301</v>
      </c>
      <c r="K18" s="22"/>
      <c r="L18" s="22"/>
      <c r="M18" s="22"/>
      <c r="N18" s="22"/>
      <c r="O18" s="22"/>
      <c r="P18" s="22">
        <v>7</v>
      </c>
      <c r="Q18" s="22">
        <v>2</v>
      </c>
      <c r="R18" s="22">
        <v>2012</v>
      </c>
      <c r="S18" s="22"/>
      <c r="T18" s="22"/>
      <c r="U18" s="22"/>
      <c r="V18" s="22"/>
      <c r="W18" s="41" t="s">
        <v>203</v>
      </c>
      <c r="X18" s="23"/>
      <c r="Y18" s="23"/>
      <c r="Z18" s="23"/>
      <c r="AA18" t="s">
        <v>407</v>
      </c>
    </row>
    <row r="19" spans="1:30" x14ac:dyDescent="0.25">
      <c r="A19" s="1" t="s">
        <v>70</v>
      </c>
      <c r="B19" s="23"/>
      <c r="C19" s="1" t="s">
        <v>413</v>
      </c>
      <c r="D19" s="1" t="s">
        <v>414</v>
      </c>
      <c r="E19" s="1" t="s">
        <v>309</v>
      </c>
      <c r="F19" s="43" t="s">
        <v>234</v>
      </c>
      <c r="G19" s="43" t="s">
        <v>236</v>
      </c>
      <c r="H19" s="43" t="s">
        <v>5</v>
      </c>
      <c r="I19" s="22"/>
      <c r="J19" s="51" t="s">
        <v>301</v>
      </c>
      <c r="K19" s="22"/>
      <c r="L19" s="22">
        <v>11</v>
      </c>
      <c r="M19" s="22">
        <v>29</v>
      </c>
      <c r="N19" s="22">
        <v>1948</v>
      </c>
      <c r="O19" s="22"/>
      <c r="P19" s="22">
        <v>7</v>
      </c>
      <c r="Q19" s="22">
        <v>9</v>
      </c>
      <c r="R19" s="22">
        <v>2012</v>
      </c>
      <c r="S19" s="22"/>
      <c r="T19" s="22"/>
      <c r="U19" s="22"/>
      <c r="V19" s="22"/>
      <c r="W19" s="43" t="s">
        <v>203</v>
      </c>
      <c r="X19" s="43" t="s">
        <v>225</v>
      </c>
      <c r="Y19" s="43" t="s">
        <v>226</v>
      </c>
      <c r="Z19" s="23"/>
      <c r="AA19" s="43" t="s">
        <v>415</v>
      </c>
    </row>
    <row r="20" spans="1:30" x14ac:dyDescent="0.25">
      <c r="A20" s="1" t="s">
        <v>70</v>
      </c>
      <c r="B20" s="23"/>
      <c r="C20" s="1" t="s">
        <v>420</v>
      </c>
      <c r="D20" s="1" t="s">
        <v>421</v>
      </c>
      <c r="E20" s="1" t="s">
        <v>309</v>
      </c>
      <c r="F20" s="52" t="s">
        <v>234</v>
      </c>
      <c r="G20" s="52" t="s">
        <v>236</v>
      </c>
      <c r="H20" s="52" t="s">
        <v>5</v>
      </c>
      <c r="I20" s="22"/>
      <c r="J20" s="22"/>
      <c r="K20" s="22"/>
      <c r="L20" s="22">
        <v>11</v>
      </c>
      <c r="M20" s="22">
        <v>24</v>
      </c>
      <c r="N20" s="22">
        <v>1949</v>
      </c>
      <c r="O20" s="22"/>
      <c r="P20" s="22">
        <v>7</v>
      </c>
      <c r="Q20" s="22">
        <v>30</v>
      </c>
      <c r="R20" s="22">
        <v>2012</v>
      </c>
      <c r="S20" s="22"/>
      <c r="T20" s="22"/>
      <c r="U20" s="22"/>
      <c r="V20" s="22"/>
      <c r="W20" s="52" t="s">
        <v>203</v>
      </c>
      <c r="X20" s="52" t="s">
        <v>225</v>
      </c>
      <c r="Y20" s="52" t="s">
        <v>226</v>
      </c>
      <c r="Z20" s="23"/>
      <c r="AA20" s="52" t="s">
        <v>424</v>
      </c>
    </row>
    <row r="21" spans="1:30" x14ac:dyDescent="0.25">
      <c r="A21" s="1" t="s">
        <v>7</v>
      </c>
      <c r="B21" s="23">
        <v>42</v>
      </c>
      <c r="C21" s="1" t="s">
        <v>429</v>
      </c>
      <c r="D21" s="1" t="s">
        <v>43</v>
      </c>
      <c r="E21" s="1" t="s">
        <v>372</v>
      </c>
      <c r="F21" s="56" t="s">
        <v>234</v>
      </c>
      <c r="G21" s="56" t="s">
        <v>236</v>
      </c>
      <c r="H21" s="56" t="s">
        <v>4</v>
      </c>
      <c r="I21" s="22"/>
      <c r="J21" s="22"/>
      <c r="K21" s="22"/>
      <c r="L21" s="22">
        <v>5</v>
      </c>
      <c r="M21" s="22">
        <v>14</v>
      </c>
      <c r="N21" s="22">
        <v>1987</v>
      </c>
      <c r="O21" s="22"/>
      <c r="P21" s="22">
        <v>10</v>
      </c>
      <c r="Q21" s="22">
        <v>22</v>
      </c>
      <c r="R21" s="22">
        <v>2012</v>
      </c>
      <c r="S21" s="22"/>
      <c r="T21" s="22"/>
      <c r="U21" s="22"/>
      <c r="V21" s="22"/>
      <c r="W21" s="56" t="s">
        <v>198</v>
      </c>
      <c r="X21" s="56" t="s">
        <v>229</v>
      </c>
      <c r="Y21" s="56" t="s">
        <v>226</v>
      </c>
      <c r="Z21" s="23"/>
    </row>
    <row r="22" spans="1:30" x14ac:dyDescent="0.25">
      <c r="A22" s="1"/>
      <c r="B22" s="23"/>
      <c r="C22" s="1"/>
      <c r="D22" s="1"/>
      <c r="E22" s="1"/>
      <c r="F22" s="23"/>
      <c r="G22" s="23"/>
      <c r="H22" s="23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3"/>
      <c r="X22" s="23"/>
      <c r="Y22" s="23"/>
      <c r="Z22" s="23"/>
    </row>
    <row r="23" spans="1:30" x14ac:dyDescent="0.25">
      <c r="A23" s="312" t="s">
        <v>349</v>
      </c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</row>
    <row r="24" spans="1:3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30" x14ac:dyDescent="0.25">
      <c r="A25" s="25"/>
      <c r="B25" s="26" t="s">
        <v>247</v>
      </c>
      <c r="C25" s="25"/>
      <c r="D25" s="25"/>
      <c r="E25" s="25"/>
      <c r="F25" s="26"/>
      <c r="G25" s="26"/>
      <c r="H25" s="26"/>
      <c r="I25" s="26"/>
      <c r="J25" s="27" t="s">
        <v>245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 t="s">
        <v>243</v>
      </c>
      <c r="V25" s="27"/>
      <c r="W25" s="26"/>
      <c r="X25" s="26"/>
      <c r="Y25" s="26"/>
      <c r="Z25" s="36" t="s">
        <v>387</v>
      </c>
      <c r="AA25" s="25"/>
      <c r="AB25" s="25"/>
      <c r="AC25" t="s">
        <v>289</v>
      </c>
    </row>
    <row r="26" spans="1:30" x14ac:dyDescent="0.25">
      <c r="A26" s="25" t="s">
        <v>142</v>
      </c>
      <c r="B26" s="26" t="s">
        <v>248</v>
      </c>
      <c r="C26" s="25" t="s">
        <v>143</v>
      </c>
      <c r="D26" s="25"/>
      <c r="E26" s="25" t="s">
        <v>151</v>
      </c>
      <c r="F26" s="26" t="s">
        <v>232</v>
      </c>
      <c r="G26" s="26" t="s">
        <v>235</v>
      </c>
      <c r="H26" s="26" t="s">
        <v>144</v>
      </c>
      <c r="I26" s="26" t="s">
        <v>239</v>
      </c>
      <c r="J26" s="27" t="s">
        <v>246</v>
      </c>
      <c r="K26" s="27"/>
      <c r="L26" s="313" t="s">
        <v>238</v>
      </c>
      <c r="M26" s="313"/>
      <c r="N26" s="313"/>
      <c r="O26" s="27"/>
      <c r="P26" s="313" t="s">
        <v>145</v>
      </c>
      <c r="Q26" s="313"/>
      <c r="R26" s="313"/>
      <c r="S26" s="27"/>
      <c r="T26" s="313" t="s">
        <v>244</v>
      </c>
      <c r="U26" s="313"/>
      <c r="V26" s="313"/>
      <c r="W26" s="26" t="s">
        <v>237</v>
      </c>
      <c r="X26" s="26" t="s">
        <v>231</v>
      </c>
      <c r="Y26" s="26" t="s">
        <v>230</v>
      </c>
      <c r="Z26" s="36" t="s">
        <v>388</v>
      </c>
      <c r="AA26" s="25" t="s">
        <v>368</v>
      </c>
      <c r="AB26" s="25"/>
    </row>
    <row r="27" spans="1:30" x14ac:dyDescent="0.25">
      <c r="A27" s="1" t="s">
        <v>6</v>
      </c>
      <c r="B27" s="23"/>
      <c r="C27" s="1" t="s">
        <v>294</v>
      </c>
      <c r="D27" s="1" t="s">
        <v>382</v>
      </c>
      <c r="E27" s="1"/>
      <c r="F27" s="33" t="s">
        <v>234</v>
      </c>
      <c r="G27" s="33" t="s">
        <v>236</v>
      </c>
      <c r="H27" s="33" t="s">
        <v>4</v>
      </c>
      <c r="I27" s="22">
        <f>2012-N27</f>
        <v>30</v>
      </c>
      <c r="J27" s="22">
        <f>2012-R27</f>
        <v>1</v>
      </c>
      <c r="K27" s="22"/>
      <c r="L27" s="22">
        <v>1</v>
      </c>
      <c r="M27" s="22">
        <v>29</v>
      </c>
      <c r="N27" s="22">
        <v>1982</v>
      </c>
      <c r="O27" s="22"/>
      <c r="P27" s="22">
        <v>5</v>
      </c>
      <c r="Q27" s="22">
        <v>16</v>
      </c>
      <c r="R27" s="22">
        <v>2011</v>
      </c>
      <c r="S27" s="22"/>
      <c r="T27" s="22"/>
      <c r="U27" s="22"/>
      <c r="V27" s="22"/>
      <c r="W27" s="33" t="s">
        <v>385</v>
      </c>
      <c r="X27" s="32" t="s">
        <v>384</v>
      </c>
      <c r="Y27" s="33" t="s">
        <v>227</v>
      </c>
      <c r="Z27" s="23"/>
      <c r="AA27" t="s">
        <v>383</v>
      </c>
      <c r="AC27" t="s">
        <v>234</v>
      </c>
      <c r="AD27" t="s">
        <v>6</v>
      </c>
    </row>
    <row r="28" spans="1:30" s="1" customFormat="1" x14ac:dyDescent="0.25">
      <c r="A28" s="1" t="s">
        <v>7</v>
      </c>
      <c r="B28" s="35"/>
      <c r="C28" s="1" t="s">
        <v>344</v>
      </c>
      <c r="D28" s="1" t="s">
        <v>345</v>
      </c>
      <c r="E28" s="1" t="s">
        <v>154</v>
      </c>
      <c r="F28" s="35" t="s">
        <v>234</v>
      </c>
      <c r="G28" s="35" t="s">
        <v>236</v>
      </c>
      <c r="H28" s="35" t="s">
        <v>4</v>
      </c>
      <c r="I28" s="34">
        <f t="shared" ref="I28:I35" si="0">2012-N28</f>
        <v>23</v>
      </c>
      <c r="J28" s="34">
        <f t="shared" ref="J28:J33" si="1">2011-R28</f>
        <v>0</v>
      </c>
      <c r="K28" s="34"/>
      <c r="L28" s="34">
        <v>5</v>
      </c>
      <c r="M28" s="34">
        <v>13</v>
      </c>
      <c r="N28" s="34">
        <v>1989</v>
      </c>
      <c r="O28" s="34"/>
      <c r="P28" s="34">
        <v>12</v>
      </c>
      <c r="Q28" s="34">
        <v>12</v>
      </c>
      <c r="R28" s="34">
        <v>2011</v>
      </c>
      <c r="S28" s="34"/>
      <c r="T28" s="34"/>
      <c r="U28" s="34"/>
      <c r="V28" s="34"/>
      <c r="W28" s="35" t="s">
        <v>198</v>
      </c>
      <c r="X28" s="35" t="s">
        <v>229</v>
      </c>
      <c r="Y28" s="35" t="s">
        <v>226</v>
      </c>
      <c r="Z28" s="35" t="s">
        <v>228</v>
      </c>
      <c r="AA28" s="15" t="s">
        <v>386</v>
      </c>
      <c r="AD28" s="1" t="s">
        <v>390</v>
      </c>
    </row>
    <row r="29" spans="1:30" x14ac:dyDescent="0.25">
      <c r="A29" s="1" t="s">
        <v>6</v>
      </c>
      <c r="B29">
        <v>167</v>
      </c>
      <c r="C29" s="1" t="s">
        <v>82</v>
      </c>
      <c r="D29" s="1" t="s">
        <v>83</v>
      </c>
      <c r="E29" s="1" t="s">
        <v>241</v>
      </c>
      <c r="F29" s="38" t="s">
        <v>234</v>
      </c>
      <c r="G29" s="38" t="s">
        <v>236</v>
      </c>
      <c r="H29" s="38" t="s">
        <v>5</v>
      </c>
      <c r="I29" s="37">
        <f t="shared" si="0"/>
        <v>70</v>
      </c>
      <c r="J29" s="37">
        <f t="shared" si="1"/>
        <v>18</v>
      </c>
      <c r="K29" s="37"/>
      <c r="L29" s="37">
        <v>8</v>
      </c>
      <c r="M29" s="37">
        <v>8</v>
      </c>
      <c r="N29" s="37">
        <v>1942</v>
      </c>
      <c r="O29" s="37"/>
      <c r="P29" s="37">
        <v>8</v>
      </c>
      <c r="Q29" s="37">
        <v>23</v>
      </c>
      <c r="R29" s="37">
        <v>1993</v>
      </c>
      <c r="S29" s="37"/>
      <c r="T29" s="37"/>
      <c r="U29" s="37"/>
      <c r="V29" s="37"/>
      <c r="W29" s="38" t="s">
        <v>203</v>
      </c>
      <c r="X29" s="38" t="s">
        <v>225</v>
      </c>
      <c r="Y29" s="38" t="s">
        <v>226</v>
      </c>
      <c r="AA29" s="1" t="s">
        <v>391</v>
      </c>
      <c r="AC29" t="s">
        <v>234</v>
      </c>
      <c r="AD29" t="s">
        <v>6</v>
      </c>
    </row>
    <row r="30" spans="1:30" x14ac:dyDescent="0.25">
      <c r="A30" s="1" t="s">
        <v>6</v>
      </c>
      <c r="C30" s="1" t="s">
        <v>292</v>
      </c>
      <c r="D30" s="1" t="s">
        <v>189</v>
      </c>
      <c r="E30" s="1" t="s">
        <v>153</v>
      </c>
      <c r="F30" s="41" t="s">
        <v>234</v>
      </c>
      <c r="G30" s="41" t="s">
        <v>236</v>
      </c>
      <c r="H30" s="41" t="s">
        <v>5</v>
      </c>
      <c r="I30" s="49">
        <f t="shared" si="0"/>
        <v>24</v>
      </c>
      <c r="J30" s="49">
        <f t="shared" si="1"/>
        <v>1</v>
      </c>
      <c r="L30" s="40">
        <v>1</v>
      </c>
      <c r="M30" s="40">
        <v>3</v>
      </c>
      <c r="N30" s="40">
        <v>1988</v>
      </c>
      <c r="P30" s="40">
        <v>7</v>
      </c>
      <c r="Q30" s="40">
        <v>15</v>
      </c>
      <c r="R30" s="40">
        <v>2010</v>
      </c>
      <c r="W30" s="41" t="s">
        <v>198</v>
      </c>
      <c r="X30" t="s">
        <v>229</v>
      </c>
      <c r="Y30" s="41" t="s">
        <v>226</v>
      </c>
      <c r="AA30" s="1" t="s">
        <v>405</v>
      </c>
    </row>
    <row r="31" spans="1:30" x14ac:dyDescent="0.25">
      <c r="A31" s="1" t="s">
        <v>172</v>
      </c>
      <c r="C31" s="1" t="s">
        <v>268</v>
      </c>
      <c r="D31" s="1" t="s">
        <v>269</v>
      </c>
      <c r="E31" s="1" t="s">
        <v>416</v>
      </c>
      <c r="F31" s="50" t="s">
        <v>234</v>
      </c>
      <c r="G31" s="50" t="s">
        <v>236</v>
      </c>
      <c r="H31" s="50" t="s">
        <v>5</v>
      </c>
      <c r="I31" s="49">
        <f t="shared" si="0"/>
        <v>23</v>
      </c>
      <c r="J31" s="49">
        <f t="shared" si="1"/>
        <v>1</v>
      </c>
      <c r="L31" s="49">
        <v>5</v>
      </c>
      <c r="M31" s="49">
        <v>17</v>
      </c>
      <c r="N31" s="49">
        <v>1989</v>
      </c>
      <c r="P31" s="49">
        <v>12</v>
      </c>
      <c r="Q31" s="49">
        <v>9</v>
      </c>
      <c r="R31" s="49">
        <v>2010</v>
      </c>
      <c r="W31" s="50" t="s">
        <v>281</v>
      </c>
      <c r="X31" t="s">
        <v>384</v>
      </c>
      <c r="Y31" s="50" t="s">
        <v>227</v>
      </c>
      <c r="AA31" s="2">
        <v>41015</v>
      </c>
    </row>
    <row r="32" spans="1:30" x14ac:dyDescent="0.25">
      <c r="A32" s="1" t="s">
        <v>43</v>
      </c>
      <c r="C32" s="1" t="s">
        <v>417</v>
      </c>
      <c r="D32" s="1" t="s">
        <v>418</v>
      </c>
      <c r="E32" s="1" t="s">
        <v>416</v>
      </c>
      <c r="F32" s="50" t="s">
        <v>234</v>
      </c>
      <c r="G32" s="50" t="s">
        <v>236</v>
      </c>
      <c r="H32" s="50" t="s">
        <v>5</v>
      </c>
      <c r="I32" s="49">
        <f t="shared" si="0"/>
        <v>22</v>
      </c>
      <c r="J32" s="49">
        <f t="shared" si="1"/>
        <v>-1</v>
      </c>
      <c r="L32" s="49">
        <v>11</v>
      </c>
      <c r="M32" s="49">
        <v>23</v>
      </c>
      <c r="N32" s="49">
        <v>1990</v>
      </c>
      <c r="P32" s="49">
        <v>1</v>
      </c>
      <c r="Q32" s="49">
        <v>26</v>
      </c>
      <c r="R32" s="49">
        <v>2012</v>
      </c>
      <c r="W32" s="50" t="s">
        <v>281</v>
      </c>
      <c r="X32" t="s">
        <v>384</v>
      </c>
      <c r="Y32" s="50" t="s">
        <v>419</v>
      </c>
      <c r="AA32" s="1"/>
    </row>
    <row r="33" spans="1:28" x14ac:dyDescent="0.25">
      <c r="A33" s="1" t="s">
        <v>70</v>
      </c>
      <c r="C33" s="1" t="s">
        <v>413</v>
      </c>
      <c r="D33" s="1" t="s">
        <v>414</v>
      </c>
      <c r="E33" s="1" t="s">
        <v>309</v>
      </c>
      <c r="F33" s="52" t="s">
        <v>234</v>
      </c>
      <c r="G33" s="52" t="s">
        <v>236</v>
      </c>
      <c r="H33" s="52" t="s">
        <v>5</v>
      </c>
      <c r="I33" s="51">
        <f t="shared" si="0"/>
        <v>64</v>
      </c>
      <c r="J33" s="51">
        <f t="shared" si="1"/>
        <v>-1</v>
      </c>
      <c r="L33" s="51">
        <v>11</v>
      </c>
      <c r="M33" s="51">
        <v>29</v>
      </c>
      <c r="N33" s="51">
        <v>1948</v>
      </c>
      <c r="P33" s="51">
        <v>7</v>
      </c>
      <c r="Q33" s="51">
        <v>9</v>
      </c>
      <c r="R33" s="51">
        <v>2012</v>
      </c>
      <c r="W33" s="52" t="s">
        <v>203</v>
      </c>
      <c r="X33" t="s">
        <v>422</v>
      </c>
      <c r="Y33" s="52" t="s">
        <v>226</v>
      </c>
      <c r="Z33" t="s">
        <v>423</v>
      </c>
      <c r="AA33" s="2">
        <v>41115</v>
      </c>
    </row>
    <row r="34" spans="1:28" x14ac:dyDescent="0.25">
      <c r="A34" s="1" t="s">
        <v>6</v>
      </c>
      <c r="C34" s="1" t="s">
        <v>332</v>
      </c>
      <c r="D34" s="1" t="s">
        <v>425</v>
      </c>
      <c r="E34" s="1" t="s">
        <v>170</v>
      </c>
      <c r="F34" s="53" t="s">
        <v>233</v>
      </c>
      <c r="G34" s="53" t="s">
        <v>236</v>
      </c>
      <c r="H34" s="53" t="s">
        <v>4</v>
      </c>
      <c r="I34" s="51">
        <f t="shared" si="0"/>
        <v>65</v>
      </c>
      <c r="J34" s="51"/>
      <c r="L34" s="51">
        <v>9</v>
      </c>
      <c r="M34" s="51">
        <v>30</v>
      </c>
      <c r="N34" s="51">
        <v>1947</v>
      </c>
      <c r="P34" s="51"/>
      <c r="Q34" s="51"/>
      <c r="R34" s="51"/>
      <c r="W34" s="52"/>
      <c r="Y34" s="52"/>
      <c r="AA34" s="1"/>
    </row>
    <row r="35" spans="1:28" x14ac:dyDescent="0.25">
      <c r="A35" s="1" t="s">
        <v>11</v>
      </c>
      <c r="C35" s="1" t="s">
        <v>316</v>
      </c>
      <c r="D35" s="1" t="s">
        <v>317</v>
      </c>
      <c r="E35" s="1" t="s">
        <v>153</v>
      </c>
      <c r="F35" s="53" t="s">
        <v>234</v>
      </c>
      <c r="G35" s="53" t="s">
        <v>236</v>
      </c>
      <c r="H35" s="53" t="s">
        <v>5</v>
      </c>
      <c r="I35" s="51">
        <f t="shared" si="0"/>
        <v>54</v>
      </c>
      <c r="J35" s="51"/>
      <c r="L35" s="51">
        <v>5</v>
      </c>
      <c r="M35" s="51">
        <v>25</v>
      </c>
      <c r="N35" s="51">
        <v>1958</v>
      </c>
      <c r="P35" s="51">
        <v>3</v>
      </c>
      <c r="Q35" s="51">
        <v>1</v>
      </c>
      <c r="R35" s="51">
        <v>2006</v>
      </c>
      <c r="W35" s="53" t="s">
        <v>198</v>
      </c>
      <c r="X35" t="s">
        <v>384</v>
      </c>
      <c r="Y35" s="53" t="s">
        <v>426</v>
      </c>
      <c r="Z35" t="s">
        <v>301</v>
      </c>
      <c r="AA35" s="2">
        <v>41187</v>
      </c>
    </row>
    <row r="36" spans="1:28" x14ac:dyDescent="0.25">
      <c r="A36" s="1" t="s">
        <v>19</v>
      </c>
      <c r="C36" s="1" t="s">
        <v>126</v>
      </c>
      <c r="D36" s="1" t="s">
        <v>127</v>
      </c>
      <c r="E36" s="1" t="s">
        <v>155</v>
      </c>
      <c r="F36" s="55" t="s">
        <v>233</v>
      </c>
      <c r="G36" s="55" t="s">
        <v>236</v>
      </c>
      <c r="H36" s="55" t="s">
        <v>5</v>
      </c>
      <c r="I36" s="54">
        <f>2012-1985</f>
        <v>27</v>
      </c>
      <c r="L36" s="54">
        <v>3</v>
      </c>
      <c r="M36" s="54">
        <v>9</v>
      </c>
      <c r="N36" s="54">
        <v>2006</v>
      </c>
      <c r="P36" s="54">
        <v>5</v>
      </c>
      <c r="Q36" s="54">
        <v>9</v>
      </c>
      <c r="R36" s="54">
        <v>1985</v>
      </c>
      <c r="W36" s="55" t="s">
        <v>198</v>
      </c>
      <c r="X36" t="s">
        <v>229</v>
      </c>
      <c r="Y36" s="55" t="s">
        <v>426</v>
      </c>
      <c r="Z36" t="s">
        <v>428</v>
      </c>
      <c r="AA36" t="s">
        <v>427</v>
      </c>
    </row>
    <row r="37" spans="1:28" x14ac:dyDescent="0.25">
      <c r="A37" s="1"/>
      <c r="C37" s="1"/>
      <c r="D37" s="1"/>
      <c r="E37" s="1"/>
      <c r="F37" s="55"/>
      <c r="G37" s="55"/>
      <c r="H37" s="55"/>
    </row>
    <row r="38" spans="1:28" x14ac:dyDescent="0.25">
      <c r="A38" s="1"/>
      <c r="C38" s="1"/>
      <c r="D38" s="1"/>
      <c r="E38" s="1"/>
      <c r="F38" s="55"/>
      <c r="G38" s="55"/>
      <c r="H38" s="55"/>
    </row>
    <row r="39" spans="1:28" x14ac:dyDescent="0.25">
      <c r="A39" s="1" t="s">
        <v>43</v>
      </c>
      <c r="B39" s="46">
        <v>413</v>
      </c>
      <c r="C39" s="1" t="s">
        <v>93</v>
      </c>
      <c r="D39" s="1" t="s">
        <v>94</v>
      </c>
      <c r="E39" s="1" t="s">
        <v>197</v>
      </c>
      <c r="F39" s="46" t="s">
        <v>233</v>
      </c>
      <c r="G39" s="46" t="s">
        <v>236</v>
      </c>
      <c r="H39" s="46" t="s">
        <v>4</v>
      </c>
      <c r="I39" s="45">
        <f t="shared" ref="I39" si="2">2012-N39</f>
        <v>44</v>
      </c>
      <c r="J39" s="45">
        <f>2011-R39</f>
        <v>4</v>
      </c>
      <c r="K39" s="45"/>
      <c r="L39" s="45">
        <v>7</v>
      </c>
      <c r="M39" s="45">
        <v>27</v>
      </c>
      <c r="N39" s="45">
        <v>1968</v>
      </c>
      <c r="O39" s="45"/>
      <c r="P39" s="45">
        <v>7</v>
      </c>
      <c r="Q39" s="45">
        <v>1</v>
      </c>
      <c r="R39" s="45">
        <v>2007</v>
      </c>
      <c r="S39" s="45"/>
      <c r="T39" s="45"/>
      <c r="U39" s="45"/>
      <c r="V39" s="45"/>
      <c r="W39" s="46" t="s">
        <v>198</v>
      </c>
      <c r="X39" s="46"/>
      <c r="Y39" s="46" t="s">
        <v>226</v>
      </c>
      <c r="Z39" s="46" t="s">
        <v>273</v>
      </c>
      <c r="AA39" s="48">
        <v>41091</v>
      </c>
    </row>
    <row r="41" spans="1:28" x14ac:dyDescent="0.25">
      <c r="A41" s="312" t="s">
        <v>369</v>
      </c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</row>
    <row r="42" spans="1:28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x14ac:dyDescent="0.25">
      <c r="A43" s="25" t="s">
        <v>370</v>
      </c>
      <c r="B43" s="26" t="s">
        <v>371</v>
      </c>
      <c r="C43" s="25"/>
      <c r="D43" s="25"/>
      <c r="E43" s="25"/>
      <c r="F43" s="26"/>
      <c r="G43" s="26"/>
      <c r="H43" s="26"/>
      <c r="I43" s="26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6"/>
      <c r="X43" s="26"/>
      <c r="Y43" s="26"/>
      <c r="Z43" s="26"/>
      <c r="AA43" s="25"/>
      <c r="AB43" s="25"/>
    </row>
    <row r="44" spans="1:28" x14ac:dyDescent="0.25">
      <c r="A44" s="25" t="s">
        <v>142</v>
      </c>
      <c r="B44" s="26" t="s">
        <v>142</v>
      </c>
      <c r="C44" s="25" t="s">
        <v>143</v>
      </c>
      <c r="D44" s="25"/>
      <c r="E44" s="25" t="s">
        <v>151</v>
      </c>
      <c r="F44" s="26" t="s">
        <v>232</v>
      </c>
      <c r="G44" s="26" t="s">
        <v>235</v>
      </c>
      <c r="H44" s="26" t="s">
        <v>144</v>
      </c>
      <c r="I44" s="26"/>
      <c r="J44" s="27"/>
      <c r="K44" s="27"/>
      <c r="L44" s="313" t="s">
        <v>373</v>
      </c>
      <c r="M44" s="313"/>
      <c r="N44" s="313"/>
      <c r="O44" s="27"/>
      <c r="P44" s="313"/>
      <c r="Q44" s="313"/>
      <c r="R44" s="313"/>
      <c r="S44" s="27"/>
      <c r="T44" s="313"/>
      <c r="U44" s="313"/>
      <c r="V44" s="313"/>
      <c r="W44" s="26"/>
      <c r="X44" s="26"/>
      <c r="Y44" s="26"/>
      <c r="Z44" s="26"/>
      <c r="AA44" s="25"/>
      <c r="AB44" s="25"/>
    </row>
    <row r="45" spans="1:28" x14ac:dyDescent="0.25">
      <c r="A45" t="s">
        <v>6</v>
      </c>
      <c r="B45" t="s">
        <v>70</v>
      </c>
      <c r="C45" t="s">
        <v>191</v>
      </c>
      <c r="D45" t="s">
        <v>192</v>
      </c>
      <c r="E45" t="s">
        <v>372</v>
      </c>
      <c r="F45" t="s">
        <v>234</v>
      </c>
      <c r="G45" t="s">
        <v>236</v>
      </c>
      <c r="H45" t="s">
        <v>5</v>
      </c>
      <c r="L45">
        <v>1</v>
      </c>
      <c r="M45">
        <v>26</v>
      </c>
      <c r="N45">
        <v>2012</v>
      </c>
    </row>
  </sheetData>
  <mergeCells count="13">
    <mergeCell ref="A2:AB2"/>
    <mergeCell ref="A4:AB4"/>
    <mergeCell ref="A23:AB23"/>
    <mergeCell ref="A41:AB41"/>
    <mergeCell ref="L44:N44"/>
    <mergeCell ref="P44:R44"/>
    <mergeCell ref="T44:V44"/>
    <mergeCell ref="L7:N7"/>
    <mergeCell ref="P7:R7"/>
    <mergeCell ref="T7:V7"/>
    <mergeCell ref="L26:N26"/>
    <mergeCell ref="P26:R26"/>
    <mergeCell ref="T26:V26"/>
  </mergeCells>
  <pageMargins left="0.7" right="0.7" top="0.75" bottom="0.75" header="0.3" footer="0.3"/>
  <pageSetup orientation="landscape" horizontalDpi="150" verticalDpi="15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A25" workbookViewId="0">
      <selection activeCell="I61" sqref="I61"/>
    </sheetView>
  </sheetViews>
  <sheetFormatPr defaultRowHeight="15" x14ac:dyDescent="0.25"/>
  <cols>
    <col min="1" max="1" width="10" customWidth="1"/>
    <col min="2" max="2" width="6.42578125" customWidth="1"/>
    <col min="8" max="8" width="6.5703125" customWidth="1"/>
    <col min="11" max="11" width="6.140625" customWidth="1"/>
    <col min="12" max="12" width="3.5703125" customWidth="1"/>
    <col min="13" max="13" width="4.140625" customWidth="1"/>
    <col min="14" max="14" width="6" customWidth="1"/>
    <col min="15" max="15" width="2" customWidth="1"/>
    <col min="16" max="16" width="4.42578125" customWidth="1"/>
    <col min="17" max="17" width="6.140625" customWidth="1"/>
    <col min="18" max="18" width="5.140625" customWidth="1"/>
    <col min="19" max="19" width="2.42578125" customWidth="1"/>
    <col min="20" max="20" width="3.5703125" customWidth="1"/>
    <col min="21" max="21" width="3.42578125" customWidth="1"/>
    <col min="22" max="22" width="4.85546875" customWidth="1"/>
    <col min="23" max="23" width="4.7109375" customWidth="1"/>
    <col min="24" max="24" width="4.42578125" customWidth="1"/>
  </cols>
  <sheetData>
    <row r="1" spans="1:28" ht="26.25" x14ac:dyDescent="0.4">
      <c r="A1" s="311">
        <v>2013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</row>
    <row r="3" spans="1:28" x14ac:dyDescent="0.25">
      <c r="A3" s="312" t="s">
        <v>350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</row>
    <row r="4" spans="1:28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25">
      <c r="A5" s="25"/>
      <c r="B5" s="61" t="s">
        <v>247</v>
      </c>
      <c r="C5" s="25"/>
      <c r="D5" s="25"/>
      <c r="E5" s="25"/>
      <c r="F5" s="61"/>
      <c r="G5" s="61"/>
      <c r="H5" s="61"/>
      <c r="I5" s="61"/>
      <c r="J5" s="62" t="s">
        <v>410</v>
      </c>
      <c r="K5" s="62"/>
      <c r="L5" s="62"/>
      <c r="M5" s="62"/>
      <c r="N5" s="62"/>
      <c r="O5" s="62"/>
      <c r="P5" s="62"/>
      <c r="Q5" s="62"/>
      <c r="R5" s="62"/>
      <c r="S5" s="62"/>
      <c r="T5" s="62"/>
      <c r="U5" s="62" t="s">
        <v>243</v>
      </c>
      <c r="V5" s="62"/>
      <c r="W5" s="61"/>
      <c r="X5" s="61"/>
      <c r="Y5" s="61"/>
      <c r="Z5" s="61"/>
      <c r="AA5" s="25"/>
      <c r="AB5" s="25"/>
    </row>
    <row r="6" spans="1:28" x14ac:dyDescent="0.25">
      <c r="A6" s="25" t="s">
        <v>142</v>
      </c>
      <c r="B6" s="61" t="s">
        <v>248</v>
      </c>
      <c r="C6" s="25" t="s">
        <v>143</v>
      </c>
      <c r="D6" s="25"/>
      <c r="E6" s="25" t="s">
        <v>151</v>
      </c>
      <c r="F6" s="61" t="s">
        <v>232</v>
      </c>
      <c r="G6" s="61" t="s">
        <v>235</v>
      </c>
      <c r="H6" s="61" t="s">
        <v>144</v>
      </c>
      <c r="I6" s="61" t="s">
        <v>239</v>
      </c>
      <c r="J6" s="62" t="s">
        <v>411</v>
      </c>
      <c r="K6" s="62"/>
      <c r="L6" s="313" t="s">
        <v>238</v>
      </c>
      <c r="M6" s="313"/>
      <c r="N6" s="313"/>
      <c r="O6" s="62"/>
      <c r="P6" s="313" t="s">
        <v>145</v>
      </c>
      <c r="Q6" s="313"/>
      <c r="R6" s="313"/>
      <c r="S6" s="62"/>
      <c r="T6" s="313" t="s">
        <v>244</v>
      </c>
      <c r="U6" s="313"/>
      <c r="V6" s="313"/>
      <c r="W6" s="61" t="s">
        <v>237</v>
      </c>
      <c r="X6" s="61" t="s">
        <v>231</v>
      </c>
      <c r="Y6" s="61" t="s">
        <v>230</v>
      </c>
      <c r="Z6" s="61" t="s">
        <v>266</v>
      </c>
      <c r="AA6" s="25" t="s">
        <v>368</v>
      </c>
      <c r="AB6" s="25"/>
    </row>
    <row r="7" spans="1:28" s="1" customFormat="1" x14ac:dyDescent="0.25">
      <c r="A7" s="1" t="s">
        <v>11</v>
      </c>
      <c r="B7" s="65">
        <v>507</v>
      </c>
      <c r="C7" s="1" t="s">
        <v>310</v>
      </c>
      <c r="D7" s="1" t="s">
        <v>321</v>
      </c>
      <c r="E7" s="1" t="s">
        <v>241</v>
      </c>
      <c r="F7" s="65" t="s">
        <v>234</v>
      </c>
      <c r="G7" s="65" t="s">
        <v>236</v>
      </c>
      <c r="H7" s="65" t="s">
        <v>5</v>
      </c>
      <c r="I7" s="69">
        <f>2013-N7</f>
        <v>52</v>
      </c>
      <c r="J7" s="64" t="s">
        <v>233</v>
      </c>
      <c r="K7" s="64"/>
      <c r="L7" s="64">
        <v>2</v>
      </c>
      <c r="M7" s="64">
        <v>5</v>
      </c>
      <c r="N7" s="64">
        <v>1961</v>
      </c>
      <c r="O7" s="64"/>
      <c r="P7" s="64">
        <v>1</v>
      </c>
      <c r="Q7" s="64">
        <v>3</v>
      </c>
      <c r="R7" s="64">
        <v>2013</v>
      </c>
      <c r="S7" s="64"/>
      <c r="T7" s="64"/>
      <c r="U7" s="64"/>
      <c r="V7" s="64"/>
      <c r="W7" s="65" t="s">
        <v>203</v>
      </c>
      <c r="X7" s="65" t="s">
        <v>225</v>
      </c>
      <c r="Y7" s="65" t="s">
        <v>226</v>
      </c>
      <c r="Z7" s="65"/>
      <c r="AA7" s="15"/>
    </row>
    <row r="8" spans="1:28" s="1" customFormat="1" x14ac:dyDescent="0.25">
      <c r="A8" s="1" t="s">
        <v>11</v>
      </c>
      <c r="B8" s="65">
        <v>508</v>
      </c>
      <c r="C8" s="1" t="s">
        <v>432</v>
      </c>
      <c r="D8" s="1" t="s">
        <v>302</v>
      </c>
      <c r="E8" s="1" t="s">
        <v>153</v>
      </c>
      <c r="F8" s="65" t="s">
        <v>234</v>
      </c>
      <c r="G8" s="65" t="s">
        <v>236</v>
      </c>
      <c r="H8" s="65" t="s">
        <v>5</v>
      </c>
      <c r="I8" s="64">
        <f>2013-N8</f>
        <v>37</v>
      </c>
      <c r="J8" s="64" t="s">
        <v>233</v>
      </c>
      <c r="K8" s="64"/>
      <c r="L8" s="64">
        <v>3</v>
      </c>
      <c r="M8" s="64">
        <v>31</v>
      </c>
      <c r="N8" s="64">
        <v>1976</v>
      </c>
      <c r="O8" s="64"/>
      <c r="P8" s="64">
        <v>1</v>
      </c>
      <c r="Q8" s="64">
        <v>7</v>
      </c>
      <c r="R8" s="64">
        <v>2013</v>
      </c>
      <c r="S8" s="64"/>
      <c r="T8" s="64"/>
      <c r="U8" s="64"/>
      <c r="V8" s="64"/>
      <c r="W8" s="65" t="s">
        <v>198</v>
      </c>
      <c r="X8" s="65" t="s">
        <v>229</v>
      </c>
      <c r="Y8" s="65" t="s">
        <v>226</v>
      </c>
      <c r="Z8" s="63"/>
      <c r="AA8" s="15"/>
    </row>
    <row r="9" spans="1:28" s="1" customFormat="1" x14ac:dyDescent="0.25">
      <c r="A9" s="1" t="s">
        <v>6</v>
      </c>
      <c r="B9" s="65">
        <v>169</v>
      </c>
      <c r="C9" s="1" t="s">
        <v>434</v>
      </c>
      <c r="D9" s="1" t="s">
        <v>435</v>
      </c>
      <c r="E9" s="1" t="s">
        <v>270</v>
      </c>
      <c r="F9" s="65" t="s">
        <v>234</v>
      </c>
      <c r="G9" s="65" t="s">
        <v>236</v>
      </c>
      <c r="H9" s="65" t="s">
        <v>5</v>
      </c>
      <c r="I9" s="69">
        <f t="shared" ref="I9:I25" si="0">2013-N9</f>
        <v>22</v>
      </c>
      <c r="J9" s="64" t="s">
        <v>233</v>
      </c>
      <c r="K9" s="64"/>
      <c r="L9" s="64">
        <v>8</v>
      </c>
      <c r="M9" s="64">
        <v>18</v>
      </c>
      <c r="N9" s="64">
        <v>1991</v>
      </c>
      <c r="O9" s="64"/>
      <c r="P9" s="64">
        <v>1</v>
      </c>
      <c r="Q9" s="64">
        <v>2</v>
      </c>
      <c r="R9" s="64">
        <v>2013</v>
      </c>
      <c r="S9" s="64"/>
      <c r="T9" s="64">
        <v>5</v>
      </c>
      <c r="U9" s="64">
        <v>1</v>
      </c>
      <c r="V9" s="64">
        <v>2013</v>
      </c>
      <c r="W9" s="65" t="s">
        <v>203</v>
      </c>
      <c r="X9" s="65" t="s">
        <v>225</v>
      </c>
      <c r="Y9" s="65" t="s">
        <v>227</v>
      </c>
      <c r="Z9" s="65"/>
      <c r="AA9" s="15"/>
    </row>
    <row r="10" spans="1:28" s="1" customFormat="1" x14ac:dyDescent="0.25">
      <c r="A10" s="1" t="s">
        <v>6</v>
      </c>
      <c r="B10" s="65">
        <v>186</v>
      </c>
      <c r="C10" s="1" t="s">
        <v>430</v>
      </c>
      <c r="D10" s="1" t="s">
        <v>431</v>
      </c>
      <c r="E10" s="1" t="s">
        <v>270</v>
      </c>
      <c r="F10" s="65" t="s">
        <v>234</v>
      </c>
      <c r="G10" s="65" t="s">
        <v>236</v>
      </c>
      <c r="H10" s="65" t="s">
        <v>5</v>
      </c>
      <c r="I10" s="69">
        <f t="shared" si="0"/>
        <v>26</v>
      </c>
      <c r="J10" s="66" t="s">
        <v>233</v>
      </c>
      <c r="K10" s="64"/>
      <c r="L10" s="64">
        <v>6</v>
      </c>
      <c r="M10" s="64">
        <v>27</v>
      </c>
      <c r="N10" s="64">
        <v>1987</v>
      </c>
      <c r="O10" s="64"/>
      <c r="P10" s="64">
        <v>1</v>
      </c>
      <c r="Q10" s="64">
        <v>2</v>
      </c>
      <c r="R10" s="64">
        <v>2013</v>
      </c>
      <c r="S10" s="64"/>
      <c r="T10" s="64">
        <v>4</v>
      </c>
      <c r="U10" s="64">
        <v>1</v>
      </c>
      <c r="V10" s="64">
        <v>2013</v>
      </c>
      <c r="W10" s="65" t="s">
        <v>281</v>
      </c>
      <c r="X10" s="65" t="s">
        <v>225</v>
      </c>
      <c r="Y10" s="65" t="s">
        <v>227</v>
      </c>
      <c r="Z10" s="15" t="s">
        <v>461</v>
      </c>
      <c r="AA10" s="15"/>
    </row>
    <row r="11" spans="1:28" x14ac:dyDescent="0.25">
      <c r="A11" s="1" t="s">
        <v>6</v>
      </c>
      <c r="B11" s="60">
        <v>178</v>
      </c>
      <c r="C11" s="1" t="s">
        <v>433</v>
      </c>
      <c r="D11" s="1" t="s">
        <v>299</v>
      </c>
      <c r="E11" s="1" t="s">
        <v>154</v>
      </c>
      <c r="F11" s="67" t="s">
        <v>234</v>
      </c>
      <c r="G11" s="67" t="s">
        <v>236</v>
      </c>
      <c r="H11" s="67" t="s">
        <v>4</v>
      </c>
      <c r="I11" s="69">
        <f t="shared" si="0"/>
        <v>29</v>
      </c>
      <c r="J11" s="71" t="s">
        <v>233</v>
      </c>
      <c r="K11" s="59"/>
      <c r="L11" s="59">
        <v>5</v>
      </c>
      <c r="M11" s="59">
        <v>27</v>
      </c>
      <c r="N11" s="59">
        <v>1984</v>
      </c>
      <c r="O11" s="59"/>
      <c r="P11" s="59">
        <v>2</v>
      </c>
      <c r="Q11" s="59">
        <v>1</v>
      </c>
      <c r="R11" s="59">
        <v>2013</v>
      </c>
      <c r="S11" s="59"/>
      <c r="T11" s="59"/>
      <c r="U11" s="59"/>
      <c r="V11" s="59"/>
      <c r="W11" s="70" t="s">
        <v>198</v>
      </c>
      <c r="X11" s="70" t="s">
        <v>229</v>
      </c>
      <c r="Y11" s="70" t="s">
        <v>226</v>
      </c>
      <c r="Z11" s="60"/>
      <c r="AA11" s="60"/>
    </row>
    <row r="12" spans="1:28" x14ac:dyDescent="0.25">
      <c r="A12" s="1" t="s">
        <v>6</v>
      </c>
      <c r="B12" s="60">
        <v>136</v>
      </c>
      <c r="C12" s="1" t="s">
        <v>443</v>
      </c>
      <c r="D12" s="1" t="s">
        <v>444</v>
      </c>
      <c r="E12" s="1" t="s">
        <v>446</v>
      </c>
      <c r="F12" s="70" t="s">
        <v>233</v>
      </c>
      <c r="G12" s="70" t="s">
        <v>236</v>
      </c>
      <c r="H12" s="70" t="s">
        <v>5</v>
      </c>
      <c r="I12" s="69">
        <f t="shared" si="0"/>
        <v>39</v>
      </c>
      <c r="J12" s="71" t="s">
        <v>233</v>
      </c>
      <c r="K12" s="59"/>
      <c r="L12" s="59">
        <v>8</v>
      </c>
      <c r="M12" s="59">
        <v>20</v>
      </c>
      <c r="N12" s="59">
        <v>1974</v>
      </c>
      <c r="O12" s="59"/>
      <c r="P12" s="59">
        <v>1</v>
      </c>
      <c r="Q12" s="59">
        <v>28</v>
      </c>
      <c r="R12" s="59">
        <v>2013</v>
      </c>
      <c r="S12" s="59"/>
      <c r="T12" s="59"/>
      <c r="U12" s="59"/>
      <c r="V12" s="59"/>
      <c r="W12" s="70" t="s">
        <v>203</v>
      </c>
      <c r="X12" s="70" t="s">
        <v>225</v>
      </c>
      <c r="Y12" s="70" t="s">
        <v>227</v>
      </c>
      <c r="Z12" s="60"/>
    </row>
    <row r="13" spans="1:28" x14ac:dyDescent="0.25">
      <c r="A13" s="1" t="s">
        <v>6</v>
      </c>
      <c r="B13" s="60">
        <v>170</v>
      </c>
      <c r="C13" s="1" t="s">
        <v>442</v>
      </c>
      <c r="D13" s="1" t="s">
        <v>398</v>
      </c>
      <c r="E13" s="1" t="s">
        <v>309</v>
      </c>
      <c r="F13" s="70" t="s">
        <v>234</v>
      </c>
      <c r="G13" s="70" t="s">
        <v>236</v>
      </c>
      <c r="H13" s="70" t="s">
        <v>5</v>
      </c>
      <c r="I13" s="69">
        <f t="shared" si="0"/>
        <v>25</v>
      </c>
      <c r="J13" s="71" t="s">
        <v>233</v>
      </c>
      <c r="K13" s="59"/>
      <c r="L13" s="59">
        <v>12</v>
      </c>
      <c r="M13" s="59">
        <v>31</v>
      </c>
      <c r="N13" s="59">
        <v>1988</v>
      </c>
      <c r="O13" s="59"/>
      <c r="P13" s="59">
        <v>1</v>
      </c>
      <c r="Q13" s="59">
        <v>28</v>
      </c>
      <c r="R13" s="59">
        <v>2013</v>
      </c>
      <c r="S13" s="59"/>
      <c r="T13" s="59">
        <v>4</v>
      </c>
      <c r="U13" s="59">
        <v>1</v>
      </c>
      <c r="V13" s="59">
        <v>2013</v>
      </c>
      <c r="W13" s="70" t="s">
        <v>203</v>
      </c>
      <c r="X13" s="70" t="s">
        <v>225</v>
      </c>
      <c r="Y13" s="70" t="s">
        <v>227</v>
      </c>
      <c r="Z13" s="15" t="s">
        <v>461</v>
      </c>
    </row>
    <row r="14" spans="1:28" x14ac:dyDescent="0.25">
      <c r="A14" s="1" t="s">
        <v>43</v>
      </c>
      <c r="B14" s="60"/>
      <c r="C14" s="1" t="s">
        <v>211</v>
      </c>
      <c r="D14" s="1" t="s">
        <v>447</v>
      </c>
      <c r="E14" s="1" t="s">
        <v>281</v>
      </c>
      <c r="F14" s="70" t="s">
        <v>234</v>
      </c>
      <c r="G14" s="70" t="s">
        <v>236</v>
      </c>
      <c r="H14" s="70" t="s">
        <v>4</v>
      </c>
      <c r="I14" s="69">
        <f t="shared" si="0"/>
        <v>28</v>
      </c>
      <c r="J14" s="71" t="s">
        <v>233</v>
      </c>
      <c r="K14" s="59"/>
      <c r="L14" s="59">
        <v>7</v>
      </c>
      <c r="M14" s="59">
        <v>4</v>
      </c>
      <c r="N14" s="59">
        <v>1985</v>
      </c>
      <c r="O14" s="59"/>
      <c r="P14" s="59">
        <v>1</v>
      </c>
      <c r="Q14" s="59">
        <v>30</v>
      </c>
      <c r="R14" s="59">
        <v>2013</v>
      </c>
      <c r="S14" s="59"/>
      <c r="T14" s="59"/>
      <c r="U14" s="59"/>
      <c r="V14" s="59"/>
      <c r="W14" s="70" t="s">
        <v>203</v>
      </c>
      <c r="X14" s="70" t="s">
        <v>225</v>
      </c>
      <c r="Y14" s="70" t="s">
        <v>227</v>
      </c>
      <c r="Z14" s="60"/>
    </row>
    <row r="15" spans="1:28" x14ac:dyDescent="0.25">
      <c r="A15" s="1" t="s">
        <v>6</v>
      </c>
      <c r="B15" s="60"/>
      <c r="C15" s="1" t="s">
        <v>449</v>
      </c>
      <c r="D15" s="1" t="s">
        <v>317</v>
      </c>
      <c r="E15" s="1" t="s">
        <v>281</v>
      </c>
      <c r="F15" s="72" t="s">
        <v>234</v>
      </c>
      <c r="G15" s="72" t="s">
        <v>236</v>
      </c>
      <c r="H15" s="72" t="s">
        <v>5</v>
      </c>
      <c r="I15" s="71">
        <f t="shared" si="0"/>
        <v>52</v>
      </c>
      <c r="J15" s="71" t="s">
        <v>233</v>
      </c>
      <c r="K15" s="59"/>
      <c r="L15" s="59">
        <v>5</v>
      </c>
      <c r="M15" s="59">
        <v>25</v>
      </c>
      <c r="N15" s="59">
        <v>1961</v>
      </c>
      <c r="O15" s="59"/>
      <c r="P15" s="59">
        <v>1</v>
      </c>
      <c r="Q15" s="59">
        <v>22</v>
      </c>
      <c r="R15" s="59">
        <v>2013</v>
      </c>
      <c r="S15" s="59"/>
      <c r="T15" s="59"/>
      <c r="U15" s="59"/>
      <c r="V15" s="59"/>
      <c r="W15" s="72" t="s">
        <v>198</v>
      </c>
      <c r="X15" s="72" t="s">
        <v>225</v>
      </c>
      <c r="Y15" s="72" t="s">
        <v>227</v>
      </c>
      <c r="Z15" s="60"/>
    </row>
    <row r="16" spans="1:28" x14ac:dyDescent="0.25">
      <c r="A16" s="1" t="s">
        <v>172</v>
      </c>
      <c r="B16" s="60"/>
      <c r="C16" s="1" t="s">
        <v>455</v>
      </c>
      <c r="D16" s="1" t="s">
        <v>456</v>
      </c>
      <c r="E16" s="1" t="s">
        <v>281</v>
      </c>
      <c r="F16" s="73" t="s">
        <v>234</v>
      </c>
      <c r="G16" s="73" t="s">
        <v>236</v>
      </c>
      <c r="H16" s="73" t="s">
        <v>5</v>
      </c>
      <c r="I16" s="59">
        <f t="shared" si="0"/>
        <v>21</v>
      </c>
      <c r="J16" s="74" t="s">
        <v>233</v>
      </c>
      <c r="K16" s="59"/>
      <c r="L16" s="59">
        <v>8</v>
      </c>
      <c r="M16" s="59">
        <v>29</v>
      </c>
      <c r="N16" s="59">
        <v>1992</v>
      </c>
      <c r="O16" s="59"/>
      <c r="P16" s="59">
        <v>2</v>
      </c>
      <c r="Q16" s="59">
        <v>5</v>
      </c>
      <c r="R16" s="59">
        <v>2013</v>
      </c>
      <c r="S16" s="59"/>
      <c r="T16" s="59"/>
      <c r="U16" s="59"/>
      <c r="V16" s="59"/>
      <c r="W16" s="73" t="s">
        <v>203</v>
      </c>
      <c r="X16" s="73" t="s">
        <v>225</v>
      </c>
      <c r="Y16" s="73" t="s">
        <v>227</v>
      </c>
      <c r="Z16" s="60"/>
    </row>
    <row r="17" spans="1:27" x14ac:dyDescent="0.25">
      <c r="A17" s="1" t="s">
        <v>19</v>
      </c>
      <c r="B17" s="60">
        <v>354</v>
      </c>
      <c r="C17" s="1" t="s">
        <v>450</v>
      </c>
      <c r="D17" s="1" t="s">
        <v>451</v>
      </c>
      <c r="E17" s="1" t="s">
        <v>281</v>
      </c>
      <c r="F17" s="73" t="s">
        <v>234</v>
      </c>
      <c r="G17" s="73" t="s">
        <v>236</v>
      </c>
      <c r="H17" s="73" t="s">
        <v>5</v>
      </c>
      <c r="I17" s="59">
        <f t="shared" si="0"/>
        <v>39</v>
      </c>
      <c r="J17" s="74" t="s">
        <v>233</v>
      </c>
      <c r="K17" s="59"/>
      <c r="L17" s="59">
        <v>2</v>
      </c>
      <c r="M17" s="59">
        <v>14</v>
      </c>
      <c r="N17" s="59">
        <v>1974</v>
      </c>
      <c r="O17" s="59"/>
      <c r="P17" s="59">
        <v>2</v>
      </c>
      <c r="Q17" s="59">
        <v>14</v>
      </c>
      <c r="R17" s="59">
        <v>2013</v>
      </c>
      <c r="S17" s="59"/>
      <c r="T17" s="59"/>
      <c r="U17" s="59"/>
      <c r="V17" s="59"/>
      <c r="W17" s="73" t="s">
        <v>203</v>
      </c>
      <c r="X17" s="73" t="s">
        <v>225</v>
      </c>
      <c r="Y17" s="73" t="s">
        <v>227</v>
      </c>
      <c r="Z17" s="60"/>
    </row>
    <row r="18" spans="1:27" x14ac:dyDescent="0.25">
      <c r="A18" s="1" t="s">
        <v>6</v>
      </c>
      <c r="B18" s="60">
        <v>111</v>
      </c>
      <c r="C18" s="1" t="s">
        <v>460</v>
      </c>
      <c r="D18" s="1" t="s">
        <v>299</v>
      </c>
      <c r="E18" s="1" t="s">
        <v>154</v>
      </c>
      <c r="F18" s="77" t="s">
        <v>234</v>
      </c>
      <c r="G18" s="77" t="s">
        <v>236</v>
      </c>
      <c r="H18" s="77" t="s">
        <v>4</v>
      </c>
      <c r="I18" s="59">
        <f t="shared" si="0"/>
        <v>26</v>
      </c>
      <c r="J18" s="95" t="s">
        <v>233</v>
      </c>
      <c r="K18" s="59"/>
      <c r="L18" s="59">
        <v>2</v>
      </c>
      <c r="M18" s="59">
        <v>26</v>
      </c>
      <c r="N18" s="59">
        <v>1987</v>
      </c>
      <c r="O18" s="59"/>
      <c r="P18" s="59">
        <v>4</v>
      </c>
      <c r="Q18" s="59">
        <v>1</v>
      </c>
      <c r="R18" s="59">
        <v>2013</v>
      </c>
      <c r="S18" s="59"/>
      <c r="T18" s="59"/>
      <c r="U18" s="59"/>
      <c r="V18" s="59"/>
      <c r="W18" s="77" t="s">
        <v>198</v>
      </c>
      <c r="X18" s="77" t="s">
        <v>229</v>
      </c>
      <c r="Y18" s="77" t="s">
        <v>226</v>
      </c>
      <c r="Z18" s="60"/>
      <c r="AA18" s="60"/>
    </row>
    <row r="19" spans="1:27" x14ac:dyDescent="0.25">
      <c r="A19" s="1" t="s">
        <v>19</v>
      </c>
      <c r="B19" s="88">
        <v>359</v>
      </c>
      <c r="C19" s="1" t="s">
        <v>262</v>
      </c>
      <c r="D19" s="1" t="s">
        <v>474</v>
      </c>
      <c r="E19" s="1" t="s">
        <v>270</v>
      </c>
      <c r="F19" s="88" t="s">
        <v>234</v>
      </c>
      <c r="G19" s="88" t="s">
        <v>236</v>
      </c>
      <c r="H19" s="88" t="s">
        <v>4</v>
      </c>
      <c r="I19" s="87">
        <f t="shared" si="0"/>
        <v>21</v>
      </c>
      <c r="J19" s="95" t="s">
        <v>233</v>
      </c>
      <c r="K19" s="87"/>
      <c r="L19" s="87">
        <v>8</v>
      </c>
      <c r="M19" s="87">
        <v>17</v>
      </c>
      <c r="N19" s="87">
        <v>1992</v>
      </c>
      <c r="O19" s="87"/>
      <c r="P19" s="87">
        <v>5</v>
      </c>
      <c r="Q19" s="87">
        <v>23</v>
      </c>
      <c r="R19" s="87">
        <v>2013</v>
      </c>
      <c r="S19" s="87"/>
      <c r="T19" s="87"/>
      <c r="U19" s="87"/>
      <c r="V19" s="87"/>
      <c r="W19" s="88" t="s">
        <v>203</v>
      </c>
      <c r="X19" s="88" t="s">
        <v>225</v>
      </c>
      <c r="Y19" s="88" t="s">
        <v>227</v>
      </c>
      <c r="Z19" s="88"/>
      <c r="AA19" s="88"/>
    </row>
    <row r="20" spans="1:27" x14ac:dyDescent="0.25">
      <c r="A20" s="1" t="s">
        <v>6</v>
      </c>
      <c r="B20" s="60">
        <v>114</v>
      </c>
      <c r="C20" s="1" t="s">
        <v>148</v>
      </c>
      <c r="D20" s="1" t="s">
        <v>469</v>
      </c>
      <c r="E20" s="1" t="s">
        <v>154</v>
      </c>
      <c r="F20" s="86" t="s">
        <v>234</v>
      </c>
      <c r="G20" s="86" t="s">
        <v>236</v>
      </c>
      <c r="H20" s="86" t="s">
        <v>4</v>
      </c>
      <c r="I20" s="59">
        <f t="shared" si="0"/>
        <v>22</v>
      </c>
      <c r="J20" s="95" t="s">
        <v>233</v>
      </c>
      <c r="K20" s="59"/>
      <c r="L20" s="59">
        <v>1</v>
      </c>
      <c r="M20" s="59">
        <v>21</v>
      </c>
      <c r="N20" s="59">
        <v>1991</v>
      </c>
      <c r="O20" s="59"/>
      <c r="P20" s="59">
        <v>5</v>
      </c>
      <c r="Q20" s="59">
        <v>27</v>
      </c>
      <c r="R20" s="59">
        <v>2013</v>
      </c>
      <c r="S20" s="59"/>
      <c r="T20" s="59"/>
      <c r="U20" s="59"/>
      <c r="V20" s="59"/>
      <c r="W20" s="86" t="s">
        <v>198</v>
      </c>
      <c r="X20" s="86" t="s">
        <v>229</v>
      </c>
      <c r="Y20" s="86" t="s">
        <v>226</v>
      </c>
      <c r="Z20" s="60"/>
      <c r="AA20" s="60"/>
    </row>
    <row r="21" spans="1:27" x14ac:dyDescent="0.25">
      <c r="A21" s="1" t="s">
        <v>43</v>
      </c>
      <c r="B21" s="60">
        <v>419</v>
      </c>
      <c r="C21" s="1" t="s">
        <v>103</v>
      </c>
      <c r="D21" s="1" t="s">
        <v>472</v>
      </c>
      <c r="E21" s="1" t="s">
        <v>309</v>
      </c>
      <c r="F21" s="88" t="s">
        <v>234</v>
      </c>
      <c r="G21" s="88" t="s">
        <v>236</v>
      </c>
      <c r="H21" s="88" t="s">
        <v>5</v>
      </c>
      <c r="I21" s="59">
        <f t="shared" si="0"/>
        <v>38</v>
      </c>
      <c r="J21" s="95" t="s">
        <v>233</v>
      </c>
      <c r="K21" s="59"/>
      <c r="L21" s="59">
        <v>4</v>
      </c>
      <c r="M21" s="59">
        <v>5</v>
      </c>
      <c r="N21" s="59">
        <v>1975</v>
      </c>
      <c r="O21" s="59"/>
      <c r="P21" s="59">
        <v>5</v>
      </c>
      <c r="Q21" s="59">
        <v>31</v>
      </c>
      <c r="R21" s="59">
        <v>2013</v>
      </c>
      <c r="S21" s="59"/>
      <c r="T21" s="59"/>
      <c r="U21" s="59"/>
      <c r="V21" s="59"/>
      <c r="W21" s="88" t="s">
        <v>198</v>
      </c>
      <c r="X21" s="88" t="s">
        <v>225</v>
      </c>
      <c r="Y21" s="88" t="s">
        <v>226</v>
      </c>
      <c r="Z21" s="60"/>
    </row>
    <row r="22" spans="1:27" x14ac:dyDescent="0.25">
      <c r="A22" s="1" t="s">
        <v>6</v>
      </c>
      <c r="B22" s="88">
        <v>115</v>
      </c>
      <c r="C22" s="1" t="s">
        <v>470</v>
      </c>
      <c r="D22" s="1" t="s">
        <v>471</v>
      </c>
      <c r="E22" s="1" t="s">
        <v>270</v>
      </c>
      <c r="F22" s="88" t="s">
        <v>234</v>
      </c>
      <c r="G22" s="88" t="s">
        <v>236</v>
      </c>
      <c r="H22" s="88" t="s">
        <v>4</v>
      </c>
      <c r="I22" s="87">
        <f t="shared" si="0"/>
        <v>22</v>
      </c>
      <c r="J22" s="95" t="s">
        <v>233</v>
      </c>
      <c r="K22" s="87"/>
      <c r="L22" s="87">
        <v>3</v>
      </c>
      <c r="M22" s="87">
        <v>30</v>
      </c>
      <c r="N22" s="87">
        <v>1991</v>
      </c>
      <c r="O22" s="87"/>
      <c r="P22" s="87">
        <v>6</v>
      </c>
      <c r="Q22" s="87">
        <v>3</v>
      </c>
      <c r="R22" s="87">
        <v>2013</v>
      </c>
      <c r="S22" s="87"/>
      <c r="T22" s="87"/>
      <c r="U22" s="87"/>
      <c r="V22" s="87"/>
      <c r="W22" s="88" t="s">
        <v>203</v>
      </c>
      <c r="X22" s="88" t="s">
        <v>225</v>
      </c>
      <c r="Y22" s="88" t="s">
        <v>227</v>
      </c>
      <c r="Z22" s="88"/>
    </row>
    <row r="23" spans="1:27" x14ac:dyDescent="0.25">
      <c r="A23" s="1" t="s">
        <v>7</v>
      </c>
      <c r="B23" s="94">
        <v>14</v>
      </c>
      <c r="C23" s="1" t="s">
        <v>477</v>
      </c>
      <c r="D23" s="1" t="s">
        <v>345</v>
      </c>
      <c r="E23" s="1" t="s">
        <v>154</v>
      </c>
      <c r="F23" s="94" t="s">
        <v>234</v>
      </c>
      <c r="G23" s="94" t="s">
        <v>236</v>
      </c>
      <c r="H23" s="94" t="s">
        <v>4</v>
      </c>
      <c r="I23" s="93">
        <f t="shared" si="0"/>
        <v>23</v>
      </c>
      <c r="J23" s="95" t="s">
        <v>233</v>
      </c>
      <c r="K23" s="93"/>
      <c r="L23" s="93">
        <v>3</v>
      </c>
      <c r="M23" s="93">
        <v>27</v>
      </c>
      <c r="N23" s="93">
        <v>1990</v>
      </c>
      <c r="O23" s="93"/>
      <c r="P23" s="93">
        <v>7</v>
      </c>
      <c r="Q23" s="93">
        <v>1</v>
      </c>
      <c r="R23" s="93">
        <v>2013</v>
      </c>
      <c r="S23" s="93"/>
      <c r="T23" s="93"/>
      <c r="U23" s="93"/>
      <c r="V23" s="93"/>
      <c r="W23" s="94" t="s">
        <v>478</v>
      </c>
      <c r="X23" s="94" t="s">
        <v>225</v>
      </c>
      <c r="Y23" s="94" t="s">
        <v>226</v>
      </c>
      <c r="Z23" s="94"/>
    </row>
    <row r="24" spans="1:27" x14ac:dyDescent="0.25">
      <c r="A24" s="1" t="s">
        <v>7</v>
      </c>
      <c r="B24" s="104">
        <v>24</v>
      </c>
      <c r="C24" s="1" t="s">
        <v>502</v>
      </c>
      <c r="D24" s="1" t="s">
        <v>501</v>
      </c>
      <c r="E24" s="1" t="s">
        <v>241</v>
      </c>
      <c r="F24" s="104" t="s">
        <v>234</v>
      </c>
      <c r="G24" s="104" t="s">
        <v>236</v>
      </c>
      <c r="H24" s="104" t="s">
        <v>5</v>
      </c>
      <c r="I24" s="103">
        <f t="shared" si="0"/>
        <v>41</v>
      </c>
      <c r="J24" s="105" t="s">
        <v>233</v>
      </c>
      <c r="K24" s="103"/>
      <c r="L24" s="103">
        <v>4</v>
      </c>
      <c r="M24" s="103">
        <v>18</v>
      </c>
      <c r="N24" s="103">
        <v>1972</v>
      </c>
      <c r="O24" s="103"/>
      <c r="P24" s="103">
        <v>11</v>
      </c>
      <c r="Q24" s="103">
        <v>18</v>
      </c>
      <c r="R24" s="103">
        <v>2013</v>
      </c>
      <c r="S24" s="103"/>
      <c r="T24" s="103"/>
      <c r="U24" s="103"/>
      <c r="V24" s="103"/>
      <c r="W24" s="104" t="s">
        <v>198</v>
      </c>
      <c r="X24" s="104" t="s">
        <v>225</v>
      </c>
      <c r="Y24" s="104" t="s">
        <v>226</v>
      </c>
      <c r="Z24" s="104"/>
    </row>
    <row r="25" spans="1:27" x14ac:dyDescent="0.25">
      <c r="A25" s="1" t="s">
        <v>11</v>
      </c>
      <c r="B25" s="104"/>
      <c r="C25" s="1" t="s">
        <v>483</v>
      </c>
      <c r="D25" s="1" t="s">
        <v>484</v>
      </c>
      <c r="E25" s="1" t="s">
        <v>153</v>
      </c>
      <c r="F25" s="104" t="s">
        <v>234</v>
      </c>
      <c r="G25" s="104" t="s">
        <v>236</v>
      </c>
      <c r="H25" s="104" t="s">
        <v>5</v>
      </c>
      <c r="I25" s="103">
        <f t="shared" si="0"/>
        <v>48</v>
      </c>
      <c r="J25" s="105" t="s">
        <v>233</v>
      </c>
      <c r="K25" s="103"/>
      <c r="L25" s="103">
        <v>7</v>
      </c>
      <c r="M25" s="103">
        <v>20</v>
      </c>
      <c r="N25" s="103">
        <v>1965</v>
      </c>
      <c r="O25" s="103"/>
      <c r="P25" s="103">
        <v>8</v>
      </c>
      <c r="Q25" s="103">
        <v>9</v>
      </c>
      <c r="R25" s="103">
        <v>2013</v>
      </c>
      <c r="S25" s="103"/>
      <c r="T25" s="103"/>
      <c r="U25" s="103"/>
      <c r="V25" s="103"/>
      <c r="W25" s="104" t="s">
        <v>198</v>
      </c>
      <c r="X25" s="104" t="s">
        <v>229</v>
      </c>
      <c r="Y25" s="104" t="s">
        <v>226</v>
      </c>
      <c r="Z25" s="104"/>
    </row>
    <row r="26" spans="1:27" x14ac:dyDescent="0.25">
      <c r="A26" s="1" t="s">
        <v>43</v>
      </c>
      <c r="B26" s="104"/>
      <c r="C26" s="1" t="s">
        <v>488</v>
      </c>
      <c r="D26" s="1" t="s">
        <v>489</v>
      </c>
      <c r="E26" s="1" t="s">
        <v>503</v>
      </c>
      <c r="F26" s="104" t="s">
        <v>233</v>
      </c>
      <c r="G26" s="104" t="s">
        <v>236</v>
      </c>
      <c r="H26" s="104" t="s">
        <v>4</v>
      </c>
      <c r="I26" s="103">
        <f>2013-1987</f>
        <v>26</v>
      </c>
      <c r="J26" s="105" t="s">
        <v>233</v>
      </c>
      <c r="K26" s="103"/>
      <c r="L26" s="103">
        <v>4</v>
      </c>
      <c r="M26" s="103">
        <v>6</v>
      </c>
      <c r="N26" s="103">
        <v>1987</v>
      </c>
      <c r="O26" s="103"/>
      <c r="P26" s="103">
        <v>10</v>
      </c>
      <c r="Q26" s="103">
        <v>7</v>
      </c>
      <c r="R26" s="103">
        <v>2013</v>
      </c>
      <c r="S26" s="103"/>
      <c r="T26" s="103"/>
      <c r="U26" s="103"/>
      <c r="V26" s="103"/>
      <c r="W26" s="104" t="s">
        <v>198</v>
      </c>
      <c r="X26" s="104" t="s">
        <v>229</v>
      </c>
      <c r="Y26" s="104" t="s">
        <v>226</v>
      </c>
      <c r="Z26" s="104"/>
    </row>
    <row r="27" spans="1:27" x14ac:dyDescent="0.25">
      <c r="A27" s="1" t="s">
        <v>490</v>
      </c>
      <c r="B27" s="106"/>
      <c r="C27" s="1" t="s">
        <v>493</v>
      </c>
      <c r="D27" s="1" t="s">
        <v>334</v>
      </c>
      <c r="E27" s="1" t="s">
        <v>158</v>
      </c>
      <c r="F27" s="106" t="s">
        <v>234</v>
      </c>
      <c r="G27" s="106" t="s">
        <v>236</v>
      </c>
      <c r="H27" s="106" t="s">
        <v>5</v>
      </c>
      <c r="I27" s="105">
        <f>2013-1962</f>
        <v>51</v>
      </c>
      <c r="J27" s="105" t="s">
        <v>233</v>
      </c>
      <c r="K27" s="105"/>
      <c r="L27" s="105">
        <v>10</v>
      </c>
      <c r="M27" s="105">
        <v>1</v>
      </c>
      <c r="N27" s="105">
        <v>1962</v>
      </c>
      <c r="O27" s="105"/>
      <c r="P27" s="105">
        <v>11</v>
      </c>
      <c r="Q27" s="105">
        <v>1</v>
      </c>
      <c r="R27" s="105">
        <v>2013</v>
      </c>
      <c r="S27" s="105"/>
      <c r="T27" s="105"/>
      <c r="U27" s="105"/>
      <c r="V27" s="105"/>
      <c r="W27" s="106" t="s">
        <v>198</v>
      </c>
      <c r="X27" s="106" t="s">
        <v>229</v>
      </c>
      <c r="Y27" s="106" t="s">
        <v>226</v>
      </c>
      <c r="Z27" s="106"/>
    </row>
    <row r="28" spans="1:27" x14ac:dyDescent="0.25">
      <c r="A28" s="1" t="s">
        <v>490</v>
      </c>
      <c r="B28" s="106"/>
      <c r="C28" s="1" t="s">
        <v>497</v>
      </c>
      <c r="D28" s="1" t="s">
        <v>498</v>
      </c>
      <c r="E28" s="1" t="s">
        <v>170</v>
      </c>
      <c r="F28" s="106" t="s">
        <v>233</v>
      </c>
      <c r="G28" s="106" t="s">
        <v>236</v>
      </c>
      <c r="H28" s="106" t="s">
        <v>4</v>
      </c>
      <c r="I28" s="105">
        <f>2013-N28</f>
        <v>56</v>
      </c>
      <c r="J28" s="105" t="s">
        <v>233</v>
      </c>
      <c r="K28" s="105"/>
      <c r="L28" s="105">
        <v>3</v>
      </c>
      <c r="M28" s="105">
        <v>10</v>
      </c>
      <c r="N28" s="105">
        <v>1957</v>
      </c>
      <c r="O28" s="105"/>
      <c r="P28" s="105">
        <v>11</v>
      </c>
      <c r="Q28" s="105">
        <v>1</v>
      </c>
      <c r="R28" s="105">
        <v>2013</v>
      </c>
      <c r="S28" s="105"/>
      <c r="T28" s="105"/>
      <c r="U28" s="105"/>
      <c r="V28" s="105"/>
      <c r="W28" s="106" t="s">
        <v>198</v>
      </c>
      <c r="X28" s="106" t="s">
        <v>229</v>
      </c>
      <c r="Y28" s="106" t="s">
        <v>226</v>
      </c>
      <c r="Z28" s="106"/>
    </row>
    <row r="29" spans="1:27" x14ac:dyDescent="0.25">
      <c r="A29" s="1" t="s">
        <v>490</v>
      </c>
      <c r="B29" s="106"/>
      <c r="C29" s="1" t="s">
        <v>496</v>
      </c>
      <c r="D29" s="1" t="s">
        <v>13</v>
      </c>
      <c r="E29" s="1" t="s">
        <v>309</v>
      </c>
      <c r="F29" s="106" t="s">
        <v>234</v>
      </c>
      <c r="G29" s="106" t="s">
        <v>236</v>
      </c>
      <c r="H29" s="106" t="s">
        <v>5</v>
      </c>
      <c r="I29" s="105">
        <f t="shared" ref="I29:I33" si="1">2013-N29</f>
        <v>39</v>
      </c>
      <c r="J29" s="105" t="s">
        <v>233</v>
      </c>
      <c r="K29" s="105"/>
      <c r="L29" s="105">
        <v>9</v>
      </c>
      <c r="M29" s="105">
        <v>20</v>
      </c>
      <c r="N29" s="105">
        <v>1974</v>
      </c>
      <c r="O29" s="105"/>
      <c r="P29" s="105">
        <v>11</v>
      </c>
      <c r="Q29" s="105">
        <v>1</v>
      </c>
      <c r="R29" s="105">
        <v>2013</v>
      </c>
      <c r="S29" s="105"/>
      <c r="T29" s="105"/>
      <c r="U29" s="105"/>
      <c r="V29" s="105"/>
      <c r="W29" s="106" t="s">
        <v>198</v>
      </c>
      <c r="X29" s="106" t="s">
        <v>225</v>
      </c>
      <c r="Y29" s="106" t="s">
        <v>226</v>
      </c>
      <c r="Z29" s="106"/>
    </row>
    <row r="30" spans="1:27" x14ac:dyDescent="0.25">
      <c r="A30" s="1" t="s">
        <v>490</v>
      </c>
      <c r="B30" s="106"/>
      <c r="C30" s="1" t="s">
        <v>491</v>
      </c>
      <c r="D30" s="1" t="s">
        <v>492</v>
      </c>
      <c r="E30" s="1" t="s">
        <v>153</v>
      </c>
      <c r="F30" s="106" t="s">
        <v>234</v>
      </c>
      <c r="G30" s="106" t="s">
        <v>236</v>
      </c>
      <c r="H30" s="106" t="s">
        <v>5</v>
      </c>
      <c r="I30" s="105">
        <f t="shared" si="1"/>
        <v>44</v>
      </c>
      <c r="J30" s="105" t="s">
        <v>233</v>
      </c>
      <c r="K30" s="105"/>
      <c r="L30" s="105">
        <v>2</v>
      </c>
      <c r="M30" s="105">
        <v>9</v>
      </c>
      <c r="N30" s="105">
        <v>1969</v>
      </c>
      <c r="O30" s="105"/>
      <c r="P30" s="105">
        <v>11</v>
      </c>
      <c r="Q30" s="105">
        <v>1</v>
      </c>
      <c r="R30" s="105">
        <v>2013</v>
      </c>
      <c r="S30" s="105"/>
      <c r="T30" s="105"/>
      <c r="U30" s="105"/>
      <c r="V30" s="105"/>
      <c r="W30" s="106" t="s">
        <v>198</v>
      </c>
      <c r="X30" s="106" t="s">
        <v>229</v>
      </c>
      <c r="Y30" s="106" t="s">
        <v>226</v>
      </c>
      <c r="Z30" s="106"/>
    </row>
    <row r="31" spans="1:27" x14ac:dyDescent="0.25">
      <c r="A31" s="1" t="s">
        <v>490</v>
      </c>
      <c r="B31" s="106"/>
      <c r="C31" s="1" t="s">
        <v>193</v>
      </c>
      <c r="D31" s="1" t="s">
        <v>499</v>
      </c>
      <c r="E31" s="1" t="s">
        <v>171</v>
      </c>
      <c r="F31" s="106" t="s">
        <v>233</v>
      </c>
      <c r="G31" s="106" t="s">
        <v>236</v>
      </c>
      <c r="H31" s="106" t="s">
        <v>5</v>
      </c>
      <c r="I31" s="105">
        <f t="shared" si="1"/>
        <v>46</v>
      </c>
      <c r="J31" s="105" t="s">
        <v>233</v>
      </c>
      <c r="K31" s="105"/>
      <c r="L31" s="105">
        <v>5</v>
      </c>
      <c r="M31" s="105">
        <v>6</v>
      </c>
      <c r="N31" s="105">
        <v>1967</v>
      </c>
      <c r="O31" s="105"/>
      <c r="P31" s="105">
        <v>11</v>
      </c>
      <c r="Q31" s="105">
        <v>1</v>
      </c>
      <c r="R31" s="105">
        <v>2013</v>
      </c>
      <c r="S31" s="105"/>
      <c r="T31" s="105"/>
      <c r="U31" s="105"/>
      <c r="V31" s="105"/>
      <c r="W31" s="106" t="s">
        <v>203</v>
      </c>
      <c r="X31" s="106" t="s">
        <v>229</v>
      </c>
      <c r="Y31" s="106" t="s">
        <v>226</v>
      </c>
      <c r="Z31" s="106"/>
    </row>
    <row r="32" spans="1:27" x14ac:dyDescent="0.25">
      <c r="A32" s="1" t="s">
        <v>490</v>
      </c>
      <c r="B32" s="106"/>
      <c r="C32" s="1" t="s">
        <v>494</v>
      </c>
      <c r="D32" s="1" t="s">
        <v>505</v>
      </c>
      <c r="E32" s="1" t="s">
        <v>495</v>
      </c>
      <c r="F32" s="106" t="s">
        <v>233</v>
      </c>
      <c r="G32" s="106" t="s">
        <v>236</v>
      </c>
      <c r="H32" s="106" t="s">
        <v>5</v>
      </c>
      <c r="I32" s="105">
        <f t="shared" si="1"/>
        <v>51</v>
      </c>
      <c r="J32" s="105" t="s">
        <v>233</v>
      </c>
      <c r="K32" s="105"/>
      <c r="L32" s="105">
        <v>1</v>
      </c>
      <c r="M32" s="105">
        <v>22</v>
      </c>
      <c r="N32" s="105">
        <v>1962</v>
      </c>
      <c r="O32" s="105"/>
      <c r="P32" s="105">
        <v>11</v>
      </c>
      <c r="Q32" s="105">
        <v>1</v>
      </c>
      <c r="R32" s="105">
        <v>2013</v>
      </c>
      <c r="S32" s="105"/>
      <c r="T32" s="105"/>
      <c r="U32" s="105"/>
      <c r="V32" s="105"/>
      <c r="W32" s="106" t="s">
        <v>198</v>
      </c>
      <c r="X32" s="106" t="s">
        <v>229</v>
      </c>
      <c r="Y32" s="106" t="s">
        <v>226</v>
      </c>
      <c r="Z32" s="106"/>
    </row>
    <row r="33" spans="1:28" x14ac:dyDescent="0.25">
      <c r="A33" s="1" t="s">
        <v>6</v>
      </c>
      <c r="B33" s="106">
        <v>134</v>
      </c>
      <c r="C33" s="1" t="s">
        <v>506</v>
      </c>
      <c r="D33" s="1" t="s">
        <v>507</v>
      </c>
      <c r="E33" s="1" t="s">
        <v>270</v>
      </c>
      <c r="F33" s="108" t="s">
        <v>234</v>
      </c>
      <c r="G33" s="108" t="s">
        <v>236</v>
      </c>
      <c r="H33" s="108" t="s">
        <v>5</v>
      </c>
      <c r="I33" s="105">
        <f t="shared" si="1"/>
        <v>22</v>
      </c>
      <c r="J33" s="107" t="s">
        <v>233</v>
      </c>
      <c r="K33" s="105"/>
      <c r="L33" s="105">
        <v>12</v>
      </c>
      <c r="M33" s="105">
        <v>12</v>
      </c>
      <c r="N33" s="105">
        <v>1991</v>
      </c>
      <c r="O33" s="105"/>
      <c r="P33" s="105">
        <v>12</v>
      </c>
      <c r="Q33" s="105">
        <v>16</v>
      </c>
      <c r="R33" s="105">
        <v>2013</v>
      </c>
      <c r="S33" s="105"/>
      <c r="T33" s="105"/>
      <c r="U33" s="105"/>
      <c r="V33" s="105"/>
      <c r="W33" s="108" t="s">
        <v>203</v>
      </c>
      <c r="X33" s="108" t="s">
        <v>225</v>
      </c>
      <c r="Y33" s="108" t="s">
        <v>227</v>
      </c>
      <c r="Z33" s="106"/>
    </row>
    <row r="34" spans="1:28" x14ac:dyDescent="0.25">
      <c r="A34" s="1"/>
      <c r="B34" s="60"/>
      <c r="C34" s="1"/>
      <c r="D34" s="1"/>
      <c r="E34" s="1"/>
      <c r="F34" s="60"/>
      <c r="G34" s="60">
        <f>946/27</f>
        <v>35.037037037037038</v>
      </c>
      <c r="H34" s="60"/>
      <c r="I34" s="59">
        <f>SUM(I7:I33)</f>
        <v>946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60"/>
      <c r="X34" s="60"/>
      <c r="Y34" s="60"/>
      <c r="Z34" s="60"/>
    </row>
    <row r="35" spans="1:28" x14ac:dyDescent="0.25">
      <c r="A35" s="312" t="s">
        <v>349</v>
      </c>
      <c r="B35" s="312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</row>
    <row r="36" spans="1:28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x14ac:dyDescent="0.25">
      <c r="A37" s="25"/>
      <c r="B37" s="61" t="s">
        <v>247</v>
      </c>
      <c r="C37" s="25"/>
      <c r="D37" s="25"/>
      <c r="E37" s="25"/>
      <c r="F37" s="61"/>
      <c r="G37" s="61"/>
      <c r="H37" s="61"/>
      <c r="I37" s="61"/>
      <c r="J37" s="62" t="s">
        <v>245</v>
      </c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 t="s">
        <v>243</v>
      </c>
      <c r="V37" s="62"/>
      <c r="W37" s="61"/>
      <c r="X37" s="61"/>
      <c r="Y37" s="61"/>
      <c r="Z37" s="61" t="s">
        <v>387</v>
      </c>
      <c r="AA37" s="25"/>
      <c r="AB37" s="25"/>
    </row>
    <row r="38" spans="1:28" x14ac:dyDescent="0.25">
      <c r="A38" s="25" t="s">
        <v>142</v>
      </c>
      <c r="B38" s="61" t="s">
        <v>248</v>
      </c>
      <c r="C38" s="25" t="s">
        <v>143</v>
      </c>
      <c r="D38" s="25"/>
      <c r="E38" s="25" t="s">
        <v>151</v>
      </c>
      <c r="F38" s="61" t="s">
        <v>232</v>
      </c>
      <c r="G38" s="61" t="s">
        <v>235</v>
      </c>
      <c r="H38" s="61" t="s">
        <v>144</v>
      </c>
      <c r="I38" s="61" t="s">
        <v>239</v>
      </c>
      <c r="J38" s="62" t="s">
        <v>246</v>
      </c>
      <c r="K38" s="62"/>
      <c r="L38" s="313" t="s">
        <v>238</v>
      </c>
      <c r="M38" s="313"/>
      <c r="N38" s="313"/>
      <c r="O38" s="62"/>
      <c r="P38" s="313" t="s">
        <v>145</v>
      </c>
      <c r="Q38" s="313"/>
      <c r="R38" s="313"/>
      <c r="S38" s="62"/>
      <c r="T38" s="313" t="s">
        <v>244</v>
      </c>
      <c r="U38" s="313"/>
      <c r="V38" s="313"/>
      <c r="W38" s="61" t="s">
        <v>237</v>
      </c>
      <c r="X38" s="61" t="s">
        <v>231</v>
      </c>
      <c r="Y38" s="61" t="s">
        <v>230</v>
      </c>
      <c r="Z38" s="61" t="s">
        <v>388</v>
      </c>
      <c r="AA38" s="25" t="s">
        <v>368</v>
      </c>
      <c r="AB38" s="25"/>
    </row>
    <row r="39" spans="1:28" s="1" customFormat="1" x14ac:dyDescent="0.25">
      <c r="A39" s="1" t="s">
        <v>6</v>
      </c>
      <c r="B39" s="60">
        <v>231</v>
      </c>
      <c r="C39" s="1" t="s">
        <v>330</v>
      </c>
      <c r="D39" s="1" t="s">
        <v>331</v>
      </c>
      <c r="E39" s="2" t="s">
        <v>158</v>
      </c>
      <c r="F39" s="5" t="s">
        <v>234</v>
      </c>
      <c r="G39" s="60" t="s">
        <v>236</v>
      </c>
      <c r="H39" s="60" t="s">
        <v>5</v>
      </c>
      <c r="I39" s="59">
        <f t="shared" ref="I39:I40" si="2">2012-N39</f>
        <v>66</v>
      </c>
      <c r="J39" s="59">
        <f t="shared" ref="J39:J40" si="3">2012-R39</f>
        <v>28</v>
      </c>
      <c r="K39" s="59"/>
      <c r="L39" s="59">
        <v>8</v>
      </c>
      <c r="M39" s="59">
        <v>16</v>
      </c>
      <c r="N39" s="59">
        <v>1946</v>
      </c>
      <c r="O39" s="59"/>
      <c r="P39" s="59"/>
      <c r="Q39" s="59"/>
      <c r="R39" s="59">
        <v>1984</v>
      </c>
      <c r="S39" s="59"/>
      <c r="T39" s="59"/>
      <c r="U39" s="59"/>
      <c r="V39" s="59"/>
      <c r="W39" s="60"/>
      <c r="X39" s="60"/>
      <c r="Y39" s="60"/>
      <c r="Z39" s="60"/>
      <c r="AA39" s="15" t="s">
        <v>437</v>
      </c>
    </row>
    <row r="40" spans="1:28" s="1" customFormat="1" x14ac:dyDescent="0.25">
      <c r="A40" s="1" t="s">
        <v>6</v>
      </c>
      <c r="B40" s="65">
        <v>137</v>
      </c>
      <c r="C40" s="1" t="s">
        <v>343</v>
      </c>
      <c r="D40" s="1" t="s">
        <v>104</v>
      </c>
      <c r="E40" s="1" t="s">
        <v>152</v>
      </c>
      <c r="F40" s="65" t="s">
        <v>234</v>
      </c>
      <c r="G40" s="65" t="s">
        <v>236</v>
      </c>
      <c r="H40" s="65" t="s">
        <v>5</v>
      </c>
      <c r="I40" s="64">
        <f t="shared" si="2"/>
        <v>25</v>
      </c>
      <c r="J40" s="64">
        <f t="shared" si="3"/>
        <v>3</v>
      </c>
      <c r="K40" s="64"/>
      <c r="L40" s="64">
        <v>12</v>
      </c>
      <c r="M40" s="64">
        <v>27</v>
      </c>
      <c r="N40" s="64">
        <v>1987</v>
      </c>
      <c r="O40" s="64"/>
      <c r="P40" s="64">
        <v>3</v>
      </c>
      <c r="Q40" s="64">
        <v>4</v>
      </c>
      <c r="R40" s="64">
        <v>2009</v>
      </c>
      <c r="S40" s="64"/>
      <c r="T40" s="64">
        <v>1</v>
      </c>
      <c r="U40" s="64">
        <v>1</v>
      </c>
      <c r="V40" s="64">
        <v>2012</v>
      </c>
      <c r="W40" s="65" t="s">
        <v>198</v>
      </c>
      <c r="X40" s="65" t="s">
        <v>229</v>
      </c>
      <c r="Y40" s="65" t="s">
        <v>226</v>
      </c>
      <c r="Z40" s="65" t="s">
        <v>439</v>
      </c>
      <c r="AA40" s="15" t="s">
        <v>438</v>
      </c>
    </row>
    <row r="41" spans="1:28" s="1" customFormat="1" x14ac:dyDescent="0.25">
      <c r="A41" s="1" t="s">
        <v>6</v>
      </c>
      <c r="B41" s="76">
        <v>152</v>
      </c>
      <c r="C41" s="1" t="s">
        <v>165</v>
      </c>
      <c r="D41" s="1" t="s">
        <v>166</v>
      </c>
      <c r="E41" s="1" t="s">
        <v>152</v>
      </c>
      <c r="F41" s="76" t="s">
        <v>234</v>
      </c>
      <c r="G41" s="76" t="s">
        <v>236</v>
      </c>
      <c r="H41" s="76" t="s">
        <v>4</v>
      </c>
      <c r="I41" s="75">
        <f t="shared" ref="I41:I55" si="4">2013-N41</f>
        <v>30</v>
      </c>
      <c r="J41" s="75">
        <f t="shared" ref="J41:J45" si="5">2013-R41</f>
        <v>4</v>
      </c>
      <c r="K41" s="75"/>
      <c r="L41" s="75">
        <v>4</v>
      </c>
      <c r="M41" s="75">
        <v>18</v>
      </c>
      <c r="N41" s="75">
        <v>1983</v>
      </c>
      <c r="O41" s="75"/>
      <c r="P41" s="75">
        <v>5</v>
      </c>
      <c r="Q41" s="75">
        <v>19</v>
      </c>
      <c r="R41" s="75">
        <v>2009</v>
      </c>
      <c r="S41" s="75"/>
      <c r="T41" s="75">
        <v>1</v>
      </c>
      <c r="U41" s="75">
        <v>1</v>
      </c>
      <c r="V41" s="75">
        <v>2012</v>
      </c>
      <c r="W41" s="76" t="s">
        <v>198</v>
      </c>
      <c r="X41" s="76" t="s">
        <v>229</v>
      </c>
      <c r="Y41" s="76" t="s">
        <v>226</v>
      </c>
      <c r="Z41" s="76" t="s">
        <v>458</v>
      </c>
      <c r="AA41" s="15" t="s">
        <v>459</v>
      </c>
    </row>
    <row r="42" spans="1:28" s="1" customFormat="1" x14ac:dyDescent="0.25">
      <c r="A42" s="1" t="s">
        <v>6</v>
      </c>
      <c r="B42" s="79">
        <v>136</v>
      </c>
      <c r="C42" s="1" t="s">
        <v>443</v>
      </c>
      <c r="D42" s="1" t="s">
        <v>444</v>
      </c>
      <c r="E42" s="1" t="s">
        <v>445</v>
      </c>
      <c r="F42" s="79" t="s">
        <v>233</v>
      </c>
      <c r="G42" s="79" t="s">
        <v>236</v>
      </c>
      <c r="H42" s="79" t="s">
        <v>5</v>
      </c>
      <c r="I42" s="78">
        <f t="shared" si="4"/>
        <v>39</v>
      </c>
      <c r="J42" s="78">
        <f t="shared" si="5"/>
        <v>0</v>
      </c>
      <c r="K42" s="78"/>
      <c r="L42" s="78">
        <v>8</v>
      </c>
      <c r="M42" s="78">
        <v>20</v>
      </c>
      <c r="N42" s="78">
        <v>1974</v>
      </c>
      <c r="O42" s="78"/>
      <c r="P42" s="78">
        <v>1</v>
      </c>
      <c r="Q42" s="78">
        <v>28</v>
      </c>
      <c r="R42" s="78">
        <v>2013</v>
      </c>
      <c r="S42" s="78"/>
      <c r="T42" s="78"/>
      <c r="U42" s="78"/>
      <c r="V42" s="78"/>
      <c r="W42" s="79" t="s">
        <v>203</v>
      </c>
      <c r="X42" s="79" t="s">
        <v>225</v>
      </c>
      <c r="Y42" s="79" t="s">
        <v>227</v>
      </c>
      <c r="Z42" s="79"/>
      <c r="AA42" s="15" t="s">
        <v>462</v>
      </c>
    </row>
    <row r="43" spans="1:28" s="1" customFormat="1" x14ac:dyDescent="0.25">
      <c r="A43" s="1" t="s">
        <v>6</v>
      </c>
      <c r="B43" s="81">
        <v>169</v>
      </c>
      <c r="C43" s="1" t="s">
        <v>434</v>
      </c>
      <c r="D43" s="1" t="s">
        <v>435</v>
      </c>
      <c r="E43" s="1" t="s">
        <v>270</v>
      </c>
      <c r="F43" s="81" t="s">
        <v>234</v>
      </c>
      <c r="G43" s="81" t="s">
        <v>236</v>
      </c>
      <c r="H43" s="81" t="s">
        <v>5</v>
      </c>
      <c r="I43" s="80">
        <f t="shared" si="4"/>
        <v>22</v>
      </c>
      <c r="J43" s="80">
        <f t="shared" si="5"/>
        <v>0</v>
      </c>
      <c r="K43" s="80"/>
      <c r="L43" s="80">
        <v>8</v>
      </c>
      <c r="M43" s="80">
        <v>18</v>
      </c>
      <c r="N43" s="80">
        <v>1991</v>
      </c>
      <c r="O43" s="80"/>
      <c r="P43" s="80">
        <v>1</v>
      </c>
      <c r="Q43" s="80">
        <v>2</v>
      </c>
      <c r="R43" s="80">
        <v>2013</v>
      </c>
      <c r="S43" s="80"/>
      <c r="T43" s="80"/>
      <c r="U43" s="80"/>
      <c r="V43" s="80"/>
      <c r="W43" s="81" t="s">
        <v>203</v>
      </c>
      <c r="X43" s="81" t="s">
        <v>225</v>
      </c>
      <c r="Y43" s="81" t="s">
        <v>227</v>
      </c>
      <c r="Z43" s="81"/>
      <c r="AA43" s="15" t="s">
        <v>462</v>
      </c>
    </row>
    <row r="44" spans="1:28" s="1" customFormat="1" x14ac:dyDescent="0.25">
      <c r="A44" s="1" t="s">
        <v>43</v>
      </c>
      <c r="B44" s="81">
        <v>407</v>
      </c>
      <c r="C44" s="1" t="s">
        <v>267</v>
      </c>
      <c r="D44" s="1" t="s">
        <v>0</v>
      </c>
      <c r="E44" s="1" t="s">
        <v>242</v>
      </c>
      <c r="F44" s="81" t="s">
        <v>234</v>
      </c>
      <c r="G44" s="81" t="s">
        <v>236</v>
      </c>
      <c r="H44" s="81" t="s">
        <v>5</v>
      </c>
      <c r="I44" s="80">
        <f t="shared" si="4"/>
        <v>24</v>
      </c>
      <c r="J44" s="80">
        <f t="shared" si="5"/>
        <v>3</v>
      </c>
      <c r="K44" s="80"/>
      <c r="L44" s="80">
        <v>8</v>
      </c>
      <c r="M44" s="80">
        <v>24</v>
      </c>
      <c r="N44" s="80">
        <v>1989</v>
      </c>
      <c r="O44" s="80"/>
      <c r="P44" s="80">
        <v>12</v>
      </c>
      <c r="Q44" s="80">
        <v>7</v>
      </c>
      <c r="R44" s="80">
        <v>2010</v>
      </c>
      <c r="S44" s="80"/>
      <c r="T44" s="80"/>
      <c r="U44" s="80"/>
      <c r="V44" s="80"/>
      <c r="W44" s="81" t="s">
        <v>198</v>
      </c>
      <c r="X44" s="80" t="s">
        <v>229</v>
      </c>
      <c r="Y44" s="81" t="s">
        <v>226</v>
      </c>
      <c r="Z44" s="81"/>
      <c r="AA44" s="15" t="s">
        <v>463</v>
      </c>
    </row>
    <row r="45" spans="1:28" s="1" customFormat="1" x14ac:dyDescent="0.25">
      <c r="A45" s="1" t="s">
        <v>15</v>
      </c>
      <c r="B45" s="81">
        <v>67</v>
      </c>
      <c r="C45" s="1" t="s">
        <v>14</v>
      </c>
      <c r="D45" s="1" t="s">
        <v>16</v>
      </c>
      <c r="E45" s="1" t="s">
        <v>156</v>
      </c>
      <c r="F45" s="81" t="s">
        <v>233</v>
      </c>
      <c r="G45" s="81" t="s">
        <v>236</v>
      </c>
      <c r="H45" s="81" t="s">
        <v>5</v>
      </c>
      <c r="I45" s="80">
        <f t="shared" si="4"/>
        <v>36</v>
      </c>
      <c r="J45" s="80">
        <f t="shared" si="5"/>
        <v>12</v>
      </c>
      <c r="K45" s="80"/>
      <c r="L45" s="80">
        <v>4</v>
      </c>
      <c r="M45" s="80">
        <v>29</v>
      </c>
      <c r="N45" s="80">
        <v>1977</v>
      </c>
      <c r="O45" s="80"/>
      <c r="P45" s="80">
        <v>6</v>
      </c>
      <c r="Q45" s="80">
        <v>4</v>
      </c>
      <c r="R45" s="80">
        <v>2001</v>
      </c>
      <c r="S45" s="80"/>
      <c r="T45" s="80">
        <v>3</v>
      </c>
      <c r="U45" s="80">
        <v>1</v>
      </c>
      <c r="V45" s="80">
        <v>2012</v>
      </c>
      <c r="W45" s="81" t="s">
        <v>203</v>
      </c>
      <c r="X45" s="81" t="s">
        <v>225</v>
      </c>
      <c r="Y45" s="81" t="s">
        <v>228</v>
      </c>
      <c r="Z45" s="81" t="s">
        <v>275</v>
      </c>
      <c r="AA45" s="15" t="s">
        <v>464</v>
      </c>
    </row>
    <row r="46" spans="1:28" s="1" customFormat="1" x14ac:dyDescent="0.25">
      <c r="A46" s="1" t="s">
        <v>6</v>
      </c>
      <c r="B46" s="85"/>
      <c r="C46" s="1" t="s">
        <v>449</v>
      </c>
      <c r="D46" s="1" t="s">
        <v>317</v>
      </c>
      <c r="E46" s="1" t="s">
        <v>379</v>
      </c>
      <c r="F46" s="85" t="s">
        <v>234</v>
      </c>
      <c r="G46" s="85" t="s">
        <v>236</v>
      </c>
      <c r="H46" s="85" t="s">
        <v>5</v>
      </c>
      <c r="I46" s="84">
        <f t="shared" si="4"/>
        <v>52</v>
      </c>
      <c r="J46" s="84"/>
      <c r="K46" s="84"/>
      <c r="L46" s="84">
        <v>5</v>
      </c>
      <c r="M46" s="84">
        <v>25</v>
      </c>
      <c r="N46" s="84">
        <v>1961</v>
      </c>
      <c r="O46" s="84"/>
      <c r="P46" s="84">
        <v>1</v>
      </c>
      <c r="Q46" s="84">
        <v>22</v>
      </c>
      <c r="R46" s="84">
        <v>2013</v>
      </c>
      <c r="S46" s="84"/>
      <c r="T46" s="84"/>
      <c r="U46" s="84"/>
      <c r="V46" s="84"/>
      <c r="W46" s="85" t="s">
        <v>198</v>
      </c>
      <c r="X46" s="85" t="s">
        <v>225</v>
      </c>
      <c r="Y46" s="85" t="s">
        <v>227</v>
      </c>
      <c r="Z46" s="85"/>
      <c r="AA46" s="15" t="s">
        <v>468</v>
      </c>
    </row>
    <row r="47" spans="1:28" s="1" customFormat="1" x14ac:dyDescent="0.25">
      <c r="A47" s="1" t="s">
        <v>7</v>
      </c>
      <c r="B47" s="88">
        <v>44</v>
      </c>
      <c r="C47" s="1" t="s">
        <v>392</v>
      </c>
      <c r="D47" s="1" t="s">
        <v>299</v>
      </c>
      <c r="E47" s="1" t="s">
        <v>154</v>
      </c>
      <c r="F47" s="88" t="s">
        <v>234</v>
      </c>
      <c r="G47" s="88" t="s">
        <v>236</v>
      </c>
      <c r="H47" s="88" t="s">
        <v>4</v>
      </c>
      <c r="I47" s="87">
        <f t="shared" si="4"/>
        <v>24</v>
      </c>
      <c r="J47" s="87">
        <f t="shared" ref="J47:J55" si="6">2013-R47</f>
        <v>1</v>
      </c>
      <c r="K47" s="88"/>
      <c r="L47" s="87">
        <v>8</v>
      </c>
      <c r="M47" s="87">
        <v>30</v>
      </c>
      <c r="N47" s="87">
        <v>1989</v>
      </c>
      <c r="O47" s="87"/>
      <c r="P47" s="87">
        <v>5</v>
      </c>
      <c r="Q47" s="87">
        <v>10</v>
      </c>
      <c r="R47" s="87">
        <v>2012</v>
      </c>
      <c r="S47" s="87"/>
      <c r="T47" s="87"/>
      <c r="U47" s="87"/>
      <c r="V47" s="87"/>
      <c r="W47" s="88" t="s">
        <v>198</v>
      </c>
      <c r="X47" s="88" t="s">
        <v>229</v>
      </c>
      <c r="Y47" s="88" t="s">
        <v>226</v>
      </c>
      <c r="Z47" s="88"/>
      <c r="AA47" s="15" t="s">
        <v>473</v>
      </c>
    </row>
    <row r="48" spans="1:28" s="1" customFormat="1" x14ac:dyDescent="0.25">
      <c r="A48" s="1" t="s">
        <v>11</v>
      </c>
      <c r="B48" s="90">
        <v>507</v>
      </c>
      <c r="C48" s="1" t="s">
        <v>310</v>
      </c>
      <c r="D48" s="1" t="s">
        <v>321</v>
      </c>
      <c r="E48" s="1" t="s">
        <v>241</v>
      </c>
      <c r="F48" s="90" t="s">
        <v>234</v>
      </c>
      <c r="G48" s="90" t="s">
        <v>236</v>
      </c>
      <c r="H48" s="90" t="s">
        <v>5</v>
      </c>
      <c r="I48" s="89">
        <f t="shared" si="4"/>
        <v>52</v>
      </c>
      <c r="J48" s="89">
        <f t="shared" si="6"/>
        <v>0</v>
      </c>
      <c r="K48" s="89"/>
      <c r="L48" s="89">
        <v>2</v>
      </c>
      <c r="M48" s="89">
        <v>5</v>
      </c>
      <c r="N48" s="89">
        <v>1961</v>
      </c>
      <c r="O48" s="89"/>
      <c r="P48" s="89">
        <v>1</v>
      </c>
      <c r="Q48" s="89">
        <v>3</v>
      </c>
      <c r="R48" s="89">
        <v>2013</v>
      </c>
      <c r="S48" s="89"/>
      <c r="T48" s="89"/>
      <c r="U48" s="89"/>
      <c r="V48" s="89"/>
      <c r="W48" s="90" t="s">
        <v>203</v>
      </c>
      <c r="X48" s="90" t="s">
        <v>225</v>
      </c>
      <c r="Y48" s="90" t="s">
        <v>226</v>
      </c>
      <c r="Z48" s="90"/>
      <c r="AA48" s="15" t="s">
        <v>475</v>
      </c>
    </row>
    <row r="49" spans="1:28" s="1" customFormat="1" x14ac:dyDescent="0.25">
      <c r="A49" s="1" t="s">
        <v>7</v>
      </c>
      <c r="B49" s="92">
        <v>37</v>
      </c>
      <c r="C49" s="1" t="s">
        <v>479</v>
      </c>
      <c r="D49" s="1" t="s">
        <v>480</v>
      </c>
      <c r="E49" s="1" t="s">
        <v>153</v>
      </c>
      <c r="F49" s="92" t="s">
        <v>234</v>
      </c>
      <c r="G49" s="92" t="s">
        <v>236</v>
      </c>
      <c r="H49" s="92" t="s">
        <v>5</v>
      </c>
      <c r="I49" s="91">
        <f t="shared" si="4"/>
        <v>51</v>
      </c>
      <c r="J49" s="91">
        <f t="shared" si="6"/>
        <v>19</v>
      </c>
      <c r="K49" s="91"/>
      <c r="L49" s="91">
        <v>2</v>
      </c>
      <c r="M49" s="91">
        <v>13</v>
      </c>
      <c r="N49" s="91">
        <v>1962</v>
      </c>
      <c r="O49" s="91"/>
      <c r="P49" s="91">
        <v>9</v>
      </c>
      <c r="Q49" s="91">
        <v>22</v>
      </c>
      <c r="R49" s="91">
        <v>1994</v>
      </c>
      <c r="S49" s="91"/>
      <c r="T49" s="91"/>
      <c r="U49" s="91"/>
      <c r="V49" s="91"/>
      <c r="W49" s="92" t="s">
        <v>198</v>
      </c>
      <c r="X49" s="92" t="s">
        <v>229</v>
      </c>
      <c r="Y49" s="92" t="s">
        <v>226</v>
      </c>
      <c r="Z49" s="92"/>
      <c r="AA49" s="15" t="s">
        <v>476</v>
      </c>
    </row>
    <row r="50" spans="1:28" s="1" customFormat="1" x14ac:dyDescent="0.25">
      <c r="A50" s="1" t="s">
        <v>6</v>
      </c>
      <c r="B50" s="97">
        <v>166</v>
      </c>
      <c r="C50" s="1" t="s">
        <v>80</v>
      </c>
      <c r="D50" s="1" t="s">
        <v>81</v>
      </c>
      <c r="E50" s="2" t="s">
        <v>153</v>
      </c>
      <c r="F50" s="5" t="s">
        <v>234</v>
      </c>
      <c r="G50" s="97" t="s">
        <v>236</v>
      </c>
      <c r="H50" s="97" t="s">
        <v>5</v>
      </c>
      <c r="I50" s="96">
        <f t="shared" si="4"/>
        <v>61</v>
      </c>
      <c r="J50" s="96">
        <f t="shared" si="6"/>
        <v>17</v>
      </c>
      <c r="K50" s="96"/>
      <c r="L50" s="96">
        <v>4</v>
      </c>
      <c r="M50" s="96">
        <v>22</v>
      </c>
      <c r="N50" s="96">
        <v>1952</v>
      </c>
      <c r="O50" s="96"/>
      <c r="P50" s="96">
        <v>11</v>
      </c>
      <c r="Q50" s="96">
        <v>28</v>
      </c>
      <c r="R50" s="96">
        <v>1996</v>
      </c>
      <c r="S50" s="96"/>
      <c r="T50" s="96"/>
      <c r="U50" s="96"/>
      <c r="V50" s="96"/>
      <c r="W50" s="97" t="s">
        <v>203</v>
      </c>
      <c r="X50" s="97" t="s">
        <v>225</v>
      </c>
      <c r="Y50" s="97" t="s">
        <v>228</v>
      </c>
      <c r="Z50" s="97" t="s">
        <v>482</v>
      </c>
      <c r="AA50" s="15" t="s">
        <v>481</v>
      </c>
    </row>
    <row r="51" spans="1:28" s="1" customFormat="1" x14ac:dyDescent="0.25">
      <c r="A51" s="1" t="s">
        <v>6</v>
      </c>
      <c r="B51" s="99">
        <v>174</v>
      </c>
      <c r="C51" s="1" t="s">
        <v>88</v>
      </c>
      <c r="D51" s="1" t="s">
        <v>89</v>
      </c>
      <c r="E51" s="1" t="s">
        <v>155</v>
      </c>
      <c r="F51" s="99" t="s">
        <v>233</v>
      </c>
      <c r="G51" s="99" t="s">
        <v>236</v>
      </c>
      <c r="H51" s="99" t="s">
        <v>4</v>
      </c>
      <c r="I51" s="98">
        <f t="shared" si="4"/>
        <v>39</v>
      </c>
      <c r="J51" s="98">
        <f t="shared" si="6"/>
        <v>8</v>
      </c>
      <c r="K51" s="98"/>
      <c r="L51" s="98">
        <v>5</v>
      </c>
      <c r="M51" s="98">
        <v>18</v>
      </c>
      <c r="N51" s="98">
        <v>1974</v>
      </c>
      <c r="O51" s="98"/>
      <c r="P51" s="98">
        <v>8</v>
      </c>
      <c r="Q51" s="98">
        <v>1</v>
      </c>
      <c r="R51" s="98">
        <v>2005</v>
      </c>
      <c r="S51" s="98"/>
      <c r="T51" s="98">
        <v>1</v>
      </c>
      <c r="U51" s="98">
        <v>1</v>
      </c>
      <c r="V51" s="98">
        <v>2011</v>
      </c>
      <c r="W51" s="99" t="s">
        <v>198</v>
      </c>
      <c r="X51" s="99" t="s">
        <v>229</v>
      </c>
      <c r="Y51" s="99" t="s">
        <v>226</v>
      </c>
      <c r="Z51" s="99" t="s">
        <v>272</v>
      </c>
      <c r="AA51" s="15" t="s">
        <v>486</v>
      </c>
    </row>
    <row r="52" spans="1:28" s="1" customFormat="1" x14ac:dyDescent="0.25">
      <c r="A52" s="1" t="s">
        <v>172</v>
      </c>
      <c r="B52" s="99">
        <v>465</v>
      </c>
      <c r="C52" s="1" t="s">
        <v>285</v>
      </c>
      <c r="D52" s="1" t="s">
        <v>286</v>
      </c>
      <c r="E52" s="1" t="s">
        <v>242</v>
      </c>
      <c r="F52" s="99" t="s">
        <v>234</v>
      </c>
      <c r="G52" s="99" t="s">
        <v>236</v>
      </c>
      <c r="H52" s="99" t="s">
        <v>5</v>
      </c>
      <c r="I52" s="98">
        <f t="shared" si="4"/>
        <v>56</v>
      </c>
      <c r="J52" s="98">
        <f t="shared" si="6"/>
        <v>2</v>
      </c>
      <c r="K52" s="98"/>
      <c r="L52" s="98">
        <v>9</v>
      </c>
      <c r="M52" s="98">
        <v>27</v>
      </c>
      <c r="N52" s="98">
        <v>1957</v>
      </c>
      <c r="O52" s="98"/>
      <c r="P52" s="98">
        <v>1</v>
      </c>
      <c r="Q52" s="98">
        <v>21</v>
      </c>
      <c r="R52" s="98">
        <v>2011</v>
      </c>
      <c r="S52" s="98"/>
      <c r="T52" s="98"/>
      <c r="U52" s="98"/>
      <c r="V52" s="98"/>
      <c r="W52" s="99" t="s">
        <v>203</v>
      </c>
      <c r="X52" s="99" t="s">
        <v>225</v>
      </c>
      <c r="Y52" s="99" t="s">
        <v>228</v>
      </c>
      <c r="Z52" s="99"/>
      <c r="AA52" s="15" t="s">
        <v>487</v>
      </c>
    </row>
    <row r="53" spans="1:28" s="1" customFormat="1" x14ac:dyDescent="0.25">
      <c r="A53" s="1" t="s">
        <v>172</v>
      </c>
      <c r="B53" s="101">
        <v>450</v>
      </c>
      <c r="C53" s="1" t="s">
        <v>218</v>
      </c>
      <c r="D53" s="1" t="s">
        <v>219</v>
      </c>
      <c r="E53" s="1" t="s">
        <v>197</v>
      </c>
      <c r="F53" s="101" t="s">
        <v>233</v>
      </c>
      <c r="G53" s="101" t="s">
        <v>236</v>
      </c>
      <c r="H53" s="101" t="s">
        <v>4</v>
      </c>
      <c r="I53" s="100">
        <f t="shared" si="4"/>
        <v>54</v>
      </c>
      <c r="J53" s="100">
        <f t="shared" si="6"/>
        <v>4</v>
      </c>
      <c r="K53" s="100"/>
      <c r="L53" s="100">
        <v>1</v>
      </c>
      <c r="M53" s="100">
        <v>12</v>
      </c>
      <c r="N53" s="100">
        <v>1959</v>
      </c>
      <c r="O53" s="100"/>
      <c r="P53" s="100">
        <v>11</v>
      </c>
      <c r="Q53" s="100">
        <v>1</v>
      </c>
      <c r="R53" s="100">
        <v>2009</v>
      </c>
      <c r="S53" s="100"/>
      <c r="T53" s="100"/>
      <c r="U53" s="100"/>
      <c r="V53" s="100"/>
      <c r="W53" s="101" t="s">
        <v>198</v>
      </c>
      <c r="X53" s="101"/>
      <c r="Y53" s="101" t="s">
        <v>226</v>
      </c>
      <c r="Z53" s="101" t="s">
        <v>279</v>
      </c>
      <c r="AA53" s="15"/>
    </row>
    <row r="54" spans="1:28" s="1" customFormat="1" ht="14.25" customHeight="1" x14ac:dyDescent="0.25">
      <c r="A54" s="1" t="s">
        <v>6</v>
      </c>
      <c r="B54" s="104">
        <v>228</v>
      </c>
      <c r="C54" s="1" t="s">
        <v>326</v>
      </c>
      <c r="D54" s="1" t="s">
        <v>327</v>
      </c>
      <c r="E54" s="1" t="s">
        <v>152</v>
      </c>
      <c r="F54" s="104" t="s">
        <v>234</v>
      </c>
      <c r="G54" s="104" t="s">
        <v>236</v>
      </c>
      <c r="H54" s="104" t="s">
        <v>4</v>
      </c>
      <c r="I54" s="103">
        <f t="shared" si="4"/>
        <v>48</v>
      </c>
      <c r="J54" s="103">
        <f t="shared" si="6"/>
        <v>18</v>
      </c>
      <c r="K54" s="103"/>
      <c r="L54" s="103">
        <v>11</v>
      </c>
      <c r="M54" s="103">
        <v>14</v>
      </c>
      <c r="N54" s="103">
        <v>1965</v>
      </c>
      <c r="O54" s="103"/>
      <c r="P54" s="103">
        <v>12</v>
      </c>
      <c r="Q54" s="103">
        <v>1</v>
      </c>
      <c r="R54" s="103">
        <v>1995</v>
      </c>
      <c r="S54" s="103"/>
      <c r="T54" s="103"/>
      <c r="U54" s="103"/>
      <c r="V54" s="103"/>
      <c r="W54" s="104" t="s">
        <v>198</v>
      </c>
      <c r="X54" s="104" t="s">
        <v>229</v>
      </c>
      <c r="Y54" s="104" t="s">
        <v>226</v>
      </c>
      <c r="Z54" s="104" t="s">
        <v>342</v>
      </c>
      <c r="AA54" s="15" t="s">
        <v>504</v>
      </c>
    </row>
    <row r="55" spans="1:28" s="1" customFormat="1" x14ac:dyDescent="0.25">
      <c r="A55" s="1" t="s">
        <v>33</v>
      </c>
      <c r="B55" s="104">
        <v>59</v>
      </c>
      <c r="C55" s="1" t="s">
        <v>48</v>
      </c>
      <c r="D55" s="1" t="s">
        <v>49</v>
      </c>
      <c r="E55" s="1" t="s">
        <v>241</v>
      </c>
      <c r="F55" s="104" t="s">
        <v>234</v>
      </c>
      <c r="G55" s="104" t="s">
        <v>236</v>
      </c>
      <c r="H55" s="104" t="s">
        <v>5</v>
      </c>
      <c r="I55" s="166">
        <f t="shared" si="4"/>
        <v>75</v>
      </c>
      <c r="J55" s="103">
        <f t="shared" si="6"/>
        <v>10</v>
      </c>
      <c r="K55" s="103"/>
      <c r="L55" s="103">
        <v>10</v>
      </c>
      <c r="M55" s="103">
        <v>12</v>
      </c>
      <c r="N55" s="103">
        <v>1938</v>
      </c>
      <c r="O55" s="103"/>
      <c r="P55" s="103">
        <v>12</v>
      </c>
      <c r="Q55" s="103">
        <v>16</v>
      </c>
      <c r="R55" s="103">
        <v>2003</v>
      </c>
      <c r="S55" s="103"/>
      <c r="T55" s="103"/>
      <c r="U55" s="103"/>
      <c r="V55" s="103"/>
      <c r="W55" s="104" t="s">
        <v>215</v>
      </c>
      <c r="X55" s="104" t="s">
        <v>225</v>
      </c>
      <c r="Y55" s="104" t="s">
        <v>227</v>
      </c>
      <c r="Z55" s="104"/>
      <c r="AA55" s="15"/>
    </row>
    <row r="56" spans="1:28" s="1" customFormat="1" x14ac:dyDescent="0.25">
      <c r="A56" s="1" t="s">
        <v>43</v>
      </c>
      <c r="B56" s="116">
        <v>411</v>
      </c>
      <c r="C56" s="1" t="s">
        <v>259</v>
      </c>
      <c r="D56" s="1" t="s">
        <v>98</v>
      </c>
      <c r="E56" s="1" t="s">
        <v>153</v>
      </c>
      <c r="F56" s="116" t="s">
        <v>234</v>
      </c>
      <c r="G56" s="116" t="s">
        <v>236</v>
      </c>
      <c r="H56" s="116" t="s">
        <v>5</v>
      </c>
      <c r="I56" s="115">
        <f t="shared" ref="I56:I58" si="7">2014-N56</f>
        <v>31</v>
      </c>
      <c r="J56" s="115">
        <f t="shared" ref="J56:J58" si="8">2014-R56</f>
        <v>7</v>
      </c>
      <c r="K56" s="115"/>
      <c r="L56" s="115">
        <v>4</v>
      </c>
      <c r="M56" s="115">
        <v>5</v>
      </c>
      <c r="N56" s="115">
        <v>1983</v>
      </c>
      <c r="O56" s="115"/>
      <c r="P56" s="115">
        <v>5</v>
      </c>
      <c r="Q56" s="115">
        <v>16</v>
      </c>
      <c r="R56" s="115">
        <v>2007</v>
      </c>
      <c r="S56" s="115"/>
      <c r="T56" s="115">
        <v>11</v>
      </c>
      <c r="U56" s="115">
        <v>15</v>
      </c>
      <c r="V56" s="115">
        <v>2009</v>
      </c>
      <c r="W56" s="116" t="s">
        <v>198</v>
      </c>
      <c r="X56" s="116" t="s">
        <v>229</v>
      </c>
      <c r="Y56" s="116" t="s">
        <v>226</v>
      </c>
      <c r="Z56" s="116"/>
      <c r="AA56" s="15"/>
    </row>
    <row r="57" spans="1:28" s="1" customFormat="1" x14ac:dyDescent="0.25">
      <c r="A57" s="1" t="s">
        <v>6</v>
      </c>
      <c r="B57" s="116">
        <v>177</v>
      </c>
      <c r="C57" s="1" t="s">
        <v>452</v>
      </c>
      <c r="D57" s="1" t="s">
        <v>453</v>
      </c>
      <c r="E57" s="1" t="s">
        <v>454</v>
      </c>
      <c r="F57" s="116" t="s">
        <v>234</v>
      </c>
      <c r="G57" s="116" t="s">
        <v>403</v>
      </c>
      <c r="H57" s="116" t="s">
        <v>4</v>
      </c>
      <c r="I57" s="115">
        <f t="shared" si="7"/>
        <v>27</v>
      </c>
      <c r="J57" s="115">
        <f t="shared" si="8"/>
        <v>1</v>
      </c>
      <c r="K57" s="115"/>
      <c r="L57" s="115">
        <v>9</v>
      </c>
      <c r="M57" s="115">
        <v>29</v>
      </c>
      <c r="N57" s="115">
        <v>1987</v>
      </c>
      <c r="O57" s="115"/>
      <c r="P57" s="115">
        <v>2</v>
      </c>
      <c r="Q57" s="115">
        <v>18</v>
      </c>
      <c r="R57" s="115">
        <v>2013</v>
      </c>
      <c r="S57" s="115"/>
      <c r="T57" s="115"/>
      <c r="U57" s="115"/>
      <c r="V57" s="115"/>
      <c r="W57" s="116" t="s">
        <v>203</v>
      </c>
      <c r="X57" s="115" t="s">
        <v>225</v>
      </c>
      <c r="Y57" s="116" t="s">
        <v>227</v>
      </c>
      <c r="Z57" s="116"/>
      <c r="AA57" s="15"/>
    </row>
    <row r="58" spans="1:28" s="1" customFormat="1" x14ac:dyDescent="0.25">
      <c r="A58" s="1" t="s">
        <v>15</v>
      </c>
      <c r="B58" s="125">
        <v>65</v>
      </c>
      <c r="C58" s="1" t="s">
        <v>406</v>
      </c>
      <c r="D58" s="1" t="s">
        <v>46</v>
      </c>
      <c r="E58" s="1" t="s">
        <v>408</v>
      </c>
      <c r="F58" s="125" t="s">
        <v>234</v>
      </c>
      <c r="G58" s="125" t="s">
        <v>236</v>
      </c>
      <c r="H58" s="125" t="s">
        <v>4</v>
      </c>
      <c r="I58" s="124">
        <f t="shared" si="7"/>
        <v>17</v>
      </c>
      <c r="J58" s="124">
        <f t="shared" si="8"/>
        <v>2</v>
      </c>
      <c r="K58" s="124"/>
      <c r="L58" s="124">
        <v>9</v>
      </c>
      <c r="M58" s="124">
        <v>20</v>
      </c>
      <c r="N58" s="124">
        <v>1997</v>
      </c>
      <c r="O58" s="124"/>
      <c r="P58" s="124">
        <v>7</v>
      </c>
      <c r="Q58" s="124">
        <v>2</v>
      </c>
      <c r="R58" s="124">
        <v>2012</v>
      </c>
      <c r="S58" s="124"/>
      <c r="T58" s="124"/>
      <c r="U58" s="124"/>
      <c r="V58" s="124"/>
      <c r="W58" s="125" t="s">
        <v>203</v>
      </c>
      <c r="X58" s="124" t="s">
        <v>225</v>
      </c>
      <c r="Y58" s="125" t="s">
        <v>227</v>
      </c>
      <c r="Z58" s="125" t="s">
        <v>409</v>
      </c>
      <c r="AA58" s="15"/>
    </row>
    <row r="59" spans="1:28" x14ac:dyDescent="0.25">
      <c r="A59" s="312" t="s">
        <v>369</v>
      </c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</row>
    <row r="60" spans="1:28" x14ac:dyDescent="0.25">
      <c r="A60" s="25"/>
      <c r="B60" s="25"/>
      <c r="C60" s="25"/>
      <c r="D60" s="25"/>
      <c r="E60" s="25"/>
      <c r="F60" s="25"/>
      <c r="G60" s="25"/>
      <c r="H60" s="25">
        <f>829/20</f>
        <v>41.45</v>
      </c>
      <c r="I60" s="182">
        <f>SUM(I39:I58)</f>
        <v>829</v>
      </c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x14ac:dyDescent="0.25">
      <c r="A61" s="25" t="s">
        <v>370</v>
      </c>
      <c r="B61" s="61" t="s">
        <v>371</v>
      </c>
      <c r="C61" s="25"/>
      <c r="D61" s="25"/>
      <c r="E61" s="25"/>
      <c r="F61" s="61"/>
      <c r="G61" s="61"/>
      <c r="H61" s="61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1"/>
      <c r="X61" s="61"/>
      <c r="Y61" s="61"/>
      <c r="Z61" s="61"/>
      <c r="AA61" s="25"/>
      <c r="AB61" s="25"/>
    </row>
    <row r="62" spans="1:28" x14ac:dyDescent="0.25">
      <c r="A62" s="25" t="s">
        <v>142</v>
      </c>
      <c r="B62" s="61" t="s">
        <v>142</v>
      </c>
      <c r="C62" s="25" t="s">
        <v>143</v>
      </c>
      <c r="D62" s="25"/>
      <c r="E62" s="25" t="s">
        <v>151</v>
      </c>
      <c r="F62" s="61" t="s">
        <v>232</v>
      </c>
      <c r="G62" s="61" t="s">
        <v>235</v>
      </c>
      <c r="H62" s="61" t="s">
        <v>144</v>
      </c>
      <c r="I62" s="61"/>
      <c r="J62" s="62"/>
      <c r="K62" s="62"/>
      <c r="L62" s="313" t="s">
        <v>373</v>
      </c>
      <c r="M62" s="313"/>
      <c r="N62" s="313"/>
      <c r="O62" s="62"/>
      <c r="P62" s="313"/>
      <c r="Q62" s="313"/>
      <c r="R62" s="313"/>
      <c r="S62" s="62"/>
      <c r="T62" s="313"/>
      <c r="U62" s="313"/>
      <c r="V62" s="313"/>
      <c r="W62" s="61"/>
      <c r="X62" s="61"/>
      <c r="Y62" s="61"/>
      <c r="Z62" s="61"/>
      <c r="AA62" s="25"/>
      <c r="AB62" s="25"/>
    </row>
    <row r="63" spans="1:28" x14ac:dyDescent="0.25">
      <c r="A63" t="s">
        <v>6</v>
      </c>
      <c r="B63" t="s">
        <v>19</v>
      </c>
      <c r="C63" t="s">
        <v>440</v>
      </c>
      <c r="E63" t="s">
        <v>441</v>
      </c>
      <c r="F63" t="s">
        <v>308</v>
      </c>
      <c r="G63" t="s">
        <v>348</v>
      </c>
      <c r="H63" t="s">
        <v>5</v>
      </c>
      <c r="L63">
        <v>1</v>
      </c>
      <c r="M63">
        <v>2</v>
      </c>
      <c r="N63">
        <v>2013</v>
      </c>
    </row>
  </sheetData>
  <mergeCells count="13">
    <mergeCell ref="A35:AB35"/>
    <mergeCell ref="A1:AB1"/>
    <mergeCell ref="A3:AB3"/>
    <mergeCell ref="L6:N6"/>
    <mergeCell ref="P6:R6"/>
    <mergeCell ref="T6:V6"/>
    <mergeCell ref="L38:N38"/>
    <mergeCell ref="P38:R38"/>
    <mergeCell ref="T38:V38"/>
    <mergeCell ref="A59:AB59"/>
    <mergeCell ref="L62:N62"/>
    <mergeCell ref="P62:R62"/>
    <mergeCell ref="T62:V6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topLeftCell="B22" workbookViewId="0">
      <selection activeCell="G32" sqref="G32"/>
    </sheetView>
  </sheetViews>
  <sheetFormatPr defaultRowHeight="15" x14ac:dyDescent="0.25"/>
  <cols>
    <col min="1" max="1" width="10" customWidth="1"/>
    <col min="2" max="2" width="6.42578125" customWidth="1"/>
    <col min="8" max="8" width="6.5703125" customWidth="1"/>
    <col min="11" max="11" width="6.140625" customWidth="1"/>
    <col min="12" max="12" width="3.5703125" customWidth="1"/>
    <col min="13" max="13" width="4.140625" customWidth="1"/>
    <col min="14" max="14" width="6" customWidth="1"/>
    <col min="15" max="15" width="2" customWidth="1"/>
    <col min="16" max="16" width="4.42578125" customWidth="1"/>
    <col min="17" max="17" width="6.140625" customWidth="1"/>
    <col min="18" max="18" width="5.140625" customWidth="1"/>
    <col min="19" max="19" width="2.42578125" customWidth="1"/>
    <col min="20" max="20" width="3.5703125" customWidth="1"/>
    <col min="21" max="21" width="3.42578125" customWidth="1"/>
    <col min="22" max="22" width="4.85546875" customWidth="1"/>
    <col min="23" max="23" width="4.7109375" customWidth="1"/>
    <col min="24" max="24" width="4.42578125" customWidth="1"/>
    <col min="27" max="27" width="9.7109375" bestFit="1" customWidth="1"/>
  </cols>
  <sheetData>
    <row r="1" spans="1:28" ht="26.25" x14ac:dyDescent="0.4">
      <c r="A1" s="311">
        <v>2014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</row>
    <row r="3" spans="1:28" x14ac:dyDescent="0.25">
      <c r="A3" s="312" t="s">
        <v>350</v>
      </c>
      <c r="B3" s="312"/>
      <c r="C3" s="312"/>
      <c r="D3" s="312"/>
      <c r="E3" s="312"/>
      <c r="F3" s="312"/>
      <c r="G3" s="312"/>
      <c r="H3" s="312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  <c r="AA3" s="312"/>
      <c r="AB3" s="312"/>
    </row>
    <row r="4" spans="1:28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x14ac:dyDescent="0.25">
      <c r="A5" s="25"/>
      <c r="B5" s="111" t="s">
        <v>247</v>
      </c>
      <c r="C5" s="25"/>
      <c r="D5" s="25"/>
      <c r="E5" s="25"/>
      <c r="F5" s="111"/>
      <c r="G5" s="111"/>
      <c r="H5" s="111"/>
      <c r="I5" s="111"/>
      <c r="J5" s="112" t="s">
        <v>410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 t="s">
        <v>243</v>
      </c>
      <c r="V5" s="112"/>
      <c r="W5" s="111"/>
      <c r="X5" s="111"/>
      <c r="Y5" s="111"/>
      <c r="Z5" s="111"/>
      <c r="AA5" s="25"/>
      <c r="AB5" s="25"/>
    </row>
    <row r="6" spans="1:28" x14ac:dyDescent="0.25">
      <c r="A6" s="25" t="s">
        <v>142</v>
      </c>
      <c r="B6" s="111" t="s">
        <v>248</v>
      </c>
      <c r="C6" s="25" t="s">
        <v>143</v>
      </c>
      <c r="D6" s="25"/>
      <c r="E6" s="25" t="s">
        <v>151</v>
      </c>
      <c r="F6" s="111" t="s">
        <v>232</v>
      </c>
      <c r="G6" s="111" t="s">
        <v>235</v>
      </c>
      <c r="H6" s="111" t="s">
        <v>144</v>
      </c>
      <c r="I6" s="111" t="s">
        <v>239</v>
      </c>
      <c r="J6" s="112" t="s">
        <v>411</v>
      </c>
      <c r="K6" s="112"/>
      <c r="L6" s="313" t="s">
        <v>238</v>
      </c>
      <c r="M6" s="313"/>
      <c r="N6" s="313"/>
      <c r="O6" s="112"/>
      <c r="P6" s="313" t="s">
        <v>145</v>
      </c>
      <c r="Q6" s="313"/>
      <c r="R6" s="313"/>
      <c r="S6" s="112"/>
      <c r="T6" s="313" t="s">
        <v>244</v>
      </c>
      <c r="U6" s="313"/>
      <c r="V6" s="313"/>
      <c r="W6" s="111" t="s">
        <v>237</v>
      </c>
      <c r="X6" s="111" t="s">
        <v>231</v>
      </c>
      <c r="Y6" s="111" t="s">
        <v>230</v>
      </c>
      <c r="Z6" s="111" t="s">
        <v>266</v>
      </c>
      <c r="AA6" s="25" t="s">
        <v>368</v>
      </c>
      <c r="AB6" s="25"/>
    </row>
    <row r="7" spans="1:28" s="1" customFormat="1" x14ac:dyDescent="0.25">
      <c r="A7" s="1" t="s">
        <v>15</v>
      </c>
      <c r="B7" s="110"/>
      <c r="C7" s="1" t="s">
        <v>14</v>
      </c>
      <c r="D7" s="1" t="s">
        <v>508</v>
      </c>
      <c r="E7" s="1" t="s">
        <v>307</v>
      </c>
      <c r="F7" s="121" t="s">
        <v>233</v>
      </c>
      <c r="G7" s="121" t="s">
        <v>236</v>
      </c>
      <c r="H7" s="121" t="s">
        <v>5</v>
      </c>
      <c r="I7" s="109">
        <f>2014-N7</f>
        <v>37</v>
      </c>
      <c r="J7" s="120" t="s">
        <v>233</v>
      </c>
      <c r="K7" s="109"/>
      <c r="L7" s="109">
        <v>4</v>
      </c>
      <c r="M7" s="109">
        <v>29</v>
      </c>
      <c r="N7" s="109">
        <v>1977</v>
      </c>
      <c r="O7" s="109"/>
      <c r="P7" s="109">
        <v>1</v>
      </c>
      <c r="Q7" s="109">
        <v>3</v>
      </c>
      <c r="R7" s="109">
        <v>2014</v>
      </c>
      <c r="S7" s="109"/>
      <c r="T7" s="109"/>
      <c r="U7" s="109"/>
      <c r="V7" s="109"/>
      <c r="W7" s="121" t="s">
        <v>203</v>
      </c>
      <c r="X7" s="121" t="s">
        <v>516</v>
      </c>
      <c r="Y7" s="121" t="s">
        <v>233</v>
      </c>
      <c r="Z7" s="110"/>
      <c r="AA7" s="15"/>
    </row>
    <row r="8" spans="1:28" s="1" customFormat="1" x14ac:dyDescent="0.25">
      <c r="A8" s="1" t="s">
        <v>6</v>
      </c>
      <c r="B8" s="110">
        <v>122</v>
      </c>
      <c r="C8" s="1" t="s">
        <v>509</v>
      </c>
      <c r="D8" s="1" t="s">
        <v>510</v>
      </c>
      <c r="E8" s="1" t="s">
        <v>511</v>
      </c>
      <c r="F8" s="110" t="s">
        <v>234</v>
      </c>
      <c r="G8" s="110" t="s">
        <v>236</v>
      </c>
      <c r="H8" s="110" t="s">
        <v>448</v>
      </c>
      <c r="I8" s="166">
        <f t="shared" ref="I8:I24" si="0">2014-N8</f>
        <v>28</v>
      </c>
      <c r="J8" s="120" t="s">
        <v>233</v>
      </c>
      <c r="K8" s="109"/>
      <c r="L8" s="109">
        <v>7</v>
      </c>
      <c r="M8" s="109">
        <v>2</v>
      </c>
      <c r="N8" s="109">
        <v>1986</v>
      </c>
      <c r="O8" s="109"/>
      <c r="P8" s="109">
        <v>1</v>
      </c>
      <c r="Q8" s="109">
        <v>6</v>
      </c>
      <c r="R8" s="109">
        <v>2014</v>
      </c>
      <c r="S8" s="109"/>
      <c r="T8" s="109"/>
      <c r="U8" s="109"/>
      <c r="V8" s="109"/>
      <c r="W8" s="110" t="s">
        <v>198</v>
      </c>
      <c r="X8" s="110" t="s">
        <v>215</v>
      </c>
      <c r="Y8" s="110" t="s">
        <v>233</v>
      </c>
      <c r="Z8" s="110"/>
      <c r="AA8" s="15"/>
    </row>
    <row r="9" spans="1:28" s="1" customFormat="1" x14ac:dyDescent="0.25">
      <c r="A9" s="1" t="s">
        <v>43</v>
      </c>
      <c r="B9" s="110"/>
      <c r="C9" s="1" t="s">
        <v>515</v>
      </c>
      <c r="D9" s="1" t="s">
        <v>104</v>
      </c>
      <c r="E9" s="1" t="s">
        <v>281</v>
      </c>
      <c r="F9" s="121" t="s">
        <v>234</v>
      </c>
      <c r="G9" s="121" t="s">
        <v>236</v>
      </c>
      <c r="H9" s="121" t="s">
        <v>5</v>
      </c>
      <c r="I9" s="166">
        <f t="shared" si="0"/>
        <v>20</v>
      </c>
      <c r="J9" s="120" t="s">
        <v>233</v>
      </c>
      <c r="K9" s="109"/>
      <c r="L9" s="109">
        <v>4</v>
      </c>
      <c r="M9" s="109">
        <v>5</v>
      </c>
      <c r="N9" s="109">
        <v>1994</v>
      </c>
      <c r="O9" s="109"/>
      <c r="P9" s="109">
        <v>1</v>
      </c>
      <c r="Q9" s="109">
        <v>22</v>
      </c>
      <c r="R9" s="109">
        <v>2014</v>
      </c>
      <c r="S9" s="109"/>
      <c r="T9" s="109"/>
      <c r="U9" s="109"/>
      <c r="V9" s="109"/>
      <c r="W9" s="121" t="s">
        <v>203</v>
      </c>
      <c r="X9" s="121" t="s">
        <v>516</v>
      </c>
      <c r="Y9" s="121" t="s">
        <v>234</v>
      </c>
      <c r="Z9" s="110"/>
      <c r="AA9" s="15"/>
    </row>
    <row r="10" spans="1:28" s="1" customFormat="1" x14ac:dyDescent="0.25">
      <c r="A10" s="1" t="s">
        <v>6</v>
      </c>
      <c r="B10" s="110"/>
      <c r="C10" s="1" t="s">
        <v>512</v>
      </c>
      <c r="D10" s="1" t="s">
        <v>513</v>
      </c>
      <c r="E10" s="1" t="s">
        <v>281</v>
      </c>
      <c r="F10" s="123" t="s">
        <v>234</v>
      </c>
      <c r="G10" s="123" t="s">
        <v>236</v>
      </c>
      <c r="H10" s="123" t="s">
        <v>5</v>
      </c>
      <c r="I10" s="166">
        <f t="shared" si="0"/>
        <v>27</v>
      </c>
      <c r="J10" s="122" t="s">
        <v>233</v>
      </c>
      <c r="K10" s="109"/>
      <c r="L10" s="109">
        <v>2</v>
      </c>
      <c r="M10" s="109">
        <v>25</v>
      </c>
      <c r="N10" s="109">
        <v>1987</v>
      </c>
      <c r="O10" s="109"/>
      <c r="P10" s="109">
        <v>1</v>
      </c>
      <c r="Q10" s="109">
        <v>16</v>
      </c>
      <c r="R10" s="109">
        <v>2014</v>
      </c>
      <c r="S10" s="109"/>
      <c r="T10" s="109">
        <v>5</v>
      </c>
      <c r="U10" s="109">
        <v>5</v>
      </c>
      <c r="V10" s="109">
        <v>2014</v>
      </c>
      <c r="W10" s="123" t="s">
        <v>203</v>
      </c>
      <c r="X10" s="123" t="s">
        <v>516</v>
      </c>
      <c r="Y10" s="134" t="s">
        <v>533</v>
      </c>
      <c r="Z10" s="15" t="s">
        <v>532</v>
      </c>
      <c r="AA10" s="15" t="s">
        <v>531</v>
      </c>
    </row>
    <row r="11" spans="1:28" x14ac:dyDescent="0.25">
      <c r="A11" s="1" t="s">
        <v>43</v>
      </c>
      <c r="B11" s="110"/>
      <c r="C11" s="1" t="s">
        <v>523</v>
      </c>
      <c r="D11" s="1" t="s">
        <v>6</v>
      </c>
      <c r="E11" s="1" t="s">
        <v>281</v>
      </c>
      <c r="F11" s="130" t="s">
        <v>234</v>
      </c>
      <c r="G11" s="130" t="s">
        <v>236</v>
      </c>
      <c r="H11" s="130" t="s">
        <v>448</v>
      </c>
      <c r="I11" s="166">
        <f t="shared" si="0"/>
        <v>21</v>
      </c>
      <c r="J11" s="133" t="s">
        <v>233</v>
      </c>
      <c r="K11" s="109"/>
      <c r="L11" s="109">
        <v>1</v>
      </c>
      <c r="M11" s="109">
        <v>11</v>
      </c>
      <c r="N11" s="109">
        <v>1993</v>
      </c>
      <c r="O11" s="109"/>
      <c r="P11" s="109">
        <v>5</v>
      </c>
      <c r="Q11" s="109">
        <v>6</v>
      </c>
      <c r="R11" s="109">
        <v>2014</v>
      </c>
      <c r="S11" s="109"/>
      <c r="T11" s="109"/>
      <c r="U11" s="109"/>
      <c r="V11" s="109"/>
      <c r="W11" s="130" t="s">
        <v>203</v>
      </c>
      <c r="X11" s="130" t="s">
        <v>516</v>
      </c>
      <c r="Y11" s="130" t="s">
        <v>234</v>
      </c>
      <c r="Z11" s="110"/>
      <c r="AA11" s="110"/>
    </row>
    <row r="12" spans="1:28" x14ac:dyDescent="0.25">
      <c r="A12" s="1" t="s">
        <v>6</v>
      </c>
      <c r="B12" s="110"/>
      <c r="C12" s="1" t="s">
        <v>524</v>
      </c>
      <c r="D12" s="1" t="s">
        <v>525</v>
      </c>
      <c r="E12" s="1" t="s">
        <v>372</v>
      </c>
      <c r="F12" s="130" t="s">
        <v>234</v>
      </c>
      <c r="G12" s="130" t="s">
        <v>236</v>
      </c>
      <c r="H12" s="130" t="s">
        <v>5</v>
      </c>
      <c r="I12" s="166">
        <f t="shared" si="0"/>
        <v>25</v>
      </c>
      <c r="J12" s="133" t="s">
        <v>233</v>
      </c>
      <c r="K12" s="109"/>
      <c r="L12" s="109">
        <v>1</v>
      </c>
      <c r="M12" s="109">
        <v>14</v>
      </c>
      <c r="N12" s="109">
        <v>1989</v>
      </c>
      <c r="O12" s="109"/>
      <c r="P12" s="109">
        <v>5</v>
      </c>
      <c r="Q12" s="109">
        <v>12</v>
      </c>
      <c r="R12" s="109">
        <v>2014</v>
      </c>
      <c r="S12" s="109"/>
      <c r="T12" s="109"/>
      <c r="U12" s="109"/>
      <c r="V12" s="109"/>
      <c r="W12" s="130" t="s">
        <v>198</v>
      </c>
      <c r="X12" s="130" t="s">
        <v>215</v>
      </c>
      <c r="Y12" s="130" t="s">
        <v>233</v>
      </c>
      <c r="Z12" s="110"/>
      <c r="AA12" s="15" t="s">
        <v>529</v>
      </c>
    </row>
    <row r="13" spans="1:28" x14ac:dyDescent="0.25">
      <c r="A13" s="1" t="s">
        <v>172</v>
      </c>
      <c r="B13" s="110"/>
      <c r="C13" s="1" t="s">
        <v>526</v>
      </c>
      <c r="D13" s="1" t="s">
        <v>527</v>
      </c>
      <c r="E13" s="1" t="s">
        <v>372</v>
      </c>
      <c r="F13" s="130" t="s">
        <v>234</v>
      </c>
      <c r="G13" s="130" t="s">
        <v>236</v>
      </c>
      <c r="H13" s="130" t="s">
        <v>5</v>
      </c>
      <c r="I13" s="166">
        <f t="shared" si="0"/>
        <v>23</v>
      </c>
      <c r="J13" s="156" t="s">
        <v>233</v>
      </c>
      <c r="K13" s="109"/>
      <c r="L13" s="109">
        <v>6</v>
      </c>
      <c r="M13" s="109">
        <v>27</v>
      </c>
      <c r="N13" s="109">
        <v>1991</v>
      </c>
      <c r="O13" s="109"/>
      <c r="P13" s="109">
        <v>5</v>
      </c>
      <c r="Q13" s="109">
        <v>19</v>
      </c>
      <c r="R13" s="109">
        <v>2014</v>
      </c>
      <c r="S13" s="109"/>
      <c r="T13" s="109"/>
      <c r="U13" s="109"/>
      <c r="V13" s="109"/>
      <c r="W13" s="130" t="s">
        <v>198</v>
      </c>
      <c r="X13" s="130" t="s">
        <v>215</v>
      </c>
      <c r="Y13" s="130" t="s">
        <v>233</v>
      </c>
      <c r="Z13" s="15"/>
      <c r="AA13" s="15" t="s">
        <v>529</v>
      </c>
    </row>
    <row r="14" spans="1:28" x14ac:dyDescent="0.25">
      <c r="A14" s="1" t="s">
        <v>43</v>
      </c>
      <c r="B14" s="110">
        <v>467</v>
      </c>
      <c r="C14" s="1" t="s">
        <v>267</v>
      </c>
      <c r="D14" s="1" t="s">
        <v>0</v>
      </c>
      <c r="E14" s="1" t="s">
        <v>153</v>
      </c>
      <c r="F14" s="130" t="s">
        <v>234</v>
      </c>
      <c r="G14" s="130" t="s">
        <v>236</v>
      </c>
      <c r="H14" s="130" t="s">
        <v>5</v>
      </c>
      <c r="I14" s="166">
        <f t="shared" si="0"/>
        <v>25</v>
      </c>
      <c r="J14" s="137" t="s">
        <v>233</v>
      </c>
      <c r="K14" s="109"/>
      <c r="L14" s="109">
        <v>8</v>
      </c>
      <c r="M14" s="109">
        <v>24</v>
      </c>
      <c r="N14" s="109">
        <v>1989</v>
      </c>
      <c r="O14" s="109"/>
      <c r="P14" s="109">
        <v>6</v>
      </c>
      <c r="Q14" s="109">
        <v>2</v>
      </c>
      <c r="R14" s="109">
        <v>2014</v>
      </c>
      <c r="S14" s="109"/>
      <c r="T14" s="109"/>
      <c r="U14" s="109"/>
      <c r="V14" s="109"/>
      <c r="W14" s="130" t="s">
        <v>198</v>
      </c>
      <c r="X14" s="130" t="s">
        <v>215</v>
      </c>
      <c r="Y14" s="130" t="s">
        <v>233</v>
      </c>
      <c r="Z14" s="110"/>
      <c r="AA14" s="15" t="s">
        <v>529</v>
      </c>
    </row>
    <row r="15" spans="1:28" x14ac:dyDescent="0.25">
      <c r="A15" s="1" t="s">
        <v>6</v>
      </c>
      <c r="B15" s="110"/>
      <c r="C15" s="1" t="s">
        <v>506</v>
      </c>
      <c r="D15" s="1" t="s">
        <v>507</v>
      </c>
      <c r="E15" s="1" t="s">
        <v>372</v>
      </c>
      <c r="F15" s="132" t="s">
        <v>234</v>
      </c>
      <c r="G15" s="132" t="s">
        <v>236</v>
      </c>
      <c r="H15" s="132" t="s">
        <v>5</v>
      </c>
      <c r="I15" s="166">
        <f t="shared" si="0"/>
        <v>23</v>
      </c>
      <c r="J15" s="154" t="s">
        <v>530</v>
      </c>
      <c r="K15" s="109"/>
      <c r="L15" s="109">
        <v>12</v>
      </c>
      <c r="M15" s="109">
        <v>12</v>
      </c>
      <c r="N15" s="109">
        <v>1991</v>
      </c>
      <c r="O15" s="109"/>
      <c r="P15" s="109">
        <v>5</v>
      </c>
      <c r="Q15" s="109">
        <v>26</v>
      </c>
      <c r="R15" s="109">
        <v>2014</v>
      </c>
      <c r="S15" s="109"/>
      <c r="T15" s="109"/>
      <c r="U15" s="109"/>
      <c r="V15" s="109"/>
      <c r="W15" s="132" t="s">
        <v>198</v>
      </c>
      <c r="X15" s="132" t="s">
        <v>215</v>
      </c>
      <c r="Y15" s="132" t="s">
        <v>233</v>
      </c>
      <c r="Z15" s="15" t="s">
        <v>528</v>
      </c>
      <c r="AA15" s="15" t="s">
        <v>529</v>
      </c>
    </row>
    <row r="16" spans="1:28" x14ac:dyDescent="0.25">
      <c r="A16" s="1" t="s">
        <v>6</v>
      </c>
      <c r="B16" s="110"/>
      <c r="C16" s="1" t="s">
        <v>470</v>
      </c>
      <c r="D16" s="1" t="s">
        <v>471</v>
      </c>
      <c r="E16" s="1" t="s">
        <v>372</v>
      </c>
      <c r="F16" s="132" t="s">
        <v>234</v>
      </c>
      <c r="G16" s="132" t="s">
        <v>236</v>
      </c>
      <c r="H16" s="132" t="s">
        <v>448</v>
      </c>
      <c r="I16" s="166">
        <f t="shared" si="0"/>
        <v>23</v>
      </c>
      <c r="J16" s="133" t="s">
        <v>530</v>
      </c>
      <c r="K16" s="109"/>
      <c r="L16" s="109">
        <v>3</v>
      </c>
      <c r="M16" s="109">
        <v>30</v>
      </c>
      <c r="N16" s="109">
        <v>1991</v>
      </c>
      <c r="O16" s="109"/>
      <c r="P16" s="109">
        <v>6</v>
      </c>
      <c r="Q16" s="109">
        <v>2</v>
      </c>
      <c r="R16" s="109">
        <v>2014</v>
      </c>
      <c r="S16" s="109"/>
      <c r="T16" s="109"/>
      <c r="U16" s="109"/>
      <c r="V16" s="109"/>
      <c r="W16" s="132" t="s">
        <v>198</v>
      </c>
      <c r="X16" s="132" t="s">
        <v>215</v>
      </c>
      <c r="Y16" s="132" t="s">
        <v>233</v>
      </c>
      <c r="Z16" s="15" t="s">
        <v>528</v>
      </c>
      <c r="AA16" s="15" t="s">
        <v>529</v>
      </c>
    </row>
    <row r="17" spans="1:27" x14ac:dyDescent="0.25">
      <c r="A17" s="1" t="s">
        <v>11</v>
      </c>
      <c r="B17" s="110"/>
      <c r="C17" s="1" t="s">
        <v>539</v>
      </c>
      <c r="D17" s="1" t="s">
        <v>296</v>
      </c>
      <c r="E17" s="1" t="s">
        <v>153</v>
      </c>
      <c r="F17" s="141" t="s">
        <v>234</v>
      </c>
      <c r="G17" s="141" t="s">
        <v>236</v>
      </c>
      <c r="H17" s="141" t="s">
        <v>5</v>
      </c>
      <c r="I17" s="166">
        <f t="shared" si="0"/>
        <v>50</v>
      </c>
      <c r="J17" s="156" t="s">
        <v>233</v>
      </c>
      <c r="K17" s="109"/>
      <c r="L17" s="109">
        <v>12</v>
      </c>
      <c r="M17" s="109">
        <v>7</v>
      </c>
      <c r="N17" s="109">
        <v>1964</v>
      </c>
      <c r="O17" s="109"/>
      <c r="P17" s="109">
        <v>7</v>
      </c>
      <c r="Q17" s="109">
        <v>1</v>
      </c>
      <c r="R17" s="109">
        <v>2014</v>
      </c>
      <c r="S17" s="109"/>
      <c r="T17" s="109"/>
      <c r="U17" s="109"/>
      <c r="V17" s="109"/>
      <c r="W17" s="141" t="s">
        <v>198</v>
      </c>
      <c r="X17" s="141" t="s">
        <v>215</v>
      </c>
      <c r="Y17" s="141" t="s">
        <v>233</v>
      </c>
      <c r="Z17" s="110"/>
    </row>
    <row r="18" spans="1:27" x14ac:dyDescent="0.25">
      <c r="A18" s="1" t="s">
        <v>15</v>
      </c>
      <c r="B18" s="110">
        <v>56</v>
      </c>
      <c r="C18" s="1" t="s">
        <v>121</v>
      </c>
      <c r="D18" s="1" t="s">
        <v>10</v>
      </c>
      <c r="E18" s="1" t="s">
        <v>372</v>
      </c>
      <c r="F18" s="144" t="s">
        <v>234</v>
      </c>
      <c r="G18" s="144" t="s">
        <v>236</v>
      </c>
      <c r="H18" s="144" t="s">
        <v>5</v>
      </c>
      <c r="I18" s="166">
        <f t="shared" si="0"/>
        <v>23</v>
      </c>
      <c r="J18" s="156" t="s">
        <v>301</v>
      </c>
      <c r="K18" s="109"/>
      <c r="L18" s="109">
        <v>1</v>
      </c>
      <c r="M18" s="109">
        <v>15</v>
      </c>
      <c r="N18" s="109">
        <v>1991</v>
      </c>
      <c r="O18" s="109"/>
      <c r="P18" s="109">
        <v>9</v>
      </c>
      <c r="Q18" s="109">
        <v>2</v>
      </c>
      <c r="R18" s="109">
        <v>2014</v>
      </c>
      <c r="S18" s="109"/>
      <c r="T18" s="109"/>
      <c r="U18" s="109"/>
      <c r="V18" s="109"/>
      <c r="W18" s="157" t="s">
        <v>198</v>
      </c>
      <c r="X18" s="157" t="s">
        <v>215</v>
      </c>
      <c r="Y18" s="157" t="s">
        <v>233</v>
      </c>
      <c r="Z18" s="110"/>
      <c r="AA18" s="15" t="s">
        <v>552</v>
      </c>
    </row>
    <row r="19" spans="1:27" x14ac:dyDescent="0.25">
      <c r="A19" s="1" t="s">
        <v>11</v>
      </c>
      <c r="B19" s="110"/>
      <c r="C19" s="1" t="s">
        <v>551</v>
      </c>
      <c r="D19" s="1" t="s">
        <v>547</v>
      </c>
      <c r="E19" s="1" t="s">
        <v>153</v>
      </c>
      <c r="F19" s="157" t="s">
        <v>234</v>
      </c>
      <c r="G19" s="157" t="s">
        <v>236</v>
      </c>
      <c r="H19" s="157" t="s">
        <v>5</v>
      </c>
      <c r="I19" s="166">
        <f t="shared" si="0"/>
        <v>37</v>
      </c>
      <c r="J19" s="156" t="s">
        <v>233</v>
      </c>
      <c r="K19" s="109"/>
      <c r="L19" s="109">
        <v>10</v>
      </c>
      <c r="M19" s="109">
        <v>31</v>
      </c>
      <c r="N19" s="109">
        <v>1977</v>
      </c>
      <c r="O19" s="109"/>
      <c r="P19" s="109">
        <v>9</v>
      </c>
      <c r="Q19" s="109">
        <v>29</v>
      </c>
      <c r="R19" s="109">
        <v>2014</v>
      </c>
      <c r="S19" s="109"/>
      <c r="T19" s="109"/>
      <c r="U19" s="109"/>
      <c r="V19" s="109"/>
      <c r="W19" s="165" t="s">
        <v>198</v>
      </c>
      <c r="X19" s="165" t="s">
        <v>215</v>
      </c>
      <c r="Y19" s="165" t="s">
        <v>233</v>
      </c>
      <c r="Z19" s="110"/>
      <c r="AA19" s="15" t="s">
        <v>559</v>
      </c>
    </row>
    <row r="20" spans="1:27" x14ac:dyDescent="0.25">
      <c r="A20" s="1" t="s">
        <v>390</v>
      </c>
      <c r="B20" s="159">
        <v>35</v>
      </c>
      <c r="C20" s="1" t="s">
        <v>554</v>
      </c>
      <c r="D20" s="1" t="s">
        <v>555</v>
      </c>
      <c r="E20" s="1" t="s">
        <v>270</v>
      </c>
      <c r="F20" s="159" t="s">
        <v>234</v>
      </c>
      <c r="G20" s="159" t="s">
        <v>236</v>
      </c>
      <c r="H20" s="159" t="s">
        <v>5</v>
      </c>
      <c r="I20" s="166">
        <f t="shared" si="0"/>
        <v>19</v>
      </c>
      <c r="J20" s="161" t="s">
        <v>301</v>
      </c>
      <c r="K20" s="158"/>
      <c r="L20" s="158">
        <v>7</v>
      </c>
      <c r="M20" s="158">
        <v>9</v>
      </c>
      <c r="N20" s="158">
        <v>1995</v>
      </c>
      <c r="O20" s="158"/>
      <c r="P20" s="158">
        <v>10</v>
      </c>
      <c r="Q20" s="158">
        <v>6</v>
      </c>
      <c r="R20" s="158">
        <v>2014</v>
      </c>
      <c r="S20" s="158"/>
      <c r="T20" s="158"/>
      <c r="U20" s="158"/>
      <c r="V20" s="158"/>
      <c r="W20" s="159" t="s">
        <v>203</v>
      </c>
      <c r="X20" s="159" t="s">
        <v>516</v>
      </c>
      <c r="Y20" s="159" t="s">
        <v>234</v>
      </c>
      <c r="Z20" s="159"/>
      <c r="AA20" s="159"/>
    </row>
    <row r="21" spans="1:27" x14ac:dyDescent="0.25">
      <c r="A21" s="1" t="s">
        <v>490</v>
      </c>
      <c r="B21" s="110"/>
      <c r="C21" s="1" t="s">
        <v>549</v>
      </c>
      <c r="D21" s="1" t="s">
        <v>550</v>
      </c>
      <c r="E21" s="1" t="s">
        <v>307</v>
      </c>
      <c r="F21" s="162" t="s">
        <v>233</v>
      </c>
      <c r="G21" s="155" t="s">
        <v>236</v>
      </c>
      <c r="H21" s="155" t="s">
        <v>4</v>
      </c>
      <c r="I21" s="166">
        <f t="shared" si="0"/>
        <v>41</v>
      </c>
      <c r="J21" s="161" t="s">
        <v>301</v>
      </c>
      <c r="K21" s="109"/>
      <c r="L21" s="109">
        <v>9</v>
      </c>
      <c r="M21" s="109">
        <v>7</v>
      </c>
      <c r="N21" s="109">
        <v>1973</v>
      </c>
      <c r="O21" s="109"/>
      <c r="P21" s="109">
        <v>11</v>
      </c>
      <c r="Q21" s="109">
        <v>3</v>
      </c>
      <c r="R21" s="109">
        <v>2014</v>
      </c>
      <c r="S21" s="109"/>
      <c r="T21" s="109"/>
      <c r="U21" s="109"/>
      <c r="V21" s="109"/>
      <c r="W21" s="165" t="s">
        <v>198</v>
      </c>
      <c r="X21" s="165" t="s">
        <v>215</v>
      </c>
      <c r="Y21" s="165" t="s">
        <v>233</v>
      </c>
      <c r="Z21" s="110"/>
      <c r="AA21" s="15" t="s">
        <v>558</v>
      </c>
    </row>
    <row r="22" spans="1:27" s="1" customFormat="1" x14ac:dyDescent="0.25">
      <c r="A22" s="1" t="s">
        <v>390</v>
      </c>
      <c r="B22" s="127"/>
      <c r="C22" s="1" t="s">
        <v>557</v>
      </c>
      <c r="D22" s="1" t="s">
        <v>104</v>
      </c>
      <c r="E22" s="1" t="s">
        <v>372</v>
      </c>
      <c r="F22" s="160" t="s">
        <v>234</v>
      </c>
      <c r="G22" s="160" t="s">
        <v>236</v>
      </c>
      <c r="H22" s="160" t="s">
        <v>5</v>
      </c>
      <c r="I22" s="166">
        <f t="shared" si="0"/>
        <v>22</v>
      </c>
      <c r="J22" s="161" t="s">
        <v>301</v>
      </c>
      <c r="K22" s="126"/>
      <c r="L22" s="126">
        <v>1</v>
      </c>
      <c r="M22" s="126">
        <v>26</v>
      </c>
      <c r="N22" s="126">
        <v>1992</v>
      </c>
      <c r="O22" s="126"/>
      <c r="P22" s="126">
        <v>11</v>
      </c>
      <c r="Q22" s="126">
        <v>3</v>
      </c>
      <c r="R22" s="126">
        <v>2014</v>
      </c>
      <c r="S22" s="126"/>
      <c r="T22" s="126"/>
      <c r="U22" s="126"/>
      <c r="V22" s="126"/>
      <c r="W22" s="165" t="s">
        <v>198</v>
      </c>
      <c r="X22" s="165" t="s">
        <v>215</v>
      </c>
      <c r="Y22" s="165" t="s">
        <v>233</v>
      </c>
      <c r="Z22" s="127"/>
      <c r="AA22" s="15" t="s">
        <v>558</v>
      </c>
    </row>
    <row r="23" spans="1:27" x14ac:dyDescent="0.25">
      <c r="A23" s="1" t="s">
        <v>11</v>
      </c>
      <c r="B23" s="110"/>
      <c r="C23" s="1" t="s">
        <v>563</v>
      </c>
      <c r="D23" s="1" t="s">
        <v>564</v>
      </c>
      <c r="E23" s="1" t="s">
        <v>153</v>
      </c>
      <c r="F23" s="171" t="s">
        <v>234</v>
      </c>
      <c r="G23" s="171" t="s">
        <v>236</v>
      </c>
      <c r="H23" s="171" t="s">
        <v>5</v>
      </c>
      <c r="I23" s="109">
        <f t="shared" si="0"/>
        <v>32</v>
      </c>
      <c r="J23" s="170" t="s">
        <v>301</v>
      </c>
      <c r="K23" s="109"/>
      <c r="L23" s="109">
        <v>6</v>
      </c>
      <c r="M23" s="109">
        <v>23</v>
      </c>
      <c r="N23" s="109">
        <v>1982</v>
      </c>
      <c r="O23" s="109"/>
      <c r="P23" s="109">
        <v>12</v>
      </c>
      <c r="Q23" s="109">
        <v>9</v>
      </c>
      <c r="R23" s="109">
        <v>2014</v>
      </c>
      <c r="S23" s="109"/>
      <c r="T23" s="109"/>
      <c r="U23" s="109"/>
      <c r="V23" s="109"/>
      <c r="W23" s="171" t="s">
        <v>198</v>
      </c>
      <c r="X23" s="171" t="s">
        <v>516</v>
      </c>
      <c r="Y23" s="171" t="s">
        <v>233</v>
      </c>
      <c r="Z23" s="110"/>
      <c r="AA23" s="15" t="s">
        <v>565</v>
      </c>
    </row>
    <row r="24" spans="1:27" x14ac:dyDescent="0.25">
      <c r="A24" s="1" t="s">
        <v>6</v>
      </c>
      <c r="B24" s="110"/>
      <c r="C24" s="1" t="s">
        <v>566</v>
      </c>
      <c r="D24" s="1" t="s">
        <v>562</v>
      </c>
      <c r="E24" s="1" t="s">
        <v>270</v>
      </c>
      <c r="F24" s="171" t="s">
        <v>234</v>
      </c>
      <c r="G24" s="171" t="s">
        <v>236</v>
      </c>
      <c r="H24" s="171" t="s">
        <v>5</v>
      </c>
      <c r="I24" s="109">
        <f t="shared" si="0"/>
        <v>21</v>
      </c>
      <c r="J24" s="172" t="s">
        <v>301</v>
      </c>
      <c r="K24" s="109"/>
      <c r="L24" s="109">
        <v>1</v>
      </c>
      <c r="M24" s="109">
        <v>24</v>
      </c>
      <c r="N24" s="109">
        <v>1993</v>
      </c>
      <c r="O24" s="109"/>
      <c r="P24" s="109">
        <v>12</v>
      </c>
      <c r="Q24" s="109">
        <v>1</v>
      </c>
      <c r="R24" s="109">
        <v>2014</v>
      </c>
      <c r="S24" s="109"/>
      <c r="T24" s="109"/>
      <c r="U24" s="109"/>
      <c r="V24" s="109"/>
      <c r="W24" s="171" t="s">
        <v>203</v>
      </c>
      <c r="X24" s="171" t="s">
        <v>516</v>
      </c>
      <c r="Y24" s="173" t="s">
        <v>567</v>
      </c>
      <c r="Z24" s="110"/>
      <c r="AA24" s="15" t="s">
        <v>227</v>
      </c>
    </row>
    <row r="25" spans="1:27" ht="15.75" thickBot="1" x14ac:dyDescent="0.3">
      <c r="A25" s="1"/>
      <c r="B25" s="110"/>
      <c r="C25" s="1"/>
      <c r="D25" s="1"/>
      <c r="E25" s="1"/>
      <c r="F25" s="110"/>
      <c r="G25" s="110"/>
      <c r="H25" s="110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0"/>
      <c r="X25" s="110"/>
      <c r="Y25" s="110"/>
      <c r="Z25" s="110"/>
    </row>
    <row r="26" spans="1:27" x14ac:dyDescent="0.25">
      <c r="A26" s="1"/>
      <c r="B26" s="110"/>
      <c r="C26" s="183" t="s">
        <v>390</v>
      </c>
      <c r="D26" s="184" t="s">
        <v>6</v>
      </c>
      <c r="E26" s="184" t="s">
        <v>588</v>
      </c>
      <c r="F26" s="185" t="s">
        <v>15</v>
      </c>
      <c r="G26" s="185" t="s">
        <v>43</v>
      </c>
      <c r="H26" s="185"/>
      <c r="I26" s="186" t="s">
        <v>172</v>
      </c>
      <c r="J26" s="187" t="s">
        <v>11</v>
      </c>
      <c r="K26" s="109"/>
      <c r="L26" s="109"/>
      <c r="M26" s="109"/>
      <c r="N26" s="196" t="s">
        <v>390</v>
      </c>
      <c r="O26" s="186"/>
      <c r="P26" s="186"/>
      <c r="Q26" s="186" t="s">
        <v>6</v>
      </c>
      <c r="R26" s="186" t="s">
        <v>588</v>
      </c>
      <c r="S26" s="186"/>
      <c r="T26" s="186" t="s">
        <v>15</v>
      </c>
      <c r="U26" s="186"/>
      <c r="V26" s="186" t="s">
        <v>43</v>
      </c>
      <c r="W26" s="185"/>
      <c r="X26" s="185" t="s">
        <v>172</v>
      </c>
      <c r="Y26" s="185"/>
      <c r="Z26" s="197" t="s">
        <v>11</v>
      </c>
    </row>
    <row r="27" spans="1:27" x14ac:dyDescent="0.25">
      <c r="A27" s="1"/>
      <c r="B27" s="110"/>
      <c r="C27" s="188" t="s">
        <v>554</v>
      </c>
      <c r="D27" s="189" t="s">
        <v>509</v>
      </c>
      <c r="E27" s="189" t="s">
        <v>549</v>
      </c>
      <c r="F27" s="12" t="s">
        <v>14</v>
      </c>
      <c r="G27" s="12" t="s">
        <v>523</v>
      </c>
      <c r="H27" s="12"/>
      <c r="I27" s="190" t="s">
        <v>526</v>
      </c>
      <c r="J27" s="191" t="s">
        <v>539</v>
      </c>
      <c r="K27" s="109"/>
      <c r="L27" s="109"/>
      <c r="M27" s="109"/>
      <c r="N27" s="198" t="s">
        <v>265</v>
      </c>
      <c r="O27" s="190"/>
      <c r="P27" s="190"/>
      <c r="Q27" s="190" t="s">
        <v>191</v>
      </c>
      <c r="R27" s="190" t="s">
        <v>193</v>
      </c>
      <c r="S27" s="190"/>
      <c r="T27" s="190" t="s">
        <v>450</v>
      </c>
      <c r="U27" s="190"/>
      <c r="V27" s="190"/>
      <c r="W27" s="12"/>
      <c r="X27" s="12" t="s">
        <v>178</v>
      </c>
      <c r="Y27" s="12"/>
      <c r="Z27" s="199" t="s">
        <v>34</v>
      </c>
    </row>
    <row r="28" spans="1:27" x14ac:dyDescent="0.25">
      <c r="A28" s="1"/>
      <c r="B28" s="110"/>
      <c r="C28" s="188" t="s">
        <v>557</v>
      </c>
      <c r="D28" s="189" t="s">
        <v>512</v>
      </c>
      <c r="E28" s="189"/>
      <c r="F28" s="12" t="s">
        <v>121</v>
      </c>
      <c r="G28" s="12" t="s">
        <v>515</v>
      </c>
      <c r="H28" s="12"/>
      <c r="I28" s="190"/>
      <c r="J28" s="191" t="s">
        <v>546</v>
      </c>
      <c r="K28" s="109"/>
      <c r="L28" s="109"/>
      <c r="M28" s="109"/>
      <c r="N28" s="198" t="s">
        <v>429</v>
      </c>
      <c r="O28" s="190"/>
      <c r="P28" s="190"/>
      <c r="Q28" s="190" t="s">
        <v>71</v>
      </c>
      <c r="R28" s="190"/>
      <c r="S28" s="190"/>
      <c r="T28" s="190"/>
      <c r="U28" s="190"/>
      <c r="V28" s="190"/>
      <c r="W28" s="12"/>
      <c r="X28" s="12" t="s">
        <v>175</v>
      </c>
      <c r="Y28" s="12"/>
      <c r="Z28" s="199" t="s">
        <v>310</v>
      </c>
    </row>
    <row r="29" spans="1:27" x14ac:dyDescent="0.25">
      <c r="A29" s="1"/>
      <c r="B29" s="110"/>
      <c r="C29" s="188"/>
      <c r="D29" s="189" t="s">
        <v>524</v>
      </c>
      <c r="E29" s="189"/>
      <c r="F29" s="12"/>
      <c r="G29" s="12" t="s">
        <v>267</v>
      </c>
      <c r="H29" s="12"/>
      <c r="I29" s="190"/>
      <c r="J29" s="191" t="s">
        <v>563</v>
      </c>
      <c r="K29" s="109"/>
      <c r="L29" s="109"/>
      <c r="M29" s="109"/>
      <c r="N29" s="198" t="s">
        <v>53</v>
      </c>
      <c r="O29" s="190"/>
      <c r="P29" s="190"/>
      <c r="Q29" s="190" t="s">
        <v>460</v>
      </c>
      <c r="R29" s="190"/>
      <c r="S29" s="190"/>
      <c r="T29" s="190"/>
      <c r="U29" s="190"/>
      <c r="V29" s="190"/>
      <c r="W29" s="12"/>
      <c r="X29" s="12"/>
      <c r="Y29" s="12"/>
      <c r="Z29" s="199" t="s">
        <v>258</v>
      </c>
    </row>
    <row r="30" spans="1:27" x14ac:dyDescent="0.25">
      <c r="A30" s="1"/>
      <c r="B30" s="110"/>
      <c r="C30" s="188"/>
      <c r="D30" s="189" t="s">
        <v>506</v>
      </c>
      <c r="E30" s="189"/>
      <c r="F30" s="12"/>
      <c r="G30" s="12"/>
      <c r="H30" s="12"/>
      <c r="I30" s="190"/>
      <c r="J30" s="191"/>
      <c r="K30" s="109"/>
      <c r="L30" s="109"/>
      <c r="M30" s="109"/>
      <c r="N30" s="198"/>
      <c r="O30" s="190"/>
      <c r="P30" s="190"/>
      <c r="Q30" s="190" t="s">
        <v>328</v>
      </c>
      <c r="R30" s="190"/>
      <c r="S30" s="190"/>
      <c r="T30" s="190"/>
      <c r="U30" s="190"/>
      <c r="V30" s="190"/>
      <c r="W30" s="12"/>
      <c r="X30" s="12"/>
      <c r="Y30" s="12"/>
      <c r="Z30" s="199" t="s">
        <v>261</v>
      </c>
    </row>
    <row r="31" spans="1:27" x14ac:dyDescent="0.25">
      <c r="A31" s="1"/>
      <c r="B31" s="110"/>
      <c r="C31" s="188"/>
      <c r="D31" s="189" t="s">
        <v>470</v>
      </c>
      <c r="E31" s="189"/>
      <c r="F31" s="12"/>
      <c r="G31" s="12"/>
      <c r="H31" s="12"/>
      <c r="I31" s="190"/>
      <c r="J31" s="191"/>
      <c r="K31" s="109"/>
      <c r="L31" s="109"/>
      <c r="M31" s="109"/>
      <c r="N31" s="198"/>
      <c r="O31" s="190"/>
      <c r="P31" s="190"/>
      <c r="Q31" s="190" t="s">
        <v>324</v>
      </c>
      <c r="R31" s="190"/>
      <c r="S31" s="190"/>
      <c r="T31" s="190"/>
      <c r="U31" s="190"/>
      <c r="V31" s="190"/>
      <c r="W31" s="12"/>
      <c r="X31" s="12"/>
      <c r="Y31" s="12"/>
      <c r="Z31" s="199" t="s">
        <v>378</v>
      </c>
    </row>
    <row r="32" spans="1:27" x14ac:dyDescent="0.25">
      <c r="A32" s="1"/>
      <c r="B32" s="110"/>
      <c r="C32" s="188"/>
      <c r="D32" s="189" t="s">
        <v>561</v>
      </c>
      <c r="E32" s="189"/>
      <c r="F32" s="12"/>
      <c r="G32" s="12"/>
      <c r="H32" s="12"/>
      <c r="I32" s="190"/>
      <c r="J32" s="191"/>
      <c r="K32" s="109"/>
      <c r="L32" s="109"/>
      <c r="M32" s="109"/>
      <c r="N32" s="198"/>
      <c r="O32" s="190"/>
      <c r="P32" s="190"/>
      <c r="Q32" s="190" t="s">
        <v>55</v>
      </c>
      <c r="R32" s="190"/>
      <c r="S32" s="190"/>
      <c r="T32" s="190"/>
      <c r="U32" s="190"/>
      <c r="V32" s="190"/>
      <c r="W32" s="12"/>
      <c r="X32" s="12"/>
      <c r="Y32" s="12"/>
      <c r="Z32" s="199" t="s">
        <v>546</v>
      </c>
    </row>
    <row r="33" spans="1:28" ht="15.75" thickBot="1" x14ac:dyDescent="0.3">
      <c r="A33" s="1"/>
      <c r="B33" s="110"/>
      <c r="C33" s="192">
        <v>2</v>
      </c>
      <c r="D33" s="193">
        <v>6</v>
      </c>
      <c r="E33" s="193">
        <v>1</v>
      </c>
      <c r="F33" s="193">
        <v>2</v>
      </c>
      <c r="G33" s="193">
        <v>3</v>
      </c>
      <c r="H33" s="193"/>
      <c r="I33" s="194">
        <v>1</v>
      </c>
      <c r="J33" s="195">
        <v>3</v>
      </c>
      <c r="K33" s="109"/>
      <c r="L33" s="109"/>
      <c r="M33" s="109"/>
      <c r="N33" s="200">
        <v>3</v>
      </c>
      <c r="O33" s="194"/>
      <c r="P33" s="194"/>
      <c r="Q33" s="194">
        <v>6</v>
      </c>
      <c r="R33" s="194">
        <v>1</v>
      </c>
      <c r="S33" s="194"/>
      <c r="T33" s="194">
        <v>1</v>
      </c>
      <c r="U33" s="194"/>
      <c r="V33" s="194">
        <v>0</v>
      </c>
      <c r="W33" s="193"/>
      <c r="X33" s="193">
        <v>2</v>
      </c>
      <c r="Y33" s="193"/>
      <c r="Z33" s="201">
        <v>6</v>
      </c>
    </row>
    <row r="34" spans="1:28" x14ac:dyDescent="0.25">
      <c r="A34" s="1"/>
      <c r="B34" s="110"/>
      <c r="C34" s="1"/>
      <c r="D34" s="1"/>
      <c r="E34" s="1"/>
      <c r="F34" s="110"/>
      <c r="G34" s="110"/>
      <c r="H34" s="110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10"/>
      <c r="X34" s="110"/>
      <c r="Y34" s="110"/>
      <c r="Z34" s="110"/>
    </row>
    <row r="35" spans="1:28" x14ac:dyDescent="0.25">
      <c r="A35" s="1"/>
      <c r="B35" s="110"/>
      <c r="C35" s="1"/>
      <c r="D35" s="1"/>
      <c r="E35" s="1"/>
      <c r="F35" s="110"/>
      <c r="G35" s="110"/>
      <c r="H35" s="110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10"/>
      <c r="X35" s="110"/>
      <c r="Y35" s="110"/>
      <c r="Z35" s="110"/>
    </row>
    <row r="36" spans="1:28" x14ac:dyDescent="0.25">
      <c r="A36" s="312" t="s">
        <v>349</v>
      </c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2"/>
    </row>
    <row r="37" spans="1:28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x14ac:dyDescent="0.25">
      <c r="A38" s="25"/>
      <c r="B38" s="111" t="s">
        <v>247</v>
      </c>
      <c r="C38" s="25"/>
      <c r="D38" s="25"/>
      <c r="E38" s="25"/>
      <c r="F38" s="111"/>
      <c r="G38" s="111"/>
      <c r="H38" s="111"/>
      <c r="I38" s="111"/>
      <c r="J38" s="112" t="s">
        <v>245</v>
      </c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 t="s">
        <v>243</v>
      </c>
      <c r="V38" s="112"/>
      <c r="W38" s="111"/>
      <c r="X38" s="111"/>
      <c r="Y38" s="111"/>
      <c r="Z38" s="111" t="s">
        <v>387</v>
      </c>
      <c r="AA38" s="25"/>
      <c r="AB38" s="25"/>
    </row>
    <row r="39" spans="1:28" x14ac:dyDescent="0.25">
      <c r="A39" s="25" t="s">
        <v>142</v>
      </c>
      <c r="B39" s="111" t="s">
        <v>248</v>
      </c>
      <c r="C39" s="25" t="s">
        <v>143</v>
      </c>
      <c r="D39" s="25"/>
      <c r="E39" s="25" t="s">
        <v>151</v>
      </c>
      <c r="F39" s="111" t="s">
        <v>232</v>
      </c>
      <c r="G39" s="111" t="s">
        <v>235</v>
      </c>
      <c r="H39" s="111" t="s">
        <v>144</v>
      </c>
      <c r="I39" s="111" t="s">
        <v>239</v>
      </c>
      <c r="J39" s="112" t="s">
        <v>246</v>
      </c>
      <c r="K39" s="112"/>
      <c r="L39" s="313" t="s">
        <v>238</v>
      </c>
      <c r="M39" s="313"/>
      <c r="N39" s="313"/>
      <c r="O39" s="112"/>
      <c r="P39" s="313" t="s">
        <v>145</v>
      </c>
      <c r="Q39" s="313"/>
      <c r="R39" s="313"/>
      <c r="S39" s="112"/>
      <c r="T39" s="313" t="s">
        <v>244</v>
      </c>
      <c r="U39" s="313"/>
      <c r="V39" s="313"/>
      <c r="W39" s="111" t="s">
        <v>237</v>
      </c>
      <c r="X39" s="111" t="s">
        <v>231</v>
      </c>
      <c r="Y39" s="111" t="s">
        <v>230</v>
      </c>
      <c r="Z39" s="111" t="s">
        <v>388</v>
      </c>
      <c r="AA39" s="25" t="s">
        <v>368</v>
      </c>
      <c r="AB39" s="25"/>
    </row>
    <row r="40" spans="1:28" s="1" customFormat="1" x14ac:dyDescent="0.25">
      <c r="A40" s="1" t="s">
        <v>172</v>
      </c>
      <c r="B40" s="118">
        <v>453</v>
      </c>
      <c r="C40" s="1" t="s">
        <v>178</v>
      </c>
      <c r="D40" s="1" t="s">
        <v>179</v>
      </c>
      <c r="E40" s="1" t="s">
        <v>154</v>
      </c>
      <c r="F40" s="118" t="s">
        <v>234</v>
      </c>
      <c r="G40" s="118" t="s">
        <v>236</v>
      </c>
      <c r="H40" s="118" t="s">
        <v>5</v>
      </c>
      <c r="I40" s="117">
        <f t="shared" ref="I40:I41" si="1">2014-N40</f>
        <v>61</v>
      </c>
      <c r="J40" s="117">
        <f t="shared" ref="J40" si="2">2014-R40</f>
        <v>16</v>
      </c>
      <c r="K40" s="117"/>
      <c r="L40" s="117">
        <v>12</v>
      </c>
      <c r="M40" s="117">
        <v>31</v>
      </c>
      <c r="N40" s="117">
        <v>1953</v>
      </c>
      <c r="O40" s="117"/>
      <c r="P40" s="117">
        <v>8</v>
      </c>
      <c r="Q40" s="117">
        <v>3</v>
      </c>
      <c r="R40" s="117">
        <v>1998</v>
      </c>
      <c r="S40" s="117"/>
      <c r="T40" s="117">
        <v>11</v>
      </c>
      <c r="U40" s="117">
        <v>1</v>
      </c>
      <c r="V40" s="117">
        <v>2009</v>
      </c>
      <c r="W40" s="118" t="s">
        <v>203</v>
      </c>
      <c r="X40" s="118" t="s">
        <v>225</v>
      </c>
      <c r="Y40" s="118" t="s">
        <v>228</v>
      </c>
      <c r="Z40" s="118" t="s">
        <v>233</v>
      </c>
      <c r="AA40" s="15" t="s">
        <v>514</v>
      </c>
    </row>
    <row r="41" spans="1:28" s="1" customFormat="1" x14ac:dyDescent="0.25">
      <c r="A41" s="1" t="s">
        <v>11</v>
      </c>
      <c r="B41" s="110"/>
      <c r="C41" s="1" t="s">
        <v>34</v>
      </c>
      <c r="D41" s="1" t="s">
        <v>35</v>
      </c>
      <c r="E41" s="1" t="s">
        <v>517</v>
      </c>
      <c r="F41" s="121" t="s">
        <v>234</v>
      </c>
      <c r="G41" s="121" t="s">
        <v>236</v>
      </c>
      <c r="H41" s="121" t="s">
        <v>5</v>
      </c>
      <c r="I41" s="179">
        <f t="shared" si="1"/>
        <v>70</v>
      </c>
      <c r="J41" s="109"/>
      <c r="K41" s="109"/>
      <c r="L41" s="109">
        <v>1</v>
      </c>
      <c r="M41" s="109">
        <v>13</v>
      </c>
      <c r="N41" s="109">
        <v>1944</v>
      </c>
      <c r="O41" s="109"/>
      <c r="P41" s="109">
        <v>1</v>
      </c>
      <c r="Q41" s="109">
        <v>13</v>
      </c>
      <c r="R41" s="109">
        <v>1944</v>
      </c>
      <c r="S41" s="109"/>
      <c r="T41" s="109"/>
      <c r="U41" s="109"/>
      <c r="V41" s="109"/>
      <c r="W41" s="121" t="s">
        <v>198</v>
      </c>
      <c r="X41" s="121" t="s">
        <v>519</v>
      </c>
      <c r="Y41" s="121" t="s">
        <v>233</v>
      </c>
      <c r="Z41" s="110"/>
      <c r="AA41" s="15" t="s">
        <v>518</v>
      </c>
    </row>
    <row r="42" spans="1:28" s="1" customFormat="1" x14ac:dyDescent="0.25">
      <c r="A42" s="1" t="s">
        <v>6</v>
      </c>
      <c r="B42" s="127">
        <v>158</v>
      </c>
      <c r="C42" s="1" t="s">
        <v>80</v>
      </c>
      <c r="D42" s="1" t="s">
        <v>192</v>
      </c>
      <c r="E42" s="1" t="s">
        <v>154</v>
      </c>
      <c r="F42" s="127" t="s">
        <v>234</v>
      </c>
      <c r="G42" s="127" t="s">
        <v>236</v>
      </c>
      <c r="H42" s="127" t="s">
        <v>5</v>
      </c>
      <c r="I42" s="126">
        <f t="shared" ref="I42:I43" si="3">2014-N42</f>
        <v>25</v>
      </c>
      <c r="J42" s="126">
        <f t="shared" ref="J42:J43" si="4">2014-R42</f>
        <v>4</v>
      </c>
      <c r="K42" s="126"/>
      <c r="L42" s="126">
        <v>4</v>
      </c>
      <c r="M42" s="126">
        <v>4</v>
      </c>
      <c r="N42" s="126">
        <v>1989</v>
      </c>
      <c r="O42" s="126"/>
      <c r="P42" s="126">
        <v>5</v>
      </c>
      <c r="Q42" s="126">
        <v>17</v>
      </c>
      <c r="R42" s="126">
        <v>2010</v>
      </c>
      <c r="S42" s="126"/>
      <c r="T42" s="126"/>
      <c r="U42" s="126"/>
      <c r="V42" s="126"/>
      <c r="W42" s="127" t="s">
        <v>198</v>
      </c>
      <c r="X42" s="127" t="s">
        <v>229</v>
      </c>
      <c r="Y42" s="127" t="s">
        <v>226</v>
      </c>
      <c r="Z42" s="127" t="s">
        <v>277</v>
      </c>
      <c r="AA42" s="15" t="s">
        <v>520</v>
      </c>
    </row>
    <row r="43" spans="1:28" s="1" customFormat="1" x14ac:dyDescent="0.25">
      <c r="A43" s="1" t="s">
        <v>6</v>
      </c>
      <c r="B43" s="136">
        <v>129</v>
      </c>
      <c r="C43" s="1" t="s">
        <v>71</v>
      </c>
      <c r="D43" s="1" t="s">
        <v>72</v>
      </c>
      <c r="E43" s="1" t="s">
        <v>153</v>
      </c>
      <c r="F43" s="136" t="s">
        <v>234</v>
      </c>
      <c r="G43" s="136" t="s">
        <v>236</v>
      </c>
      <c r="H43" s="136" t="s">
        <v>5</v>
      </c>
      <c r="I43" s="135">
        <f t="shared" si="3"/>
        <v>66</v>
      </c>
      <c r="J43" s="135">
        <f t="shared" si="4"/>
        <v>15</v>
      </c>
      <c r="K43" s="135"/>
      <c r="L43" s="135">
        <v>8</v>
      </c>
      <c r="M43" s="135">
        <v>12</v>
      </c>
      <c r="N43" s="135">
        <v>1948</v>
      </c>
      <c r="O43" s="135"/>
      <c r="P43" s="135">
        <v>9</v>
      </c>
      <c r="Q43" s="135">
        <v>27</v>
      </c>
      <c r="R43" s="135">
        <v>1999</v>
      </c>
      <c r="S43" s="135"/>
      <c r="T43" s="135"/>
      <c r="U43" s="135"/>
      <c r="V43" s="135"/>
      <c r="W43" s="136" t="s">
        <v>203</v>
      </c>
      <c r="X43" s="136" t="s">
        <v>225</v>
      </c>
      <c r="Y43" s="136" t="s">
        <v>228</v>
      </c>
      <c r="Z43" s="136"/>
      <c r="AA43" s="15" t="s">
        <v>535</v>
      </c>
    </row>
    <row r="44" spans="1:28" s="1" customFormat="1" x14ac:dyDescent="0.25">
      <c r="A44" s="1" t="s">
        <v>11</v>
      </c>
      <c r="B44" s="129">
        <v>503</v>
      </c>
      <c r="C44" s="1" t="s">
        <v>310</v>
      </c>
      <c r="D44" s="1" t="s">
        <v>311</v>
      </c>
      <c r="E44" s="1" t="s">
        <v>241</v>
      </c>
      <c r="F44" s="129" t="s">
        <v>234</v>
      </c>
      <c r="G44" s="129" t="s">
        <v>236</v>
      </c>
      <c r="H44" s="129" t="s">
        <v>5</v>
      </c>
      <c r="I44" s="128">
        <f>2014-N44</f>
        <v>59</v>
      </c>
      <c r="J44" s="128">
        <f>2014-R44</f>
        <v>17</v>
      </c>
      <c r="K44" s="128"/>
      <c r="L44" s="128">
        <v>8</v>
      </c>
      <c r="M44" s="128">
        <v>22</v>
      </c>
      <c r="N44" s="128">
        <v>1955</v>
      </c>
      <c r="O44" s="128"/>
      <c r="P44" s="128">
        <v>12</v>
      </c>
      <c r="Q44" s="128">
        <v>3</v>
      </c>
      <c r="R44" s="128">
        <v>1997</v>
      </c>
      <c r="S44" s="128"/>
      <c r="T44" s="128"/>
      <c r="U44" s="128"/>
      <c r="V44" s="128"/>
      <c r="W44" s="129" t="s">
        <v>203</v>
      </c>
      <c r="X44" s="129" t="s">
        <v>225</v>
      </c>
      <c r="Y44" s="129" t="s">
        <v>226</v>
      </c>
      <c r="Z44" s="129" t="s">
        <v>522</v>
      </c>
      <c r="AA44" s="15" t="s">
        <v>521</v>
      </c>
    </row>
    <row r="45" spans="1:28" s="1" customFormat="1" x14ac:dyDescent="0.25">
      <c r="A45" s="1" t="s">
        <v>11</v>
      </c>
      <c r="B45" s="136">
        <v>93</v>
      </c>
      <c r="C45" s="1" t="s">
        <v>258</v>
      </c>
      <c r="D45" s="1" t="s">
        <v>188</v>
      </c>
      <c r="E45" s="1" t="s">
        <v>153</v>
      </c>
      <c r="F45" s="136" t="s">
        <v>234</v>
      </c>
      <c r="G45" s="136" t="s">
        <v>236</v>
      </c>
      <c r="H45" s="136" t="s">
        <v>5</v>
      </c>
      <c r="I45" s="135">
        <f t="shared" ref="I45:I47" si="5">2014-N45</f>
        <v>33</v>
      </c>
      <c r="J45" s="135">
        <f t="shared" ref="J45:J47" si="6">2014-R45</f>
        <v>4</v>
      </c>
      <c r="K45" s="135"/>
      <c r="L45" s="135">
        <v>4</v>
      </c>
      <c r="M45" s="135">
        <v>1</v>
      </c>
      <c r="N45" s="135">
        <v>1981</v>
      </c>
      <c r="O45" s="135"/>
      <c r="P45" s="135">
        <v>8</v>
      </c>
      <c r="Q45" s="135">
        <v>9</v>
      </c>
      <c r="R45" s="135">
        <v>2010</v>
      </c>
      <c r="S45" s="135"/>
      <c r="T45" s="135"/>
      <c r="U45" s="135"/>
      <c r="V45" s="135"/>
      <c r="W45" s="136" t="s">
        <v>198</v>
      </c>
      <c r="X45" s="136"/>
      <c r="Y45" s="136" t="s">
        <v>226</v>
      </c>
      <c r="Z45" s="136"/>
      <c r="AA45" s="15" t="s">
        <v>534</v>
      </c>
    </row>
    <row r="46" spans="1:28" s="1" customFormat="1" x14ac:dyDescent="0.25">
      <c r="A46" s="1" t="s">
        <v>7</v>
      </c>
      <c r="B46" s="136">
        <v>39</v>
      </c>
      <c r="C46" s="1" t="s">
        <v>265</v>
      </c>
      <c r="D46" s="1" t="s">
        <v>73</v>
      </c>
      <c r="E46" s="1" t="s">
        <v>156</v>
      </c>
      <c r="F46" s="136" t="s">
        <v>233</v>
      </c>
      <c r="G46" s="136" t="s">
        <v>236</v>
      </c>
      <c r="H46" s="136" t="s">
        <v>5</v>
      </c>
      <c r="I46" s="135">
        <f t="shared" si="5"/>
        <v>33</v>
      </c>
      <c r="J46" s="135">
        <f t="shared" si="6"/>
        <v>8</v>
      </c>
      <c r="K46" s="135"/>
      <c r="L46" s="135">
        <v>9</v>
      </c>
      <c r="M46" s="135">
        <v>30</v>
      </c>
      <c r="N46" s="135">
        <v>1981</v>
      </c>
      <c r="O46" s="135"/>
      <c r="P46" s="135">
        <v>3</v>
      </c>
      <c r="Q46" s="135">
        <v>13</v>
      </c>
      <c r="R46" s="135">
        <v>2006</v>
      </c>
      <c r="S46" s="135"/>
      <c r="T46" s="135">
        <v>1</v>
      </c>
      <c r="U46" s="135">
        <v>1</v>
      </c>
      <c r="V46" s="135">
        <v>2011</v>
      </c>
      <c r="W46" s="136" t="s">
        <v>203</v>
      </c>
      <c r="X46" s="136" t="s">
        <v>225</v>
      </c>
      <c r="Y46" s="136" t="s">
        <v>228</v>
      </c>
      <c r="Z46" s="136" t="s">
        <v>274</v>
      </c>
      <c r="AA46" s="15" t="s">
        <v>536</v>
      </c>
    </row>
    <row r="47" spans="1:28" s="1" customFormat="1" x14ac:dyDescent="0.25">
      <c r="A47" s="1" t="s">
        <v>6</v>
      </c>
      <c r="B47" s="143">
        <v>111</v>
      </c>
      <c r="C47" s="1" t="s">
        <v>460</v>
      </c>
      <c r="D47" s="1" t="s">
        <v>299</v>
      </c>
      <c r="E47" s="1" t="s">
        <v>154</v>
      </c>
      <c r="F47" s="143" t="s">
        <v>233</v>
      </c>
      <c r="G47" s="143" t="s">
        <v>236</v>
      </c>
      <c r="H47" s="143" t="s">
        <v>4</v>
      </c>
      <c r="I47" s="142">
        <f t="shared" si="5"/>
        <v>27</v>
      </c>
      <c r="J47" s="142">
        <f t="shared" si="6"/>
        <v>1</v>
      </c>
      <c r="K47" s="142"/>
      <c r="L47" s="142">
        <v>2</v>
      </c>
      <c r="M47" s="142">
        <v>26</v>
      </c>
      <c r="N47" s="142">
        <v>1987</v>
      </c>
      <c r="O47" s="142"/>
      <c r="P47" s="142">
        <v>4</v>
      </c>
      <c r="Q47" s="142">
        <v>1</v>
      </c>
      <c r="R47" s="142">
        <v>2013</v>
      </c>
      <c r="S47" s="142"/>
      <c r="T47" s="142"/>
      <c r="U47" s="142"/>
      <c r="V47" s="142"/>
      <c r="W47" s="143" t="s">
        <v>198</v>
      </c>
      <c r="X47" s="143" t="s">
        <v>229</v>
      </c>
      <c r="Y47" s="143" t="s">
        <v>226</v>
      </c>
      <c r="Z47" s="143"/>
      <c r="AA47" s="15" t="s">
        <v>541</v>
      </c>
    </row>
    <row r="48" spans="1:28" s="1" customFormat="1" x14ac:dyDescent="0.25">
      <c r="A48" s="1" t="s">
        <v>11</v>
      </c>
      <c r="B48" s="143">
        <v>94</v>
      </c>
      <c r="C48" s="1" t="s">
        <v>261</v>
      </c>
      <c r="D48" s="1" t="s">
        <v>78</v>
      </c>
      <c r="E48" s="1" t="s">
        <v>154</v>
      </c>
      <c r="F48" s="143" t="s">
        <v>233</v>
      </c>
      <c r="G48" s="143" t="s">
        <v>236</v>
      </c>
      <c r="H48" s="143" t="s">
        <v>4</v>
      </c>
      <c r="I48" s="142">
        <f t="shared" ref="I48:I55" si="7">2014-N48</f>
        <v>28</v>
      </c>
      <c r="J48" s="142">
        <f t="shared" ref="J48:J53" si="8">2014-R48</f>
        <v>4</v>
      </c>
      <c r="K48" s="142"/>
      <c r="L48" s="142">
        <v>7</v>
      </c>
      <c r="M48" s="142">
        <v>24</v>
      </c>
      <c r="N48" s="142">
        <v>1986</v>
      </c>
      <c r="O48" s="142"/>
      <c r="P48" s="142">
        <v>11</v>
      </c>
      <c r="Q48" s="142">
        <v>15</v>
      </c>
      <c r="R48" s="142">
        <v>2010</v>
      </c>
      <c r="S48" s="142"/>
      <c r="T48" s="142"/>
      <c r="U48" s="142"/>
      <c r="V48" s="142"/>
      <c r="W48" s="143" t="s">
        <v>198</v>
      </c>
      <c r="X48" s="142" t="s">
        <v>229</v>
      </c>
      <c r="Y48" s="143" t="s">
        <v>226</v>
      </c>
      <c r="Z48" s="143" t="s">
        <v>278</v>
      </c>
      <c r="AA48" s="15" t="s">
        <v>540</v>
      </c>
    </row>
    <row r="49" spans="1:28" s="1" customFormat="1" x14ac:dyDescent="0.25">
      <c r="A49" s="1" t="s">
        <v>33</v>
      </c>
      <c r="B49" s="146">
        <v>354</v>
      </c>
      <c r="C49" s="1" t="s">
        <v>450</v>
      </c>
      <c r="D49" s="1" t="s">
        <v>451</v>
      </c>
      <c r="E49" s="1" t="s">
        <v>241</v>
      </c>
      <c r="F49" s="146" t="s">
        <v>234</v>
      </c>
      <c r="G49" s="146" t="s">
        <v>236</v>
      </c>
      <c r="H49" s="146" t="s">
        <v>5</v>
      </c>
      <c r="I49" s="145">
        <f t="shared" si="7"/>
        <v>40</v>
      </c>
      <c r="J49" s="145">
        <f t="shared" si="8"/>
        <v>1</v>
      </c>
      <c r="K49" s="145"/>
      <c r="L49" s="145">
        <v>2</v>
      </c>
      <c r="M49" s="145">
        <v>14</v>
      </c>
      <c r="N49" s="145">
        <v>1974</v>
      </c>
      <c r="O49" s="145"/>
      <c r="P49" s="145">
        <v>2</v>
      </c>
      <c r="Q49" s="145">
        <v>14</v>
      </c>
      <c r="R49" s="145">
        <v>2013</v>
      </c>
      <c r="S49" s="145"/>
      <c r="T49" s="145">
        <v>7</v>
      </c>
      <c r="U49" s="145">
        <v>1</v>
      </c>
      <c r="V49" s="145">
        <v>2013</v>
      </c>
      <c r="W49" s="146" t="s">
        <v>198</v>
      </c>
      <c r="X49" s="146" t="s">
        <v>225</v>
      </c>
      <c r="Y49" s="146" t="s">
        <v>226</v>
      </c>
      <c r="Z49" s="146"/>
      <c r="AA49" s="15" t="s">
        <v>542</v>
      </c>
    </row>
    <row r="50" spans="1:28" s="1" customFormat="1" ht="14.25" customHeight="1" x14ac:dyDescent="0.25">
      <c r="A50" s="1" t="s">
        <v>6</v>
      </c>
      <c r="B50" s="148">
        <v>230</v>
      </c>
      <c r="C50" s="1" t="s">
        <v>328</v>
      </c>
      <c r="D50" s="1" t="s">
        <v>329</v>
      </c>
      <c r="E50" s="1" t="s">
        <v>241</v>
      </c>
      <c r="F50" s="148" t="s">
        <v>234</v>
      </c>
      <c r="G50" s="148" t="s">
        <v>236</v>
      </c>
      <c r="H50" s="148" t="s">
        <v>5</v>
      </c>
      <c r="I50" s="147">
        <f t="shared" si="7"/>
        <v>72</v>
      </c>
      <c r="J50" s="147">
        <f t="shared" si="8"/>
        <v>14</v>
      </c>
      <c r="K50" s="147"/>
      <c r="L50" s="147">
        <v>5</v>
      </c>
      <c r="M50" s="147">
        <v>15</v>
      </c>
      <c r="N50" s="147">
        <v>1942</v>
      </c>
      <c r="O50" s="147"/>
      <c r="P50" s="147">
        <v>2</v>
      </c>
      <c r="Q50" s="147">
        <v>1</v>
      </c>
      <c r="R50" s="147">
        <v>2000</v>
      </c>
      <c r="S50" s="147"/>
      <c r="T50" s="147"/>
      <c r="U50" s="147"/>
      <c r="V50" s="147"/>
      <c r="W50" s="148" t="s">
        <v>203</v>
      </c>
      <c r="X50" s="148" t="s">
        <v>225</v>
      </c>
      <c r="Y50" s="148" t="s">
        <v>228</v>
      </c>
      <c r="Z50" s="148"/>
      <c r="AA50" s="15" t="s">
        <v>543</v>
      </c>
    </row>
    <row r="51" spans="1:28" s="1" customFormat="1" x14ac:dyDescent="0.25">
      <c r="A51" s="1" t="s">
        <v>490</v>
      </c>
      <c r="B51" s="150">
        <v>602</v>
      </c>
      <c r="C51" s="1" t="s">
        <v>193</v>
      </c>
      <c r="D51" s="1" t="s">
        <v>499</v>
      </c>
      <c r="E51" s="1" t="s">
        <v>171</v>
      </c>
      <c r="F51" s="150" t="s">
        <v>233</v>
      </c>
      <c r="G51" s="150" t="s">
        <v>236</v>
      </c>
      <c r="H51" s="150" t="s">
        <v>5</v>
      </c>
      <c r="I51" s="149">
        <f t="shared" si="7"/>
        <v>47</v>
      </c>
      <c r="J51" s="149">
        <f t="shared" si="8"/>
        <v>7</v>
      </c>
      <c r="K51" s="149"/>
      <c r="L51" s="149">
        <v>5</v>
      </c>
      <c r="M51" s="149">
        <v>6</v>
      </c>
      <c r="N51" s="149">
        <v>1967</v>
      </c>
      <c r="O51" s="149"/>
      <c r="P51" s="149">
        <v>12</v>
      </c>
      <c r="Q51" s="149">
        <v>15</v>
      </c>
      <c r="R51" s="149">
        <v>2007</v>
      </c>
      <c r="S51" s="149"/>
      <c r="T51" s="149">
        <v>11</v>
      </c>
      <c r="U51" s="149">
        <v>1</v>
      </c>
      <c r="V51" s="149">
        <v>2013</v>
      </c>
      <c r="W51" s="150" t="s">
        <v>203</v>
      </c>
      <c r="X51" s="150"/>
      <c r="Y51" s="150" t="s">
        <v>226</v>
      </c>
      <c r="Z51" s="150"/>
      <c r="AA51" s="15" t="s">
        <v>544</v>
      </c>
    </row>
    <row r="52" spans="1:28" s="1" customFormat="1" x14ac:dyDescent="0.25">
      <c r="A52" s="1" t="s">
        <v>11</v>
      </c>
      <c r="B52" s="152">
        <v>506</v>
      </c>
      <c r="C52" s="1" t="s">
        <v>378</v>
      </c>
      <c r="D52" s="1" t="s">
        <v>60</v>
      </c>
      <c r="E52" s="1" t="s">
        <v>153</v>
      </c>
      <c r="F52" s="152" t="s">
        <v>234</v>
      </c>
      <c r="G52" s="152" t="s">
        <v>236</v>
      </c>
      <c r="H52" s="152" t="s">
        <v>5</v>
      </c>
      <c r="I52" s="151">
        <f t="shared" si="7"/>
        <v>59</v>
      </c>
      <c r="J52" s="151">
        <f t="shared" si="8"/>
        <v>2</v>
      </c>
      <c r="K52" s="151"/>
      <c r="L52" s="151">
        <v>12</v>
      </c>
      <c r="M52" s="151">
        <v>11</v>
      </c>
      <c r="N52" s="151">
        <v>1955</v>
      </c>
      <c r="O52" s="151"/>
      <c r="P52" s="151">
        <v>2</v>
      </c>
      <c r="Q52" s="151">
        <v>27</v>
      </c>
      <c r="R52" s="151">
        <v>2012</v>
      </c>
      <c r="S52" s="151"/>
      <c r="T52" s="151">
        <v>6</v>
      </c>
      <c r="U52" s="151">
        <v>1</v>
      </c>
      <c r="V52" s="151">
        <v>2012</v>
      </c>
      <c r="W52" s="152" t="s">
        <v>198</v>
      </c>
      <c r="X52" s="152" t="s">
        <v>225</v>
      </c>
      <c r="Y52" s="152" t="s">
        <v>226</v>
      </c>
      <c r="Z52" s="152" t="s">
        <v>227</v>
      </c>
      <c r="AA52" s="15" t="s">
        <v>545</v>
      </c>
    </row>
    <row r="53" spans="1:28" s="1" customFormat="1" x14ac:dyDescent="0.25">
      <c r="A53" s="1" t="s">
        <v>7</v>
      </c>
      <c r="B53" s="159">
        <v>42</v>
      </c>
      <c r="C53" s="1" t="s">
        <v>429</v>
      </c>
      <c r="D53" s="1" t="s">
        <v>43</v>
      </c>
      <c r="E53" s="1" t="s">
        <v>154</v>
      </c>
      <c r="F53" s="159" t="s">
        <v>234</v>
      </c>
      <c r="G53" s="159" t="s">
        <v>236</v>
      </c>
      <c r="H53" s="159" t="s">
        <v>4</v>
      </c>
      <c r="I53" s="158">
        <f t="shared" si="7"/>
        <v>27</v>
      </c>
      <c r="J53" s="158">
        <f t="shared" si="8"/>
        <v>2</v>
      </c>
      <c r="K53" s="158"/>
      <c r="L53" s="158">
        <v>5</v>
      </c>
      <c r="M53" s="158">
        <v>14</v>
      </c>
      <c r="N53" s="158">
        <v>1987</v>
      </c>
      <c r="O53" s="158"/>
      <c r="P53" s="158">
        <v>10</v>
      </c>
      <c r="Q53" s="158">
        <v>22</v>
      </c>
      <c r="R53" s="158">
        <v>2012</v>
      </c>
      <c r="S53" s="158"/>
      <c r="T53" s="158"/>
      <c r="U53" s="158"/>
      <c r="V53" s="158"/>
      <c r="W53" s="159" t="s">
        <v>198</v>
      </c>
      <c r="X53" s="159" t="s">
        <v>229</v>
      </c>
      <c r="Y53" s="159" t="s">
        <v>226</v>
      </c>
      <c r="Z53" s="159"/>
      <c r="AA53" s="15" t="s">
        <v>553</v>
      </c>
    </row>
    <row r="54" spans="1:28" s="1" customFormat="1" x14ac:dyDescent="0.25">
      <c r="A54" s="1" t="s">
        <v>6</v>
      </c>
      <c r="B54" s="159">
        <v>225</v>
      </c>
      <c r="C54" s="1" t="s">
        <v>324</v>
      </c>
      <c r="D54" s="1" t="s">
        <v>325</v>
      </c>
      <c r="E54" s="1" t="s">
        <v>170</v>
      </c>
      <c r="F54" s="159" t="s">
        <v>233</v>
      </c>
      <c r="G54" s="159" t="s">
        <v>236</v>
      </c>
      <c r="H54" s="159" t="s">
        <v>5</v>
      </c>
      <c r="I54" s="158">
        <f t="shared" si="7"/>
        <v>61</v>
      </c>
      <c r="J54" s="158"/>
      <c r="K54" s="159"/>
      <c r="L54" s="158">
        <v>4</v>
      </c>
      <c r="M54" s="158">
        <v>24</v>
      </c>
      <c r="N54" s="158">
        <v>1953</v>
      </c>
      <c r="O54" s="158"/>
      <c r="P54" s="158"/>
      <c r="Q54" s="158"/>
      <c r="R54" s="158"/>
      <c r="S54" s="158"/>
      <c r="T54" s="158"/>
      <c r="U54" s="158"/>
      <c r="V54" s="158"/>
      <c r="W54" s="159" t="s">
        <v>198</v>
      </c>
      <c r="X54" s="159" t="s">
        <v>229</v>
      </c>
      <c r="Y54" s="159" t="s">
        <v>226</v>
      </c>
      <c r="Z54" s="159" t="s">
        <v>341</v>
      </c>
      <c r="AA54" s="15" t="s">
        <v>556</v>
      </c>
    </row>
    <row r="55" spans="1:28" s="1" customFormat="1" x14ac:dyDescent="0.25">
      <c r="A55" s="1" t="s">
        <v>172</v>
      </c>
      <c r="B55" s="162">
        <v>455</v>
      </c>
      <c r="C55" s="1" t="s">
        <v>175</v>
      </c>
      <c r="D55" s="1" t="s">
        <v>8</v>
      </c>
      <c r="E55" s="1" t="s">
        <v>156</v>
      </c>
      <c r="F55" s="162"/>
      <c r="G55" s="162" t="s">
        <v>236</v>
      </c>
      <c r="H55" s="162" t="s">
        <v>5</v>
      </c>
      <c r="I55" s="161">
        <f t="shared" si="7"/>
        <v>49</v>
      </c>
      <c r="J55" s="161">
        <f t="shared" ref="J55" si="9">2014-R55</f>
        <v>25</v>
      </c>
      <c r="K55" s="161"/>
      <c r="L55" s="161">
        <v>5</v>
      </c>
      <c r="M55" s="161">
        <v>16</v>
      </c>
      <c r="N55" s="161">
        <v>1965</v>
      </c>
      <c r="O55" s="161"/>
      <c r="P55" s="161">
        <v>1</v>
      </c>
      <c r="Q55" s="161">
        <v>3</v>
      </c>
      <c r="R55" s="161">
        <v>1989</v>
      </c>
      <c r="S55" s="161"/>
      <c r="T55" s="161">
        <v>1</v>
      </c>
      <c r="U55" s="161">
        <v>1</v>
      </c>
      <c r="V55" s="161">
        <v>2012</v>
      </c>
      <c r="W55" s="162" t="s">
        <v>203</v>
      </c>
      <c r="X55" s="162" t="s">
        <v>225</v>
      </c>
      <c r="Y55" s="162" t="s">
        <v>228</v>
      </c>
      <c r="Z55" s="162" t="s">
        <v>271</v>
      </c>
      <c r="AA55" s="164">
        <v>41921</v>
      </c>
    </row>
    <row r="56" spans="1:28" s="1" customFormat="1" ht="14.25" customHeight="1" x14ac:dyDescent="0.25">
      <c r="A56" s="1" t="s">
        <v>6</v>
      </c>
      <c r="B56" s="29">
        <v>162</v>
      </c>
      <c r="C56" s="1" t="s">
        <v>55</v>
      </c>
      <c r="D56" s="1" t="s">
        <v>375</v>
      </c>
      <c r="E56" s="1" t="s">
        <v>376</v>
      </c>
      <c r="F56" s="29" t="s">
        <v>234</v>
      </c>
      <c r="G56" s="29" t="s">
        <v>236</v>
      </c>
      <c r="H56" s="29" t="s">
        <v>4</v>
      </c>
      <c r="I56" s="113">
        <f>2014-N56</f>
        <v>66</v>
      </c>
      <c r="J56" s="113">
        <f>2014-R56</f>
        <v>2</v>
      </c>
      <c r="K56" s="28"/>
      <c r="L56" s="28">
        <v>7</v>
      </c>
      <c r="M56" s="28">
        <v>15</v>
      </c>
      <c r="N56" s="28">
        <v>1948</v>
      </c>
      <c r="O56" s="28"/>
      <c r="P56" s="28">
        <v>3</v>
      </c>
      <c r="Q56" s="28">
        <v>1</v>
      </c>
      <c r="R56" s="28">
        <v>2012</v>
      </c>
      <c r="S56" s="28"/>
      <c r="T56" s="28"/>
      <c r="U56" s="28"/>
      <c r="V56" s="28"/>
      <c r="W56" s="29" t="s">
        <v>203</v>
      </c>
      <c r="X56" s="29" t="s">
        <v>229</v>
      </c>
      <c r="Y56" s="29" t="s">
        <v>227</v>
      </c>
      <c r="Z56" s="29"/>
      <c r="AA56" s="15"/>
    </row>
    <row r="57" spans="1:28" s="1" customFormat="1" x14ac:dyDescent="0.25">
      <c r="A57" s="1" t="s">
        <v>11</v>
      </c>
      <c r="B57" s="168">
        <v>97</v>
      </c>
      <c r="C57" s="1" t="s">
        <v>546</v>
      </c>
      <c r="D57" s="1" t="s">
        <v>547</v>
      </c>
      <c r="E57" s="1" t="s">
        <v>153</v>
      </c>
      <c r="F57" s="168" t="s">
        <v>234</v>
      </c>
      <c r="G57" s="168" t="s">
        <v>236</v>
      </c>
      <c r="H57" s="168" t="s">
        <v>5</v>
      </c>
      <c r="I57" s="167">
        <f t="shared" ref="I57:I58" si="10">2014-N57</f>
        <v>37</v>
      </c>
      <c r="J57" s="167">
        <f t="shared" ref="J57:J58" si="11">2014-R57</f>
        <v>0</v>
      </c>
      <c r="K57" s="167"/>
      <c r="L57" s="167">
        <v>10</v>
      </c>
      <c r="M57" s="167">
        <v>13</v>
      </c>
      <c r="N57" s="167">
        <v>1977</v>
      </c>
      <c r="O57" s="167"/>
      <c r="P57" s="167">
        <v>9</v>
      </c>
      <c r="Q57" s="167">
        <v>29</v>
      </c>
      <c r="R57" s="167">
        <v>2014</v>
      </c>
      <c r="S57" s="167"/>
      <c r="T57" s="167"/>
      <c r="U57" s="167"/>
      <c r="V57" s="167"/>
      <c r="W57" s="168" t="s">
        <v>198</v>
      </c>
      <c r="X57" s="168" t="s">
        <v>229</v>
      </c>
      <c r="Y57" s="168" t="s">
        <v>226</v>
      </c>
      <c r="Z57" s="168"/>
      <c r="AA57" s="15" t="s">
        <v>560</v>
      </c>
    </row>
    <row r="58" spans="1:28" s="1" customFormat="1" x14ac:dyDescent="0.25">
      <c r="A58" s="1" t="s">
        <v>7</v>
      </c>
      <c r="B58" s="175">
        <v>13</v>
      </c>
      <c r="C58" s="1" t="s">
        <v>53</v>
      </c>
      <c r="D58" s="1" t="s">
        <v>54</v>
      </c>
      <c r="E58" s="1" t="s">
        <v>396</v>
      </c>
      <c r="F58" s="175" t="s">
        <v>234</v>
      </c>
      <c r="G58" s="175" t="s">
        <v>236</v>
      </c>
      <c r="H58" s="175" t="s">
        <v>4</v>
      </c>
      <c r="I58" s="174">
        <f t="shared" si="10"/>
        <v>28</v>
      </c>
      <c r="J58" s="174">
        <f t="shared" si="11"/>
        <v>7</v>
      </c>
      <c r="K58" s="174"/>
      <c r="L58" s="174">
        <v>3</v>
      </c>
      <c r="M58" s="174">
        <v>12</v>
      </c>
      <c r="N58" s="174">
        <v>1986</v>
      </c>
      <c r="O58" s="174"/>
      <c r="P58" s="174">
        <v>4</v>
      </c>
      <c r="Q58" s="174">
        <v>20</v>
      </c>
      <c r="R58" s="174">
        <v>2007</v>
      </c>
      <c r="S58" s="174"/>
      <c r="T58" s="174">
        <v>6</v>
      </c>
      <c r="U58" s="174">
        <v>1</v>
      </c>
      <c r="V58" s="174">
        <v>2013</v>
      </c>
      <c r="W58" s="175" t="s">
        <v>198</v>
      </c>
      <c r="X58" s="175" t="s">
        <v>229</v>
      </c>
      <c r="Y58" s="175" t="s">
        <v>226</v>
      </c>
      <c r="Z58" s="175" t="s">
        <v>280</v>
      </c>
      <c r="AA58" s="15" t="s">
        <v>568</v>
      </c>
    </row>
    <row r="59" spans="1:28" x14ac:dyDescent="0.25">
      <c r="A59" s="312" t="s">
        <v>369</v>
      </c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</row>
    <row r="60" spans="1:28" x14ac:dyDescent="0.25">
      <c r="A60" s="25"/>
      <c r="B60" s="25"/>
      <c r="C60" s="25"/>
      <c r="D60" s="25"/>
      <c r="E60" s="25"/>
      <c r="F60" s="25"/>
      <c r="G60" s="25"/>
      <c r="H60" s="25"/>
      <c r="I60" s="182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x14ac:dyDescent="0.25">
      <c r="A61" s="25" t="s">
        <v>370</v>
      </c>
      <c r="B61" s="111" t="s">
        <v>371</v>
      </c>
      <c r="C61" s="25"/>
      <c r="D61" s="25"/>
      <c r="E61" s="25"/>
      <c r="F61" s="111"/>
      <c r="G61" s="111"/>
      <c r="H61" s="111"/>
      <c r="I61" s="111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1"/>
      <c r="X61" s="111"/>
      <c r="Y61" s="111"/>
      <c r="Z61" s="111"/>
      <c r="AA61" s="25"/>
      <c r="AB61" s="25"/>
    </row>
    <row r="62" spans="1:28" x14ac:dyDescent="0.25">
      <c r="A62" s="25" t="s">
        <v>142</v>
      </c>
      <c r="B62" s="111" t="s">
        <v>142</v>
      </c>
      <c r="C62" s="25" t="s">
        <v>143</v>
      </c>
      <c r="D62" s="25"/>
      <c r="E62" s="25" t="s">
        <v>151</v>
      </c>
      <c r="F62" s="111" t="s">
        <v>232</v>
      </c>
      <c r="G62" s="111" t="s">
        <v>235</v>
      </c>
      <c r="H62" s="111" t="s">
        <v>144</v>
      </c>
      <c r="I62" s="111"/>
      <c r="J62" s="112"/>
      <c r="K62" s="112"/>
      <c r="L62" s="313" t="s">
        <v>373</v>
      </c>
      <c r="M62" s="313"/>
      <c r="N62" s="313"/>
      <c r="O62" s="112"/>
      <c r="P62" s="313"/>
      <c r="Q62" s="313"/>
      <c r="R62" s="313"/>
      <c r="S62" s="112"/>
      <c r="T62" s="313"/>
      <c r="U62" s="313"/>
      <c r="V62" s="313"/>
      <c r="W62" s="111"/>
      <c r="X62" s="111"/>
      <c r="Y62" s="111"/>
      <c r="Z62" s="111"/>
      <c r="AA62" s="25"/>
      <c r="AB62" s="25"/>
    </row>
    <row r="63" spans="1:28" x14ac:dyDescent="0.25">
      <c r="A63" t="s">
        <v>6</v>
      </c>
      <c r="B63" t="s">
        <v>490</v>
      </c>
      <c r="C63" t="s">
        <v>433</v>
      </c>
      <c r="D63" t="s">
        <v>299</v>
      </c>
      <c r="E63" t="s">
        <v>372</v>
      </c>
      <c r="F63" t="s">
        <v>233</v>
      </c>
      <c r="G63" t="s">
        <v>236</v>
      </c>
      <c r="H63" t="s">
        <v>4</v>
      </c>
      <c r="L63">
        <v>9</v>
      </c>
      <c r="M63">
        <v>23</v>
      </c>
      <c r="N63">
        <v>2014</v>
      </c>
    </row>
  </sheetData>
  <mergeCells count="13">
    <mergeCell ref="A36:AB36"/>
    <mergeCell ref="A1:AB1"/>
    <mergeCell ref="A3:AB3"/>
    <mergeCell ref="L6:N6"/>
    <mergeCell ref="P6:R6"/>
    <mergeCell ref="T6:V6"/>
    <mergeCell ref="L39:N39"/>
    <mergeCell ref="P39:R39"/>
    <mergeCell ref="T39:V39"/>
    <mergeCell ref="A59:AB59"/>
    <mergeCell ref="L62:N62"/>
    <mergeCell ref="P62:R62"/>
    <mergeCell ref="T62:V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B22" workbookViewId="0">
      <selection activeCell="B56" sqref="A56:XFD56"/>
    </sheetView>
  </sheetViews>
  <sheetFormatPr defaultRowHeight="15" x14ac:dyDescent="0.25"/>
  <cols>
    <col min="2" max="2" width="7.28515625" style="205" customWidth="1"/>
    <col min="6" max="6" width="6.140625" style="205" customWidth="1"/>
    <col min="7" max="7" width="7" style="205" customWidth="1"/>
    <col min="8" max="8" width="6.5703125" style="205" customWidth="1"/>
    <col min="10" max="10" width="9.140625" style="205"/>
    <col min="11" max="11" width="2.28515625" customWidth="1"/>
    <col min="12" max="12" width="5.140625" style="24" customWidth="1"/>
    <col min="13" max="13" width="4.7109375" style="24" customWidth="1"/>
    <col min="14" max="14" width="7" style="24" customWidth="1"/>
    <col min="15" max="15" width="1.7109375" style="24" customWidth="1"/>
    <col min="16" max="16" width="5" style="24" customWidth="1"/>
    <col min="17" max="17" width="4.7109375" style="24" customWidth="1"/>
    <col min="18" max="18" width="6" style="24" customWidth="1"/>
    <col min="19" max="19" width="1.28515625" customWidth="1"/>
    <col min="20" max="20" width="4.5703125" customWidth="1"/>
    <col min="21" max="21" width="5" customWidth="1"/>
    <col min="22" max="22" width="5.140625" customWidth="1"/>
    <col min="23" max="23" width="6.5703125" customWidth="1"/>
    <col min="26" max="26" width="9.7109375" bestFit="1" customWidth="1"/>
  </cols>
  <sheetData>
    <row r="1" spans="1:27" x14ac:dyDescent="0.25">
      <c r="A1" s="1"/>
      <c r="B1" s="206" t="s">
        <v>247</v>
      </c>
      <c r="C1" s="1"/>
      <c r="D1" s="1"/>
      <c r="E1" s="1"/>
      <c r="F1" s="206"/>
      <c r="G1" s="206"/>
      <c r="H1" s="206"/>
      <c r="I1" s="177"/>
      <c r="J1" s="204" t="s">
        <v>410</v>
      </c>
      <c r="K1" s="176"/>
      <c r="L1" s="230"/>
      <c r="M1" s="230"/>
      <c r="N1" s="230"/>
      <c r="O1" s="230"/>
      <c r="P1" s="230"/>
      <c r="Q1" s="230"/>
      <c r="R1" s="230"/>
      <c r="S1" s="176"/>
      <c r="T1" s="176"/>
      <c r="U1" s="176" t="s">
        <v>243</v>
      </c>
      <c r="V1" s="176"/>
      <c r="W1" s="177"/>
      <c r="X1" s="177"/>
      <c r="Y1" s="177"/>
      <c r="Z1" s="177"/>
    </row>
    <row r="2" spans="1:27" x14ac:dyDescent="0.25">
      <c r="A2" s="1" t="s">
        <v>142</v>
      </c>
      <c r="B2" s="206" t="s">
        <v>248</v>
      </c>
      <c r="C2" s="1" t="s">
        <v>143</v>
      </c>
      <c r="D2" s="1"/>
      <c r="E2" s="1" t="s">
        <v>151</v>
      </c>
      <c r="F2" s="206" t="s">
        <v>232</v>
      </c>
      <c r="G2" s="206" t="s">
        <v>235</v>
      </c>
      <c r="H2" s="206" t="s">
        <v>144</v>
      </c>
      <c r="I2" s="177" t="s">
        <v>239</v>
      </c>
      <c r="J2" s="204" t="s">
        <v>411</v>
      </c>
      <c r="K2" s="176"/>
      <c r="L2" s="309" t="s">
        <v>238</v>
      </c>
      <c r="M2" s="309"/>
      <c r="N2" s="309"/>
      <c r="O2" s="230"/>
      <c r="P2" s="309" t="s">
        <v>145</v>
      </c>
      <c r="Q2" s="309"/>
      <c r="R2" s="309"/>
      <c r="S2" s="176"/>
      <c r="T2" s="309" t="s">
        <v>244</v>
      </c>
      <c r="U2" s="309"/>
      <c r="V2" s="309"/>
      <c r="W2" s="177" t="s">
        <v>237</v>
      </c>
      <c r="X2" s="177" t="s">
        <v>231</v>
      </c>
      <c r="Y2" s="177" t="s">
        <v>230</v>
      </c>
      <c r="Z2" s="177" t="s">
        <v>282</v>
      </c>
    </row>
    <row r="4" spans="1:27" x14ac:dyDescent="0.25">
      <c r="A4" t="s">
        <v>6</v>
      </c>
      <c r="B4" s="205">
        <v>187</v>
      </c>
      <c r="C4" t="s">
        <v>574</v>
      </c>
      <c r="D4" t="s">
        <v>575</v>
      </c>
      <c r="E4" t="s">
        <v>270</v>
      </c>
      <c r="F4" s="205" t="s">
        <v>234</v>
      </c>
      <c r="G4" s="205" t="s">
        <v>236</v>
      </c>
      <c r="H4" s="205" t="s">
        <v>4</v>
      </c>
      <c r="J4" s="205" t="s">
        <v>301</v>
      </c>
      <c r="L4" s="24">
        <v>3</v>
      </c>
      <c r="M4" s="24">
        <v>10</v>
      </c>
      <c r="N4" s="24">
        <v>1992</v>
      </c>
      <c r="P4" s="24">
        <v>1</v>
      </c>
      <c r="Q4" s="24">
        <v>5</v>
      </c>
      <c r="R4" s="24">
        <v>2015</v>
      </c>
      <c r="W4" s="225" t="s">
        <v>203</v>
      </c>
      <c r="X4" s="18" t="s">
        <v>225</v>
      </c>
      <c r="Y4" s="225" t="s">
        <v>227</v>
      </c>
      <c r="Z4" s="225"/>
    </row>
    <row r="5" spans="1:27" x14ac:dyDescent="0.25">
      <c r="A5" t="s">
        <v>15</v>
      </c>
      <c r="C5" t="s">
        <v>571</v>
      </c>
      <c r="D5" t="s">
        <v>572</v>
      </c>
      <c r="E5" t="s">
        <v>309</v>
      </c>
      <c r="F5" s="205" t="s">
        <v>234</v>
      </c>
      <c r="G5" s="205" t="s">
        <v>236</v>
      </c>
      <c r="H5" s="205" t="s">
        <v>5</v>
      </c>
      <c r="J5" s="205" t="s">
        <v>301</v>
      </c>
      <c r="L5" s="24">
        <v>5</v>
      </c>
      <c r="M5" s="24">
        <v>12</v>
      </c>
      <c r="N5" s="24">
        <v>1965</v>
      </c>
      <c r="P5" s="24">
        <v>1</v>
      </c>
      <c r="Q5" s="24">
        <v>5</v>
      </c>
      <c r="R5" s="24">
        <v>2015</v>
      </c>
      <c r="W5" s="225" t="s">
        <v>281</v>
      </c>
      <c r="X5" s="18" t="s">
        <v>580</v>
      </c>
      <c r="Y5" s="225" t="s">
        <v>226</v>
      </c>
      <c r="Z5" s="225"/>
    </row>
    <row r="6" spans="1:27" x14ac:dyDescent="0.25">
      <c r="A6" t="s">
        <v>6</v>
      </c>
      <c r="B6" s="205">
        <v>184</v>
      </c>
      <c r="C6" t="s">
        <v>569</v>
      </c>
      <c r="D6" t="s">
        <v>570</v>
      </c>
      <c r="E6" t="s">
        <v>270</v>
      </c>
      <c r="F6" s="205" t="s">
        <v>234</v>
      </c>
      <c r="G6" s="205" t="s">
        <v>236</v>
      </c>
      <c r="H6" s="205" t="s">
        <v>5</v>
      </c>
      <c r="J6" s="205" t="s">
        <v>301</v>
      </c>
      <c r="L6" s="24">
        <v>6</v>
      </c>
      <c r="M6" s="24">
        <v>1</v>
      </c>
      <c r="N6" s="24">
        <v>1993</v>
      </c>
      <c r="P6" s="24">
        <v>1</v>
      </c>
      <c r="Q6" s="24">
        <v>5</v>
      </c>
      <c r="R6" s="24">
        <v>2015</v>
      </c>
      <c r="W6" s="225" t="s">
        <v>203</v>
      </c>
      <c r="X6" s="18" t="s">
        <v>225</v>
      </c>
      <c r="Y6" s="225" t="s">
        <v>227</v>
      </c>
      <c r="Z6" s="225"/>
    </row>
    <row r="7" spans="1:27" x14ac:dyDescent="0.25">
      <c r="A7" t="s">
        <v>33</v>
      </c>
      <c r="B7" s="205">
        <v>56</v>
      </c>
      <c r="C7" t="s">
        <v>581</v>
      </c>
      <c r="D7" t="s">
        <v>579</v>
      </c>
      <c r="E7" t="s">
        <v>309</v>
      </c>
      <c r="F7" s="205" t="s">
        <v>234</v>
      </c>
      <c r="G7" s="205" t="s">
        <v>236</v>
      </c>
      <c r="H7" s="205" t="s">
        <v>5</v>
      </c>
      <c r="J7" s="205" t="s">
        <v>301</v>
      </c>
      <c r="L7" s="24">
        <v>7</v>
      </c>
      <c r="M7" s="24">
        <v>8</v>
      </c>
      <c r="N7" s="24">
        <v>1956</v>
      </c>
      <c r="P7" s="24">
        <v>2</v>
      </c>
      <c r="Q7" s="24">
        <v>2</v>
      </c>
      <c r="R7" s="24">
        <v>2015</v>
      </c>
      <c r="W7" s="225" t="s">
        <v>203</v>
      </c>
      <c r="X7" s="18" t="s">
        <v>225</v>
      </c>
      <c r="Y7" s="225" t="s">
        <v>227</v>
      </c>
      <c r="Z7" s="225"/>
    </row>
    <row r="8" spans="1:27" x14ac:dyDescent="0.25">
      <c r="A8" t="s">
        <v>7</v>
      </c>
      <c r="C8" t="s">
        <v>576</v>
      </c>
      <c r="D8" t="s">
        <v>577</v>
      </c>
      <c r="E8" t="s">
        <v>372</v>
      </c>
      <c r="F8" s="205" t="s">
        <v>233</v>
      </c>
      <c r="G8" s="205" t="s">
        <v>236</v>
      </c>
      <c r="H8" s="205" t="s">
        <v>5</v>
      </c>
      <c r="J8" s="205" t="s">
        <v>301</v>
      </c>
      <c r="L8" s="24">
        <v>9</v>
      </c>
      <c r="M8" s="24">
        <v>7</v>
      </c>
      <c r="N8" s="24">
        <v>1988</v>
      </c>
      <c r="P8" s="24">
        <v>2</v>
      </c>
      <c r="Q8" s="24">
        <v>9</v>
      </c>
      <c r="R8" s="24">
        <v>2015</v>
      </c>
      <c r="W8" s="225" t="s">
        <v>198</v>
      </c>
      <c r="X8" s="18" t="s">
        <v>580</v>
      </c>
      <c r="Y8" s="225" t="s">
        <v>226</v>
      </c>
      <c r="Z8" s="225"/>
    </row>
    <row r="9" spans="1:27" x14ac:dyDescent="0.25">
      <c r="A9" t="s">
        <v>43</v>
      </c>
      <c r="C9" t="s">
        <v>584</v>
      </c>
      <c r="D9" t="s">
        <v>585</v>
      </c>
      <c r="F9" s="205" t="s">
        <v>234</v>
      </c>
      <c r="G9" s="205" t="s">
        <v>236</v>
      </c>
      <c r="H9" s="205" t="s">
        <v>5</v>
      </c>
      <c r="J9" s="205" t="s">
        <v>301</v>
      </c>
      <c r="L9" s="24">
        <v>8</v>
      </c>
      <c r="M9" s="24">
        <v>9</v>
      </c>
      <c r="N9" s="24">
        <v>1990</v>
      </c>
      <c r="P9" s="24">
        <v>1</v>
      </c>
      <c r="Q9" s="24">
        <v>26</v>
      </c>
      <c r="R9" s="24">
        <v>2015</v>
      </c>
      <c r="W9" s="225" t="s">
        <v>203</v>
      </c>
      <c r="X9" s="18" t="s">
        <v>225</v>
      </c>
      <c r="Y9" s="225" t="s">
        <v>227</v>
      </c>
      <c r="Z9" s="225"/>
    </row>
    <row r="10" spans="1:27" x14ac:dyDescent="0.25">
      <c r="A10" t="s">
        <v>490</v>
      </c>
      <c r="B10" s="205" t="s">
        <v>586</v>
      </c>
      <c r="C10" t="s">
        <v>563</v>
      </c>
      <c r="D10" t="s">
        <v>587</v>
      </c>
      <c r="E10" t="s">
        <v>309</v>
      </c>
      <c r="F10" s="205" t="s">
        <v>234</v>
      </c>
      <c r="G10" s="205" t="s">
        <v>236</v>
      </c>
      <c r="H10" s="205" t="s">
        <v>5</v>
      </c>
      <c r="J10" s="205" t="s">
        <v>301</v>
      </c>
      <c r="L10" s="24">
        <v>12</v>
      </c>
      <c r="M10" s="24">
        <v>21</v>
      </c>
      <c r="N10" s="24">
        <v>1974</v>
      </c>
      <c r="P10" s="24">
        <v>2</v>
      </c>
      <c r="Q10" s="24">
        <v>16</v>
      </c>
      <c r="R10" s="24">
        <v>2015</v>
      </c>
      <c r="W10" s="225" t="s">
        <v>203</v>
      </c>
      <c r="X10" s="18" t="s">
        <v>225</v>
      </c>
      <c r="Y10" s="225" t="s">
        <v>227</v>
      </c>
      <c r="Z10" s="225"/>
    </row>
    <row r="11" spans="1:27" x14ac:dyDescent="0.25">
      <c r="A11" t="s">
        <v>19</v>
      </c>
      <c r="C11" t="s">
        <v>126</v>
      </c>
      <c r="D11" t="s">
        <v>590</v>
      </c>
      <c r="E11" t="s">
        <v>270</v>
      </c>
      <c r="F11" s="205" t="s">
        <v>234</v>
      </c>
      <c r="G11" s="205" t="s">
        <v>236</v>
      </c>
      <c r="H11" s="205" t="s">
        <v>4</v>
      </c>
      <c r="J11" s="205" t="s">
        <v>412</v>
      </c>
      <c r="L11" s="24">
        <v>7</v>
      </c>
      <c r="M11" s="24">
        <v>11</v>
      </c>
      <c r="N11" s="24">
        <v>1992</v>
      </c>
      <c r="P11" s="24">
        <v>5</v>
      </c>
      <c r="Q11" s="24">
        <v>4</v>
      </c>
      <c r="R11" s="24">
        <v>2015</v>
      </c>
      <c r="W11" s="225" t="s">
        <v>281</v>
      </c>
      <c r="X11" s="18" t="s">
        <v>225</v>
      </c>
      <c r="Y11" s="225" t="s">
        <v>227</v>
      </c>
      <c r="Z11" s="225"/>
    </row>
    <row r="12" spans="1:27" x14ac:dyDescent="0.25">
      <c r="A12" t="s">
        <v>172</v>
      </c>
      <c r="C12" t="s">
        <v>595</v>
      </c>
      <c r="D12" t="s">
        <v>591</v>
      </c>
      <c r="E12" t="s">
        <v>596</v>
      </c>
      <c r="F12" s="205" t="s">
        <v>234</v>
      </c>
      <c r="G12" s="205" t="s">
        <v>236</v>
      </c>
      <c r="H12" s="205" t="s">
        <v>5</v>
      </c>
      <c r="J12" s="205" t="s">
        <v>301</v>
      </c>
      <c r="L12" s="24">
        <v>12</v>
      </c>
      <c r="M12" s="24">
        <v>5</v>
      </c>
      <c r="N12" s="24">
        <v>1988</v>
      </c>
      <c r="P12" s="24">
        <v>5</v>
      </c>
      <c r="Q12" s="24">
        <v>4</v>
      </c>
      <c r="R12" s="24">
        <v>2015</v>
      </c>
      <c r="W12" s="225"/>
      <c r="X12" s="18"/>
      <c r="Y12" s="225"/>
      <c r="Z12" s="225"/>
    </row>
    <row r="13" spans="1:27" x14ac:dyDescent="0.25">
      <c r="A13" t="s">
        <v>7</v>
      </c>
      <c r="C13" t="s">
        <v>597</v>
      </c>
      <c r="D13" t="s">
        <v>598</v>
      </c>
      <c r="E13" t="s">
        <v>583</v>
      </c>
      <c r="F13" s="205" t="s">
        <v>234</v>
      </c>
      <c r="G13" s="205" t="s">
        <v>236</v>
      </c>
      <c r="H13" s="205" t="s">
        <v>4</v>
      </c>
      <c r="J13" s="205" t="s">
        <v>233</v>
      </c>
      <c r="L13" s="24">
        <v>12</v>
      </c>
      <c r="M13" s="24">
        <v>16</v>
      </c>
      <c r="N13" s="24">
        <v>1992</v>
      </c>
      <c r="P13" s="24">
        <v>5</v>
      </c>
      <c r="Q13" s="24">
        <v>11</v>
      </c>
      <c r="R13" s="24">
        <v>2015</v>
      </c>
      <c r="W13" s="225" t="s">
        <v>198</v>
      </c>
      <c r="X13" s="18" t="s">
        <v>599</v>
      </c>
      <c r="Y13" s="225" t="s">
        <v>226</v>
      </c>
      <c r="Z13" s="225"/>
    </row>
    <row r="14" spans="1:27" x14ac:dyDescent="0.25">
      <c r="C14" t="s">
        <v>604</v>
      </c>
      <c r="D14" t="s">
        <v>205</v>
      </c>
      <c r="E14" t="s">
        <v>270</v>
      </c>
      <c r="F14" s="205" t="s">
        <v>234</v>
      </c>
      <c r="G14" s="205" t="s">
        <v>236</v>
      </c>
      <c r="H14" s="205" t="s">
        <v>4</v>
      </c>
      <c r="J14" s="205" t="s">
        <v>233</v>
      </c>
      <c r="L14" s="24">
        <v>4</v>
      </c>
      <c r="M14" s="24">
        <v>10</v>
      </c>
      <c r="N14" s="24">
        <v>1995</v>
      </c>
      <c r="P14" s="24">
        <v>5</v>
      </c>
      <c r="Q14" s="24">
        <v>26</v>
      </c>
      <c r="R14" s="24">
        <v>2015</v>
      </c>
      <c r="W14" s="225" t="s">
        <v>203</v>
      </c>
      <c r="X14" s="18" t="s">
        <v>384</v>
      </c>
      <c r="Y14" s="225" t="s">
        <v>419</v>
      </c>
      <c r="Z14" s="225"/>
    </row>
    <row r="15" spans="1:27" x14ac:dyDescent="0.25">
      <c r="C15" t="s">
        <v>605</v>
      </c>
      <c r="D15" t="s">
        <v>299</v>
      </c>
      <c r="E15" t="s">
        <v>270</v>
      </c>
      <c r="F15" s="205" t="s">
        <v>234</v>
      </c>
      <c r="G15" s="205" t="s">
        <v>236</v>
      </c>
      <c r="H15" s="205" t="s">
        <v>4</v>
      </c>
      <c r="J15" s="205" t="s">
        <v>233</v>
      </c>
      <c r="L15" s="24">
        <v>5</v>
      </c>
      <c r="M15" s="24">
        <v>3</v>
      </c>
      <c r="N15" s="24">
        <v>1994</v>
      </c>
      <c r="P15" s="24">
        <v>6</v>
      </c>
      <c r="Q15" s="24">
        <v>1</v>
      </c>
      <c r="R15" s="24">
        <v>2015</v>
      </c>
      <c r="W15" s="225" t="s">
        <v>203</v>
      </c>
      <c r="X15" s="18" t="s">
        <v>384</v>
      </c>
      <c r="Y15" s="225" t="s">
        <v>419</v>
      </c>
      <c r="Z15" s="225"/>
    </row>
    <row r="16" spans="1:27" s="1" customFormat="1" x14ac:dyDescent="0.25">
      <c r="A16" s="1" t="s">
        <v>490</v>
      </c>
      <c r="B16" s="217">
        <v>607</v>
      </c>
      <c r="C16" s="1" t="s">
        <v>601</v>
      </c>
      <c r="D16" s="1" t="s">
        <v>587</v>
      </c>
      <c r="E16" s="1" t="s">
        <v>309</v>
      </c>
      <c r="F16" s="217" t="s">
        <v>234</v>
      </c>
      <c r="G16" s="217" t="s">
        <v>236</v>
      </c>
      <c r="H16" s="217" t="s">
        <v>5</v>
      </c>
      <c r="I16" s="216"/>
      <c r="J16" s="216">
        <f t="shared" ref="J16:J17" si="0">2015-R16</f>
        <v>0</v>
      </c>
      <c r="K16" s="216"/>
      <c r="L16" s="230"/>
      <c r="M16" s="230"/>
      <c r="N16" s="230"/>
      <c r="O16" s="230"/>
      <c r="P16" s="230">
        <v>2</v>
      </c>
      <c r="Q16" s="230">
        <v>16</v>
      </c>
      <c r="R16" s="230">
        <v>2015</v>
      </c>
      <c r="S16" s="216"/>
      <c r="T16" s="216">
        <v>6</v>
      </c>
      <c r="U16" s="216">
        <v>1</v>
      </c>
      <c r="V16" s="216">
        <v>2015</v>
      </c>
      <c r="W16" s="226" t="s">
        <v>198</v>
      </c>
      <c r="X16" s="15" t="s">
        <v>225</v>
      </c>
      <c r="Y16" s="226" t="s">
        <v>226</v>
      </c>
      <c r="Z16" s="226" t="s">
        <v>607</v>
      </c>
      <c r="AA16" s="15"/>
    </row>
    <row r="17" spans="1:27" s="1" customFormat="1" x14ac:dyDescent="0.25">
      <c r="A17" s="1" t="s">
        <v>19</v>
      </c>
      <c r="B17" s="217">
        <v>359</v>
      </c>
      <c r="C17" s="1" t="s">
        <v>262</v>
      </c>
      <c r="D17" s="1" t="s">
        <v>474</v>
      </c>
      <c r="E17" s="1" t="s">
        <v>583</v>
      </c>
      <c r="F17" s="217" t="s">
        <v>234</v>
      </c>
      <c r="G17" s="217" t="s">
        <v>236</v>
      </c>
      <c r="H17" s="217" t="s">
        <v>4</v>
      </c>
      <c r="I17" s="216">
        <f t="shared" ref="I17" si="1">2015-N17</f>
        <v>23</v>
      </c>
      <c r="J17" s="216">
        <f t="shared" si="0"/>
        <v>2</v>
      </c>
      <c r="K17" s="216"/>
      <c r="L17" s="230">
        <v>8</v>
      </c>
      <c r="M17" s="230">
        <v>17</v>
      </c>
      <c r="N17" s="230">
        <v>1992</v>
      </c>
      <c r="O17" s="230"/>
      <c r="P17" s="230">
        <v>5</v>
      </c>
      <c r="Q17" s="230">
        <v>23</v>
      </c>
      <c r="R17" s="230">
        <v>2013</v>
      </c>
      <c r="S17" s="216"/>
      <c r="T17" s="216">
        <v>6</v>
      </c>
      <c r="U17" s="216">
        <v>1</v>
      </c>
      <c r="V17" s="216">
        <v>2015</v>
      </c>
      <c r="W17" s="226" t="s">
        <v>198</v>
      </c>
      <c r="X17" s="15" t="s">
        <v>229</v>
      </c>
      <c r="Y17" s="226" t="s">
        <v>226</v>
      </c>
      <c r="Z17" s="226" t="s">
        <v>607</v>
      </c>
      <c r="AA17" s="15"/>
    </row>
    <row r="18" spans="1:27" x14ac:dyDescent="0.25">
      <c r="C18" s="1" t="s">
        <v>609</v>
      </c>
      <c r="D18" s="1" t="s">
        <v>205</v>
      </c>
      <c r="E18" s="1" t="s">
        <v>596</v>
      </c>
      <c r="F18" s="205" t="s">
        <v>423</v>
      </c>
      <c r="G18" s="205" t="s">
        <v>610</v>
      </c>
      <c r="H18" s="205" t="s">
        <v>4</v>
      </c>
      <c r="J18" s="205" t="s">
        <v>301</v>
      </c>
      <c r="L18" s="24">
        <v>7</v>
      </c>
      <c r="M18" s="24">
        <v>25</v>
      </c>
      <c r="N18" s="24">
        <v>1981</v>
      </c>
      <c r="P18" s="24">
        <v>7</v>
      </c>
      <c r="Q18" s="24">
        <v>1</v>
      </c>
      <c r="R18" s="24">
        <v>2015</v>
      </c>
      <c r="W18" s="225" t="s">
        <v>198</v>
      </c>
      <c r="X18" s="18" t="s">
        <v>229</v>
      </c>
      <c r="Y18" s="225" t="s">
        <v>226</v>
      </c>
      <c r="Z18" s="225"/>
    </row>
    <row r="19" spans="1:27" x14ac:dyDescent="0.25">
      <c r="C19" s="1" t="s">
        <v>613</v>
      </c>
      <c r="D19" s="1" t="s">
        <v>614</v>
      </c>
      <c r="E19" s="1" t="s">
        <v>270</v>
      </c>
      <c r="F19" s="205" t="s">
        <v>234</v>
      </c>
      <c r="G19" s="205" t="s">
        <v>236</v>
      </c>
      <c r="H19" s="205" t="s">
        <v>5</v>
      </c>
      <c r="J19" s="205" t="s">
        <v>233</v>
      </c>
      <c r="L19" s="24">
        <v>9</v>
      </c>
      <c r="M19" s="24">
        <v>4</v>
      </c>
      <c r="N19" s="24">
        <v>1993</v>
      </c>
      <c r="P19" s="24">
        <v>7</v>
      </c>
      <c r="Q19" s="24">
        <v>7</v>
      </c>
      <c r="R19" s="24">
        <v>2015</v>
      </c>
      <c r="W19" s="225" t="s">
        <v>203</v>
      </c>
      <c r="X19" s="18" t="s">
        <v>225</v>
      </c>
      <c r="Y19" s="225" t="s">
        <v>227</v>
      </c>
      <c r="Z19" s="225"/>
    </row>
    <row r="20" spans="1:27" x14ac:dyDescent="0.25">
      <c r="C20" s="1" t="s">
        <v>574</v>
      </c>
      <c r="D20" s="1" t="s">
        <v>575</v>
      </c>
      <c r="E20" s="1" t="s">
        <v>583</v>
      </c>
      <c r="F20" s="205" t="s">
        <v>234</v>
      </c>
      <c r="G20" s="205" t="s">
        <v>236</v>
      </c>
      <c r="H20" s="205" t="s">
        <v>4</v>
      </c>
      <c r="J20" s="205" t="s">
        <v>617</v>
      </c>
      <c r="L20" s="230">
        <v>3</v>
      </c>
      <c r="M20" s="230">
        <v>10</v>
      </c>
      <c r="N20" s="230">
        <v>1992</v>
      </c>
      <c r="O20" s="230"/>
      <c r="P20" s="230">
        <v>1</v>
      </c>
      <c r="Q20" s="230">
        <v>5</v>
      </c>
      <c r="R20" s="230">
        <v>2015</v>
      </c>
      <c r="W20" s="225" t="s">
        <v>198</v>
      </c>
      <c r="X20" s="18" t="s">
        <v>229</v>
      </c>
      <c r="Y20" s="225" t="s">
        <v>226</v>
      </c>
      <c r="Z20" s="225" t="s">
        <v>607</v>
      </c>
    </row>
    <row r="21" spans="1:27" x14ac:dyDescent="0.25">
      <c r="C21" s="1" t="s">
        <v>615</v>
      </c>
      <c r="D21" s="1" t="s">
        <v>616</v>
      </c>
      <c r="E21" s="1" t="s">
        <v>153</v>
      </c>
      <c r="F21" s="205" t="s">
        <v>234</v>
      </c>
      <c r="G21" s="205" t="s">
        <v>236</v>
      </c>
      <c r="H21" s="205" t="s">
        <v>5</v>
      </c>
      <c r="J21" s="205" t="s">
        <v>301</v>
      </c>
      <c r="P21" s="230">
        <v>8</v>
      </c>
      <c r="Q21" s="230">
        <v>1</v>
      </c>
      <c r="R21" s="230">
        <v>2015</v>
      </c>
      <c r="W21" s="225" t="s">
        <v>198</v>
      </c>
      <c r="X21" s="18" t="s">
        <v>229</v>
      </c>
      <c r="Y21" s="225" t="s">
        <v>226</v>
      </c>
      <c r="Z21" s="225"/>
    </row>
    <row r="22" spans="1:27" x14ac:dyDescent="0.25">
      <c r="B22" s="205">
        <v>90</v>
      </c>
      <c r="C22" s="1" t="s">
        <v>14</v>
      </c>
      <c r="D22" s="1" t="s">
        <v>620</v>
      </c>
      <c r="E22" s="1" t="s">
        <v>153</v>
      </c>
      <c r="F22" s="205" t="s">
        <v>234</v>
      </c>
      <c r="G22" s="205" t="s">
        <v>236</v>
      </c>
      <c r="H22" s="205" t="s">
        <v>5</v>
      </c>
      <c r="J22" s="205" t="s">
        <v>301</v>
      </c>
      <c r="P22" s="231">
        <v>8</v>
      </c>
      <c r="Q22" s="231">
        <v>17</v>
      </c>
      <c r="R22" s="231">
        <v>2015</v>
      </c>
      <c r="X22" s="18" t="s">
        <v>225</v>
      </c>
      <c r="Y22" s="228" t="s">
        <v>226</v>
      </c>
    </row>
    <row r="23" spans="1:27" x14ac:dyDescent="0.25">
      <c r="C23" s="1" t="s">
        <v>622</v>
      </c>
      <c r="D23" s="1" t="s">
        <v>623</v>
      </c>
      <c r="E23" s="1" t="s">
        <v>583</v>
      </c>
      <c r="F23" s="205" t="s">
        <v>234</v>
      </c>
      <c r="G23" s="205" t="s">
        <v>236</v>
      </c>
      <c r="H23" s="205" t="s">
        <v>4</v>
      </c>
      <c r="J23" s="205" t="s">
        <v>301</v>
      </c>
      <c r="L23" s="24">
        <v>3</v>
      </c>
      <c r="M23" s="24">
        <v>26</v>
      </c>
      <c r="N23" s="24">
        <v>1980</v>
      </c>
      <c r="P23" s="237">
        <v>9</v>
      </c>
      <c r="Q23" s="237">
        <v>8</v>
      </c>
      <c r="R23" s="237">
        <v>2015</v>
      </c>
      <c r="W23" s="236" t="s">
        <v>198</v>
      </c>
      <c r="X23" s="18" t="s">
        <v>229</v>
      </c>
      <c r="Y23" s="236" t="s">
        <v>226</v>
      </c>
    </row>
    <row r="24" spans="1:27" x14ac:dyDescent="0.25">
      <c r="C24" s="1" t="s">
        <v>624</v>
      </c>
      <c r="D24" s="1" t="s">
        <v>471</v>
      </c>
      <c r="E24" s="1" t="s">
        <v>583</v>
      </c>
      <c r="F24" s="205" t="s">
        <v>234</v>
      </c>
      <c r="G24" s="205" t="s">
        <v>236</v>
      </c>
      <c r="H24" s="205" t="s">
        <v>4</v>
      </c>
      <c r="J24" s="205" t="s">
        <v>301</v>
      </c>
      <c r="L24" s="24">
        <v>3</v>
      </c>
      <c r="M24" s="24">
        <v>5</v>
      </c>
      <c r="N24" s="24">
        <v>1992</v>
      </c>
      <c r="P24" s="239">
        <v>10</v>
      </c>
      <c r="Q24" s="239">
        <v>1</v>
      </c>
      <c r="R24" s="239">
        <v>2015</v>
      </c>
      <c r="W24" s="238" t="s">
        <v>198</v>
      </c>
      <c r="X24" s="18" t="s">
        <v>229</v>
      </c>
      <c r="Y24" s="238" t="s">
        <v>226</v>
      </c>
    </row>
    <row r="25" spans="1:27" x14ac:dyDescent="0.25">
      <c r="B25" s="244"/>
      <c r="C25" s="1" t="s">
        <v>571</v>
      </c>
      <c r="D25" s="1" t="s">
        <v>572</v>
      </c>
      <c r="E25" s="1" t="s">
        <v>309</v>
      </c>
      <c r="F25" s="244" t="s">
        <v>234</v>
      </c>
      <c r="G25" s="244" t="s">
        <v>236</v>
      </c>
      <c r="H25" s="244" t="s">
        <v>5</v>
      </c>
      <c r="J25" s="244" t="s">
        <v>301</v>
      </c>
      <c r="L25" s="24">
        <v>5</v>
      </c>
      <c r="M25" s="24">
        <v>12</v>
      </c>
      <c r="N25" s="24">
        <v>1965</v>
      </c>
      <c r="P25" s="245">
        <v>12</v>
      </c>
      <c r="Q25" s="245">
        <v>7</v>
      </c>
      <c r="R25" s="245">
        <v>2015</v>
      </c>
      <c r="W25" s="244" t="s">
        <v>198</v>
      </c>
      <c r="X25" s="18" t="s">
        <v>384</v>
      </c>
      <c r="Y25" s="244" t="s">
        <v>226</v>
      </c>
      <c r="Z25" t="s">
        <v>537</v>
      </c>
    </row>
    <row r="26" spans="1:27" x14ac:dyDescent="0.25">
      <c r="B26" s="244"/>
      <c r="C26" s="1" t="s">
        <v>627</v>
      </c>
      <c r="D26" s="1" t="s">
        <v>628</v>
      </c>
      <c r="E26" s="1" t="s">
        <v>583</v>
      </c>
      <c r="F26" s="244" t="s">
        <v>234</v>
      </c>
      <c r="G26" s="244" t="s">
        <v>236</v>
      </c>
      <c r="H26" s="244" t="s">
        <v>4</v>
      </c>
      <c r="J26" s="244" t="s">
        <v>301</v>
      </c>
      <c r="L26" s="24">
        <v>7</v>
      </c>
      <c r="M26" s="24">
        <v>8</v>
      </c>
      <c r="N26" s="24">
        <v>1991</v>
      </c>
      <c r="P26" s="245">
        <v>12</v>
      </c>
      <c r="Q26" s="245">
        <v>14</v>
      </c>
      <c r="R26" s="245">
        <v>2015</v>
      </c>
      <c r="W26" s="244" t="s">
        <v>198</v>
      </c>
      <c r="X26" s="18" t="s">
        <v>229</v>
      </c>
      <c r="Y26" s="244" t="s">
        <v>226</v>
      </c>
    </row>
    <row r="27" spans="1:27" x14ac:dyDescent="0.25">
      <c r="B27" s="244"/>
      <c r="C27" s="1" t="s">
        <v>112</v>
      </c>
      <c r="D27" s="1" t="s">
        <v>45</v>
      </c>
      <c r="E27" s="1" t="s">
        <v>270</v>
      </c>
      <c r="F27" s="244" t="s">
        <v>234</v>
      </c>
      <c r="G27" s="244" t="s">
        <v>236</v>
      </c>
      <c r="H27" s="244" t="s">
        <v>5</v>
      </c>
      <c r="J27" s="244" t="s">
        <v>301</v>
      </c>
      <c r="P27" s="245">
        <v>12</v>
      </c>
      <c r="Q27" s="245">
        <v>14</v>
      </c>
      <c r="R27" s="245">
        <v>2015</v>
      </c>
      <c r="W27" s="244" t="s">
        <v>203</v>
      </c>
      <c r="X27" s="18" t="s">
        <v>384</v>
      </c>
      <c r="Y27" s="244" t="s">
        <v>419</v>
      </c>
    </row>
    <row r="28" spans="1:27" x14ac:dyDescent="0.25">
      <c r="B28" s="244"/>
      <c r="C28" s="1" t="s">
        <v>46</v>
      </c>
      <c r="D28" s="1" t="s">
        <v>614</v>
      </c>
      <c r="E28" s="1" t="s">
        <v>583</v>
      </c>
      <c r="F28" s="244" t="s">
        <v>234</v>
      </c>
      <c r="G28" s="244" t="s">
        <v>236</v>
      </c>
      <c r="H28" s="244" t="s">
        <v>5</v>
      </c>
      <c r="J28" s="244" t="s">
        <v>301</v>
      </c>
      <c r="L28" s="24">
        <v>7</v>
      </c>
      <c r="M28" s="24">
        <v>15</v>
      </c>
      <c r="N28" s="24">
        <v>1992</v>
      </c>
      <c r="P28" s="245">
        <v>12</v>
      </c>
      <c r="Q28" s="245">
        <v>21</v>
      </c>
      <c r="R28" s="245">
        <v>2015</v>
      </c>
      <c r="W28" s="244" t="s">
        <v>198</v>
      </c>
      <c r="X28" s="18" t="s">
        <v>229</v>
      </c>
      <c r="Y28" s="244" t="s">
        <v>426</v>
      </c>
    </row>
    <row r="30" spans="1:27" x14ac:dyDescent="0.25">
      <c r="C30" t="s">
        <v>349</v>
      </c>
    </row>
    <row r="32" spans="1:27" x14ac:dyDescent="0.25">
      <c r="A32" s="1"/>
      <c r="B32" s="206" t="s">
        <v>247</v>
      </c>
      <c r="C32" s="1"/>
      <c r="D32" s="1"/>
      <c r="E32" s="1"/>
      <c r="F32" s="206"/>
      <c r="G32" s="206"/>
      <c r="H32" s="206"/>
      <c r="I32" s="177"/>
      <c r="J32" s="204" t="s">
        <v>245</v>
      </c>
      <c r="K32" s="176"/>
      <c r="L32" s="230"/>
      <c r="M32" s="230"/>
      <c r="N32" s="230"/>
      <c r="O32" s="230"/>
      <c r="P32" s="230"/>
      <c r="Q32" s="230"/>
      <c r="R32" s="230"/>
      <c r="S32" s="176"/>
      <c r="T32" s="176"/>
      <c r="U32" s="176" t="s">
        <v>243</v>
      </c>
      <c r="V32" s="176"/>
      <c r="W32" s="177"/>
      <c r="X32" s="177"/>
      <c r="Y32" s="177"/>
      <c r="Z32" s="177"/>
    </row>
    <row r="33" spans="1:27" x14ac:dyDescent="0.25">
      <c r="A33" s="1" t="s">
        <v>142</v>
      </c>
      <c r="B33" s="206" t="s">
        <v>248</v>
      </c>
      <c r="C33" s="1" t="s">
        <v>143</v>
      </c>
      <c r="D33" s="1"/>
      <c r="E33" s="1" t="s">
        <v>151</v>
      </c>
      <c r="F33" s="206" t="s">
        <v>232</v>
      </c>
      <c r="G33" s="206" t="s">
        <v>235</v>
      </c>
      <c r="H33" s="206" t="s">
        <v>144</v>
      </c>
      <c r="I33" s="177" t="s">
        <v>239</v>
      </c>
      <c r="J33" s="204" t="s">
        <v>246</v>
      </c>
      <c r="K33" s="176"/>
      <c r="L33" s="314" t="s">
        <v>238</v>
      </c>
      <c r="M33" s="314"/>
      <c r="N33" s="314"/>
      <c r="O33" s="230"/>
      <c r="P33" s="314" t="s">
        <v>145</v>
      </c>
      <c r="Q33" s="314"/>
      <c r="R33" s="314"/>
      <c r="S33" s="176"/>
      <c r="T33" s="309" t="s">
        <v>244</v>
      </c>
      <c r="U33" s="309"/>
      <c r="V33" s="309"/>
      <c r="W33" s="177" t="s">
        <v>237</v>
      </c>
      <c r="X33" s="177" t="s">
        <v>231</v>
      </c>
      <c r="Y33" s="177" t="s">
        <v>230</v>
      </c>
      <c r="Z33" s="177" t="s">
        <v>282</v>
      </c>
    </row>
    <row r="35" spans="1:27" s="1" customFormat="1" x14ac:dyDescent="0.25">
      <c r="A35" s="1" t="s">
        <v>6</v>
      </c>
      <c r="B35" s="206">
        <v>128</v>
      </c>
      <c r="C35" s="1" t="s">
        <v>96</v>
      </c>
      <c r="D35" s="1" t="s">
        <v>202</v>
      </c>
      <c r="E35" s="1" t="s">
        <v>582</v>
      </c>
      <c r="F35" s="206" t="s">
        <v>234</v>
      </c>
      <c r="G35" s="206" t="s">
        <v>236</v>
      </c>
      <c r="H35" s="206" t="s">
        <v>4</v>
      </c>
      <c r="I35" s="180">
        <f t="shared" ref="I35:I46" si="2">2015-N35</f>
        <v>34</v>
      </c>
      <c r="J35" s="204">
        <f t="shared" ref="J35:J46" si="3">2015-R35</f>
        <v>3</v>
      </c>
      <c r="K35" s="180"/>
      <c r="L35" s="230">
        <v>8</v>
      </c>
      <c r="M35" s="230">
        <v>16</v>
      </c>
      <c r="N35" s="230">
        <v>1981</v>
      </c>
      <c r="O35" s="230"/>
      <c r="P35" s="230">
        <v>6</v>
      </c>
      <c r="Q35" s="230">
        <v>13</v>
      </c>
      <c r="R35" s="230">
        <v>2012</v>
      </c>
      <c r="S35" s="180"/>
      <c r="T35" s="180">
        <v>1</v>
      </c>
      <c r="U35" s="180">
        <v>1</v>
      </c>
      <c r="V35" s="180">
        <v>2015</v>
      </c>
      <c r="W35" s="181" t="s">
        <v>198</v>
      </c>
      <c r="X35" s="181" t="s">
        <v>229</v>
      </c>
      <c r="Y35" s="181" t="s">
        <v>226</v>
      </c>
      <c r="Z35" s="5">
        <v>42110</v>
      </c>
      <c r="AA35" s="15" t="s">
        <v>589</v>
      </c>
    </row>
    <row r="36" spans="1:27" s="1" customFormat="1" x14ac:dyDescent="0.25">
      <c r="A36" s="1" t="s">
        <v>19</v>
      </c>
      <c r="B36" s="206">
        <v>196</v>
      </c>
      <c r="C36" s="1" t="s">
        <v>187</v>
      </c>
      <c r="D36" s="1" t="s">
        <v>52</v>
      </c>
      <c r="E36" s="1" t="s">
        <v>155</v>
      </c>
      <c r="F36" s="206" t="s">
        <v>233</v>
      </c>
      <c r="G36" s="206" t="s">
        <v>236</v>
      </c>
      <c r="H36" s="206" t="s">
        <v>5</v>
      </c>
      <c r="I36" s="180">
        <f t="shared" si="2"/>
        <v>34</v>
      </c>
      <c r="J36" s="204">
        <f t="shared" si="3"/>
        <v>8</v>
      </c>
      <c r="K36" s="180"/>
      <c r="L36" s="230">
        <v>11</v>
      </c>
      <c r="M36" s="230">
        <v>25</v>
      </c>
      <c r="N36" s="230">
        <v>1981</v>
      </c>
      <c r="O36" s="230"/>
      <c r="P36" s="230">
        <v>5</v>
      </c>
      <c r="Q36" s="230">
        <v>29</v>
      </c>
      <c r="R36" s="230">
        <v>2007</v>
      </c>
      <c r="S36" s="180"/>
      <c r="T36" s="180">
        <v>7</v>
      </c>
      <c r="U36" s="180">
        <v>15</v>
      </c>
      <c r="V36" s="180">
        <v>2013</v>
      </c>
      <c r="W36" s="181" t="s">
        <v>198</v>
      </c>
      <c r="X36" s="181" t="s">
        <v>229</v>
      </c>
      <c r="Y36" s="181" t="s">
        <v>226</v>
      </c>
      <c r="Z36" s="5">
        <v>42109</v>
      </c>
      <c r="AA36" s="15" t="s">
        <v>589</v>
      </c>
    </row>
    <row r="37" spans="1:27" s="1" customFormat="1" x14ac:dyDescent="0.25">
      <c r="A37" s="1" t="s">
        <v>7</v>
      </c>
      <c r="B37" s="206">
        <v>35</v>
      </c>
      <c r="C37" s="1" t="s">
        <v>554</v>
      </c>
      <c r="D37" s="1" t="s">
        <v>555</v>
      </c>
      <c r="E37" s="1" t="s">
        <v>270</v>
      </c>
      <c r="F37" s="206" t="s">
        <v>234</v>
      </c>
      <c r="G37" s="206" t="s">
        <v>236</v>
      </c>
      <c r="H37" s="206" t="s">
        <v>5</v>
      </c>
      <c r="I37" s="202">
        <f t="shared" si="2"/>
        <v>20</v>
      </c>
      <c r="J37" s="204">
        <f t="shared" si="3"/>
        <v>1</v>
      </c>
      <c r="K37" s="202"/>
      <c r="L37" s="230">
        <v>7</v>
      </c>
      <c r="M37" s="230">
        <v>9</v>
      </c>
      <c r="N37" s="230">
        <v>1995</v>
      </c>
      <c r="O37" s="230"/>
      <c r="P37" s="230">
        <v>10</v>
      </c>
      <c r="Q37" s="230">
        <v>6</v>
      </c>
      <c r="R37" s="230">
        <v>2014</v>
      </c>
      <c r="S37" s="202"/>
      <c r="T37" s="202"/>
      <c r="U37" s="202"/>
      <c r="V37" s="202"/>
      <c r="W37" s="203" t="s">
        <v>203</v>
      </c>
      <c r="X37" s="203" t="s">
        <v>225</v>
      </c>
      <c r="Y37" s="203" t="s">
        <v>227</v>
      </c>
      <c r="Z37" s="5">
        <v>42115</v>
      </c>
      <c r="AA37" s="15"/>
    </row>
    <row r="38" spans="1:27" s="1" customFormat="1" x14ac:dyDescent="0.25">
      <c r="A38" s="1" t="s">
        <v>43</v>
      </c>
      <c r="B38" s="206"/>
      <c r="C38" s="1" t="s">
        <v>584</v>
      </c>
      <c r="D38" s="1" t="s">
        <v>585</v>
      </c>
      <c r="E38" s="1" t="s">
        <v>270</v>
      </c>
      <c r="F38" s="206" t="s">
        <v>234</v>
      </c>
      <c r="G38" s="206" t="s">
        <v>236</v>
      </c>
      <c r="H38" s="206" t="s">
        <v>5</v>
      </c>
      <c r="I38" s="204">
        <f t="shared" si="2"/>
        <v>25</v>
      </c>
      <c r="J38" s="204">
        <f t="shared" si="3"/>
        <v>0</v>
      </c>
      <c r="K38" s="204"/>
      <c r="L38" s="230">
        <v>8</v>
      </c>
      <c r="M38" s="230">
        <v>9</v>
      </c>
      <c r="N38" s="230">
        <v>1990</v>
      </c>
      <c r="O38" s="230"/>
      <c r="P38" s="230">
        <v>1</v>
      </c>
      <c r="Q38" s="230">
        <v>26</v>
      </c>
      <c r="R38" s="230">
        <v>2015</v>
      </c>
      <c r="S38" s="204"/>
      <c r="T38" s="204"/>
      <c r="U38" s="204"/>
      <c r="V38" s="204"/>
      <c r="W38" s="206" t="s">
        <v>281</v>
      </c>
      <c r="X38" s="204" t="s">
        <v>225</v>
      </c>
      <c r="Y38" s="206" t="s">
        <v>227</v>
      </c>
      <c r="Z38" s="5">
        <v>42089</v>
      </c>
      <c r="AA38" s="15"/>
    </row>
    <row r="39" spans="1:27" s="1" customFormat="1" x14ac:dyDescent="0.25">
      <c r="A39" s="1" t="s">
        <v>19</v>
      </c>
      <c r="B39" s="206">
        <v>157</v>
      </c>
      <c r="C39" s="1" t="s">
        <v>190</v>
      </c>
      <c r="D39" s="1" t="s">
        <v>104</v>
      </c>
      <c r="E39" s="1" t="s">
        <v>396</v>
      </c>
      <c r="F39" s="206" t="s">
        <v>233</v>
      </c>
      <c r="G39" s="206" t="s">
        <v>236</v>
      </c>
      <c r="H39" s="206" t="s">
        <v>5</v>
      </c>
      <c r="I39" s="204">
        <f t="shared" si="2"/>
        <v>31</v>
      </c>
      <c r="J39" s="204">
        <f t="shared" si="3"/>
        <v>5</v>
      </c>
      <c r="K39" s="204"/>
      <c r="L39" s="230">
        <v>7</v>
      </c>
      <c r="M39" s="230">
        <v>3</v>
      </c>
      <c r="N39" s="230">
        <v>1984</v>
      </c>
      <c r="O39" s="230"/>
      <c r="P39" s="230">
        <v>5</v>
      </c>
      <c r="Q39" s="230">
        <v>1</v>
      </c>
      <c r="R39" s="230">
        <v>2010</v>
      </c>
      <c r="S39" s="204"/>
      <c r="T39" s="204">
        <v>1</v>
      </c>
      <c r="U39" s="204">
        <v>1</v>
      </c>
      <c r="V39" s="204">
        <v>2014</v>
      </c>
      <c r="W39" s="206" t="s">
        <v>198</v>
      </c>
      <c r="X39" s="206" t="s">
        <v>229</v>
      </c>
      <c r="Y39" s="206" t="s">
        <v>226</v>
      </c>
      <c r="Z39" s="5">
        <v>42133</v>
      </c>
      <c r="AA39" s="15" t="s">
        <v>589</v>
      </c>
    </row>
    <row r="40" spans="1:27" s="1" customFormat="1" x14ac:dyDescent="0.25">
      <c r="A40" s="1" t="s">
        <v>6</v>
      </c>
      <c r="B40" s="209">
        <v>184</v>
      </c>
      <c r="C40" s="1" t="s">
        <v>569</v>
      </c>
      <c r="D40" s="1" t="s">
        <v>570</v>
      </c>
      <c r="E40" s="1" t="s">
        <v>270</v>
      </c>
      <c r="F40" s="209" t="s">
        <v>234</v>
      </c>
      <c r="G40" s="209" t="s">
        <v>236</v>
      </c>
      <c r="H40" s="209" t="s">
        <v>5</v>
      </c>
      <c r="I40" s="208">
        <f t="shared" si="2"/>
        <v>22</v>
      </c>
      <c r="J40" s="208">
        <f t="shared" si="3"/>
        <v>0</v>
      </c>
      <c r="K40" s="208"/>
      <c r="L40" s="230">
        <v>6</v>
      </c>
      <c r="M40" s="230">
        <v>1</v>
      </c>
      <c r="N40" s="230">
        <v>1993</v>
      </c>
      <c r="O40" s="230"/>
      <c r="P40" s="230">
        <v>1</v>
      </c>
      <c r="Q40" s="230">
        <v>5</v>
      </c>
      <c r="R40" s="230">
        <v>2015</v>
      </c>
      <c r="S40" s="208"/>
      <c r="T40" s="208"/>
      <c r="U40" s="208"/>
      <c r="V40" s="208"/>
      <c r="W40" s="209" t="s">
        <v>203</v>
      </c>
      <c r="X40" s="209" t="s">
        <v>225</v>
      </c>
      <c r="Y40" s="209" t="s">
        <v>227</v>
      </c>
      <c r="Z40" s="5">
        <v>42123</v>
      </c>
      <c r="AA40" s="15" t="s">
        <v>600</v>
      </c>
    </row>
    <row r="41" spans="1:27" s="1" customFormat="1" x14ac:dyDescent="0.25">
      <c r="A41" s="1" t="s">
        <v>11</v>
      </c>
      <c r="B41" s="211">
        <v>92</v>
      </c>
      <c r="C41" s="1" t="s">
        <v>483</v>
      </c>
      <c r="D41" s="1" t="s">
        <v>484</v>
      </c>
      <c r="E41" s="1" t="s">
        <v>153</v>
      </c>
      <c r="F41" s="211" t="s">
        <v>234</v>
      </c>
      <c r="G41" s="211" t="s">
        <v>236</v>
      </c>
      <c r="H41" s="211" t="s">
        <v>5</v>
      </c>
      <c r="I41" s="210">
        <f t="shared" si="2"/>
        <v>50</v>
      </c>
      <c r="J41" s="210">
        <f t="shared" si="3"/>
        <v>2</v>
      </c>
      <c r="K41" s="210"/>
      <c r="L41" s="230">
        <v>7</v>
      </c>
      <c r="M41" s="230">
        <v>20</v>
      </c>
      <c r="N41" s="230">
        <v>1965</v>
      </c>
      <c r="O41" s="230"/>
      <c r="P41" s="230">
        <v>8</v>
      </c>
      <c r="Q41" s="230">
        <v>9</v>
      </c>
      <c r="R41" s="230">
        <v>2013</v>
      </c>
      <c r="S41" s="210"/>
      <c r="T41" s="210"/>
      <c r="U41" s="210"/>
      <c r="V41" s="210"/>
      <c r="W41" s="211" t="s">
        <v>198</v>
      </c>
      <c r="X41" s="211" t="s">
        <v>229</v>
      </c>
      <c r="Y41" s="211" t="s">
        <v>226</v>
      </c>
      <c r="Z41" s="5">
        <v>42146</v>
      </c>
      <c r="AA41" s="15" t="s">
        <v>600</v>
      </c>
    </row>
    <row r="42" spans="1:27" s="1" customFormat="1" x14ac:dyDescent="0.25">
      <c r="A42" s="1" t="s">
        <v>490</v>
      </c>
      <c r="B42" s="215">
        <v>606</v>
      </c>
      <c r="C42" s="1" t="s">
        <v>549</v>
      </c>
      <c r="D42" s="1" t="s">
        <v>550</v>
      </c>
      <c r="E42" s="1" t="s">
        <v>156</v>
      </c>
      <c r="F42" s="215" t="s">
        <v>233</v>
      </c>
      <c r="G42" s="215" t="s">
        <v>236</v>
      </c>
      <c r="H42" s="215" t="s">
        <v>4</v>
      </c>
      <c r="I42" s="214">
        <f t="shared" si="2"/>
        <v>42</v>
      </c>
      <c r="J42" s="214">
        <f t="shared" si="3"/>
        <v>1</v>
      </c>
      <c r="K42" s="214"/>
      <c r="L42" s="230">
        <v>9</v>
      </c>
      <c r="M42" s="230">
        <v>7</v>
      </c>
      <c r="N42" s="230">
        <v>1973</v>
      </c>
      <c r="O42" s="230"/>
      <c r="P42" s="230">
        <v>11</v>
      </c>
      <c r="Q42" s="230">
        <v>3</v>
      </c>
      <c r="R42" s="230">
        <v>2014</v>
      </c>
      <c r="S42" s="214"/>
      <c r="T42" s="214"/>
      <c r="U42" s="214"/>
      <c r="V42" s="214"/>
      <c r="W42" s="215" t="s">
        <v>198</v>
      </c>
      <c r="X42" s="215" t="s">
        <v>229</v>
      </c>
      <c r="Y42" s="215" t="s">
        <v>226</v>
      </c>
      <c r="Z42" s="15" t="s">
        <v>606</v>
      </c>
      <c r="AA42" s="15"/>
    </row>
    <row r="43" spans="1:27" s="1" customFormat="1" x14ac:dyDescent="0.25">
      <c r="A43" s="1" t="s">
        <v>172</v>
      </c>
      <c r="B43" s="219">
        <v>456</v>
      </c>
      <c r="C43" s="1" t="s">
        <v>183</v>
      </c>
      <c r="D43" s="1" t="s">
        <v>184</v>
      </c>
      <c r="E43" s="1" t="s">
        <v>241</v>
      </c>
      <c r="F43" s="219" t="s">
        <v>234</v>
      </c>
      <c r="G43" s="219" t="s">
        <v>236</v>
      </c>
      <c r="H43" s="219" t="s">
        <v>5</v>
      </c>
      <c r="I43" s="218">
        <f t="shared" si="2"/>
        <v>67</v>
      </c>
      <c r="J43" s="218">
        <f t="shared" si="3"/>
        <v>26</v>
      </c>
      <c r="K43" s="218"/>
      <c r="L43" s="230">
        <v>5</v>
      </c>
      <c r="M43" s="230">
        <v>4</v>
      </c>
      <c r="N43" s="230">
        <v>1948</v>
      </c>
      <c r="O43" s="230"/>
      <c r="P43" s="230">
        <v>5</v>
      </c>
      <c r="Q43" s="230">
        <v>4</v>
      </c>
      <c r="R43" s="230">
        <v>1989</v>
      </c>
      <c r="S43" s="218"/>
      <c r="T43" s="218">
        <v>11</v>
      </c>
      <c r="U43" s="218">
        <v>1</v>
      </c>
      <c r="V43" s="218">
        <v>2009</v>
      </c>
      <c r="W43" s="219" t="s">
        <v>203</v>
      </c>
      <c r="X43" s="219" t="s">
        <v>225</v>
      </c>
      <c r="Y43" s="219" t="s">
        <v>228</v>
      </c>
      <c r="Z43" s="15" t="s">
        <v>608</v>
      </c>
      <c r="AA43" s="15"/>
    </row>
    <row r="44" spans="1:27" s="1" customFormat="1" x14ac:dyDescent="0.25">
      <c r="A44" s="1" t="s">
        <v>6</v>
      </c>
      <c r="B44" s="221"/>
      <c r="C44" s="1" t="s">
        <v>605</v>
      </c>
      <c r="D44" s="1" t="s">
        <v>299</v>
      </c>
      <c r="E44" s="1" t="s">
        <v>270</v>
      </c>
      <c r="F44" s="221" t="s">
        <v>234</v>
      </c>
      <c r="G44" s="221" t="s">
        <v>236</v>
      </c>
      <c r="H44" s="221" t="s">
        <v>4</v>
      </c>
      <c r="I44" s="220">
        <f t="shared" si="2"/>
        <v>21</v>
      </c>
      <c r="J44" s="220">
        <f t="shared" si="3"/>
        <v>0</v>
      </c>
      <c r="K44" s="220"/>
      <c r="L44" s="230">
        <v>5</v>
      </c>
      <c r="M44" s="230">
        <v>3</v>
      </c>
      <c r="N44" s="230">
        <v>1994</v>
      </c>
      <c r="O44" s="230"/>
      <c r="P44" s="230">
        <v>6</v>
      </c>
      <c r="Q44" s="230">
        <v>1</v>
      </c>
      <c r="R44" s="230">
        <v>2015</v>
      </c>
      <c r="S44" s="220"/>
      <c r="T44" s="220"/>
      <c r="U44" s="220"/>
      <c r="V44" s="220"/>
      <c r="W44" s="221" t="s">
        <v>203</v>
      </c>
      <c r="X44" s="221" t="s">
        <v>384</v>
      </c>
      <c r="Y44" s="221" t="s">
        <v>419</v>
      </c>
      <c r="Z44" s="5">
        <v>42184</v>
      </c>
      <c r="AA44" s="15" t="s">
        <v>600</v>
      </c>
    </row>
    <row r="45" spans="1:27" s="1" customFormat="1" x14ac:dyDescent="0.25">
      <c r="A45" s="1" t="s">
        <v>490</v>
      </c>
      <c r="B45" s="221">
        <v>606</v>
      </c>
      <c r="C45" s="1" t="s">
        <v>549</v>
      </c>
      <c r="D45" s="1" t="s">
        <v>550</v>
      </c>
      <c r="E45" s="1" t="s">
        <v>156</v>
      </c>
      <c r="F45" s="221" t="s">
        <v>233</v>
      </c>
      <c r="G45" s="221" t="s">
        <v>236</v>
      </c>
      <c r="H45" s="221" t="s">
        <v>4</v>
      </c>
      <c r="I45" s="220">
        <f t="shared" si="2"/>
        <v>42</v>
      </c>
      <c r="J45" s="220">
        <f t="shared" si="3"/>
        <v>1</v>
      </c>
      <c r="K45" s="220"/>
      <c r="L45" s="230">
        <v>9</v>
      </c>
      <c r="M45" s="230">
        <v>7</v>
      </c>
      <c r="N45" s="230">
        <v>1973</v>
      </c>
      <c r="O45" s="230"/>
      <c r="P45" s="230">
        <v>11</v>
      </c>
      <c r="Q45" s="230">
        <v>3</v>
      </c>
      <c r="R45" s="230">
        <v>2014</v>
      </c>
      <c r="S45" s="220"/>
      <c r="T45" s="220"/>
      <c r="U45" s="220"/>
      <c r="V45" s="220"/>
      <c r="W45" s="221" t="s">
        <v>198</v>
      </c>
      <c r="X45" s="221" t="s">
        <v>229</v>
      </c>
      <c r="Y45" s="221" t="s">
        <v>226</v>
      </c>
      <c r="Z45" s="221"/>
      <c r="AA45" s="15"/>
    </row>
    <row r="46" spans="1:27" s="1" customFormat="1" x14ac:dyDescent="0.25">
      <c r="A46" s="1" t="s">
        <v>172</v>
      </c>
      <c r="B46" s="223">
        <v>456</v>
      </c>
      <c r="C46" s="1" t="s">
        <v>183</v>
      </c>
      <c r="D46" s="1" t="s">
        <v>184</v>
      </c>
      <c r="E46" s="1" t="s">
        <v>241</v>
      </c>
      <c r="F46" s="223" t="s">
        <v>234</v>
      </c>
      <c r="G46" s="223" t="s">
        <v>236</v>
      </c>
      <c r="H46" s="223" t="s">
        <v>5</v>
      </c>
      <c r="I46" s="222">
        <f t="shared" si="2"/>
        <v>67</v>
      </c>
      <c r="J46" s="222">
        <f t="shared" si="3"/>
        <v>26</v>
      </c>
      <c r="K46" s="222"/>
      <c r="L46" s="230">
        <v>5</v>
      </c>
      <c r="M46" s="230">
        <v>4</v>
      </c>
      <c r="N46" s="230">
        <v>1948</v>
      </c>
      <c r="O46" s="230"/>
      <c r="P46" s="230">
        <v>5</v>
      </c>
      <c r="Q46" s="230">
        <v>4</v>
      </c>
      <c r="R46" s="230">
        <v>1989</v>
      </c>
      <c r="S46" s="222"/>
      <c r="T46" s="222">
        <v>11</v>
      </c>
      <c r="U46" s="222">
        <v>1</v>
      </c>
      <c r="V46" s="222">
        <v>2009</v>
      </c>
      <c r="W46" s="223" t="s">
        <v>203</v>
      </c>
      <c r="X46" s="223" t="s">
        <v>225</v>
      </c>
      <c r="Y46" s="223" t="s">
        <v>228</v>
      </c>
      <c r="Z46" s="5">
        <v>42185</v>
      </c>
      <c r="AA46" s="15" t="s">
        <v>612</v>
      </c>
    </row>
    <row r="47" spans="1:27" s="1" customFormat="1" x14ac:dyDescent="0.25">
      <c r="A47" s="1" t="s">
        <v>15</v>
      </c>
      <c r="B47" s="226">
        <v>61</v>
      </c>
      <c r="C47" s="1" t="s">
        <v>571</v>
      </c>
      <c r="D47" s="1" t="s">
        <v>572</v>
      </c>
      <c r="E47" s="1" t="s">
        <v>241</v>
      </c>
      <c r="F47" s="226" t="s">
        <v>234</v>
      </c>
      <c r="G47" s="226" t="s">
        <v>236</v>
      </c>
      <c r="H47" s="226" t="s">
        <v>5</v>
      </c>
      <c r="I47" s="224">
        <f t="shared" ref="I47:I58" si="4">2015-N47</f>
        <v>50</v>
      </c>
      <c r="J47" s="224">
        <f t="shared" ref="J47:J50" si="5">2015-R47</f>
        <v>0</v>
      </c>
      <c r="K47" s="224"/>
      <c r="L47" s="230">
        <v>5</v>
      </c>
      <c r="M47" s="230">
        <v>12</v>
      </c>
      <c r="N47" s="230">
        <v>1965</v>
      </c>
      <c r="O47" s="230"/>
      <c r="P47" s="230">
        <v>1</v>
      </c>
      <c r="Q47" s="230">
        <v>5</v>
      </c>
      <c r="R47" s="230">
        <v>2015</v>
      </c>
      <c r="S47" s="224"/>
      <c r="T47" s="224"/>
      <c r="U47" s="224"/>
      <c r="V47" s="224"/>
      <c r="W47" s="226" t="s">
        <v>573</v>
      </c>
      <c r="X47" s="226" t="s">
        <v>229</v>
      </c>
      <c r="Y47" s="226" t="s">
        <v>226</v>
      </c>
      <c r="Z47" s="5">
        <v>42247</v>
      </c>
      <c r="AA47" s="15" t="s">
        <v>612</v>
      </c>
    </row>
    <row r="48" spans="1:27" s="1" customFormat="1" x14ac:dyDescent="0.25">
      <c r="A48" s="1" t="s">
        <v>19</v>
      </c>
      <c r="B48" s="229">
        <v>195</v>
      </c>
      <c r="C48" s="1" t="s">
        <v>36</v>
      </c>
      <c r="D48" s="1" t="s">
        <v>37</v>
      </c>
      <c r="E48" s="1" t="s">
        <v>157</v>
      </c>
      <c r="F48" s="229" t="s">
        <v>234</v>
      </c>
      <c r="G48" s="229" t="s">
        <v>236</v>
      </c>
      <c r="H48" s="229" t="s">
        <v>5</v>
      </c>
      <c r="I48" s="227">
        <f t="shared" si="4"/>
        <v>44</v>
      </c>
      <c r="J48" s="227">
        <f t="shared" si="5"/>
        <v>8</v>
      </c>
      <c r="K48" s="227"/>
      <c r="L48" s="227">
        <v>5</v>
      </c>
      <c r="M48" s="227">
        <v>17</v>
      </c>
      <c r="N48" s="227">
        <v>1971</v>
      </c>
      <c r="O48" s="227"/>
      <c r="P48" s="227">
        <v>4</v>
      </c>
      <c r="Q48" s="227">
        <v>9</v>
      </c>
      <c r="R48" s="227">
        <v>2007</v>
      </c>
      <c r="S48" s="227"/>
      <c r="T48" s="227"/>
      <c r="U48" s="227"/>
      <c r="V48" s="227"/>
      <c r="W48" s="229" t="s">
        <v>198</v>
      </c>
      <c r="X48" s="229" t="s">
        <v>229</v>
      </c>
      <c r="Y48" s="229" t="s">
        <v>226</v>
      </c>
      <c r="Z48" s="15" t="s">
        <v>618</v>
      </c>
      <c r="AA48" s="15"/>
    </row>
    <row r="49" spans="1:27" s="1" customFormat="1" x14ac:dyDescent="0.25">
      <c r="A49" s="1" t="s">
        <v>11</v>
      </c>
      <c r="B49" s="233">
        <v>89</v>
      </c>
      <c r="C49" s="1" t="s">
        <v>602</v>
      </c>
      <c r="D49" s="1" t="s">
        <v>205</v>
      </c>
      <c r="E49" s="1" t="s">
        <v>270</v>
      </c>
      <c r="F49" s="233" t="s">
        <v>234</v>
      </c>
      <c r="G49" s="233" t="s">
        <v>236</v>
      </c>
      <c r="H49" s="233" t="s">
        <v>4</v>
      </c>
      <c r="I49" s="232">
        <f t="shared" si="4"/>
        <v>20</v>
      </c>
      <c r="J49" s="232">
        <f t="shared" si="5"/>
        <v>0</v>
      </c>
      <c r="K49" s="232"/>
      <c r="L49" s="232">
        <v>4</v>
      </c>
      <c r="M49" s="232">
        <v>10</v>
      </c>
      <c r="N49" s="232">
        <v>1995</v>
      </c>
      <c r="O49" s="232"/>
      <c r="P49" s="232">
        <v>5</v>
      </c>
      <c r="Q49" s="232">
        <v>22</v>
      </c>
      <c r="R49" s="232">
        <v>2015</v>
      </c>
      <c r="S49" s="232"/>
      <c r="T49" s="232"/>
      <c r="U49" s="232"/>
      <c r="V49" s="232"/>
      <c r="W49" s="233" t="s">
        <v>203</v>
      </c>
      <c r="X49" s="232" t="s">
        <v>225</v>
      </c>
      <c r="Y49" s="233" t="s">
        <v>227</v>
      </c>
      <c r="Z49" s="15" t="s">
        <v>618</v>
      </c>
      <c r="AA49" s="15"/>
    </row>
    <row r="50" spans="1:27" s="1" customFormat="1" x14ac:dyDescent="0.25">
      <c r="A50" s="1" t="s">
        <v>7</v>
      </c>
      <c r="B50" s="235">
        <v>16</v>
      </c>
      <c r="C50" s="1" t="s">
        <v>141</v>
      </c>
      <c r="D50" s="1" t="s">
        <v>133</v>
      </c>
      <c r="E50" s="1" t="s">
        <v>155</v>
      </c>
      <c r="F50" s="235" t="s">
        <v>233</v>
      </c>
      <c r="G50" s="235" t="s">
        <v>236</v>
      </c>
      <c r="H50" s="235" t="s">
        <v>5</v>
      </c>
      <c r="I50" s="234">
        <f t="shared" si="4"/>
        <v>29</v>
      </c>
      <c r="J50" s="234">
        <f t="shared" si="5"/>
        <v>8</v>
      </c>
      <c r="K50" s="234"/>
      <c r="L50" s="234">
        <v>2</v>
      </c>
      <c r="M50" s="234">
        <v>10</v>
      </c>
      <c r="N50" s="234">
        <v>1986</v>
      </c>
      <c r="O50" s="234"/>
      <c r="P50" s="234">
        <v>4</v>
      </c>
      <c r="Q50" s="234">
        <v>20</v>
      </c>
      <c r="R50" s="234">
        <v>2007</v>
      </c>
      <c r="S50" s="234"/>
      <c r="T50" s="234">
        <v>1</v>
      </c>
      <c r="U50" s="234">
        <v>1</v>
      </c>
      <c r="V50" s="234">
        <v>2014</v>
      </c>
      <c r="W50" s="235" t="s">
        <v>198</v>
      </c>
      <c r="X50" s="235" t="s">
        <v>229</v>
      </c>
      <c r="Y50" s="235" t="s">
        <v>226</v>
      </c>
      <c r="Z50" s="15" t="s">
        <v>621</v>
      </c>
      <c r="AA50" s="15"/>
    </row>
    <row r="51" spans="1:27" s="1" customFormat="1" x14ac:dyDescent="0.25">
      <c r="A51" s="1" t="s">
        <v>7</v>
      </c>
      <c r="B51" s="241">
        <v>17</v>
      </c>
      <c r="C51" s="1" t="s">
        <v>576</v>
      </c>
      <c r="D51" s="1" t="s">
        <v>577</v>
      </c>
      <c r="E51" s="1" t="s">
        <v>441</v>
      </c>
      <c r="F51" s="241" t="s">
        <v>233</v>
      </c>
      <c r="G51" s="241" t="s">
        <v>236</v>
      </c>
      <c r="H51" s="241" t="s">
        <v>5</v>
      </c>
      <c r="I51" s="240">
        <f t="shared" si="4"/>
        <v>27</v>
      </c>
      <c r="J51" s="240"/>
      <c r="K51" s="240"/>
      <c r="L51" s="240">
        <v>9</v>
      </c>
      <c r="M51" s="240">
        <v>7</v>
      </c>
      <c r="N51" s="240">
        <v>1988</v>
      </c>
      <c r="O51" s="240"/>
      <c r="P51" s="240">
        <v>2</v>
      </c>
      <c r="Q51" s="240">
        <v>9</v>
      </c>
      <c r="R51" s="240">
        <v>2015</v>
      </c>
      <c r="S51" s="240"/>
      <c r="T51" s="240"/>
      <c r="U51" s="240"/>
      <c r="V51" s="240"/>
      <c r="W51" s="241" t="s">
        <v>198</v>
      </c>
      <c r="X51" s="241" t="s">
        <v>229</v>
      </c>
      <c r="Y51" s="241" t="s">
        <v>226</v>
      </c>
      <c r="Z51" s="15" t="s">
        <v>626</v>
      </c>
      <c r="AA51" s="15"/>
    </row>
    <row r="52" spans="1:27" s="1" customFormat="1" x14ac:dyDescent="0.25">
      <c r="A52" s="1" t="s">
        <v>43</v>
      </c>
      <c r="B52" s="243">
        <v>419</v>
      </c>
      <c r="C52" s="1" t="s">
        <v>103</v>
      </c>
      <c r="D52" s="1" t="s">
        <v>472</v>
      </c>
      <c r="E52" s="1" t="s">
        <v>241</v>
      </c>
      <c r="F52" s="243" t="s">
        <v>234</v>
      </c>
      <c r="G52" s="243" t="s">
        <v>236</v>
      </c>
      <c r="H52" s="243" t="s">
        <v>5</v>
      </c>
      <c r="I52" s="242">
        <f t="shared" si="4"/>
        <v>40</v>
      </c>
      <c r="J52" s="242">
        <f t="shared" ref="J52:J58" si="6">2015-R52</f>
        <v>2</v>
      </c>
      <c r="K52" s="242"/>
      <c r="L52" s="242">
        <v>4</v>
      </c>
      <c r="M52" s="242">
        <v>5</v>
      </c>
      <c r="N52" s="242">
        <v>1975</v>
      </c>
      <c r="O52" s="242"/>
      <c r="P52" s="242">
        <v>5</v>
      </c>
      <c r="Q52" s="242">
        <v>31</v>
      </c>
      <c r="R52" s="242">
        <v>2013</v>
      </c>
      <c r="S52" s="242"/>
      <c r="T52" s="242"/>
      <c r="U52" s="242"/>
      <c r="V52" s="242"/>
      <c r="W52" s="243" t="s">
        <v>198</v>
      </c>
      <c r="X52" s="243" t="s">
        <v>225</v>
      </c>
      <c r="Y52" s="243" t="s">
        <v>226</v>
      </c>
      <c r="Z52" s="243" t="s">
        <v>589</v>
      </c>
      <c r="AA52" s="15"/>
    </row>
    <row r="53" spans="1:27" s="1" customFormat="1" x14ac:dyDescent="0.25">
      <c r="A53" s="1" t="s">
        <v>43</v>
      </c>
      <c r="B53" s="243">
        <v>410</v>
      </c>
      <c r="C53" s="1" t="s">
        <v>523</v>
      </c>
      <c r="D53" s="1" t="s">
        <v>6</v>
      </c>
      <c r="E53" s="1" t="s">
        <v>281</v>
      </c>
      <c r="F53" s="243" t="s">
        <v>234</v>
      </c>
      <c r="G53" s="243" t="s">
        <v>236</v>
      </c>
      <c r="H53" s="243" t="s">
        <v>4</v>
      </c>
      <c r="I53" s="242">
        <f t="shared" si="4"/>
        <v>22</v>
      </c>
      <c r="J53" s="242">
        <f t="shared" si="6"/>
        <v>1</v>
      </c>
      <c r="K53" s="242"/>
      <c r="L53" s="242">
        <v>1</v>
      </c>
      <c r="M53" s="242">
        <v>11</v>
      </c>
      <c r="N53" s="242">
        <v>1993</v>
      </c>
      <c r="O53" s="242"/>
      <c r="P53" s="242">
        <v>5</v>
      </c>
      <c r="Q53" s="242">
        <v>6</v>
      </c>
      <c r="R53" s="242">
        <v>2014</v>
      </c>
      <c r="S53" s="242"/>
      <c r="T53" s="242"/>
      <c r="U53" s="242"/>
      <c r="V53" s="242"/>
      <c r="W53" s="243"/>
      <c r="X53" s="243"/>
      <c r="Y53" s="243"/>
      <c r="Z53" s="243"/>
      <c r="AA53" s="15"/>
    </row>
    <row r="54" spans="1:27" s="1" customFormat="1" x14ac:dyDescent="0.25">
      <c r="A54" s="1" t="s">
        <v>172</v>
      </c>
      <c r="B54" s="247">
        <v>468</v>
      </c>
      <c r="C54" s="1" t="s">
        <v>595</v>
      </c>
      <c r="D54" s="1" t="s">
        <v>591</v>
      </c>
      <c r="E54" s="1" t="s">
        <v>582</v>
      </c>
      <c r="F54" s="247" t="s">
        <v>234</v>
      </c>
      <c r="G54" s="247" t="s">
        <v>236</v>
      </c>
      <c r="H54" s="247" t="s">
        <v>5</v>
      </c>
      <c r="I54" s="246">
        <f t="shared" si="4"/>
        <v>27</v>
      </c>
      <c r="J54" s="246">
        <f t="shared" si="6"/>
        <v>0</v>
      </c>
      <c r="K54" s="246"/>
      <c r="L54" s="246">
        <v>12</v>
      </c>
      <c r="M54" s="246">
        <v>5</v>
      </c>
      <c r="N54" s="246">
        <v>1988</v>
      </c>
      <c r="O54" s="246"/>
      <c r="P54" s="246">
        <v>5</v>
      </c>
      <c r="Q54" s="246">
        <v>4</v>
      </c>
      <c r="R54" s="246">
        <v>2015</v>
      </c>
      <c r="S54" s="246"/>
      <c r="T54" s="246"/>
      <c r="U54" s="246"/>
      <c r="V54" s="246"/>
      <c r="W54" s="247" t="s">
        <v>198</v>
      </c>
      <c r="X54" s="247" t="s">
        <v>229</v>
      </c>
      <c r="Y54" s="247" t="s">
        <v>426</v>
      </c>
      <c r="Z54" s="15" t="s">
        <v>629</v>
      </c>
      <c r="AA54" s="15"/>
    </row>
    <row r="55" spans="1:27" s="1" customFormat="1" x14ac:dyDescent="0.25">
      <c r="A55" s="1" t="s">
        <v>74</v>
      </c>
      <c r="B55" s="247">
        <v>29</v>
      </c>
      <c r="C55" s="1" t="s">
        <v>75</v>
      </c>
      <c r="D55" s="1" t="s">
        <v>76</v>
      </c>
      <c r="E55" s="1" t="s">
        <v>170</v>
      </c>
      <c r="F55" s="247" t="s">
        <v>233</v>
      </c>
      <c r="G55" s="247" t="s">
        <v>236</v>
      </c>
      <c r="H55" s="247" t="s">
        <v>4</v>
      </c>
      <c r="I55" s="246">
        <f t="shared" si="4"/>
        <v>58</v>
      </c>
      <c r="J55" s="246">
        <f t="shared" si="6"/>
        <v>29</v>
      </c>
      <c r="K55" s="246"/>
      <c r="L55" s="246">
        <v>12</v>
      </c>
      <c r="M55" s="246">
        <v>4</v>
      </c>
      <c r="N55" s="246">
        <v>1957</v>
      </c>
      <c r="O55" s="246"/>
      <c r="P55" s="246">
        <v>8</v>
      </c>
      <c r="Q55" s="246">
        <v>16</v>
      </c>
      <c r="R55" s="246">
        <v>1986</v>
      </c>
      <c r="S55" s="246"/>
      <c r="T55" s="246"/>
      <c r="U55" s="246"/>
      <c r="V55" s="246"/>
      <c r="W55" s="247" t="s">
        <v>203</v>
      </c>
      <c r="X55" s="247" t="s">
        <v>225</v>
      </c>
      <c r="Y55" s="247" t="s">
        <v>226</v>
      </c>
      <c r="Z55" s="15" t="s">
        <v>630</v>
      </c>
      <c r="AA55" s="15"/>
    </row>
    <row r="56" spans="1:27" s="1" customFormat="1" x14ac:dyDescent="0.25">
      <c r="A56" s="1" t="s">
        <v>490</v>
      </c>
      <c r="B56" s="253">
        <v>178</v>
      </c>
      <c r="C56" s="1" t="s">
        <v>433</v>
      </c>
      <c r="D56" s="1" t="s">
        <v>299</v>
      </c>
      <c r="E56" s="1" t="s">
        <v>152</v>
      </c>
      <c r="F56" s="253" t="s">
        <v>233</v>
      </c>
      <c r="G56" s="253" t="s">
        <v>236</v>
      </c>
      <c r="H56" s="253" t="s">
        <v>4</v>
      </c>
      <c r="I56" s="252">
        <f t="shared" si="4"/>
        <v>31</v>
      </c>
      <c r="J56" s="252">
        <f t="shared" si="6"/>
        <v>2</v>
      </c>
      <c r="K56" s="252"/>
      <c r="L56" s="252">
        <v>5</v>
      </c>
      <c r="M56" s="252">
        <v>27</v>
      </c>
      <c r="N56" s="252">
        <v>1984</v>
      </c>
      <c r="O56" s="252"/>
      <c r="P56" s="252">
        <v>2</v>
      </c>
      <c r="Q56" s="252">
        <v>1</v>
      </c>
      <c r="R56" s="252">
        <v>2013</v>
      </c>
      <c r="S56" s="252"/>
      <c r="T56" s="252">
        <v>1</v>
      </c>
      <c r="U56" s="252">
        <v>1</v>
      </c>
      <c r="V56" s="252">
        <v>2015</v>
      </c>
      <c r="W56" s="253" t="s">
        <v>198</v>
      </c>
      <c r="X56" s="253" t="s">
        <v>229</v>
      </c>
      <c r="Y56" s="253" t="s">
        <v>226</v>
      </c>
      <c r="Z56" s="253" t="s">
        <v>548</v>
      </c>
      <c r="AA56" s="15"/>
    </row>
    <row r="57" spans="1:27" s="1" customFormat="1" x14ac:dyDescent="0.25">
      <c r="B57" s="247"/>
      <c r="F57" s="247"/>
      <c r="G57" s="247"/>
      <c r="H57" s="247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7"/>
      <c r="X57" s="247"/>
      <c r="Y57" s="247"/>
      <c r="Z57" s="15"/>
      <c r="AA57" s="15"/>
    </row>
    <row r="58" spans="1:27" s="1" customFormat="1" x14ac:dyDescent="0.25">
      <c r="A58" s="1" t="s">
        <v>43</v>
      </c>
      <c r="B58" s="243">
        <v>420</v>
      </c>
      <c r="C58" s="1" t="s">
        <v>515</v>
      </c>
      <c r="D58" s="1" t="s">
        <v>104</v>
      </c>
      <c r="E58" s="1" t="s">
        <v>291</v>
      </c>
      <c r="F58" s="243" t="s">
        <v>234</v>
      </c>
      <c r="G58" s="243" t="s">
        <v>236</v>
      </c>
      <c r="H58" s="243" t="s">
        <v>5</v>
      </c>
      <c r="I58" s="242">
        <f t="shared" si="4"/>
        <v>20</v>
      </c>
      <c r="J58" s="242">
        <f t="shared" si="6"/>
        <v>1</v>
      </c>
      <c r="K58" s="242"/>
      <c r="L58" s="242">
        <v>4</v>
      </c>
      <c r="M58" s="242">
        <v>5</v>
      </c>
      <c r="N58" s="242">
        <v>1995</v>
      </c>
      <c r="O58" s="242"/>
      <c r="P58" s="242">
        <v>1</v>
      </c>
      <c r="Q58" s="242">
        <v>22</v>
      </c>
      <c r="R58" s="242">
        <v>2014</v>
      </c>
      <c r="S58" s="242"/>
      <c r="T58" s="242"/>
      <c r="U58" s="242"/>
      <c r="V58" s="242"/>
      <c r="W58" s="243" t="s">
        <v>203</v>
      </c>
      <c r="X58" s="242" t="s">
        <v>225</v>
      </c>
      <c r="Y58" s="243" t="s">
        <v>227</v>
      </c>
      <c r="Z58" s="243"/>
      <c r="AA58" s="15"/>
    </row>
    <row r="59" spans="1:27" s="1" customFormat="1" x14ac:dyDescent="0.25">
      <c r="B59" s="233"/>
      <c r="F59" s="233"/>
      <c r="G59" s="233"/>
      <c r="H59" s="233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3"/>
      <c r="X59" s="232"/>
      <c r="Y59" s="233"/>
      <c r="Z59" s="233"/>
      <c r="AA59" s="15"/>
    </row>
    <row r="60" spans="1:27" s="1" customFormat="1" x14ac:dyDescent="0.25">
      <c r="A60" s="1" t="s">
        <v>7</v>
      </c>
      <c r="B60" s="213">
        <v>414</v>
      </c>
      <c r="C60" s="1" t="s">
        <v>488</v>
      </c>
      <c r="D60" s="1" t="s">
        <v>489</v>
      </c>
      <c r="E60" s="1" t="s">
        <v>152</v>
      </c>
      <c r="F60" s="213" t="s">
        <v>233</v>
      </c>
      <c r="G60" s="213" t="s">
        <v>236</v>
      </c>
      <c r="H60" s="213" t="s">
        <v>4</v>
      </c>
      <c r="I60" s="212">
        <f t="shared" ref="I60" si="7">2015-N60</f>
        <v>28</v>
      </c>
      <c r="J60" s="212">
        <f t="shared" ref="J60" si="8">2015-R60</f>
        <v>2</v>
      </c>
      <c r="K60" s="212"/>
      <c r="L60" s="230">
        <v>4</v>
      </c>
      <c r="M60" s="230">
        <v>6</v>
      </c>
      <c r="N60" s="230">
        <v>1987</v>
      </c>
      <c r="O60" s="230"/>
      <c r="P60" s="230">
        <v>10</v>
      </c>
      <c r="Q60" s="230">
        <v>7</v>
      </c>
      <c r="R60" s="230">
        <v>2013</v>
      </c>
      <c r="S60" s="212"/>
      <c r="T60" s="212">
        <v>6</v>
      </c>
      <c r="U60" s="212">
        <v>1</v>
      </c>
      <c r="V60" s="212">
        <v>2015</v>
      </c>
      <c r="W60" s="213" t="s">
        <v>198</v>
      </c>
      <c r="X60" s="212" t="s">
        <v>229</v>
      </c>
      <c r="Y60" s="213" t="s">
        <v>226</v>
      </c>
      <c r="Z60" s="15" t="s">
        <v>603</v>
      </c>
      <c r="AA60" s="15"/>
    </row>
  </sheetData>
  <mergeCells count="6">
    <mergeCell ref="L33:N33"/>
    <mergeCell ref="P33:R33"/>
    <mergeCell ref="T33:V33"/>
    <mergeCell ref="L2:N2"/>
    <mergeCell ref="P2:R2"/>
    <mergeCell ref="T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0"/>
  <sheetViews>
    <sheetView topLeftCell="A37" workbookViewId="0">
      <selection activeCell="A61" sqref="A61:XFD61"/>
    </sheetView>
  </sheetViews>
  <sheetFormatPr defaultRowHeight="15" x14ac:dyDescent="0.25"/>
  <cols>
    <col min="3" max="3" width="9.140625" style="255"/>
    <col min="7" max="7" width="9.140625" style="255"/>
    <col min="8" max="8" width="9.140625" style="273"/>
    <col min="9" max="9" width="9.140625" style="255"/>
    <col min="12" max="12" width="1.42578125" customWidth="1"/>
    <col min="13" max="13" width="4.85546875" style="255" customWidth="1"/>
    <col min="14" max="14" width="4.5703125" style="255" customWidth="1"/>
    <col min="15" max="15" width="6" style="255" customWidth="1"/>
    <col min="16" max="16" width="1.7109375" style="255" customWidth="1"/>
    <col min="17" max="17" width="4.140625" style="255" customWidth="1"/>
    <col min="18" max="18" width="5" style="255" customWidth="1"/>
    <col min="19" max="19" width="5.7109375" style="255" customWidth="1"/>
    <col min="20" max="20" width="1.7109375" customWidth="1"/>
    <col min="21" max="21" width="2.140625" customWidth="1"/>
    <col min="22" max="22" width="2" customWidth="1"/>
    <col min="23" max="23" width="8.140625" customWidth="1"/>
    <col min="24" max="27" width="9.140625" style="255"/>
  </cols>
  <sheetData>
    <row r="2" spans="1:28" s="1" customFormat="1" x14ac:dyDescent="0.25">
      <c r="C2" s="256" t="s">
        <v>247</v>
      </c>
      <c r="G2" s="256"/>
      <c r="H2" s="274"/>
      <c r="I2" s="256"/>
      <c r="J2" s="249"/>
      <c r="K2" s="248" t="s">
        <v>245</v>
      </c>
      <c r="L2" s="248"/>
      <c r="M2" s="254"/>
      <c r="N2" s="254"/>
      <c r="O2" s="254"/>
      <c r="P2" s="254"/>
      <c r="Q2" s="254"/>
      <c r="R2" s="254"/>
      <c r="S2" s="254"/>
      <c r="T2" s="248"/>
      <c r="U2" s="248"/>
      <c r="V2" s="248" t="s">
        <v>243</v>
      </c>
      <c r="W2" s="248"/>
      <c r="X2" s="256"/>
      <c r="Y2" s="256"/>
      <c r="Z2" s="256"/>
      <c r="AA2" s="256" t="s">
        <v>633</v>
      </c>
      <c r="AB2" s="15"/>
    </row>
    <row r="3" spans="1:28" s="1" customFormat="1" x14ac:dyDescent="0.25">
      <c r="B3" s="1" t="s">
        <v>142</v>
      </c>
      <c r="C3" s="256" t="s">
        <v>248</v>
      </c>
      <c r="D3" s="1" t="s">
        <v>143</v>
      </c>
      <c r="F3" s="1" t="s">
        <v>151</v>
      </c>
      <c r="G3" s="256" t="s">
        <v>232</v>
      </c>
      <c r="H3" s="274" t="s">
        <v>235</v>
      </c>
      <c r="I3" s="256" t="s">
        <v>144</v>
      </c>
      <c r="J3" s="249" t="s">
        <v>239</v>
      </c>
      <c r="K3" s="248" t="s">
        <v>246</v>
      </c>
      <c r="L3" s="248"/>
      <c r="M3" s="309" t="s">
        <v>238</v>
      </c>
      <c r="N3" s="309"/>
      <c r="O3" s="309"/>
      <c r="P3" s="254"/>
      <c r="Q3" s="309" t="s">
        <v>145</v>
      </c>
      <c r="R3" s="309"/>
      <c r="S3" s="309"/>
      <c r="T3" s="248"/>
      <c r="U3" s="309" t="s">
        <v>244</v>
      </c>
      <c r="V3" s="309"/>
      <c r="W3" s="309"/>
      <c r="X3" s="256" t="s">
        <v>237</v>
      </c>
      <c r="Y3" s="256" t="s">
        <v>231</v>
      </c>
      <c r="Z3" s="256" t="s">
        <v>230</v>
      </c>
      <c r="AA3" s="256" t="s">
        <v>411</v>
      </c>
      <c r="AB3" s="15"/>
    </row>
    <row r="4" spans="1:28" s="1" customFormat="1" x14ac:dyDescent="0.25">
      <c r="A4" s="1">
        <v>1</v>
      </c>
      <c r="B4" s="1" t="s">
        <v>490</v>
      </c>
      <c r="C4" s="256"/>
      <c r="D4" s="1" t="s">
        <v>631</v>
      </c>
      <c r="E4" s="1" t="s">
        <v>632</v>
      </c>
      <c r="F4" s="1" t="s">
        <v>583</v>
      </c>
      <c r="G4" s="256" t="s">
        <v>234</v>
      </c>
      <c r="H4" s="274" t="s">
        <v>236</v>
      </c>
      <c r="I4" s="256" t="s">
        <v>5</v>
      </c>
      <c r="J4" s="248">
        <f>2016-O4</f>
        <v>27</v>
      </c>
      <c r="K4" s="248">
        <f>2016-S4</f>
        <v>0</v>
      </c>
      <c r="L4" s="248"/>
      <c r="M4" s="254">
        <v>11</v>
      </c>
      <c r="N4" s="254">
        <v>27</v>
      </c>
      <c r="O4" s="254">
        <v>1989</v>
      </c>
      <c r="P4" s="254"/>
      <c r="Q4" s="254">
        <v>1</v>
      </c>
      <c r="R4" s="254">
        <v>4</v>
      </c>
      <c r="S4" s="254">
        <v>2016</v>
      </c>
      <c r="T4" s="248"/>
      <c r="U4" s="248"/>
      <c r="V4" s="248"/>
      <c r="W4" s="248"/>
      <c r="X4" s="256" t="s">
        <v>198</v>
      </c>
      <c r="Y4" s="256" t="s">
        <v>229</v>
      </c>
      <c r="Z4" s="256" t="s">
        <v>226</v>
      </c>
      <c r="AA4" s="256" t="s">
        <v>301</v>
      </c>
      <c r="AB4" s="15"/>
    </row>
    <row r="5" spans="1:28" x14ac:dyDescent="0.25">
      <c r="A5">
        <v>2</v>
      </c>
      <c r="B5" t="s">
        <v>6</v>
      </c>
      <c r="D5" t="s">
        <v>634</v>
      </c>
      <c r="E5" t="s">
        <v>598</v>
      </c>
      <c r="F5" t="s">
        <v>270</v>
      </c>
      <c r="G5" s="255" t="s">
        <v>234</v>
      </c>
      <c r="H5" s="273" t="s">
        <v>236</v>
      </c>
      <c r="I5" s="255" t="s">
        <v>4</v>
      </c>
      <c r="J5" s="254">
        <f t="shared" ref="J5:J14" si="0">2016-O5</f>
        <v>23</v>
      </c>
      <c r="K5" s="254">
        <f t="shared" ref="K5:K14" si="1">2016-S5</f>
        <v>0</v>
      </c>
      <c r="M5" s="255">
        <v>8</v>
      </c>
      <c r="N5" s="255">
        <v>14</v>
      </c>
      <c r="O5" s="255">
        <v>1993</v>
      </c>
      <c r="Q5" s="255">
        <v>1</v>
      </c>
      <c r="R5" s="255">
        <v>13</v>
      </c>
      <c r="S5" s="255">
        <v>2016</v>
      </c>
      <c r="X5" s="255" t="s">
        <v>203</v>
      </c>
      <c r="Y5" s="255" t="s">
        <v>225</v>
      </c>
      <c r="Z5" s="255" t="s">
        <v>227</v>
      </c>
      <c r="AA5" s="256" t="s">
        <v>233</v>
      </c>
    </row>
    <row r="6" spans="1:28" x14ac:dyDescent="0.25">
      <c r="A6">
        <v>3</v>
      </c>
      <c r="B6" t="s">
        <v>172</v>
      </c>
      <c r="D6" t="s">
        <v>635</v>
      </c>
      <c r="E6" t="s">
        <v>636</v>
      </c>
      <c r="F6" t="s">
        <v>270</v>
      </c>
      <c r="G6" s="256" t="s">
        <v>234</v>
      </c>
      <c r="H6" s="274" t="s">
        <v>236</v>
      </c>
      <c r="I6" s="256" t="s">
        <v>4</v>
      </c>
      <c r="J6" s="254">
        <f t="shared" si="0"/>
        <v>22</v>
      </c>
      <c r="K6" s="254">
        <f t="shared" si="1"/>
        <v>0</v>
      </c>
      <c r="M6" s="255">
        <v>8</v>
      </c>
      <c r="N6" s="255">
        <v>9</v>
      </c>
      <c r="O6" s="255">
        <v>1994</v>
      </c>
      <c r="Q6" s="255">
        <v>1</v>
      </c>
      <c r="R6" s="255">
        <v>15</v>
      </c>
      <c r="S6" s="255">
        <v>2016</v>
      </c>
      <c r="X6" s="256" t="s">
        <v>637</v>
      </c>
      <c r="Y6" s="256" t="s">
        <v>384</v>
      </c>
      <c r="Z6" s="256" t="s">
        <v>419</v>
      </c>
      <c r="AA6" s="255" t="s">
        <v>301</v>
      </c>
    </row>
    <row r="7" spans="1:28" x14ac:dyDescent="0.25">
      <c r="A7">
        <v>4</v>
      </c>
      <c r="B7" t="s">
        <v>43</v>
      </c>
      <c r="D7" t="s">
        <v>638</v>
      </c>
      <c r="E7" t="s">
        <v>639</v>
      </c>
      <c r="F7" t="s">
        <v>309</v>
      </c>
      <c r="G7" s="256" t="s">
        <v>234</v>
      </c>
      <c r="H7" s="274" t="s">
        <v>236</v>
      </c>
      <c r="I7" s="256" t="s">
        <v>5</v>
      </c>
      <c r="J7" s="254">
        <f t="shared" si="0"/>
        <v>45</v>
      </c>
      <c r="K7" s="254">
        <f t="shared" si="1"/>
        <v>0</v>
      </c>
      <c r="M7" s="255">
        <v>10</v>
      </c>
      <c r="N7" s="255">
        <v>11</v>
      </c>
      <c r="O7" s="255">
        <v>1971</v>
      </c>
      <c r="Q7" s="255">
        <v>1</v>
      </c>
      <c r="R7" s="255">
        <v>26</v>
      </c>
      <c r="S7" s="255">
        <v>2016</v>
      </c>
      <c r="X7" s="256" t="s">
        <v>203</v>
      </c>
      <c r="Y7" s="256" t="s">
        <v>225</v>
      </c>
      <c r="Z7" s="256" t="s">
        <v>227</v>
      </c>
      <c r="AA7" s="255" t="s">
        <v>301</v>
      </c>
    </row>
    <row r="8" spans="1:28" x14ac:dyDescent="0.25">
      <c r="A8">
        <v>5</v>
      </c>
      <c r="B8" t="s">
        <v>172</v>
      </c>
      <c r="D8" t="s">
        <v>101</v>
      </c>
      <c r="E8" t="s">
        <v>640</v>
      </c>
      <c r="F8" t="s">
        <v>291</v>
      </c>
      <c r="G8" s="256" t="s">
        <v>233</v>
      </c>
      <c r="H8" s="274" t="s">
        <v>236</v>
      </c>
      <c r="I8" s="256" t="s">
        <v>5</v>
      </c>
      <c r="J8" s="254">
        <f t="shared" si="0"/>
        <v>71</v>
      </c>
      <c r="K8" s="254">
        <f t="shared" si="1"/>
        <v>0</v>
      </c>
      <c r="M8" s="255">
        <v>6</v>
      </c>
      <c r="N8" s="255">
        <v>10</v>
      </c>
      <c r="O8" s="255">
        <v>1945</v>
      </c>
      <c r="Q8" s="255">
        <v>1</v>
      </c>
      <c r="R8" s="255">
        <v>19</v>
      </c>
      <c r="S8" s="255">
        <v>2016</v>
      </c>
      <c r="X8" s="256" t="s">
        <v>203</v>
      </c>
      <c r="Y8" s="256" t="s">
        <v>225</v>
      </c>
      <c r="Z8" s="256" t="s">
        <v>227</v>
      </c>
      <c r="AA8" s="255" t="s">
        <v>301</v>
      </c>
    </row>
    <row r="9" spans="1:28" x14ac:dyDescent="0.25">
      <c r="A9">
        <v>6</v>
      </c>
      <c r="B9" t="s">
        <v>6</v>
      </c>
      <c r="D9" t="s">
        <v>638</v>
      </c>
      <c r="E9" t="s">
        <v>455</v>
      </c>
      <c r="F9" t="s">
        <v>270</v>
      </c>
      <c r="G9" s="256" t="s">
        <v>234</v>
      </c>
      <c r="H9" s="274" t="s">
        <v>236</v>
      </c>
      <c r="I9" s="256" t="s">
        <v>4</v>
      </c>
      <c r="J9" s="254">
        <f t="shared" si="0"/>
        <v>22</v>
      </c>
      <c r="K9" s="254">
        <f t="shared" si="1"/>
        <v>0</v>
      </c>
      <c r="M9" s="255">
        <v>4</v>
      </c>
      <c r="N9" s="255">
        <v>4</v>
      </c>
      <c r="O9" s="255">
        <v>1994</v>
      </c>
      <c r="Q9" s="255">
        <v>1</v>
      </c>
      <c r="R9" s="255">
        <v>27</v>
      </c>
      <c r="S9" s="255">
        <v>2016</v>
      </c>
      <c r="X9" s="256" t="s">
        <v>203</v>
      </c>
      <c r="Y9" s="256" t="s">
        <v>225</v>
      </c>
      <c r="Z9" s="256" t="s">
        <v>227</v>
      </c>
      <c r="AA9" s="255" t="s">
        <v>301</v>
      </c>
    </row>
    <row r="10" spans="1:28" s="1" customFormat="1" x14ac:dyDescent="0.25">
      <c r="A10" s="1">
        <v>7</v>
      </c>
      <c r="B10" s="1" t="s">
        <v>6</v>
      </c>
      <c r="C10" s="266"/>
      <c r="D10" s="1" t="s">
        <v>650</v>
      </c>
      <c r="E10" s="1" t="s">
        <v>651</v>
      </c>
      <c r="F10" s="1" t="s">
        <v>583</v>
      </c>
      <c r="G10" s="266" t="s">
        <v>234</v>
      </c>
      <c r="H10" s="274" t="s">
        <v>236</v>
      </c>
      <c r="I10" s="266" t="s">
        <v>5</v>
      </c>
      <c r="J10" s="265">
        <f t="shared" si="0"/>
        <v>23</v>
      </c>
      <c r="K10" s="265">
        <f t="shared" si="1"/>
        <v>0</v>
      </c>
      <c r="L10" s="265"/>
      <c r="M10" s="265">
        <v>12</v>
      </c>
      <c r="N10" s="265">
        <v>14</v>
      </c>
      <c r="O10" s="265">
        <v>1993</v>
      </c>
      <c r="P10" s="265"/>
      <c r="Q10" s="265">
        <v>6</v>
      </c>
      <c r="R10" s="265">
        <v>1</v>
      </c>
      <c r="S10" s="265">
        <v>2016</v>
      </c>
      <c r="T10" s="265"/>
      <c r="U10" s="265"/>
      <c r="V10" s="265"/>
      <c r="W10" s="265"/>
      <c r="X10" s="266" t="s">
        <v>198</v>
      </c>
      <c r="Y10" s="266" t="s">
        <v>229</v>
      </c>
      <c r="Z10" s="266" t="s">
        <v>226</v>
      </c>
      <c r="AA10" s="266" t="s">
        <v>301</v>
      </c>
      <c r="AB10" s="15"/>
    </row>
    <row r="11" spans="1:28" s="1" customFormat="1" x14ac:dyDescent="0.25">
      <c r="A11" s="1">
        <v>8</v>
      </c>
      <c r="B11" s="1" t="s">
        <v>6</v>
      </c>
      <c r="C11" s="268"/>
      <c r="D11" s="1" t="s">
        <v>648</v>
      </c>
      <c r="E11" s="1" t="s">
        <v>188</v>
      </c>
      <c r="F11" s="1" t="s">
        <v>583</v>
      </c>
      <c r="G11" s="268" t="s">
        <v>234</v>
      </c>
      <c r="H11" s="274" t="s">
        <v>236</v>
      </c>
      <c r="I11" s="268" t="s">
        <v>5</v>
      </c>
      <c r="J11" s="267">
        <f t="shared" si="0"/>
        <v>23</v>
      </c>
      <c r="K11" s="267">
        <f t="shared" si="1"/>
        <v>0</v>
      </c>
      <c r="L11" s="267"/>
      <c r="M11" s="267">
        <v>12</v>
      </c>
      <c r="N11" s="267">
        <v>8</v>
      </c>
      <c r="O11" s="267">
        <v>1993</v>
      </c>
      <c r="P11" s="267"/>
      <c r="Q11" s="267">
        <v>5</v>
      </c>
      <c r="R11" s="267">
        <v>16</v>
      </c>
      <c r="S11" s="267">
        <v>2016</v>
      </c>
      <c r="T11" s="267"/>
      <c r="U11" s="267"/>
      <c r="V11" s="267"/>
      <c r="W11" s="267"/>
      <c r="X11" s="268" t="s">
        <v>198</v>
      </c>
      <c r="Y11" s="268" t="s">
        <v>229</v>
      </c>
      <c r="Z11" s="268" t="s">
        <v>226</v>
      </c>
      <c r="AA11" s="268" t="s">
        <v>301</v>
      </c>
      <c r="AB11" s="15"/>
    </row>
    <row r="12" spans="1:28" x14ac:dyDescent="0.25">
      <c r="A12" s="1">
        <v>9</v>
      </c>
      <c r="B12" s="1" t="s">
        <v>19</v>
      </c>
      <c r="D12" s="1" t="s">
        <v>649</v>
      </c>
      <c r="E12" s="1" t="s">
        <v>10</v>
      </c>
      <c r="F12" s="1" t="s">
        <v>270</v>
      </c>
      <c r="G12" s="255" t="s">
        <v>234</v>
      </c>
      <c r="H12" s="273" t="s">
        <v>236</v>
      </c>
      <c r="I12" s="255" t="s">
        <v>5</v>
      </c>
      <c r="J12" s="275">
        <f t="shared" si="0"/>
        <v>2016</v>
      </c>
      <c r="K12" s="250">
        <f t="shared" si="1"/>
        <v>0</v>
      </c>
      <c r="Q12" s="255">
        <v>5</v>
      </c>
      <c r="R12" s="255">
        <v>16</v>
      </c>
      <c r="S12" s="255">
        <v>2016</v>
      </c>
      <c r="X12" s="255" t="s">
        <v>203</v>
      </c>
      <c r="Y12" s="255" t="s">
        <v>225</v>
      </c>
      <c r="Z12" s="255" t="s">
        <v>227</v>
      </c>
      <c r="AA12" s="255" t="s">
        <v>301</v>
      </c>
    </row>
    <row r="13" spans="1:28" x14ac:dyDescent="0.25">
      <c r="A13" s="1">
        <v>10</v>
      </c>
      <c r="B13" s="1" t="s">
        <v>11</v>
      </c>
      <c r="D13" s="1" t="s">
        <v>672</v>
      </c>
      <c r="E13" s="1" t="s">
        <v>673</v>
      </c>
      <c r="F13" s="1" t="s">
        <v>583</v>
      </c>
      <c r="G13" s="255" t="s">
        <v>234</v>
      </c>
      <c r="H13" s="273" t="s">
        <v>236</v>
      </c>
      <c r="I13" s="255" t="s">
        <v>4</v>
      </c>
      <c r="J13" s="275">
        <f t="shared" si="0"/>
        <v>23</v>
      </c>
      <c r="K13" s="250">
        <f t="shared" si="1"/>
        <v>0</v>
      </c>
      <c r="M13" s="255">
        <v>5</v>
      </c>
      <c r="N13" s="255">
        <v>2</v>
      </c>
      <c r="O13" s="255">
        <v>1993</v>
      </c>
      <c r="Q13" s="255">
        <v>6</v>
      </c>
      <c r="R13" s="255">
        <v>20</v>
      </c>
      <c r="S13" s="255">
        <v>2016</v>
      </c>
      <c r="X13" s="255" t="s">
        <v>198</v>
      </c>
      <c r="Y13" s="255" t="s">
        <v>229</v>
      </c>
      <c r="Z13" s="255" t="s">
        <v>226</v>
      </c>
      <c r="AA13" s="255" t="s">
        <v>233</v>
      </c>
    </row>
    <row r="14" spans="1:28" x14ac:dyDescent="0.25">
      <c r="D14" s="1" t="s">
        <v>675</v>
      </c>
      <c r="E14" s="1" t="s">
        <v>676</v>
      </c>
      <c r="F14" s="1" t="s">
        <v>583</v>
      </c>
      <c r="G14" s="255" t="s">
        <v>234</v>
      </c>
      <c r="H14" s="273" t="s">
        <v>236</v>
      </c>
      <c r="I14" s="255" t="s">
        <v>5</v>
      </c>
      <c r="J14" s="275">
        <f t="shared" si="0"/>
        <v>25</v>
      </c>
      <c r="K14" s="250">
        <f t="shared" si="1"/>
        <v>0</v>
      </c>
      <c r="M14" s="255">
        <v>2</v>
      </c>
      <c r="N14" s="255">
        <v>5</v>
      </c>
      <c r="O14" s="255">
        <v>1991</v>
      </c>
      <c r="Q14" s="255">
        <v>6</v>
      </c>
      <c r="R14" s="255">
        <v>27</v>
      </c>
      <c r="S14" s="255">
        <v>2016</v>
      </c>
      <c r="X14" s="255" t="s">
        <v>198</v>
      </c>
      <c r="Y14" s="255" t="s">
        <v>229</v>
      </c>
      <c r="Z14" s="255" t="s">
        <v>226</v>
      </c>
      <c r="AA14" s="255" t="s">
        <v>233</v>
      </c>
    </row>
    <row r="15" spans="1:28" x14ac:dyDescent="0.25">
      <c r="J15" s="250"/>
      <c r="K15" s="250"/>
    </row>
    <row r="16" spans="1:28" x14ac:dyDescent="0.25">
      <c r="B16" t="s">
        <v>652</v>
      </c>
      <c r="J16" s="250"/>
      <c r="K16" s="250"/>
    </row>
    <row r="17" spans="1:27" x14ac:dyDescent="0.25">
      <c r="A17">
        <v>11</v>
      </c>
      <c r="D17" s="1" t="s">
        <v>653</v>
      </c>
      <c r="E17" s="1" t="s">
        <v>654</v>
      </c>
      <c r="F17" s="1" t="s">
        <v>170</v>
      </c>
      <c r="G17" s="278" t="s">
        <v>233</v>
      </c>
      <c r="H17" s="278" t="s">
        <v>236</v>
      </c>
      <c r="I17" s="278" t="s">
        <v>4</v>
      </c>
      <c r="J17" s="276">
        <f t="shared" ref="J17:J36" si="2">2016-O17</f>
        <v>71</v>
      </c>
      <c r="K17" s="276">
        <f t="shared" ref="K17:K36" si="3">2016-S17</f>
        <v>28</v>
      </c>
      <c r="L17" s="276"/>
      <c r="M17" s="276">
        <v>12</v>
      </c>
      <c r="N17" s="276">
        <v>10</v>
      </c>
      <c r="O17" s="276">
        <v>1945</v>
      </c>
      <c r="P17" s="276"/>
      <c r="Q17" s="276">
        <v>6</v>
      </c>
      <c r="R17" s="276">
        <v>1</v>
      </c>
      <c r="S17" s="276">
        <v>1988</v>
      </c>
      <c r="T17" s="276"/>
      <c r="U17" s="276">
        <v>7</v>
      </c>
      <c r="V17" s="276">
        <v>1</v>
      </c>
      <c r="W17" s="276">
        <v>2016</v>
      </c>
      <c r="X17" s="278" t="s">
        <v>198</v>
      </c>
      <c r="Y17" s="276" t="s">
        <v>229</v>
      </c>
      <c r="Z17" s="278" t="s">
        <v>226</v>
      </c>
      <c r="AA17" s="255" t="s">
        <v>233</v>
      </c>
    </row>
    <row r="18" spans="1:27" x14ac:dyDescent="0.25">
      <c r="A18">
        <v>12</v>
      </c>
      <c r="C18" s="277"/>
      <c r="D18" s="1" t="s">
        <v>655</v>
      </c>
      <c r="E18" s="1" t="s">
        <v>656</v>
      </c>
      <c r="F18" s="1" t="s">
        <v>583</v>
      </c>
      <c r="G18" s="278" t="s">
        <v>234</v>
      </c>
      <c r="H18" s="278" t="s">
        <v>236</v>
      </c>
      <c r="I18" s="278" t="s">
        <v>5</v>
      </c>
      <c r="J18" s="276">
        <f t="shared" si="2"/>
        <v>25</v>
      </c>
      <c r="K18" s="276">
        <f t="shared" si="3"/>
        <v>0</v>
      </c>
      <c r="L18" s="276"/>
      <c r="M18" s="276">
        <v>5</v>
      </c>
      <c r="N18" s="276">
        <v>8</v>
      </c>
      <c r="O18" s="276">
        <v>1991</v>
      </c>
      <c r="P18" s="276"/>
      <c r="Q18" s="276">
        <v>5</v>
      </c>
      <c r="R18" s="276">
        <v>16</v>
      </c>
      <c r="S18" s="276">
        <v>2016</v>
      </c>
      <c r="T18" s="276"/>
      <c r="U18" s="276">
        <v>7</v>
      </c>
      <c r="V18" s="276">
        <v>1</v>
      </c>
      <c r="W18" s="276">
        <v>2016</v>
      </c>
      <c r="X18" s="278" t="s">
        <v>198</v>
      </c>
      <c r="Y18" s="276" t="s">
        <v>229</v>
      </c>
      <c r="Z18" s="278" t="s">
        <v>226</v>
      </c>
      <c r="AA18" s="291" t="s">
        <v>233</v>
      </c>
    </row>
    <row r="19" spans="1:27" x14ac:dyDescent="0.25">
      <c r="A19">
        <v>13</v>
      </c>
      <c r="C19" s="277"/>
      <c r="D19" s="1" t="s">
        <v>657</v>
      </c>
      <c r="E19" s="1" t="s">
        <v>658</v>
      </c>
      <c r="F19" s="1" t="s">
        <v>583</v>
      </c>
      <c r="G19" s="278" t="s">
        <v>234</v>
      </c>
      <c r="H19" s="278" t="s">
        <v>236</v>
      </c>
      <c r="I19" s="278" t="s">
        <v>4</v>
      </c>
      <c r="J19" s="276">
        <f t="shared" si="2"/>
        <v>36</v>
      </c>
      <c r="K19" s="276">
        <f t="shared" si="3"/>
        <v>2</v>
      </c>
      <c r="L19" s="276"/>
      <c r="M19" s="276">
        <v>8</v>
      </c>
      <c r="N19" s="276">
        <v>9</v>
      </c>
      <c r="O19" s="276">
        <v>1980</v>
      </c>
      <c r="P19" s="276"/>
      <c r="Q19" s="276">
        <v>10</v>
      </c>
      <c r="R19" s="276">
        <v>20</v>
      </c>
      <c r="S19" s="276">
        <v>2014</v>
      </c>
      <c r="T19" s="276"/>
      <c r="U19" s="276">
        <v>7</v>
      </c>
      <c r="V19" s="276">
        <v>1</v>
      </c>
      <c r="W19" s="276">
        <v>2016</v>
      </c>
      <c r="X19" s="278" t="s">
        <v>198</v>
      </c>
      <c r="Y19" s="276" t="s">
        <v>229</v>
      </c>
      <c r="Z19" s="278" t="s">
        <v>226</v>
      </c>
      <c r="AA19" s="291" t="s">
        <v>233</v>
      </c>
    </row>
    <row r="20" spans="1:27" x14ac:dyDescent="0.25">
      <c r="A20">
        <v>14</v>
      </c>
      <c r="C20" s="277"/>
      <c r="D20" s="1" t="s">
        <v>659</v>
      </c>
      <c r="E20" s="1" t="s">
        <v>60</v>
      </c>
      <c r="F20" s="1" t="s">
        <v>241</v>
      </c>
      <c r="G20" s="278" t="s">
        <v>234</v>
      </c>
      <c r="H20" s="278" t="s">
        <v>660</v>
      </c>
      <c r="I20" s="278" t="s">
        <v>5</v>
      </c>
      <c r="J20" s="276">
        <f t="shared" si="2"/>
        <v>50</v>
      </c>
      <c r="K20" s="276">
        <f t="shared" si="3"/>
        <v>9</v>
      </c>
      <c r="L20" s="276"/>
      <c r="M20" s="276">
        <v>3</v>
      </c>
      <c r="N20" s="276">
        <v>11</v>
      </c>
      <c r="O20" s="276">
        <v>1966</v>
      </c>
      <c r="P20" s="276"/>
      <c r="Q20" s="276">
        <v>1</v>
      </c>
      <c r="R20" s="276">
        <v>2</v>
      </c>
      <c r="S20" s="276">
        <v>2007</v>
      </c>
      <c r="T20" s="276"/>
      <c r="U20" s="276">
        <v>7</v>
      </c>
      <c r="V20" s="276">
        <v>1</v>
      </c>
      <c r="W20" s="276">
        <v>2016</v>
      </c>
      <c r="X20" s="278" t="s">
        <v>198</v>
      </c>
      <c r="Y20" s="276" t="s">
        <v>229</v>
      </c>
      <c r="Z20" s="278" t="s">
        <v>226</v>
      </c>
      <c r="AA20" s="291" t="s">
        <v>233</v>
      </c>
    </row>
    <row r="21" spans="1:27" x14ac:dyDescent="0.25">
      <c r="A21">
        <v>15</v>
      </c>
      <c r="C21" s="277"/>
      <c r="D21" s="1" t="s">
        <v>661</v>
      </c>
      <c r="E21" s="1" t="s">
        <v>662</v>
      </c>
      <c r="F21" s="1" t="s">
        <v>158</v>
      </c>
      <c r="G21" s="278" t="s">
        <v>234</v>
      </c>
      <c r="H21" s="278" t="s">
        <v>236</v>
      </c>
      <c r="I21" s="278" t="s">
        <v>5</v>
      </c>
      <c r="J21" s="276">
        <f t="shared" si="2"/>
        <v>47</v>
      </c>
      <c r="K21" s="276">
        <f t="shared" si="3"/>
        <v>19</v>
      </c>
      <c r="L21" s="276"/>
      <c r="M21" s="276">
        <v>3</v>
      </c>
      <c r="N21" s="276">
        <v>4</v>
      </c>
      <c r="O21" s="276">
        <v>1969</v>
      </c>
      <c r="P21" s="276"/>
      <c r="Q21" s="276">
        <v>9</v>
      </c>
      <c r="R21" s="276">
        <v>2</v>
      </c>
      <c r="S21" s="276">
        <v>1997</v>
      </c>
      <c r="T21" s="276"/>
      <c r="U21" s="276">
        <v>7</v>
      </c>
      <c r="V21" s="276">
        <v>1</v>
      </c>
      <c r="W21" s="276">
        <v>2016</v>
      </c>
      <c r="X21" s="278" t="s">
        <v>198</v>
      </c>
      <c r="Y21" s="276" t="s">
        <v>229</v>
      </c>
      <c r="Z21" s="278" t="s">
        <v>226</v>
      </c>
      <c r="AA21" s="291" t="s">
        <v>233</v>
      </c>
    </row>
    <row r="22" spans="1:27" x14ac:dyDescent="0.25">
      <c r="A22">
        <v>16</v>
      </c>
      <c r="C22" s="277"/>
      <c r="D22" s="1" t="s">
        <v>667</v>
      </c>
      <c r="E22" s="1" t="s">
        <v>668</v>
      </c>
      <c r="F22" s="1" t="s">
        <v>197</v>
      </c>
      <c r="G22" s="278" t="s">
        <v>233</v>
      </c>
      <c r="H22" s="278" t="s">
        <v>236</v>
      </c>
      <c r="I22" s="278" t="s">
        <v>5</v>
      </c>
      <c r="J22" s="276">
        <f t="shared" si="2"/>
        <v>56</v>
      </c>
      <c r="K22" s="276">
        <f t="shared" si="3"/>
        <v>23</v>
      </c>
      <c r="L22" s="276"/>
      <c r="M22" s="276">
        <v>4</v>
      </c>
      <c r="N22" s="276">
        <v>6</v>
      </c>
      <c r="O22" s="276">
        <v>1960</v>
      </c>
      <c r="P22" s="276"/>
      <c r="Q22" s="276">
        <v>2</v>
      </c>
      <c r="R22" s="276">
        <v>15</v>
      </c>
      <c r="S22" s="276">
        <v>1993</v>
      </c>
      <c r="T22" s="276"/>
      <c r="U22" s="276">
        <v>7</v>
      </c>
      <c r="V22" s="276">
        <v>1</v>
      </c>
      <c r="W22" s="276">
        <v>2016</v>
      </c>
      <c r="X22" s="278" t="s">
        <v>198</v>
      </c>
      <c r="Y22" s="276" t="s">
        <v>229</v>
      </c>
      <c r="Z22" s="278" t="s">
        <v>226</v>
      </c>
      <c r="AA22" s="291" t="s">
        <v>233</v>
      </c>
    </row>
    <row r="23" spans="1:27" x14ac:dyDescent="0.25">
      <c r="A23">
        <v>17</v>
      </c>
      <c r="C23" s="277"/>
      <c r="D23" s="1" t="s">
        <v>223</v>
      </c>
      <c r="E23" s="1" t="s">
        <v>663</v>
      </c>
      <c r="F23" s="1" t="s">
        <v>152</v>
      </c>
      <c r="G23" s="278" t="s">
        <v>233</v>
      </c>
      <c r="H23" s="278" t="s">
        <v>236</v>
      </c>
      <c r="I23" s="278" t="s">
        <v>5</v>
      </c>
      <c r="J23" s="276">
        <f t="shared" si="2"/>
        <v>33</v>
      </c>
      <c r="K23" s="276">
        <f t="shared" si="3"/>
        <v>9</v>
      </c>
      <c r="L23" s="276"/>
      <c r="M23" s="276">
        <v>5</v>
      </c>
      <c r="N23" s="276">
        <v>18</v>
      </c>
      <c r="O23" s="276">
        <v>1983</v>
      </c>
      <c r="P23" s="276"/>
      <c r="Q23" s="276">
        <v>7</v>
      </c>
      <c r="R23" s="276">
        <v>1</v>
      </c>
      <c r="S23" s="276">
        <v>2007</v>
      </c>
      <c r="T23" s="276"/>
      <c r="U23" s="276">
        <v>7</v>
      </c>
      <c r="V23" s="276">
        <v>1</v>
      </c>
      <c r="W23" s="276">
        <v>2016</v>
      </c>
      <c r="X23" s="278" t="s">
        <v>198</v>
      </c>
      <c r="Y23" s="276" t="s">
        <v>229</v>
      </c>
      <c r="Z23" s="278" t="s">
        <v>226</v>
      </c>
      <c r="AA23" s="291" t="s">
        <v>233</v>
      </c>
    </row>
    <row r="24" spans="1:27" x14ac:dyDescent="0.25">
      <c r="A24">
        <v>18</v>
      </c>
      <c r="D24" s="1" t="s">
        <v>130</v>
      </c>
      <c r="E24" s="1" t="s">
        <v>664</v>
      </c>
      <c r="F24" s="1" t="s">
        <v>156</v>
      </c>
      <c r="G24" s="278" t="s">
        <v>233</v>
      </c>
      <c r="H24" s="278" t="s">
        <v>236</v>
      </c>
      <c r="I24" s="278" t="s">
        <v>5</v>
      </c>
      <c r="J24" s="276">
        <f t="shared" si="2"/>
        <v>58</v>
      </c>
      <c r="K24" s="276">
        <f t="shared" si="3"/>
        <v>8</v>
      </c>
      <c r="L24" s="276"/>
      <c r="M24" s="276">
        <v>9</v>
      </c>
      <c r="N24" s="276">
        <v>21</v>
      </c>
      <c r="O24" s="276">
        <v>1958</v>
      </c>
      <c r="P24" s="276"/>
      <c r="Q24" s="276">
        <v>1</v>
      </c>
      <c r="R24" s="276">
        <v>2</v>
      </c>
      <c r="S24" s="276">
        <v>2008</v>
      </c>
      <c r="T24" s="276"/>
      <c r="U24" s="276">
        <v>7</v>
      </c>
      <c r="V24" s="276">
        <v>1</v>
      </c>
      <c r="W24" s="276">
        <v>2016</v>
      </c>
      <c r="X24" s="278" t="s">
        <v>198</v>
      </c>
      <c r="Y24" s="276" t="s">
        <v>229</v>
      </c>
      <c r="Z24" s="278" t="s">
        <v>226</v>
      </c>
      <c r="AA24" s="291" t="s">
        <v>233</v>
      </c>
    </row>
    <row r="25" spans="1:27" x14ac:dyDescent="0.25">
      <c r="A25">
        <v>19</v>
      </c>
      <c r="D25" s="1" t="s">
        <v>669</v>
      </c>
      <c r="E25" s="1" t="s">
        <v>670</v>
      </c>
      <c r="F25" s="1" t="s">
        <v>197</v>
      </c>
      <c r="G25" s="278" t="s">
        <v>233</v>
      </c>
      <c r="H25" s="278" t="s">
        <v>236</v>
      </c>
      <c r="I25" s="278" t="s">
        <v>5</v>
      </c>
      <c r="J25" s="276">
        <f t="shared" si="2"/>
        <v>57</v>
      </c>
      <c r="K25" s="276">
        <f t="shared" si="3"/>
        <v>27</v>
      </c>
      <c r="L25" s="276"/>
      <c r="M25" s="276">
        <v>4</v>
      </c>
      <c r="N25" s="276">
        <v>8</v>
      </c>
      <c r="O25" s="276">
        <v>1959</v>
      </c>
      <c r="P25" s="276"/>
      <c r="Q25" s="276">
        <v>10</v>
      </c>
      <c r="R25" s="276">
        <v>1</v>
      </c>
      <c r="S25" s="276">
        <v>1989</v>
      </c>
      <c r="T25" s="276"/>
      <c r="U25" s="276">
        <v>7</v>
      </c>
      <c r="V25" s="276">
        <v>1</v>
      </c>
      <c r="W25" s="276">
        <v>2016</v>
      </c>
      <c r="X25" s="278" t="s">
        <v>198</v>
      </c>
      <c r="Y25" s="276" t="s">
        <v>229</v>
      </c>
      <c r="Z25" s="278" t="s">
        <v>226</v>
      </c>
      <c r="AA25" s="291" t="s">
        <v>233</v>
      </c>
    </row>
    <row r="26" spans="1:27" x14ac:dyDescent="0.25">
      <c r="A26">
        <v>20</v>
      </c>
      <c r="D26" s="1" t="s">
        <v>665</v>
      </c>
      <c r="E26" s="1" t="s">
        <v>666</v>
      </c>
      <c r="F26" s="1" t="s">
        <v>156</v>
      </c>
      <c r="G26" s="278" t="s">
        <v>233</v>
      </c>
      <c r="H26" s="278" t="s">
        <v>236</v>
      </c>
      <c r="I26" s="278" t="s">
        <v>4</v>
      </c>
      <c r="J26" s="276">
        <f t="shared" si="2"/>
        <v>55</v>
      </c>
      <c r="K26" s="276">
        <f t="shared" si="3"/>
        <v>27</v>
      </c>
      <c r="L26" s="276"/>
      <c r="M26" s="276">
        <v>12</v>
      </c>
      <c r="N26" s="276">
        <v>26</v>
      </c>
      <c r="O26" s="276">
        <v>1961</v>
      </c>
      <c r="P26" s="276"/>
      <c r="Q26" s="276">
        <v>10</v>
      </c>
      <c r="R26" s="276">
        <v>1</v>
      </c>
      <c r="S26" s="276">
        <v>1989</v>
      </c>
      <c r="T26" s="276"/>
      <c r="U26" s="276">
        <v>7</v>
      </c>
      <c r="V26" s="276">
        <v>1</v>
      </c>
      <c r="W26" s="276">
        <v>2016</v>
      </c>
      <c r="X26" s="278" t="s">
        <v>198</v>
      </c>
      <c r="Y26" s="276" t="s">
        <v>229</v>
      </c>
      <c r="Z26" s="278" t="s">
        <v>226</v>
      </c>
      <c r="AA26" s="291" t="s">
        <v>233</v>
      </c>
    </row>
    <row r="27" spans="1:27" x14ac:dyDescent="0.25">
      <c r="J27" s="297"/>
      <c r="K27" s="297"/>
      <c r="AA27" s="291"/>
    </row>
    <row r="28" spans="1:27" x14ac:dyDescent="0.25">
      <c r="A28">
        <v>21</v>
      </c>
      <c r="B28" t="s">
        <v>11</v>
      </c>
      <c r="C28" s="289"/>
      <c r="D28" t="s">
        <v>679</v>
      </c>
      <c r="E28" t="s">
        <v>682</v>
      </c>
      <c r="F28" t="s">
        <v>153</v>
      </c>
      <c r="G28" s="289" t="s">
        <v>234</v>
      </c>
      <c r="H28" s="289" t="s">
        <v>236</v>
      </c>
      <c r="I28" s="289" t="s">
        <v>5</v>
      </c>
      <c r="J28" s="297">
        <f t="shared" si="2"/>
        <v>23</v>
      </c>
      <c r="K28" s="297">
        <f t="shared" si="3"/>
        <v>0</v>
      </c>
      <c r="M28" s="289">
        <v>7</v>
      </c>
      <c r="N28" s="289">
        <v>2</v>
      </c>
      <c r="O28" s="289">
        <v>1993</v>
      </c>
      <c r="P28" s="289"/>
      <c r="Q28" s="289">
        <v>7</v>
      </c>
      <c r="R28" s="289">
        <v>11</v>
      </c>
      <c r="S28" s="289">
        <v>2016</v>
      </c>
      <c r="X28" s="289" t="s">
        <v>198</v>
      </c>
      <c r="Y28" s="289" t="s">
        <v>690</v>
      </c>
      <c r="Z28" s="289" t="s">
        <v>226</v>
      </c>
      <c r="AA28" s="291" t="s">
        <v>233</v>
      </c>
    </row>
    <row r="29" spans="1:27" x14ac:dyDescent="0.25">
      <c r="A29">
        <v>22</v>
      </c>
      <c r="B29" t="s">
        <v>70</v>
      </c>
      <c r="C29" s="289"/>
      <c r="D29" t="s">
        <v>681</v>
      </c>
      <c r="E29" t="s">
        <v>682</v>
      </c>
      <c r="F29" t="s">
        <v>153</v>
      </c>
      <c r="G29" s="289" t="s">
        <v>234</v>
      </c>
      <c r="H29" s="289" t="s">
        <v>236</v>
      </c>
      <c r="I29" s="289" t="s">
        <v>5</v>
      </c>
      <c r="J29" s="297">
        <f t="shared" si="2"/>
        <v>25</v>
      </c>
      <c r="K29" s="297">
        <f t="shared" si="3"/>
        <v>0</v>
      </c>
      <c r="M29" s="289">
        <v>7</v>
      </c>
      <c r="N29" s="289">
        <v>26</v>
      </c>
      <c r="O29" s="289">
        <v>1991</v>
      </c>
      <c r="P29" s="289"/>
      <c r="Q29" s="289">
        <v>8</v>
      </c>
      <c r="R29" s="289">
        <v>8</v>
      </c>
      <c r="S29" s="289">
        <v>2016</v>
      </c>
      <c r="X29" s="289" t="s">
        <v>198</v>
      </c>
      <c r="Y29" s="289" t="s">
        <v>225</v>
      </c>
      <c r="Z29" s="289" t="s">
        <v>226</v>
      </c>
      <c r="AA29" s="291" t="s">
        <v>233</v>
      </c>
    </row>
    <row r="30" spans="1:27" x14ac:dyDescent="0.25">
      <c r="A30">
        <v>23</v>
      </c>
      <c r="B30" t="s">
        <v>172</v>
      </c>
      <c r="C30" s="289"/>
      <c r="D30" t="s">
        <v>683</v>
      </c>
      <c r="E30" t="s">
        <v>684</v>
      </c>
      <c r="F30" t="s">
        <v>153</v>
      </c>
      <c r="G30" s="289" t="s">
        <v>234</v>
      </c>
      <c r="H30" s="289" t="s">
        <v>236</v>
      </c>
      <c r="I30" s="289" t="s">
        <v>5</v>
      </c>
      <c r="J30" s="297">
        <f t="shared" si="2"/>
        <v>52</v>
      </c>
      <c r="K30" s="297">
        <f t="shared" si="3"/>
        <v>0</v>
      </c>
      <c r="M30" s="289">
        <v>4</v>
      </c>
      <c r="N30" s="289">
        <v>4</v>
      </c>
      <c r="O30" s="289">
        <v>1964</v>
      </c>
      <c r="P30" s="289"/>
      <c r="Q30" s="289">
        <v>8</v>
      </c>
      <c r="R30" s="289">
        <v>8</v>
      </c>
      <c r="S30" s="289">
        <v>2016</v>
      </c>
      <c r="X30" s="289" t="s">
        <v>198</v>
      </c>
      <c r="Y30" s="289" t="s">
        <v>225</v>
      </c>
      <c r="Z30" s="289" t="s">
        <v>226</v>
      </c>
      <c r="AA30" s="291" t="s">
        <v>233</v>
      </c>
    </row>
    <row r="31" spans="1:27" x14ac:dyDescent="0.25">
      <c r="A31">
        <v>24</v>
      </c>
      <c r="B31" t="s">
        <v>43</v>
      </c>
      <c r="C31" s="289"/>
      <c r="D31" t="s">
        <v>178</v>
      </c>
      <c r="E31" t="s">
        <v>689</v>
      </c>
      <c r="F31" t="s">
        <v>309</v>
      </c>
      <c r="G31" s="289" t="s">
        <v>234</v>
      </c>
      <c r="H31" s="289" t="s">
        <v>236</v>
      </c>
      <c r="I31" s="289" t="s">
        <v>5</v>
      </c>
      <c r="J31" s="297">
        <f t="shared" si="2"/>
        <v>25</v>
      </c>
      <c r="K31" s="297">
        <f t="shared" si="3"/>
        <v>0</v>
      </c>
      <c r="M31" s="289">
        <v>4</v>
      </c>
      <c r="N31" s="289">
        <v>7</v>
      </c>
      <c r="O31" s="289">
        <v>1991</v>
      </c>
      <c r="P31" s="289"/>
      <c r="Q31" s="289">
        <v>8</v>
      </c>
      <c r="R31" s="289">
        <v>22</v>
      </c>
      <c r="S31" s="289">
        <v>2016</v>
      </c>
      <c r="X31" s="289" t="s">
        <v>198</v>
      </c>
      <c r="Y31" s="289" t="s">
        <v>225</v>
      </c>
      <c r="Z31" s="289" t="s">
        <v>226</v>
      </c>
      <c r="AA31" s="291" t="s">
        <v>233</v>
      </c>
    </row>
    <row r="32" spans="1:27" x14ac:dyDescent="0.25">
      <c r="A32">
        <v>25</v>
      </c>
      <c r="B32" t="s">
        <v>652</v>
      </c>
      <c r="C32" s="289"/>
      <c r="D32" t="s">
        <v>686</v>
      </c>
      <c r="E32" t="s">
        <v>687</v>
      </c>
      <c r="F32" t="s">
        <v>583</v>
      </c>
      <c r="G32" s="289" t="s">
        <v>234</v>
      </c>
      <c r="H32" s="289" t="s">
        <v>403</v>
      </c>
      <c r="I32" s="289" t="s">
        <v>4</v>
      </c>
      <c r="J32" s="297">
        <f t="shared" si="2"/>
        <v>24</v>
      </c>
      <c r="K32" s="297">
        <f t="shared" si="3"/>
        <v>0</v>
      </c>
      <c r="M32" s="289">
        <v>10</v>
      </c>
      <c r="N32" s="289">
        <v>20</v>
      </c>
      <c r="O32" s="289">
        <v>1992</v>
      </c>
      <c r="P32" s="289"/>
      <c r="Q32" s="289">
        <v>8</v>
      </c>
      <c r="R32" s="289">
        <v>16</v>
      </c>
      <c r="S32" s="289">
        <v>2016</v>
      </c>
      <c r="X32" s="289" t="s">
        <v>198</v>
      </c>
      <c r="Y32" s="289" t="s">
        <v>229</v>
      </c>
      <c r="Z32" s="289" t="s">
        <v>226</v>
      </c>
      <c r="AA32" s="291" t="s">
        <v>233</v>
      </c>
    </row>
    <row r="33" spans="1:28" x14ac:dyDescent="0.25">
      <c r="A33">
        <v>26</v>
      </c>
      <c r="B33" t="s">
        <v>6</v>
      </c>
      <c r="C33" s="289"/>
      <c r="D33" t="s">
        <v>330</v>
      </c>
      <c r="E33" t="s">
        <v>302</v>
      </c>
      <c r="F33" t="s">
        <v>153</v>
      </c>
      <c r="G33" s="289" t="s">
        <v>234</v>
      </c>
      <c r="H33" s="289" t="s">
        <v>236</v>
      </c>
      <c r="I33" s="289" t="s">
        <v>5</v>
      </c>
      <c r="J33" s="297">
        <f t="shared" si="2"/>
        <v>45</v>
      </c>
      <c r="K33" s="297">
        <f t="shared" si="3"/>
        <v>0</v>
      </c>
      <c r="M33" s="289">
        <v>1</v>
      </c>
      <c r="N33" s="289">
        <v>31</v>
      </c>
      <c r="O33" s="289">
        <v>1971</v>
      </c>
      <c r="P33" s="289"/>
      <c r="Q33" s="289">
        <v>8</v>
      </c>
      <c r="R33" s="289">
        <v>15</v>
      </c>
      <c r="S33" s="289">
        <v>2016</v>
      </c>
      <c r="X33" s="289" t="s">
        <v>198</v>
      </c>
      <c r="Y33" s="289" t="s">
        <v>225</v>
      </c>
      <c r="Z33" s="289" t="s">
        <v>226</v>
      </c>
      <c r="AA33" s="291" t="s">
        <v>233</v>
      </c>
    </row>
    <row r="34" spans="1:28" x14ac:dyDescent="0.25">
      <c r="A34">
        <v>27</v>
      </c>
      <c r="B34" t="s">
        <v>6</v>
      </c>
      <c r="C34" s="289"/>
      <c r="D34" t="s">
        <v>693</v>
      </c>
      <c r="E34" t="s">
        <v>398</v>
      </c>
      <c r="F34" t="s">
        <v>583</v>
      </c>
      <c r="G34" s="289" t="s">
        <v>234</v>
      </c>
      <c r="H34" s="289" t="s">
        <v>236</v>
      </c>
      <c r="I34" s="289" t="s">
        <v>5</v>
      </c>
      <c r="J34" s="297">
        <f t="shared" si="2"/>
        <v>25</v>
      </c>
      <c r="K34" s="297">
        <f t="shared" si="3"/>
        <v>0</v>
      </c>
      <c r="M34" s="289">
        <v>3</v>
      </c>
      <c r="N34" s="289">
        <v>17</v>
      </c>
      <c r="O34" s="289">
        <v>1991</v>
      </c>
      <c r="P34" s="289"/>
      <c r="Q34" s="289">
        <v>9</v>
      </c>
      <c r="R34" s="289">
        <v>19</v>
      </c>
      <c r="S34" s="289">
        <v>2016</v>
      </c>
      <c r="X34" s="289" t="s">
        <v>198</v>
      </c>
      <c r="Y34" s="289" t="s">
        <v>229</v>
      </c>
      <c r="Z34" s="289" t="s">
        <v>226</v>
      </c>
      <c r="AA34" s="289" t="s">
        <v>301</v>
      </c>
    </row>
    <row r="35" spans="1:28" x14ac:dyDescent="0.25">
      <c r="A35">
        <v>28</v>
      </c>
      <c r="B35" t="s">
        <v>11</v>
      </c>
      <c r="C35" s="289"/>
      <c r="D35" t="s">
        <v>218</v>
      </c>
      <c r="E35" t="s">
        <v>78</v>
      </c>
      <c r="F35" t="s">
        <v>583</v>
      </c>
      <c r="G35" s="289" t="s">
        <v>234</v>
      </c>
      <c r="H35" s="289" t="s">
        <v>236</v>
      </c>
      <c r="I35" s="289" t="s">
        <v>4</v>
      </c>
      <c r="J35" s="297">
        <f t="shared" si="2"/>
        <v>24</v>
      </c>
      <c r="K35" s="297">
        <f t="shared" si="3"/>
        <v>0</v>
      </c>
      <c r="M35" s="289">
        <v>5</v>
      </c>
      <c r="N35" s="289">
        <v>10</v>
      </c>
      <c r="O35" s="289">
        <v>1992</v>
      </c>
      <c r="P35" s="289"/>
      <c r="Q35" s="289">
        <v>9</v>
      </c>
      <c r="R35" s="289">
        <v>19</v>
      </c>
      <c r="S35" s="289">
        <v>2016</v>
      </c>
      <c r="X35" s="289" t="s">
        <v>198</v>
      </c>
      <c r="Y35" s="289" t="s">
        <v>229</v>
      </c>
      <c r="Z35" s="289" t="s">
        <v>226</v>
      </c>
      <c r="AA35" s="289" t="s">
        <v>301</v>
      </c>
    </row>
    <row r="36" spans="1:28" x14ac:dyDescent="0.25">
      <c r="A36">
        <v>29</v>
      </c>
      <c r="B36" t="s">
        <v>652</v>
      </c>
      <c r="C36" s="289"/>
      <c r="D36" t="s">
        <v>365</v>
      </c>
      <c r="E36" t="s">
        <v>696</v>
      </c>
      <c r="F36" t="s">
        <v>583</v>
      </c>
      <c r="G36" s="289" t="s">
        <v>234</v>
      </c>
      <c r="H36" s="289" t="s">
        <v>660</v>
      </c>
      <c r="I36" s="289" t="s">
        <v>4</v>
      </c>
      <c r="J36" s="297">
        <f t="shared" si="2"/>
        <v>33</v>
      </c>
      <c r="K36" s="297">
        <f t="shared" si="3"/>
        <v>0</v>
      </c>
      <c r="M36" s="289">
        <v>5</v>
      </c>
      <c r="N36" s="289">
        <v>18</v>
      </c>
      <c r="O36" s="289">
        <v>1983</v>
      </c>
      <c r="P36" s="289"/>
      <c r="Q36" s="289">
        <v>11</v>
      </c>
      <c r="R36" s="289">
        <v>14</v>
      </c>
      <c r="S36" s="289">
        <v>2016</v>
      </c>
      <c r="X36" s="289" t="s">
        <v>198</v>
      </c>
      <c r="Y36" s="289" t="s">
        <v>229</v>
      </c>
      <c r="Z36" s="289" t="s">
        <v>226</v>
      </c>
      <c r="AA36" s="289" t="s">
        <v>301</v>
      </c>
    </row>
    <row r="37" spans="1:28" x14ac:dyDescent="0.25">
      <c r="C37" s="289"/>
      <c r="G37" s="289"/>
      <c r="H37" s="289"/>
      <c r="I37" s="289"/>
      <c r="M37" s="289"/>
      <c r="N37" s="289"/>
      <c r="O37" s="289"/>
      <c r="P37" s="289"/>
      <c r="Q37" s="289"/>
      <c r="R37" s="289"/>
      <c r="S37" s="289"/>
      <c r="X37" s="289"/>
      <c r="Y37" s="289"/>
      <c r="Z37" s="289"/>
      <c r="AA37" s="289"/>
    </row>
    <row r="38" spans="1:28" x14ac:dyDescent="0.25">
      <c r="C38" s="289"/>
      <c r="G38" s="289"/>
      <c r="H38" s="289"/>
      <c r="I38" s="289"/>
      <c r="M38" s="289"/>
      <c r="N38" s="289"/>
      <c r="O38" s="289"/>
      <c r="P38" s="289"/>
      <c r="Q38" s="289"/>
      <c r="R38" s="289"/>
      <c r="S38" s="289"/>
      <c r="X38" s="289"/>
      <c r="Y38" s="289"/>
      <c r="Z38" s="289"/>
      <c r="AA38" s="289"/>
    </row>
    <row r="39" spans="1:28" x14ac:dyDescent="0.25">
      <c r="C39" s="289"/>
      <c r="G39" s="289"/>
      <c r="H39" s="289"/>
      <c r="I39" s="289"/>
      <c r="M39" s="289"/>
      <c r="N39" s="289"/>
      <c r="O39" s="289"/>
      <c r="P39" s="289"/>
      <c r="Q39" s="289"/>
      <c r="R39" s="289"/>
      <c r="S39" s="289"/>
      <c r="X39" s="289"/>
      <c r="Y39" s="289"/>
      <c r="Z39" s="289"/>
      <c r="AA39" s="289"/>
    </row>
    <row r="41" spans="1:28" x14ac:dyDescent="0.25">
      <c r="C41" s="255" t="s">
        <v>641</v>
      </c>
    </row>
    <row r="42" spans="1:28" x14ac:dyDescent="0.25">
      <c r="T42" t="s">
        <v>537</v>
      </c>
    </row>
    <row r="43" spans="1:28" s="1" customFormat="1" x14ac:dyDescent="0.25">
      <c r="A43" s="1">
        <v>1</v>
      </c>
      <c r="B43" s="1" t="s">
        <v>43</v>
      </c>
      <c r="C43" s="256"/>
      <c r="D43" s="1" t="s">
        <v>571</v>
      </c>
      <c r="E43" s="1" t="s">
        <v>572</v>
      </c>
      <c r="F43" s="1" t="s">
        <v>309</v>
      </c>
      <c r="G43" s="256" t="s">
        <v>234</v>
      </c>
      <c r="H43" s="274" t="s">
        <v>236</v>
      </c>
      <c r="I43" s="256" t="s">
        <v>5</v>
      </c>
      <c r="J43" s="254">
        <f t="shared" ref="J43:J50" si="4">2015-O43</f>
        <v>50</v>
      </c>
      <c r="K43" s="254">
        <f t="shared" ref="K43:K50" si="5">2015-S43</f>
        <v>0</v>
      </c>
      <c r="L43" s="254"/>
      <c r="M43" s="254">
        <v>5</v>
      </c>
      <c r="N43" s="254">
        <v>12</v>
      </c>
      <c r="O43" s="254">
        <v>1965</v>
      </c>
      <c r="P43" s="254"/>
      <c r="Q43" s="254">
        <v>12</v>
      </c>
      <c r="R43" s="254">
        <v>7</v>
      </c>
      <c r="S43" s="254">
        <v>2015</v>
      </c>
      <c r="T43" s="254"/>
      <c r="U43" s="254" t="s">
        <v>234</v>
      </c>
      <c r="V43" s="254"/>
      <c r="W43" s="254"/>
      <c r="X43" s="256" t="s">
        <v>198</v>
      </c>
      <c r="Y43" s="256" t="s">
        <v>225</v>
      </c>
      <c r="Z43" s="256" t="s">
        <v>226</v>
      </c>
      <c r="AA43" s="15" t="s">
        <v>642</v>
      </c>
      <c r="AB43" s="15"/>
    </row>
    <row r="44" spans="1:28" s="1" customFormat="1" x14ac:dyDescent="0.25">
      <c r="A44" s="1">
        <v>2</v>
      </c>
      <c r="B44" s="1" t="s">
        <v>6</v>
      </c>
      <c r="C44" s="258">
        <v>134</v>
      </c>
      <c r="D44" s="1" t="s">
        <v>506</v>
      </c>
      <c r="E44" s="1" t="s">
        <v>507</v>
      </c>
      <c r="F44" s="1" t="s">
        <v>583</v>
      </c>
      <c r="G44" s="258" t="s">
        <v>234</v>
      </c>
      <c r="H44" s="274" t="s">
        <v>236</v>
      </c>
      <c r="I44" s="258" t="s">
        <v>5</v>
      </c>
      <c r="J44" s="257">
        <f t="shared" si="4"/>
        <v>24</v>
      </c>
      <c r="K44" s="257">
        <f t="shared" si="5"/>
        <v>2</v>
      </c>
      <c r="L44" s="257"/>
      <c r="M44" s="257">
        <v>12</v>
      </c>
      <c r="N44" s="257">
        <v>12</v>
      </c>
      <c r="O44" s="257">
        <v>1991</v>
      </c>
      <c r="P44" s="257"/>
      <c r="Q44" s="257">
        <v>12</v>
      </c>
      <c r="R44" s="257">
        <v>16</v>
      </c>
      <c r="S44" s="257">
        <v>2013</v>
      </c>
      <c r="T44" s="257"/>
      <c r="U44" s="257"/>
      <c r="V44" s="257"/>
      <c r="W44" s="257"/>
      <c r="X44" s="258" t="s">
        <v>198</v>
      </c>
      <c r="Y44" s="258" t="s">
        <v>229</v>
      </c>
      <c r="Z44" s="258" t="s">
        <v>226</v>
      </c>
      <c r="AA44" s="15" t="s">
        <v>644</v>
      </c>
      <c r="AB44" s="15"/>
    </row>
    <row r="45" spans="1:28" s="1" customFormat="1" x14ac:dyDescent="0.25">
      <c r="A45" s="1">
        <v>3</v>
      </c>
      <c r="B45" s="1" t="s">
        <v>43</v>
      </c>
      <c r="C45" s="260"/>
      <c r="D45" s="1" t="s">
        <v>638</v>
      </c>
      <c r="E45" s="1" t="s">
        <v>639</v>
      </c>
      <c r="F45" s="1" t="s">
        <v>241</v>
      </c>
      <c r="G45" s="260" t="s">
        <v>234</v>
      </c>
      <c r="H45" s="274" t="s">
        <v>236</v>
      </c>
      <c r="I45" s="260" t="s">
        <v>5</v>
      </c>
      <c r="J45" s="259">
        <f t="shared" si="4"/>
        <v>44</v>
      </c>
      <c r="K45" s="259">
        <f t="shared" si="5"/>
        <v>-1</v>
      </c>
      <c r="L45" s="259"/>
      <c r="M45" s="259">
        <v>10</v>
      </c>
      <c r="N45" s="259">
        <v>11</v>
      </c>
      <c r="O45" s="259">
        <v>1971</v>
      </c>
      <c r="P45" s="259"/>
      <c r="Q45" s="259">
        <v>1</v>
      </c>
      <c r="R45" s="259">
        <v>26</v>
      </c>
      <c r="S45" s="259">
        <v>2016</v>
      </c>
      <c r="T45" s="259"/>
      <c r="U45" s="259"/>
      <c r="V45" s="259"/>
      <c r="W45" s="259"/>
      <c r="X45" s="260" t="s">
        <v>203</v>
      </c>
      <c r="Y45" s="260" t="s">
        <v>643</v>
      </c>
      <c r="Z45" s="260" t="s">
        <v>227</v>
      </c>
      <c r="AA45" s="260" t="s">
        <v>645</v>
      </c>
      <c r="AB45" s="15"/>
    </row>
    <row r="46" spans="1:28" s="1" customFormat="1" x14ac:dyDescent="0.25">
      <c r="A46" s="1">
        <v>4</v>
      </c>
      <c r="B46" s="1" t="s">
        <v>70</v>
      </c>
      <c r="C46" s="262">
        <v>210</v>
      </c>
      <c r="D46" s="1" t="s">
        <v>420</v>
      </c>
      <c r="E46" s="1" t="s">
        <v>421</v>
      </c>
      <c r="F46" s="1" t="s">
        <v>242</v>
      </c>
      <c r="G46" s="262" t="s">
        <v>234</v>
      </c>
      <c r="H46" s="274" t="s">
        <v>236</v>
      </c>
      <c r="I46" s="262" t="s">
        <v>5</v>
      </c>
      <c r="J46" s="261">
        <f t="shared" si="4"/>
        <v>66</v>
      </c>
      <c r="K46" s="261">
        <f t="shared" si="5"/>
        <v>3</v>
      </c>
      <c r="L46" s="262"/>
      <c r="M46" s="261">
        <v>11</v>
      </c>
      <c r="N46" s="261">
        <v>24</v>
      </c>
      <c r="O46" s="261">
        <v>1949</v>
      </c>
      <c r="P46" s="261"/>
      <c r="Q46" s="261">
        <v>7</v>
      </c>
      <c r="R46" s="261">
        <v>30</v>
      </c>
      <c r="S46" s="261">
        <v>2012</v>
      </c>
      <c r="T46" s="261"/>
      <c r="U46" s="261"/>
      <c r="V46" s="261"/>
      <c r="W46" s="261"/>
      <c r="X46" s="262" t="s">
        <v>203</v>
      </c>
      <c r="Y46" s="262" t="s">
        <v>225</v>
      </c>
      <c r="Z46" s="262" t="s">
        <v>226</v>
      </c>
      <c r="AA46" s="262" t="s">
        <v>646</v>
      </c>
      <c r="AB46" s="15"/>
    </row>
    <row r="47" spans="1:28" s="1" customFormat="1" ht="14.25" customHeight="1" x14ac:dyDescent="0.25">
      <c r="A47" s="1">
        <v>5</v>
      </c>
      <c r="B47" s="1" t="s">
        <v>6</v>
      </c>
      <c r="C47" s="262">
        <v>163</v>
      </c>
      <c r="D47" s="1" t="s">
        <v>55</v>
      </c>
      <c r="E47" s="1" t="s">
        <v>56</v>
      </c>
      <c r="F47" s="1" t="s">
        <v>170</v>
      </c>
      <c r="G47" s="262" t="s">
        <v>233</v>
      </c>
      <c r="H47" s="274" t="s">
        <v>236</v>
      </c>
      <c r="I47" s="262" t="s">
        <v>5</v>
      </c>
      <c r="J47" s="261">
        <f t="shared" si="4"/>
        <v>66</v>
      </c>
      <c r="K47" s="261">
        <f t="shared" si="5"/>
        <v>25</v>
      </c>
      <c r="L47" s="261"/>
      <c r="M47" s="261">
        <v>4</v>
      </c>
      <c r="N47" s="261">
        <v>28</v>
      </c>
      <c r="O47" s="261">
        <v>1949</v>
      </c>
      <c r="P47" s="261"/>
      <c r="Q47" s="261">
        <v>9</v>
      </c>
      <c r="R47" s="261">
        <v>10</v>
      </c>
      <c r="S47" s="261">
        <v>1990</v>
      </c>
      <c r="T47" s="261"/>
      <c r="U47" s="261"/>
      <c r="V47" s="261"/>
      <c r="W47" s="261"/>
      <c r="X47" s="262" t="s">
        <v>203</v>
      </c>
      <c r="Y47" s="262" t="s">
        <v>384</v>
      </c>
      <c r="Z47" s="262" t="s">
        <v>419</v>
      </c>
      <c r="AA47" s="262" t="s">
        <v>276</v>
      </c>
      <c r="AB47" s="15"/>
    </row>
    <row r="48" spans="1:28" s="1" customFormat="1" x14ac:dyDescent="0.25">
      <c r="A48" s="1">
        <v>6</v>
      </c>
      <c r="B48" s="1" t="s">
        <v>6</v>
      </c>
      <c r="C48" s="262"/>
      <c r="D48" s="1" t="s">
        <v>638</v>
      </c>
      <c r="E48" s="1" t="s">
        <v>455</v>
      </c>
      <c r="F48" s="1" t="s">
        <v>270</v>
      </c>
      <c r="G48" s="262" t="s">
        <v>234</v>
      </c>
      <c r="H48" s="274" t="s">
        <v>236</v>
      </c>
      <c r="I48" s="262" t="s">
        <v>4</v>
      </c>
      <c r="J48" s="261">
        <f t="shared" si="4"/>
        <v>21</v>
      </c>
      <c r="K48" s="261">
        <f t="shared" si="5"/>
        <v>-1</v>
      </c>
      <c r="L48" s="261"/>
      <c r="M48" s="261">
        <v>4</v>
      </c>
      <c r="N48" s="261">
        <v>4</v>
      </c>
      <c r="O48" s="261">
        <v>1994</v>
      </c>
      <c r="P48" s="261"/>
      <c r="Q48" s="261">
        <v>1</v>
      </c>
      <c r="R48" s="261">
        <v>27</v>
      </c>
      <c r="S48" s="261">
        <v>2016</v>
      </c>
      <c r="T48" s="261"/>
      <c r="U48" s="261"/>
      <c r="V48" s="261"/>
      <c r="W48" s="261"/>
      <c r="X48" s="262" t="s">
        <v>203</v>
      </c>
      <c r="Y48" s="262" t="s">
        <v>384</v>
      </c>
      <c r="Z48" s="262" t="s">
        <v>419</v>
      </c>
      <c r="AA48" s="262" t="s">
        <v>647</v>
      </c>
      <c r="AB48" s="15"/>
    </row>
    <row r="49" spans="1:30" s="1" customFormat="1" x14ac:dyDescent="0.25">
      <c r="A49" s="1">
        <v>7</v>
      </c>
      <c r="B49" s="1" t="s">
        <v>6</v>
      </c>
      <c r="C49" s="262">
        <v>114</v>
      </c>
      <c r="D49" s="1" t="s">
        <v>148</v>
      </c>
      <c r="E49" s="1" t="s">
        <v>469</v>
      </c>
      <c r="F49" s="1" t="s">
        <v>583</v>
      </c>
      <c r="G49" s="262" t="s">
        <v>234</v>
      </c>
      <c r="H49" s="274" t="s">
        <v>236</v>
      </c>
      <c r="I49" s="262" t="s">
        <v>4</v>
      </c>
      <c r="J49" s="261">
        <f t="shared" si="4"/>
        <v>24</v>
      </c>
      <c r="K49" s="261">
        <f t="shared" si="5"/>
        <v>2</v>
      </c>
      <c r="L49" s="261"/>
      <c r="M49" s="261">
        <v>1</v>
      </c>
      <c r="N49" s="261">
        <v>21</v>
      </c>
      <c r="O49" s="261">
        <v>1991</v>
      </c>
      <c r="P49" s="261"/>
      <c r="Q49" s="261">
        <v>5</v>
      </c>
      <c r="R49" s="261">
        <v>27</v>
      </c>
      <c r="S49" s="261">
        <v>2013</v>
      </c>
      <c r="T49" s="261"/>
      <c r="U49" s="261"/>
      <c r="V49" s="261"/>
      <c r="W49" s="261"/>
      <c r="X49" s="262" t="s">
        <v>198</v>
      </c>
      <c r="Y49" s="262" t="s">
        <v>229</v>
      </c>
      <c r="Z49" s="262" t="s">
        <v>226</v>
      </c>
      <c r="AA49" s="262"/>
      <c r="AB49" s="15"/>
    </row>
    <row r="50" spans="1:30" s="1" customFormat="1" x14ac:dyDescent="0.25">
      <c r="A50" s="1">
        <v>8</v>
      </c>
      <c r="B50" s="1" t="s">
        <v>19</v>
      </c>
      <c r="C50" s="262">
        <v>360</v>
      </c>
      <c r="D50" s="1" t="s">
        <v>126</v>
      </c>
      <c r="E50" s="1" t="s">
        <v>590</v>
      </c>
      <c r="F50" s="1" t="s">
        <v>270</v>
      </c>
      <c r="G50" s="262" t="s">
        <v>234</v>
      </c>
      <c r="H50" s="274" t="s">
        <v>236</v>
      </c>
      <c r="I50" s="262" t="s">
        <v>4</v>
      </c>
      <c r="J50" s="261">
        <f t="shared" si="4"/>
        <v>23</v>
      </c>
      <c r="K50" s="261">
        <f t="shared" si="5"/>
        <v>0</v>
      </c>
      <c r="L50" s="261"/>
      <c r="M50" s="261">
        <v>1</v>
      </c>
      <c r="N50" s="261">
        <v>11</v>
      </c>
      <c r="O50" s="261">
        <v>1992</v>
      </c>
      <c r="P50" s="261"/>
      <c r="Q50" s="261">
        <v>5</v>
      </c>
      <c r="R50" s="261">
        <v>4</v>
      </c>
      <c r="S50" s="261">
        <v>2015</v>
      </c>
      <c r="T50" s="261"/>
      <c r="U50" s="261"/>
      <c r="V50" s="261"/>
      <c r="W50" s="261"/>
      <c r="X50" s="262" t="s">
        <v>281</v>
      </c>
      <c r="Y50" s="262" t="s">
        <v>225</v>
      </c>
      <c r="Z50" s="262" t="s">
        <v>227</v>
      </c>
      <c r="AA50" s="262"/>
      <c r="AB50" s="15"/>
    </row>
    <row r="51" spans="1:30" s="1" customFormat="1" x14ac:dyDescent="0.25">
      <c r="A51" s="1">
        <v>9</v>
      </c>
      <c r="B51" s="1" t="s">
        <v>11</v>
      </c>
      <c r="C51" s="274">
        <v>504</v>
      </c>
      <c r="D51" s="1" t="s">
        <v>312</v>
      </c>
      <c r="E51" s="274" t="s">
        <v>313</v>
      </c>
      <c r="F51" s="1" t="s">
        <v>677</v>
      </c>
      <c r="G51" s="1" t="s">
        <v>234</v>
      </c>
      <c r="H51" s="274" t="s">
        <v>236</v>
      </c>
      <c r="I51" s="274" t="s">
        <v>5</v>
      </c>
      <c r="J51" s="274" t="s">
        <v>236</v>
      </c>
      <c r="K51" s="274" t="s">
        <v>5</v>
      </c>
      <c r="L51" s="272">
        <f t="shared" ref="L51" si="6">2016-Q51</f>
        <v>2006</v>
      </c>
      <c r="M51" s="272">
        <v>3</v>
      </c>
      <c r="N51" s="272">
        <v>1</v>
      </c>
      <c r="O51" s="272">
        <v>1967</v>
      </c>
      <c r="P51" s="272"/>
      <c r="Q51" s="272">
        <v>10</v>
      </c>
      <c r="R51" s="272">
        <v>1</v>
      </c>
      <c r="S51" s="272">
        <v>2010</v>
      </c>
      <c r="T51" s="272"/>
      <c r="U51" s="272"/>
      <c r="V51" s="272"/>
      <c r="W51" s="272"/>
      <c r="X51" s="272" t="s">
        <v>198</v>
      </c>
      <c r="Y51" s="272" t="s">
        <v>225</v>
      </c>
      <c r="Z51" s="274" t="s">
        <v>226</v>
      </c>
      <c r="AA51" s="15" t="s">
        <v>678</v>
      </c>
      <c r="AB51" s="274"/>
      <c r="AC51" s="274"/>
      <c r="AD51" s="15"/>
    </row>
    <row r="52" spans="1:30" s="1" customFormat="1" x14ac:dyDescent="0.25">
      <c r="A52" s="1">
        <v>10</v>
      </c>
      <c r="C52" s="283">
        <v>357</v>
      </c>
      <c r="D52" s="1" t="s">
        <v>649</v>
      </c>
      <c r="E52" s="1" t="s">
        <v>10</v>
      </c>
      <c r="F52" s="1" t="s">
        <v>270</v>
      </c>
      <c r="G52" s="283" t="s">
        <v>234</v>
      </c>
      <c r="H52" s="283" t="s">
        <v>236</v>
      </c>
      <c r="I52" s="283" t="s">
        <v>5</v>
      </c>
      <c r="J52" s="282">
        <f t="shared" ref="J52:J60" si="7">2016-O52</f>
        <v>20</v>
      </c>
      <c r="K52" s="282">
        <f t="shared" ref="K52:K60" si="8">2016-S52</f>
        <v>0</v>
      </c>
      <c r="L52" s="282"/>
      <c r="M52" s="282">
        <v>8</v>
      </c>
      <c r="N52" s="282">
        <v>12</v>
      </c>
      <c r="O52" s="282">
        <v>1996</v>
      </c>
      <c r="P52" s="282"/>
      <c r="Q52" s="282">
        <v>5</v>
      </c>
      <c r="R52" s="282">
        <v>16</v>
      </c>
      <c r="S52" s="282">
        <v>2016</v>
      </c>
      <c r="T52" s="282"/>
      <c r="U52" s="282"/>
      <c r="V52" s="282"/>
      <c r="W52" s="282"/>
      <c r="X52" s="283" t="s">
        <v>203</v>
      </c>
      <c r="Y52" s="283" t="s">
        <v>225</v>
      </c>
      <c r="Z52" s="283" t="s">
        <v>227</v>
      </c>
      <c r="AA52" s="15" t="s">
        <v>685</v>
      </c>
      <c r="AB52" s="283" t="s">
        <v>227</v>
      </c>
      <c r="AC52" s="283"/>
      <c r="AD52" s="15"/>
    </row>
    <row r="53" spans="1:30" x14ac:dyDescent="0.25">
      <c r="A53" s="1">
        <v>11</v>
      </c>
      <c r="B53" s="1" t="s">
        <v>11</v>
      </c>
      <c r="D53" s="1" t="s">
        <v>96</v>
      </c>
      <c r="E53" s="1" t="s">
        <v>671</v>
      </c>
      <c r="F53" s="1" t="s">
        <v>379</v>
      </c>
      <c r="G53" s="286" t="s">
        <v>234</v>
      </c>
      <c r="H53" s="286" t="s">
        <v>236</v>
      </c>
      <c r="I53" s="286" t="s">
        <v>5</v>
      </c>
      <c r="J53" s="285">
        <f t="shared" si="7"/>
        <v>20</v>
      </c>
      <c r="K53" s="285">
        <f t="shared" si="8"/>
        <v>0</v>
      </c>
      <c r="L53" s="285"/>
      <c r="M53" s="285">
        <v>9</v>
      </c>
      <c r="N53" s="285">
        <v>13</v>
      </c>
      <c r="O53" s="285">
        <v>1996</v>
      </c>
      <c r="P53" s="285"/>
      <c r="Q53" s="285">
        <v>6</v>
      </c>
      <c r="R53" s="285">
        <v>6</v>
      </c>
      <c r="S53" s="285">
        <v>2016</v>
      </c>
      <c r="T53" s="285"/>
      <c r="U53" s="285"/>
      <c r="V53" s="285"/>
      <c r="W53" s="285"/>
      <c r="X53" s="286" t="s">
        <v>203</v>
      </c>
      <c r="Y53" s="286" t="s">
        <v>225</v>
      </c>
      <c r="Z53" s="286" t="s">
        <v>227</v>
      </c>
    </row>
    <row r="54" spans="1:30" x14ac:dyDescent="0.25">
      <c r="A54" s="1">
        <v>12</v>
      </c>
      <c r="B54" s="1" t="s">
        <v>6</v>
      </c>
      <c r="C54" s="290">
        <v>130</v>
      </c>
      <c r="D54" s="1" t="s">
        <v>512</v>
      </c>
      <c r="E54" s="1" t="s">
        <v>513</v>
      </c>
      <c r="F54" s="1" t="s">
        <v>153</v>
      </c>
      <c r="G54" s="290" t="s">
        <v>234</v>
      </c>
      <c r="H54" s="290" t="s">
        <v>236</v>
      </c>
      <c r="I54" s="290" t="s">
        <v>5</v>
      </c>
      <c r="J54" s="288">
        <f t="shared" si="7"/>
        <v>29</v>
      </c>
      <c r="K54" s="288">
        <f t="shared" si="8"/>
        <v>2</v>
      </c>
      <c r="L54" s="288"/>
      <c r="M54" s="288">
        <v>2</v>
      </c>
      <c r="N54" s="288">
        <v>25</v>
      </c>
      <c r="O54" s="288">
        <v>1987</v>
      </c>
      <c r="P54" s="288"/>
      <c r="Q54" s="288">
        <v>1</v>
      </c>
      <c r="R54" s="288">
        <v>17</v>
      </c>
      <c r="S54" s="288">
        <v>2014</v>
      </c>
      <c r="T54" s="288"/>
      <c r="U54" s="288"/>
      <c r="V54" s="288"/>
      <c r="W54" s="288"/>
      <c r="X54" s="290" t="s">
        <v>198</v>
      </c>
      <c r="Y54" s="290" t="s">
        <v>225</v>
      </c>
      <c r="Z54" s="290" t="s">
        <v>226</v>
      </c>
      <c r="AA54" s="15" t="s">
        <v>691</v>
      </c>
    </row>
    <row r="55" spans="1:30" x14ac:dyDescent="0.25">
      <c r="A55" s="1">
        <v>13</v>
      </c>
      <c r="B55" s="1" t="s">
        <v>6</v>
      </c>
      <c r="C55" s="293">
        <v>187</v>
      </c>
      <c r="D55" s="1" t="s">
        <v>574</v>
      </c>
      <c r="E55" s="1" t="s">
        <v>575</v>
      </c>
      <c r="F55" s="1" t="s">
        <v>583</v>
      </c>
      <c r="G55" s="293" t="s">
        <v>234</v>
      </c>
      <c r="H55" s="293" t="s">
        <v>348</v>
      </c>
      <c r="I55" s="293" t="s">
        <v>448</v>
      </c>
      <c r="J55" s="292">
        <f t="shared" si="7"/>
        <v>24</v>
      </c>
      <c r="K55" s="292">
        <f t="shared" si="8"/>
        <v>1</v>
      </c>
      <c r="L55" s="292"/>
      <c r="M55" s="292">
        <v>3</v>
      </c>
      <c r="N55" s="292">
        <v>10</v>
      </c>
      <c r="O55" s="292">
        <v>1992</v>
      </c>
      <c r="P55" s="292"/>
      <c r="Q55" s="292">
        <v>1</v>
      </c>
      <c r="R55" s="292">
        <v>5</v>
      </c>
      <c r="S55" s="292">
        <v>2015</v>
      </c>
      <c r="T55" s="292"/>
      <c r="U55" s="292">
        <v>7</v>
      </c>
      <c r="V55" s="292">
        <v>1</v>
      </c>
      <c r="W55" s="292">
        <v>2015</v>
      </c>
      <c r="X55" s="293" t="s">
        <v>198</v>
      </c>
      <c r="Y55" s="293" t="s">
        <v>229</v>
      </c>
      <c r="Z55" s="293" t="s">
        <v>226</v>
      </c>
      <c r="AA55" s="18" t="s">
        <v>692</v>
      </c>
    </row>
    <row r="56" spans="1:30" x14ac:dyDescent="0.25">
      <c r="A56" s="1">
        <v>14</v>
      </c>
      <c r="B56" s="1" t="s">
        <v>11</v>
      </c>
      <c r="C56" s="296">
        <v>501</v>
      </c>
      <c r="D56" s="1" t="s">
        <v>318</v>
      </c>
      <c r="E56" s="1" t="s">
        <v>319</v>
      </c>
      <c r="F56" s="1" t="s">
        <v>170</v>
      </c>
      <c r="G56" s="296" t="s">
        <v>233</v>
      </c>
      <c r="H56" s="296" t="s">
        <v>236</v>
      </c>
      <c r="I56" s="296" t="s">
        <v>4</v>
      </c>
      <c r="J56" s="295">
        <f t="shared" si="7"/>
        <v>69</v>
      </c>
      <c r="K56" s="295">
        <f t="shared" si="8"/>
        <v>5</v>
      </c>
      <c r="L56" s="295"/>
      <c r="M56" s="295">
        <v>8</v>
      </c>
      <c r="N56" s="295">
        <v>13</v>
      </c>
      <c r="O56" s="295">
        <v>1947</v>
      </c>
      <c r="P56" s="295"/>
      <c r="Q56" s="295">
        <v>10</v>
      </c>
      <c r="R56" s="295">
        <v>1</v>
      </c>
      <c r="S56" s="295">
        <v>2011</v>
      </c>
      <c r="T56" s="295"/>
      <c r="U56" s="295"/>
      <c r="V56" s="295"/>
      <c r="W56" s="295"/>
      <c r="X56" s="296"/>
      <c r="Y56" s="296" t="s">
        <v>229</v>
      </c>
      <c r="Z56" s="296" t="s">
        <v>226</v>
      </c>
      <c r="AA56" s="15" t="s">
        <v>694</v>
      </c>
    </row>
    <row r="57" spans="1:30" x14ac:dyDescent="0.25">
      <c r="A57" s="1">
        <v>15</v>
      </c>
      <c r="B57" s="1" t="s">
        <v>11</v>
      </c>
      <c r="C57" s="296">
        <v>93</v>
      </c>
      <c r="D57" s="1" t="s">
        <v>672</v>
      </c>
      <c r="E57" s="1" t="s">
        <v>673</v>
      </c>
      <c r="F57" s="1" t="s">
        <v>583</v>
      </c>
      <c r="G57" s="296" t="s">
        <v>234</v>
      </c>
      <c r="H57" s="296" t="s">
        <v>236</v>
      </c>
      <c r="I57" s="296" t="s">
        <v>4</v>
      </c>
      <c r="J57" s="295">
        <f t="shared" si="7"/>
        <v>2016</v>
      </c>
      <c r="K57" s="295">
        <f t="shared" si="8"/>
        <v>0</v>
      </c>
      <c r="L57" s="295"/>
      <c r="M57" s="295"/>
      <c r="N57" s="295"/>
      <c r="O57" s="295"/>
      <c r="P57" s="295"/>
      <c r="Q57" s="295">
        <v>6</v>
      </c>
      <c r="R57" s="295">
        <v>20</v>
      </c>
      <c r="S57" s="295">
        <v>2016</v>
      </c>
      <c r="T57" s="295"/>
      <c r="U57" s="295"/>
      <c r="V57" s="295"/>
      <c r="W57" s="295"/>
      <c r="X57" s="296" t="s">
        <v>198</v>
      </c>
      <c r="Y57" s="295" t="s">
        <v>229</v>
      </c>
      <c r="Z57" s="296" t="s">
        <v>226</v>
      </c>
      <c r="AA57" s="15" t="s">
        <v>695</v>
      </c>
    </row>
    <row r="58" spans="1:30" x14ac:dyDescent="0.25">
      <c r="A58" s="1">
        <v>16</v>
      </c>
      <c r="B58" s="1" t="s">
        <v>652</v>
      </c>
      <c r="C58" s="298">
        <v>710</v>
      </c>
      <c r="D58" s="1" t="s">
        <v>686</v>
      </c>
      <c r="E58" s="1" t="s">
        <v>687</v>
      </c>
      <c r="F58" s="1" t="s">
        <v>583</v>
      </c>
      <c r="G58" s="298" t="s">
        <v>234</v>
      </c>
      <c r="H58" s="298" t="s">
        <v>404</v>
      </c>
      <c r="I58" s="298" t="s">
        <v>4</v>
      </c>
      <c r="J58" s="297">
        <f t="shared" si="7"/>
        <v>24</v>
      </c>
      <c r="K58" s="297">
        <f t="shared" si="8"/>
        <v>0</v>
      </c>
      <c r="L58" s="297"/>
      <c r="M58" s="297">
        <v>10</v>
      </c>
      <c r="N58" s="297">
        <v>20</v>
      </c>
      <c r="O58" s="297">
        <v>1992</v>
      </c>
      <c r="P58" s="297"/>
      <c r="Q58" s="297">
        <v>8</v>
      </c>
      <c r="R58" s="297">
        <v>16</v>
      </c>
      <c r="S58" s="297">
        <v>2016</v>
      </c>
      <c r="T58" s="297"/>
      <c r="U58" s="297"/>
      <c r="V58" s="297"/>
      <c r="W58" s="297"/>
      <c r="X58" s="298" t="s">
        <v>688</v>
      </c>
      <c r="Y58" s="297" t="s">
        <v>229</v>
      </c>
      <c r="Z58" s="298" t="s">
        <v>426</v>
      </c>
      <c r="AA58" s="18" t="s">
        <v>698</v>
      </c>
    </row>
    <row r="59" spans="1:30" x14ac:dyDescent="0.25">
      <c r="A59" s="1">
        <v>17</v>
      </c>
      <c r="B59" s="1" t="s">
        <v>15</v>
      </c>
      <c r="C59" s="300">
        <v>61</v>
      </c>
      <c r="D59" s="1" t="s">
        <v>615</v>
      </c>
      <c r="E59" s="1" t="s">
        <v>616</v>
      </c>
      <c r="F59" s="1" t="s">
        <v>153</v>
      </c>
      <c r="G59" s="300" t="s">
        <v>234</v>
      </c>
      <c r="H59" s="300" t="s">
        <v>236</v>
      </c>
      <c r="I59" s="300" t="s">
        <v>5</v>
      </c>
      <c r="J59" s="299">
        <f t="shared" si="7"/>
        <v>42</v>
      </c>
      <c r="K59" s="299">
        <f t="shared" si="8"/>
        <v>1</v>
      </c>
      <c r="L59" s="299"/>
      <c r="M59" s="299">
        <v>12</v>
      </c>
      <c r="N59" s="299">
        <v>21</v>
      </c>
      <c r="O59" s="299">
        <v>1974</v>
      </c>
      <c r="P59" s="299"/>
      <c r="Q59" s="299">
        <v>8</v>
      </c>
      <c r="R59" s="299">
        <v>1</v>
      </c>
      <c r="S59" s="299">
        <v>2015</v>
      </c>
      <c r="T59" s="299"/>
      <c r="U59" s="299"/>
      <c r="V59" s="299"/>
      <c r="W59" s="299"/>
      <c r="X59" s="300" t="s">
        <v>198</v>
      </c>
      <c r="Y59" s="300" t="s">
        <v>229</v>
      </c>
      <c r="Z59" s="300" t="s">
        <v>226</v>
      </c>
      <c r="AA59" s="18" t="s">
        <v>697</v>
      </c>
    </row>
    <row r="60" spans="1:30" x14ac:dyDescent="0.25">
      <c r="A60" s="302">
        <v>6</v>
      </c>
      <c r="B60" s="1" t="s">
        <v>172</v>
      </c>
      <c r="C60" s="302">
        <v>469</v>
      </c>
      <c r="D60" s="1" t="s">
        <v>613</v>
      </c>
      <c r="E60" s="1" t="s">
        <v>614</v>
      </c>
      <c r="F60" s="1" t="s">
        <v>583</v>
      </c>
      <c r="G60" s="302" t="s">
        <v>234</v>
      </c>
      <c r="H60" s="302" t="s">
        <v>236</v>
      </c>
      <c r="I60" s="302" t="s">
        <v>5</v>
      </c>
      <c r="J60" s="301">
        <f t="shared" si="7"/>
        <v>23</v>
      </c>
      <c r="K60" s="301">
        <f t="shared" si="8"/>
        <v>1</v>
      </c>
      <c r="L60" s="301"/>
      <c r="M60" s="301">
        <v>9</v>
      </c>
      <c r="N60" s="301">
        <v>4</v>
      </c>
      <c r="O60" s="301">
        <v>1993</v>
      </c>
      <c r="P60" s="301"/>
      <c r="Q60" s="301">
        <v>7</v>
      </c>
      <c r="R60" s="301">
        <v>7</v>
      </c>
      <c r="S60" s="301">
        <v>2015</v>
      </c>
      <c r="T60" s="301"/>
      <c r="U60" s="301">
        <v>6</v>
      </c>
      <c r="V60" s="301">
        <v>6</v>
      </c>
      <c r="W60" s="301">
        <v>2016</v>
      </c>
      <c r="X60" s="63" t="s">
        <v>203</v>
      </c>
      <c r="Y60" s="63" t="s">
        <v>225</v>
      </c>
    </row>
  </sheetData>
  <mergeCells count="3">
    <mergeCell ref="M3:O3"/>
    <mergeCell ref="Q3:S3"/>
    <mergeCell ref="U3:W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459E74D185C44C940CA376D0130B14" ma:contentTypeVersion="0" ma:contentTypeDescription="Create a new document." ma:contentTypeScope="" ma:versionID="99597d4ee72b028bbc9de1913a5214b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96CA078-8167-4EEE-A668-BF53937CFD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C5439B-0D4B-4D41-B358-4ED663C133E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059D97A-C9D5-4A12-8DD3-247D5C9E6E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Current Employees</vt:lpstr>
      <vt:lpstr>Summary</vt:lpstr>
      <vt:lpstr>2011 Term New Hire Summary</vt:lpstr>
      <vt:lpstr>2012 Term New Hire Summary</vt:lpstr>
      <vt:lpstr>2013 Terminations and New Hire </vt:lpstr>
      <vt:lpstr>2014 New Hires Term</vt:lpstr>
      <vt:lpstr>2015 New Hires Terms</vt:lpstr>
      <vt:lpstr>2016 New Hires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mgillespie</dc:creator>
  <cp:lastModifiedBy>Marti Gillespie</cp:lastModifiedBy>
  <cp:lastPrinted>2016-01-25T14:43:12Z</cp:lastPrinted>
  <dcterms:created xsi:type="dcterms:W3CDTF">2008-12-18T16:02:05Z</dcterms:created>
  <dcterms:modified xsi:type="dcterms:W3CDTF">2016-12-06T20:45:47Z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0x01010078459E74D185C44C940CA376D0130B14</vt:lpwstr>
  </property>
</Properties>
</file>