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Report\หน่วยงานความยั่งยืน\2563\"/>
    </mc:Choice>
  </mc:AlternateContent>
  <bookViews>
    <workbookView xWindow="-105" yWindow="-105" windowWidth="19425" windowHeight="10425" tabRatio="773" activeTab="2"/>
  </bookViews>
  <sheets>
    <sheet name="READ ME-Instruction" sheetId="18" r:id="rId1"/>
    <sheet name="2. Environment - Scope" sheetId="17" state="hidden" r:id="rId2"/>
    <sheet name="Labor Practice " sheetId="23" r:id="rId3"/>
    <sheet name="GRI overview " sheetId="22" r:id="rId4"/>
  </sheets>
  <externalReferences>
    <externalReference r:id="rId5"/>
    <externalReference r:id="rId6"/>
    <externalReference r:id="rId7"/>
    <externalReference r:id="rId8"/>
    <externalReference r:id="rId9"/>
  </externalReferences>
  <definedNames>
    <definedName name="_xlnm._FilterDatabase" localSheetId="3" hidden="1">'GRI overview '!$A$1:$D$339</definedName>
    <definedName name="application" localSheetId="3">[1]Sheet1!$D$1:$D$6</definedName>
    <definedName name="application">[2]Sheet1!$D$1:$D$6</definedName>
    <definedName name="black" localSheetId="3">'[1]Sheet1 (2)'!$A$5:$A$6</definedName>
    <definedName name="black">'[2]Sheet1 (2)'!$A$5:$A$6</definedName>
    <definedName name="declaration" localSheetId="3">[1]Sheet1!$E$1:$E$3</definedName>
    <definedName name="declaration">[2]Sheet1!$E$1:$E$3</definedName>
    <definedName name="disclosure" localSheetId="3">[1]Sheet1!$H$1:$H$2</definedName>
    <definedName name="disclosure">[2]Sheet1!$H$1:$H$2</definedName>
    <definedName name="grey" localSheetId="3">'[1]Sheet1 (2)'!$B$1:$B$3</definedName>
    <definedName name="grey">'[2]Sheet1 (2)'!$B$1:$B$3</definedName>
    <definedName name="optional">[3]Sheet1!$B$1:$B$3</definedName>
    <definedName name="_xlnm.Print_Area" localSheetId="2">'Labor Practice '!$A$1:$G$154</definedName>
    <definedName name="_xlnm.Print_Area" localSheetId="0">'READ ME-Instruction'!$B$1:$Q$19</definedName>
    <definedName name="_xlnm.Print_Titles" localSheetId="2">'Labor Practice '!$2:$4</definedName>
    <definedName name="qual">[4]Sheet2!$E$1:$E$2</definedName>
    <definedName name="reason" localSheetId="3">[1]Sheet1!$A$1:$A$4</definedName>
    <definedName name="reason">[2]Sheet1!$A$1:$A$4</definedName>
    <definedName name="rep" localSheetId="3">#REF!</definedName>
    <definedName name="rep" localSheetId="2">#REF!</definedName>
    <definedName name="rep">#REF!</definedName>
    <definedName name="repo">[5]Sheet2!$J$1:$J$2</definedName>
    <definedName name="reported" localSheetId="3">[1]Sheet1!$C$1:$C$3</definedName>
    <definedName name="reported">[2]Sheet1!$C$1:$C$3</definedName>
    <definedName name="Reporting" localSheetId="3">#REF!</definedName>
    <definedName name="Reporting" localSheetId="2">#REF!</definedName>
    <definedName name="Reporting">#REF!</definedName>
    <definedName name="status">[4]Sheet2!$B$1:$B$3</definedName>
    <definedName name="tobereportedin" localSheetId="3">[1]Sheet1!$J$1:$J$9</definedName>
    <definedName name="tobereportedin">[2]Sheet1!$J$1:$J$9</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5" i="23" l="1"/>
  <c r="F117" i="23"/>
  <c r="F97" i="23"/>
  <c r="G128" i="23" l="1"/>
  <c r="F128" i="23"/>
  <c r="F76" i="23" l="1"/>
  <c r="F72" i="23"/>
  <c r="F56" i="23" l="1"/>
  <c r="G56" i="23"/>
  <c r="G45" i="23"/>
  <c r="F45" i="23"/>
  <c r="F8" i="23"/>
  <c r="F137" i="23" l="1"/>
  <c r="F112" i="23" l="1"/>
  <c r="F113" i="23" s="1"/>
  <c r="F114" i="23"/>
  <c r="F115" i="23" s="1"/>
  <c r="F104" i="23"/>
  <c r="G104" i="23"/>
  <c r="F102" i="23"/>
  <c r="G102" i="23"/>
  <c r="F100" i="23"/>
  <c r="G100" i="23"/>
  <c r="G89" i="23"/>
  <c r="F89" i="23"/>
  <c r="F66" i="23"/>
  <c r="G66" i="23"/>
  <c r="F24" i="23"/>
  <c r="G24" i="23"/>
  <c r="F20" i="23"/>
  <c r="G20" i="23"/>
  <c r="F17" i="23"/>
  <c r="F18" i="23"/>
  <c r="G18" i="23"/>
  <c r="G97" i="23"/>
  <c r="F73" i="23"/>
  <c r="F13" i="23"/>
  <c r="F11" i="23"/>
  <c r="F69" i="23" l="1"/>
  <c r="F110" i="23"/>
  <c r="F111" i="23" s="1"/>
  <c r="F50" i="23"/>
  <c r="G8" i="23"/>
  <c r="F108" i="23" l="1"/>
  <c r="F9" i="23"/>
  <c r="F40" i="23"/>
  <c r="G40" i="23"/>
  <c r="F7" i="23"/>
  <c r="G83" i="23"/>
  <c r="G90" i="23"/>
  <c r="F88" i="23"/>
  <c r="F86" i="23"/>
  <c r="F90" i="23"/>
  <c r="F53" i="23"/>
  <c r="G53" i="23"/>
  <c r="G88" i="23"/>
  <c r="G86" i="23"/>
  <c r="G67" i="23"/>
  <c r="G63" i="23"/>
  <c r="F58" i="23"/>
  <c r="G75" i="23"/>
  <c r="F75" i="23"/>
  <c r="F52" i="23"/>
  <c r="G43" i="23"/>
  <c r="F109" i="23" l="1"/>
  <c r="F47" i="23"/>
  <c r="G106" i="23"/>
  <c r="F138" i="23"/>
  <c r="G36" i="23"/>
  <c r="F71" i="23"/>
  <c r="F79" i="23"/>
  <c r="F60" i="23"/>
  <c r="G71" i="23"/>
  <c r="G58" i="23"/>
  <c r="F34" i="23"/>
  <c r="F81" i="23"/>
  <c r="G38" i="23"/>
  <c r="F65" i="23"/>
  <c r="G79" i="23"/>
  <c r="F36" i="23"/>
  <c r="F38" i="23"/>
  <c r="G81" i="23"/>
  <c r="G34" i="23"/>
  <c r="F63" i="23"/>
  <c r="F83" i="23"/>
  <c r="F43" i="23"/>
  <c r="G60" i="23"/>
  <c r="G32" i="23"/>
  <c r="F32" i="23"/>
  <c r="G65" i="23"/>
  <c r="G47" i="23"/>
  <c r="F67" i="23"/>
  <c r="F106" i="23"/>
</calcChain>
</file>

<file path=xl/comments1.xml><?xml version="1.0" encoding="utf-8"?>
<comments xmlns="http://schemas.openxmlformats.org/spreadsheetml/2006/main">
  <authors>
    <author>Nantapak Jantapon</author>
    <author>tc={9A459300-F1F1-4342-B83A-FA1C8F0348C6}</author>
    <author>tc={CFF713C3-CE25-4BAC-9625-93FE3645E87F}</author>
    <author>tc={C600BB5F-EFD2-4CCD-8671-374F93D7B6EF}</author>
  </authors>
  <commentList>
    <comment ref="C11" authorId="0" shapeId="0">
      <text>
        <r>
          <rPr>
            <b/>
            <sz val="9"/>
            <color indexed="81"/>
            <rFont val="Tahoma"/>
            <family val="2"/>
          </rPr>
          <t>Nantapak Jantapon:</t>
        </r>
        <r>
          <rPr>
            <sz val="9"/>
            <color indexed="81"/>
            <rFont val="Tahoma"/>
            <family val="2"/>
          </rPr>
          <t xml:space="preserve">
จำนวนลูกจ้าง จากบริษัทที่จ้าง เช่น CC Content,BSA
บ้านฉางคลีนนิ่ง
ไร่หญ้าแสงอรุณ</t>
        </r>
      </text>
    </comment>
    <comment ref="C13" authorId="0" shapeId="0">
      <text>
        <r>
          <rPr>
            <b/>
            <sz val="9"/>
            <color indexed="81"/>
            <rFont val="Tahoma"/>
            <family val="2"/>
          </rPr>
          <t>Nantapak Jantapon:</t>
        </r>
        <r>
          <rPr>
            <sz val="9"/>
            <color indexed="81"/>
            <rFont val="Tahoma"/>
            <family val="2"/>
          </rPr>
          <t xml:space="preserve">
กลุ่มรหัสขึ้นต้นด้วย 
98xxxxxx</t>
        </r>
      </text>
    </comment>
    <comment ref="C24" authorId="0" shapeId="0">
      <text>
        <r>
          <rPr>
            <b/>
            <sz val="9"/>
            <color indexed="81"/>
            <rFont val="Tahoma"/>
            <family val="2"/>
          </rPr>
          <t>Nantapak Jantapon:</t>
        </r>
        <r>
          <rPr>
            <sz val="9"/>
            <color indexed="81"/>
            <rFont val="Tahoma"/>
            <family val="2"/>
          </rPr>
          <t xml:space="preserve">
กลุ่มรหัสขึ้นต้นด้วย 
98xxxxxx</t>
        </r>
      </text>
    </comment>
    <comment ref="C29" authorId="0" shapeId="0">
      <text>
        <r>
          <rPr>
            <b/>
            <sz val="9"/>
            <color indexed="81"/>
            <rFont val="Tahoma"/>
            <family val="2"/>
          </rPr>
          <t>Nantapak Jantapon:</t>
        </r>
        <r>
          <rPr>
            <sz val="9"/>
            <color indexed="81"/>
            <rFont val="Tahoma"/>
            <family val="2"/>
          </rPr>
          <t xml:space="preserve">
รวม รหัส 26xxxxxx และ 98xxxxxx</t>
        </r>
      </text>
    </comment>
    <comment ref="F116" authorId="0" shapeId="0">
      <text>
        <r>
          <rPr>
            <b/>
            <sz val="9"/>
            <color indexed="81"/>
            <rFont val="Tahoma"/>
            <family val="2"/>
          </rPr>
          <t>Nantapak Jantapon:</t>
        </r>
        <r>
          <rPr>
            <sz val="9"/>
            <color indexed="81"/>
            <rFont val="Tahoma"/>
            <family val="2"/>
          </rPr>
          <t xml:space="preserve">
ตำแหน่งส่วนที่อยู่ฝ่ายการตลาด</t>
        </r>
      </text>
    </comment>
    <comment ref="F124" authorId="1" shapeId="0">
      <text>
        <r>
          <rPr>
            <sz val="11"/>
            <color theme="1"/>
            <rFont val="Calibri"/>
            <family val="2"/>
            <scheme val="minor"/>
          </rPr>
          <t>Comment:
3 ชม. (2 รุ่น)
6 ชม. (118 รุ่น)
6.5 ชม. (4 รุ่น)
7.5 ชม. (2 รุ่น)
8 ชม. (4 รุ่น)
9.5 ชม. (1 รุ่น)
12 ชม. (9 รุ่น)
13 ชม. (1 รุ่น)
14 ชม. (1 รุ่น)
15 ชม. (6 รุ่น)
18 ชม. (2 รุ่น)
21 ชม. (4 รุ่น)
22.5 ชม. (1 รุ่น)
24 ชม. (9 รุ่น)
32 ชม. (2 รุ่น) 
40 ชม. (3 รุ่น)
45 ชม. (2 รุ่น)
48 ชม. (2 รุ่น)
96 ชม. (3 รุ่น)
120 ชม. (2 รุ่น)
112 ชม. (1 รุ่น)
400 ชม. (1 รุ่น)
รวม ชม. อบรมทั้งชายและหญิง 
รวมเป็น 2,790 ชม.</t>
        </r>
      </text>
    </comment>
    <comment ref="F127" authorId="0" shapeId="0">
      <text>
        <r>
          <rPr>
            <b/>
            <sz val="9"/>
            <color indexed="81"/>
            <rFont val="Tahoma"/>
            <family val="2"/>
          </rPr>
          <t>Nantapak Jantapon:</t>
        </r>
        <r>
          <rPr>
            <sz val="9"/>
            <color indexed="81"/>
            <rFont val="Tahoma"/>
            <family val="2"/>
          </rPr>
          <t xml:space="preserve">
(รวมทั้งชาย และ หญิง)</t>
        </r>
      </text>
    </comment>
    <comment ref="F132" authorId="2" shapeId="0">
      <text>
        <r>
          <rPr>
            <sz val="11"/>
            <color theme="1"/>
            <rFont val="Calibri"/>
            <family val="2"/>
            <scheme val="minor"/>
          </rPr>
          <t>รวมคนซ้ำ และ รวมพนักงานทุกระดับชั้น</t>
        </r>
      </text>
    </comment>
    <comment ref="G132" authorId="3" shapeId="0">
      <text>
        <r>
          <rPr>
            <sz val="11"/>
            <color theme="1"/>
            <rFont val="Calibri"/>
            <family val="2"/>
            <scheme val="minor"/>
          </rPr>
          <t>รวมคนซ้ำ และ รวมพนักงานทุกระดับชั้น</t>
        </r>
      </text>
    </comment>
    <comment ref="C133" authorId="0" shapeId="0">
      <text>
        <r>
          <rPr>
            <b/>
            <sz val="9"/>
            <color indexed="81"/>
            <rFont val="Tahoma"/>
            <family val="2"/>
          </rPr>
          <t>Nantapak Jantapon:</t>
        </r>
        <r>
          <rPr>
            <sz val="9"/>
            <color indexed="81"/>
            <rFont val="Tahoma"/>
            <family val="2"/>
          </rPr>
          <t xml:space="preserve">
ไม่ต้องใส่ข้อมูล</t>
        </r>
      </text>
    </comment>
    <comment ref="C134" authorId="0" shapeId="0">
      <text>
        <r>
          <rPr>
            <b/>
            <sz val="9"/>
            <color indexed="81"/>
            <rFont val="Tahoma"/>
            <family val="2"/>
          </rPr>
          <t>Nantapak Jantapon:</t>
        </r>
        <r>
          <rPr>
            <sz val="9"/>
            <color indexed="81"/>
            <rFont val="Tahoma"/>
            <family val="2"/>
          </rPr>
          <t xml:space="preserve">
รายได้ทั้งหมด</t>
        </r>
      </text>
    </comment>
    <comment ref="C135" authorId="0" shapeId="0">
      <text>
        <r>
          <rPr>
            <b/>
            <sz val="9"/>
            <color indexed="81"/>
            <rFont val="Tahoma"/>
            <family val="2"/>
          </rPr>
          <t>Nantapak Jantapon:</t>
        </r>
        <r>
          <rPr>
            <sz val="9"/>
            <color indexed="81"/>
            <rFont val="Tahoma"/>
            <family val="2"/>
          </rPr>
          <t xml:space="preserve">
OPEX</t>
        </r>
      </text>
    </comment>
    <comment ref="C136" authorId="0" shapeId="0">
      <text>
        <r>
          <rPr>
            <b/>
            <sz val="9"/>
            <color indexed="81"/>
            <rFont val="Tahoma"/>
            <family val="2"/>
          </rPr>
          <t>Nantapak Jantapon:</t>
        </r>
        <r>
          <rPr>
            <sz val="9"/>
            <color indexed="81"/>
            <rFont val="Tahoma"/>
            <family val="2"/>
          </rPr>
          <t xml:space="preserve">
รวมของทุกคนเงินเดือนสวัสดิการ</t>
        </r>
      </text>
    </comment>
    <comment ref="C141" authorId="0" shapeId="0">
      <text>
        <r>
          <rPr>
            <b/>
            <sz val="9"/>
            <color indexed="81"/>
            <rFont val="Tahoma"/>
            <family val="2"/>
          </rPr>
          <t>Nantapak Jantapon:</t>
        </r>
        <r>
          <rPr>
            <sz val="9"/>
            <color indexed="81"/>
            <rFont val="Tahoma"/>
            <family val="2"/>
          </rPr>
          <t xml:space="preserve">
ประเมิน 360 องศา
ประเมินประจำปี เฉพาะกลุ่มหรือทุกคน</t>
        </r>
      </text>
    </comment>
    <comment ref="F143" authorId="0" shapeId="0">
      <text>
        <r>
          <rPr>
            <b/>
            <sz val="9"/>
            <color indexed="81"/>
            <rFont val="Tahoma"/>
            <family val="2"/>
          </rPr>
          <t>Nantapak Jantapon:</t>
        </r>
        <r>
          <rPr>
            <sz val="9"/>
            <color indexed="81"/>
            <rFont val="Tahoma"/>
            <family val="2"/>
          </rPr>
          <t xml:space="preserve">
จำนวนพนักงานประจำและ สัญญาจ้าง 3 ปี ที่ตอบแบบสอบถาม</t>
        </r>
      </text>
    </comment>
    <comment ref="F144" authorId="0" shapeId="0">
      <text>
        <r>
          <rPr>
            <b/>
            <sz val="9"/>
            <color indexed="81"/>
            <rFont val="Tahoma"/>
            <family val="2"/>
          </rPr>
          <t>Nantapak Jantapon:</t>
        </r>
        <r>
          <rPr>
            <sz val="9"/>
            <color indexed="81"/>
            <rFont val="Tahoma"/>
            <family val="2"/>
          </rPr>
          <t xml:space="preserve">
บริษัท AON ทำการประเมิน</t>
        </r>
      </text>
    </comment>
    <comment ref="G144" authorId="0" shapeId="0">
      <text>
        <r>
          <rPr>
            <b/>
            <sz val="9"/>
            <color indexed="81"/>
            <rFont val="Tahoma"/>
            <family val="2"/>
          </rPr>
          <t>Nantapak Jantapon:</t>
        </r>
        <r>
          <rPr>
            <sz val="9"/>
            <color indexed="81"/>
            <rFont val="Tahoma"/>
            <family val="2"/>
          </rPr>
          <t xml:space="preserve">
บริษัท AON ทำการประเมิน</t>
        </r>
      </text>
    </comment>
  </commentList>
</comments>
</file>

<file path=xl/sharedStrings.xml><?xml version="1.0" encoding="utf-8"?>
<sst xmlns="http://schemas.openxmlformats.org/spreadsheetml/2006/main" count="1136" uniqueCount="477">
  <si>
    <t>Unit</t>
  </si>
  <si>
    <t>%</t>
  </si>
  <si>
    <t>-</t>
  </si>
  <si>
    <t>Spills</t>
  </si>
  <si>
    <t>Overall</t>
  </si>
  <si>
    <t>Instruction</t>
  </si>
  <si>
    <t xml:space="preserve">3) Report boundary of reporting for each performance data </t>
  </si>
  <si>
    <t>¡</t>
  </si>
  <si>
    <t>Employee</t>
  </si>
  <si>
    <t>Employment contract</t>
  </si>
  <si>
    <t>Employment types</t>
  </si>
  <si>
    <t>Worker</t>
  </si>
  <si>
    <t>Employee turnover</t>
  </si>
  <si>
    <t>Discrimination</t>
  </si>
  <si>
    <t>Indigenous peoples</t>
  </si>
  <si>
    <t>Security personnel</t>
  </si>
  <si>
    <t>Individuals employed for the purposes of guarding property of the organization; crowd control; loss prevention; and escorting persons, goods, and valuables.</t>
  </si>
  <si>
    <t>Supplier</t>
  </si>
  <si>
    <t>Non-renewable materials</t>
  </si>
  <si>
    <t>Resources that do not renew in short time periods, such as minerals, metals, oil, gas, or coal.</t>
  </si>
  <si>
    <t>Renewable materials</t>
  </si>
  <si>
    <t>Recycled input materials</t>
  </si>
  <si>
    <t>Conservation and efficiency initiatives</t>
  </si>
  <si>
    <t>Organizational or technological modifications that allow a defined process or task to be carried out using less energy.</t>
  </si>
  <si>
    <t>This includes process redesign, the conversion and retrofitting of equipment (such as energy-efficient lighting), or the elimination of unnecessary energy use due to changes in behavior.</t>
  </si>
  <si>
    <t>Areas protected</t>
  </si>
  <si>
    <t>Area that are protected from any harm during operational activities, and the environment remains in its original state with a healthy functioning ecosystem.</t>
  </si>
  <si>
    <t>Areas restored</t>
  </si>
  <si>
    <t>IUNC Red List of Threatened Species</t>
  </si>
  <si>
    <t>An inventory of the global conservation status of plant and animal species developed by the International Union for Conservation of Nature (IUCN)</t>
  </si>
  <si>
    <t xml:space="preserve">Direct GHG emissions (Scope 1) </t>
  </si>
  <si>
    <t xml:space="preserve">Base year </t>
  </si>
  <si>
    <t xml:space="preserve">Energy indirect (Scope 2) GHG emissions </t>
  </si>
  <si>
    <t>Emissions that result from the generation of purchased or acquired electricity, heating, cooling, and steam consumed by the organization.</t>
  </si>
  <si>
    <t>Other indirect GHG emission (Scope 3)</t>
  </si>
  <si>
    <t>Total water discharge</t>
  </si>
  <si>
    <t>Discharge of collected rain water and domestic sewage is not regarded as water discharge.</t>
  </si>
  <si>
    <t>Waste disposal method</t>
  </si>
  <si>
    <t>The method by which waste is treated or disposed of, including composting, reuse, recycling, recovery, incineration, landfill, deep well injection, and on-site storage.</t>
  </si>
  <si>
    <t xml:space="preserve">Significant spill </t>
  </si>
  <si>
    <t>Spill</t>
  </si>
  <si>
    <t>Accidental release of a hazardous substance that can affect human health, land, vegetation, water bodies, and ground water.</t>
  </si>
  <si>
    <t>Reclaimed</t>
  </si>
  <si>
    <t>Refers to collecting, reusing, or recycling products and their packaging materials at the end of their useful lives.</t>
  </si>
  <si>
    <t>Collection and treatment may be carried out by the manufacturer of the product or by a contractor.</t>
  </si>
  <si>
    <t>Absentee</t>
  </si>
  <si>
    <t>Injury</t>
  </si>
  <si>
    <t>A return to limited duty or alternative work for the same organization does not count as lost days.</t>
  </si>
  <si>
    <t>Required Data</t>
  </si>
  <si>
    <t>DJSI</t>
  </si>
  <si>
    <t>Male</t>
  </si>
  <si>
    <t>Female</t>
  </si>
  <si>
    <t xml:space="preserve">&lt;30 years </t>
  </si>
  <si>
    <t xml:space="preserve">30 - 50 years </t>
  </si>
  <si>
    <t xml:space="preserve">&gt;50 years </t>
  </si>
  <si>
    <t>Training and Development</t>
  </si>
  <si>
    <t>Average amount spent per FTE on training and development</t>
  </si>
  <si>
    <t>Ratio</t>
  </si>
  <si>
    <t xml:space="preserve">Senior </t>
  </si>
  <si>
    <t xml:space="preserve">Employee </t>
  </si>
  <si>
    <t>New hire rate</t>
  </si>
  <si>
    <t>% of total employees</t>
  </si>
  <si>
    <t xml:space="preserve">&lt; 30 years </t>
  </si>
  <si>
    <t xml:space="preserve">&gt; 50 years </t>
  </si>
  <si>
    <t>Parental Leave</t>
  </si>
  <si>
    <t>Gender Diversity and Equal Remuneration</t>
  </si>
  <si>
    <t>Women in workforce</t>
  </si>
  <si>
    <t xml:space="preserve">Ratio basic salary women/men </t>
  </si>
  <si>
    <t>Labor Practice</t>
  </si>
  <si>
    <t>4) Explain trend of performance data that changes significantly (e.g. rationale for the increasing /decreasing trend)</t>
  </si>
  <si>
    <t>5) Indicate or explain the following information (if applicable):</t>
  </si>
  <si>
    <t>Remarks: Include trend explanation, restatement (if applicable), and other remark.</t>
  </si>
  <si>
    <t xml:space="preserve">Instructions below are applied to all areas. Each responsible function has to follow the instruction according to their responsibilities. </t>
  </si>
  <si>
    <t>Contact details:</t>
  </si>
  <si>
    <t xml:space="preserve">Description </t>
  </si>
  <si>
    <t>Indicator</t>
  </si>
  <si>
    <t>Data revision (e.g. external party verification)</t>
  </si>
  <si>
    <t>Group Performance Center</t>
  </si>
  <si>
    <t>Business Units</t>
  </si>
  <si>
    <t>Corporate</t>
  </si>
  <si>
    <t>Olefins</t>
  </si>
  <si>
    <t>Aromatics</t>
  </si>
  <si>
    <t xml:space="preserve">Refinery and shared facilities </t>
  </si>
  <si>
    <t>Polymers</t>
  </si>
  <si>
    <t xml:space="preserve">EO Based </t>
  </si>
  <si>
    <t>Green Chemicals</t>
  </si>
  <si>
    <t>High Volumes</t>
  </si>
  <si>
    <t>PTTGC2 (OLE+UT)
PTTGC3
PTTGC11 (cracker)</t>
  </si>
  <si>
    <t>PTTGC4
PTTGC5</t>
  </si>
  <si>
    <t>PTTGC6
PTTGC7
PTTGC8
TTT</t>
  </si>
  <si>
    <t>PTTGC11 (LDPE+LLDPE)
PTTGC12
TSCL
PTTGC2 (HDPE)</t>
  </si>
  <si>
    <t>TOCGC (EG+EA)
TEX</t>
  </si>
  <si>
    <t>TOL</t>
  </si>
  <si>
    <t>Head office
PTTGC1 (RO)
PTTGC9
PTTGC10
PTTME
NPC S&amp;E</t>
  </si>
  <si>
    <t>Year</t>
  </si>
  <si>
    <t>Material</t>
  </si>
  <si>
    <t>Rayong</t>
  </si>
  <si>
    <t>Bangkok</t>
  </si>
  <si>
    <t>Other provinces</t>
  </si>
  <si>
    <t>New Employee</t>
  </si>
  <si>
    <t>Employee (Level 7 and Below)</t>
  </si>
  <si>
    <t>Sustainability Data Collection Workbook: 
Labor practice</t>
  </si>
  <si>
    <t>PTT Phenol</t>
  </si>
  <si>
    <t>Reporting Scope</t>
  </si>
  <si>
    <t>Direct GHG</t>
  </si>
  <si>
    <t>Indirect GHG</t>
  </si>
  <si>
    <t>Water consumption</t>
  </si>
  <si>
    <t>Waste</t>
  </si>
  <si>
    <t>SO2</t>
  </si>
  <si>
    <t>NOx</t>
  </si>
  <si>
    <t>2. Not relevant (NR)</t>
  </si>
  <si>
    <t>1. Not available (NA)</t>
  </si>
  <si>
    <t>Direct energy consumption</t>
  </si>
  <si>
    <t>Indirect energy consumption</t>
  </si>
  <si>
    <t>NA</t>
  </si>
  <si>
    <t>NR</t>
  </si>
  <si>
    <t>Water discharge</t>
  </si>
  <si>
    <t>VOC</t>
  </si>
  <si>
    <t xml:space="preserve">New Employee </t>
  </si>
  <si>
    <t>Employee receiving regular performance and career development reviews (excl. people in unclassified group)</t>
  </si>
  <si>
    <t xml:space="preserve">Turnover </t>
  </si>
  <si>
    <t xml:space="preserve"> - </t>
  </si>
  <si>
    <t>Executive</t>
  </si>
  <si>
    <t xml:space="preserve">Middle Management </t>
  </si>
  <si>
    <t>Full-time</t>
  </si>
  <si>
    <t>Part-time</t>
  </si>
  <si>
    <t xml:space="preserve">Executive </t>
  </si>
  <si>
    <t>Middle Management</t>
  </si>
  <si>
    <t>Number of employees entitled to parental leave</t>
  </si>
  <si>
    <t>Number of employees taking parental leave</t>
  </si>
  <si>
    <t>Number of employees returning to work after parental leave</t>
  </si>
  <si>
    <t>Total employee turnover rate</t>
  </si>
  <si>
    <t>DJSI 3.2.3</t>
  </si>
  <si>
    <t>Person</t>
  </si>
  <si>
    <t xml:space="preserve">Average hours per FTE of training and development 
</t>
  </si>
  <si>
    <t xml:space="preserve">Percentage of open positions filled by internal candidates </t>
  </si>
  <si>
    <t>Total investment on employees training</t>
  </si>
  <si>
    <t xml:space="preserve">Million Baht </t>
  </si>
  <si>
    <t>(a) Total Revenue</t>
  </si>
  <si>
    <t>(b) Total Operating Expenses</t>
  </si>
  <si>
    <t>(c) Total employee-related expenses (salaries + benefits)</t>
  </si>
  <si>
    <t>Resulting HC ROI : (a - (b-c)) / c</t>
  </si>
  <si>
    <t xml:space="preserve">Total FTEs
</t>
  </si>
  <si>
    <t>DJSI 3.4.1</t>
  </si>
  <si>
    <t>Talent Attraction and Retention</t>
  </si>
  <si>
    <t>Turnover rate by age group</t>
  </si>
  <si>
    <t>Turnover by area</t>
  </si>
  <si>
    <t>Women in top management positions</t>
  </si>
  <si>
    <t xml:space="preserve">Women in junior management positions </t>
  </si>
  <si>
    <t>New employee by area</t>
  </si>
  <si>
    <t>New employee hire by age group</t>
  </si>
  <si>
    <t>Number of women on board of directors/supervisory board</t>
  </si>
  <si>
    <t>Average hiring cost / FTE in the last fiscal year</t>
  </si>
  <si>
    <t>DJSI 3.2.1</t>
  </si>
  <si>
    <t xml:space="preserve"> Baht/FTE</t>
  </si>
  <si>
    <t>DJSI 1.1.4</t>
  </si>
  <si>
    <t>Indicates that data is required by DJSI to be publicly disclosed</t>
  </si>
  <si>
    <t>DJSI 3.2.2</t>
  </si>
  <si>
    <t>Voluntary employee turnover rate</t>
  </si>
  <si>
    <t>Reference</t>
  </si>
  <si>
    <t>Hour</t>
  </si>
  <si>
    <t>Hour /person /year</t>
  </si>
  <si>
    <t>Total empolyee by employment type</t>
  </si>
  <si>
    <t>GRI Standard/ G4 overview</t>
  </si>
  <si>
    <t>102-8,
102-41,
405-1
412-2</t>
  </si>
  <si>
    <t>Collective bargaining</t>
  </si>
  <si>
    <t>All negotiations which take place between one or more employers or employers' organizations, on the one hand, and one or more workers' organizations (trade unions), on the other, for determining working conditions and terms of employment or for regulating relations between employers and workers.</t>
  </si>
  <si>
    <t>Collective agreements can be at the level of the organization; at the industry level, in countries
where that is the practice; or at both.</t>
  </si>
  <si>
    <t>Collective agreements can cover specific groups of workers; for example, those performing a specific activity or working at a specific location.</t>
  </si>
  <si>
    <t>Individual who is in an employment relationship with the organization, according to national law or its application.</t>
  </si>
  <si>
    <t>Contract as recognized under national law or practice that can be written, verbal, or implicit (that is, when all the characteristics of employment are present but without a written or witnessed verbal contract).</t>
  </si>
  <si>
    <r>
      <rPr>
        <i/>
        <sz val="14"/>
        <rFont val="Cordia New"/>
        <family val="2"/>
      </rPr>
      <t>Indefinite or permanent contract</t>
    </r>
    <r>
      <rPr>
        <sz val="14"/>
        <rFont val="Cordia New"/>
        <family val="2"/>
      </rPr>
      <t>: a contract with an employee for full-time or part-time work, for an indeterminate period.</t>
    </r>
  </si>
  <si>
    <r>
      <rPr>
        <i/>
        <sz val="14"/>
        <rFont val="Cordia New"/>
        <family val="2"/>
      </rPr>
      <t>Fixed term contract</t>
    </r>
    <r>
      <rPr>
        <sz val="14"/>
        <rFont val="Cordia New"/>
        <family val="2"/>
      </rPr>
      <t>: an employment contract as defined above that ends when specific time period expires, or when a specific task that has a time estimate attached is completed.</t>
    </r>
  </si>
  <si>
    <r>
      <rPr>
        <i/>
        <sz val="14"/>
        <rFont val="Cordia New"/>
        <family val="2"/>
      </rPr>
      <t>Temporary contract:</t>
    </r>
    <r>
      <rPr>
        <sz val="14"/>
        <rFont val="Cordia New"/>
        <family val="2"/>
      </rPr>
      <t xml:space="preserve"> of limited duration and terminated by a specific event, including the end of a project or work phase or return of replaced employees.</t>
    </r>
  </si>
  <si>
    <r>
      <rPr>
        <i/>
        <sz val="14"/>
        <rFont val="Cordia New"/>
        <family val="2"/>
      </rPr>
      <t>Full-time</t>
    </r>
    <r>
      <rPr>
        <sz val="14"/>
        <rFont val="Cordia New"/>
        <family val="2"/>
      </rPr>
      <t>: A full-time employee is is an employee whose working hours per week, month, or year are defined according to national legislation and practice regarding working time (such as national legislation which defines that ‘full-time’ means a minimum of nine months per year and a minimum of 30 hours per week).</t>
    </r>
  </si>
  <si>
    <r>
      <rPr>
        <i/>
        <sz val="14"/>
        <rFont val="Cordia New"/>
        <family val="2"/>
      </rPr>
      <t xml:space="preserve">Part-time </t>
    </r>
    <r>
      <rPr>
        <sz val="14"/>
        <rFont val="Cordia New"/>
        <family val="2"/>
      </rPr>
      <t>: A part-time employee is an employee whose working hours per week, month, or year are less than 'full-time' as defined above.</t>
    </r>
  </si>
  <si>
    <t>Person that performs work.</t>
  </si>
  <si>
    <t>The term ‘workers’ includes, but is not limited to, employees.</t>
  </si>
  <si>
    <t>Further examples of workers include interns, apprentices, self-employed persons, and persons working for organizations other than the reporting organization, e.g., for suppliers.</t>
  </si>
  <si>
    <t>In the context of the GRI Standards, in some cases it is specified whether a particular subset of workers is to be used.</t>
  </si>
  <si>
    <t>Indicator of diversity</t>
  </si>
  <si>
    <t>Indicator of diversity for which the organization gathers data, including include age, ancestry and ethnic origin, citizenship, creed, disability, and gender.</t>
  </si>
  <si>
    <t>Vulnerable group</t>
  </si>
  <si>
    <t>Set or subset of persons with some specific physical, social, political, or economic condition or characteristic that places the group at a higher risk of suffering a burden, or at a risk of suffering a disproportionate burden of the social, economic or environmental impacts of the organization’s operations. The groups can include children and youth, the elderly, people with disabilities, ex-combatants, the internally displaced, refugees or returning refugees, HIV/AIDS-affected households, indigenous peoples, and ethnic minorities.</t>
  </si>
  <si>
    <t>Vulnerabilities and impacts can differ by gender</t>
  </si>
  <si>
    <t>Employee category</t>
  </si>
  <si>
    <t>Breakdown of employees by level (such as senior management, middle management) and function (such as technical, administrative, production).</t>
  </si>
  <si>
    <t>401-1</t>
  </si>
  <si>
    <t>Employees who leave the organization voluntarity or due to dismissal, retirement or death in service.</t>
  </si>
  <si>
    <t>406-1,
411-1</t>
  </si>
  <si>
    <t>Act and the result of treating persons unequally by imposing unequal burdens or denying benefits instead of treating each person fairly on the basis of individual merit.</t>
  </si>
  <si>
    <t>Discrimination can also include harassment, defined as a course of comments or actions that are unwelcome, or should reasonably be known to be unwelcome, to the person towards whom they are addressed.</t>
  </si>
  <si>
    <t>Grievance mechanism</t>
  </si>
  <si>
    <t>System consisting of procedures, roles and rules for receiving complaints and providing remedy.</t>
  </si>
  <si>
    <t>Indigenous peoples are generally identified as:
• tribal peoples in independent countries whose social, cultural and economic conditions distinguish them from other sections of the national community, and whose status is regulated wholly or partially by their own customs or traditions or by special laws or regulations;
• peoples in independent countries who are regarded as indigenous on account of their descent from the populations which inhabited the country, or a geographical region to which the country belongs, at the time of conquest or colonization or the establishment of present state boundaries and who, irrespective of their legal status, retain some or all of their own social, economic, cultural and political institutions.</t>
  </si>
  <si>
    <t>Due diligence</t>
  </si>
  <si>
    <t>In the context of the GRI Standards, ‘due diligence’ refers to a process to identify, prevent, mitigate and account for how an organization addresses its actual and potential negative impacts.</t>
  </si>
  <si>
    <t>410-1</t>
  </si>
  <si>
    <t>412-1</t>
  </si>
  <si>
    <t>Human rights review</t>
  </si>
  <si>
    <t>Formal or documented assessment process that applies a set of human rights performance criteria.</t>
  </si>
  <si>
    <t>414-1,
414-2</t>
  </si>
  <si>
    <t>Organization or person that provides a product or service used in the supply chain of the reporting organization.</t>
  </si>
  <si>
    <t>A supplier is further characterized by a genuine direct or indirect commercial relationship with
the organization.</t>
  </si>
  <si>
    <t>Examples of suppliers can include, but are not limited to:
• Brokers: Persons or organizations that buy and sell products, services, or assets for others, including contracting agencies that supply labor.
• Consultants: Persons or organizations that provide expert advice and services on a legally recognized professional and commercial basis. Consultants are legally recognized as self-employed or are legally recognized as employees of another organization.
• Contractors: Persons or organizations working onsite or offsite on behalf of an organization. A contractor can contract their own workers directly, or contract sub-contractors or independent contractors.
• Distributors: Persons or organizations that supply products to others.
• Franchisees or licensees: Persons or organizations that are granted a franchise or license by the reporting organization. Franchises and licenses permit specified commercial activities, such as the production and sale of a product.
• Home workers: Persons at home or in other premises of their choice, other than the workplace of the employer, who perform work for remuneration and which results in a product or service as specified by the employer, irrespective of who provides the equipment, materials or other
inputs used.
• Independent contractors: Persons or organizations working for an organization, a contractor, or a sub-contractor.
• Manufacturers: Persons or organizations that make products for sale.
• Primary producers: Persons or organizations that grow, harvest, or extract raw materials.
• Sub-contractors: Persons or organizations working onsite or offsite on behalf of an organization that have a direct contractual relationship with a contractor or sub-contractor, but not necessarily with the organization. A sub-contractor can contract their own workers directly
or contract independent contractors.
• Wholesalers: Persons or organizations that sell products in large quantities to be retailed by others.</t>
  </si>
  <si>
    <t>Supplier screening</t>
  </si>
  <si>
    <t>A formal or documented process that applies a set of performance criteria as one of the factors in determining whether to proceed with a relationship with a supplier.</t>
  </si>
  <si>
    <t>Supply chain</t>
  </si>
  <si>
    <t>Sequence of activities or parties that provides products or services to an organization.</t>
  </si>
  <si>
    <t>103-2</t>
  </si>
  <si>
    <t>301-1</t>
  </si>
  <si>
    <t>Renewable materials are materials that are derived from plentiful resources that are quickly replenished by ecological cycles or agricultural processes, so that the services provided by these and other linked resources are not endangered and remain available for the next generation.</t>
  </si>
  <si>
    <t>301-2</t>
  </si>
  <si>
    <t>Material that replaces virgin materials, which are purchased or obtained from internal or external sources, and that are not by-products and non-product outputs (NPO) produced by the organization.</t>
  </si>
  <si>
    <t>302-4</t>
  </si>
  <si>
    <t>Energy reduction</t>
  </si>
  <si>
    <t>Amount of energy no longer used or needed to carry out the same processes or tasks. This does not include overall reduction in energy consumption from reducing production capacity or outsourcing organizational activities.</t>
  </si>
  <si>
    <t>Base year</t>
  </si>
  <si>
    <t>Historical datum (such as year) against which a measurement is tracked over time.</t>
  </si>
  <si>
    <t>Baseline</t>
  </si>
  <si>
    <t>Starting point used for comparisons.</t>
  </si>
  <si>
    <t>In the context of energy and emissions reporting, the baseline is the projected energy consumption or emissions in the absence of any reduction activity.</t>
  </si>
  <si>
    <t>303-3</t>
  </si>
  <si>
    <t>304-3</t>
  </si>
  <si>
    <t>Areas that were used during or affected by operational activities, and where remediation measures have either restored the environment to its original state or to a state where it has a healthy and functioning ecosystem.</t>
  </si>
  <si>
    <t>304-4</t>
  </si>
  <si>
    <t>305-1</t>
  </si>
  <si>
    <t>GHG emissions from the following sources that are owned or controlled by the organization:
• Generation of electricity, heating, cooling and steam: these emissions result from combustion of fuels in stationary sources, such as boilers,
furnaces, and turbines – and from other combustion processes such as flaring;
• Physical or chemical processing: most of these emissions result from the manufacturing or processing of chemicals and materials, such as
cement, steel, aluminum, ammonia, and waste processing;
• Transportation of materials, products, waste, workers, and passengers: these emissions result from the combustion of fuels in mobile combustion
sources owned or controlled by the organization, such as trucks, trains, ships, airplanes, buses, and cars;
• Fugitive emissions: these are emissions that are not physically controlled but result from intentional or unintentional releases of GHGs. These can include equipment leaks from joints, seals, packing, and gaskets; methane emissions (e.g., from coal mines) and venting; HFC emissions from refrigeration and air conditioning equipment; and methane leakages (e.g., from gas transport).</t>
  </si>
  <si>
    <t>A GHG source is any physical unit or process that releases GHG into the atmosphere.</t>
  </si>
  <si>
    <t>Direct (Scope 1) GHG emissions can include the CO2 emissions from fuel consumption.</t>
  </si>
  <si>
    <t>Energy indirect (Scope 2) GHG emissions</t>
  </si>
  <si>
    <t>GHG emissions that result from the generation of purchased or acquired electricity, heating, cooling, and steam consumed by an organization.</t>
  </si>
  <si>
    <t>Carbon dioxide (CO2) equivalent</t>
  </si>
  <si>
    <t>Measure used to compare the emissions from various types of greenhouse gas (GHG) based on their global warming potential (GWP).</t>
  </si>
  <si>
    <t>Global Warming Potential (GWP)</t>
  </si>
  <si>
    <t>Value describing the radiative forcing impact of one unit of a given GHG relative to one unit of CO2 over a given period of time.</t>
  </si>
  <si>
    <t>GWP values convert GHG emissions data for non-CO2 gases into units of CO2 equivalent.</t>
  </si>
  <si>
    <t>Biogenic Carbon Dioxide (CO2) emission</t>
  </si>
  <si>
    <t>Emission of CO2 from the combustion or biodegradation of biomass.</t>
  </si>
  <si>
    <t>Greenhouse Gas (GHG) trade</t>
  </si>
  <si>
    <t>Purchase, sale or transfer of GHG emission offsets or allowances.</t>
  </si>
  <si>
    <t>305-2</t>
  </si>
  <si>
    <t>Other indirect (Scope 3) GHG emissions</t>
  </si>
  <si>
    <t>Indirect GHG emissions not included in energy indirect (Scope 2) GHG emissions that occur outside of the organization, including both upstream and downstream emissions.</t>
  </si>
  <si>
    <t>305-3</t>
  </si>
  <si>
    <t>305-5</t>
  </si>
  <si>
    <t>Reduction of greenhouse gas (GHG) emissions</t>
  </si>
  <si>
    <t>Decrease in GHG emissions or increase in removal or storage of GHG from the atmosphere, relative to baseline emissions.</t>
  </si>
  <si>
    <t>Primary effects will result in GHG reductions, as will some secondary effects. An initiative’s total
GHG reductions are quantified as the sum of its associated primary effect(s) and any significant secondary effects (which may involve decreases or countervailing increases in GHG emissions).</t>
  </si>
  <si>
    <t>Scope of GHG emissions</t>
  </si>
  <si>
    <t>Classification of the operational boundaries where GHG emissions occur.</t>
  </si>
  <si>
    <t>Scope classifies whether GHG emissions are created by an organization itself, or are created by other related organizations, for example electricity suppliers or logistics companies.</t>
  </si>
  <si>
    <t>There are three classifications of Scope: Scope 1, Scope 2 and Scope 3.</t>
  </si>
  <si>
    <t>305-7</t>
  </si>
  <si>
    <t>Significant air emission</t>
  </si>
  <si>
    <t>306-1</t>
  </si>
  <si>
    <t>In the context of this Standard, ‘water discharge’ includes water effluents discharged over the course of the reporting period. These effluents can be discharged to subsurface waters, surface waters, sewers that lead to rivers, oceans, lakes, wetlands, treatment facilities, and ground water, either:
• through a defined discharge point (point source discharge);
• over land in a dispersed or undefined manner (non-point source discharge);
• as wastewater removed from the organization via truck.</t>
  </si>
  <si>
    <t>306-2</t>
  </si>
  <si>
    <t>306-3</t>
  </si>
  <si>
    <t>Spill that is included in the organization’s financial statements, for example due to resulting liabilities, or is recorded as a spill by the organization.</t>
  </si>
  <si>
    <t>301-3</t>
  </si>
  <si>
    <t>Reclaimed items can include products and their packaging materials that are collected by or on behalf of the organization; separated into raw materials (such as steel, glass, paper, some kinds of plastic) or components; and/or used by the organization or other users.</t>
  </si>
  <si>
    <t>307-1</t>
  </si>
  <si>
    <t>Environmental laws and regulations</t>
  </si>
  <si>
    <t>Laws and regulations related to all types of environmental issues applicable to the organization.</t>
  </si>
  <si>
    <t>Environmental issues can include those such as emissions, effluents, and waste, as well as material use, energy, water, and biodiversity.</t>
  </si>
  <si>
    <t>Environmental laws and regulations can include binding voluntary agreements that are made with regulatory authorities and developed as a substitute for implementing a new regulation.</t>
  </si>
  <si>
    <t>Voluntary agreements can be applicable if the organization directly joins the agreement, or if public agencies make the agreement applicable to organizations in their territory through legislation or regulation.</t>
  </si>
  <si>
    <t>308-1,
308-2</t>
  </si>
  <si>
    <t>Worker absent from work because of incapacity of any kind, not just as the result of work-related injury or disease.</t>
  </si>
  <si>
    <t>Absentee excludes permitted leave absences such as holidays, study, maternity or paternity leave, and compassionate leave.</t>
  </si>
  <si>
    <t>Absentee Rate (AR)</t>
  </si>
  <si>
    <t>Measure of actual absentee days lost, expressed as a percentage of total days scheduled to be worked by workers for the same period.</t>
  </si>
  <si>
    <t>Absentee rate can be calculated for a specific category of workers (e.g., employees). This is specified in the respective disclosure in the GRI Standards.</t>
  </si>
  <si>
    <t>Non-fatal or fatal injury arising out of, or in the course of, work.</t>
  </si>
  <si>
    <t>Injury Rate (IR)</t>
  </si>
  <si>
    <t>Frequency of injuries, relative to the total time worked by all workers during the reporting period.</t>
  </si>
  <si>
    <t>Injury rate can be calculated for a specific category of workers (e.g., employees). This is specified in the respective disclosure in the GRI Standards.</t>
  </si>
  <si>
    <t>Lost day</t>
  </si>
  <si>
    <t>Time (‘days’) that cannot be worked (and are thus ‘lost’) as a consequence of a worker or workers being unable to perform their usual work because of an occupational disease or accident.</t>
  </si>
  <si>
    <t>Lost Day Rate (LDR)</t>
  </si>
  <si>
    <t>Impact of occupational diseases and accidents as reflected in time off work by the affected workers.</t>
  </si>
  <si>
    <t>The lost day rate is expressed by comparing the total lost days to the total number of hours scheduled to be worked by workers in the reporting period.</t>
  </si>
  <si>
    <t>Lost day rate can be calculated for a specific category of workers (e.g., employees). This is specified in the respective disclosure in the GRI Standards.</t>
  </si>
  <si>
    <t>Occupational disease</t>
  </si>
  <si>
    <t>Disease arising from a work situation or activity, or from a work-related injury.</t>
  </si>
  <si>
    <t>Examples of work situations or activities that can cause occupational diseases can include stress or regular exposure to harmful chemicals.</t>
  </si>
  <si>
    <t>Occupational Disease Rate (ODR)</t>
  </si>
  <si>
    <t>Frequency of occupational diseases relative to the total time worked by all workers during the reporting period.</t>
  </si>
  <si>
    <t>Occupational disease rate can be calculated for a specific category of workers (e.g., employees). This is specified in the respective disclosure in the GRI Standards.</t>
  </si>
  <si>
    <t>Work-related fatality</t>
  </si>
  <si>
    <t>Death of a worker occurring in the current reporting period, arising from an occupational disease or injury sustained or contracted while performing work that is controlled by the organization or that is being performed in workplaces that the organization controls.</t>
  </si>
  <si>
    <t>401-3</t>
  </si>
  <si>
    <t>Number of employees returning to work after parental leave who were still employed for 12 months after returing</t>
  </si>
  <si>
    <t>Employee returning to work retention rate</t>
  </si>
  <si>
    <t>404-3</t>
  </si>
  <si>
    <t>405-2</t>
  </si>
  <si>
    <t>404-1</t>
  </si>
  <si>
    <t>413-1</t>
  </si>
  <si>
    <t>Local community</t>
  </si>
  <si>
    <t>Persons or groups of persons living and/or working in any areas that are economically, socially or environmentally impacted (positively or negatively) by an organization’s operations.</t>
  </si>
  <si>
    <t>Community development programs</t>
  </si>
  <si>
    <t>Plan that details actions to minimize, mitigate, or compensate for adverse social and/or economic impacts, and/or to identify opportunities or actions to enhance positive impacts of a project on the community.</t>
  </si>
  <si>
    <t>Parental leave</t>
  </si>
  <si>
    <t>Leave granted to men and women employees on the grounds of the birth of a child.</t>
  </si>
  <si>
    <t>Regular performance and career development review</t>
  </si>
  <si>
    <t>Review based on criteria known to the employee and his or her superior.</t>
  </si>
  <si>
    <t>The review is undertaken with the knowledge of the employee at least once per year.</t>
  </si>
  <si>
    <t>The review can include an evaluation by the employee’s direct superior, peers, or a wider range of employees. The review can also involve the human resources department.</t>
  </si>
  <si>
    <t>Basic salary</t>
  </si>
  <si>
    <t>Remuneration</t>
  </si>
  <si>
    <t>Basic salary plus additional amounts paid to a worker.</t>
  </si>
  <si>
    <t>Examples of additional amounts paid to a worker can include those based on years of service, bonuses including cash and equity such as stocks and shares, benefit payments, overtime, time owed, and any additional allowances, such as transportation, living and childcare allowances.</t>
  </si>
  <si>
    <t>Fixed, minimum amount paid to an employee for performing his or her duties, excluding any additional remuneration, such as payments for overtime working or bonuses.</t>
  </si>
  <si>
    <t>204-1</t>
  </si>
  <si>
    <t>Local supplier</t>
  </si>
  <si>
    <t>Organization or person that provides a product or service to the reporting organization, and that is based in the same geographic market as the reporting organization (that is, no trans-national payments are made to a local supplier).</t>
  </si>
  <si>
    <t>The geographic definition of ‘local’ can include the community surrounding operations, a region within a country or a country.</t>
  </si>
  <si>
    <t>205-2</t>
  </si>
  <si>
    <t>Corruption</t>
  </si>
  <si>
    <t>‘abuse of entrusted power for private gain’, which can be instigated by individuals or organizations. It includes practices such as bribery, facilitation payments, fraud, extortion, collusion, and money laundering. It also includes an offer or receipt of any gift, loan, fee, reward, or other advantage to or from any person as an inducement to do something that is dishonest, illegal, or a breach of trust in the conduct of the enterprise’s business. This can include cash or in-kind benefits, such as free goods, gifts, and holidays, or special personal services provided for the purpose of an improper advantage, or that can result in moral pressure to receive such an advantage.</t>
  </si>
  <si>
    <t>205-3</t>
  </si>
  <si>
    <t>Confirmed incident of corruption</t>
  </si>
  <si>
    <t>Incident of corruption that has been found to be substantiated which do not include incidents of corruption that are still under investigation in the reporting period.</t>
  </si>
  <si>
    <t>206-1</t>
  </si>
  <si>
    <t>Anti-competitive behavior</t>
  </si>
  <si>
    <t>Action of the organization or employees that can result in collusion with potential competitors, with the purpose of limiting the effects of market competition.</t>
  </si>
  <si>
    <t>Examples of anti-competitive behavior actions can include fixing prices, coordinating bids, creating market or output restrictions, imposing geographic quotas, or allocating customers, suppliers, geographic areas, and product lines.</t>
  </si>
  <si>
    <t>Anti-trust and monopoly practice</t>
  </si>
  <si>
    <t>Action of the organization that can result in collusion to erect barriers for entry to the sector, or another collusive action that prevents competition.</t>
  </si>
  <si>
    <t>Examples of collusive actions can include unfair business practices, abuse of market position, cartels, anti-competitive mergers, and price-fixing.</t>
  </si>
  <si>
    <t>412-3</t>
  </si>
  <si>
    <t>Human rights clause</t>
  </si>
  <si>
    <t>Specific term in a written agreement that defines minimum expectations of performance with respect to human rights as a requirement for investment.</t>
  </si>
  <si>
    <t>302-1</t>
  </si>
  <si>
    <t>302-2</t>
  </si>
  <si>
    <t>302-3</t>
  </si>
  <si>
    <t>305-4</t>
  </si>
  <si>
    <t>G4-OGSS OG3</t>
  </si>
  <si>
    <t>G4-OGSS OG6</t>
  </si>
  <si>
    <t>Flared hydrocarbon</t>
  </si>
  <si>
    <t>Hydrocarbon directed to operational flare systems, wherein the hydrocarbons are consumed through combustion.</t>
  </si>
  <si>
    <t>Vented hydrocarbon</t>
  </si>
  <si>
    <t>Intentional controlled release of uncombusted gas.</t>
  </si>
  <si>
    <t>102-8</t>
  </si>
  <si>
    <t>Total employee by employee category (level)</t>
  </si>
  <si>
    <t>Executive (Level 13-18)</t>
  </si>
  <si>
    <t>Middle management (Level 10-12)</t>
  </si>
  <si>
    <t>Senior (Level 8-9)</t>
  </si>
  <si>
    <t>405-1</t>
  </si>
  <si>
    <t>Indicates that data is auto calcutated</t>
  </si>
  <si>
    <t>Total employee by age group</t>
  </si>
  <si>
    <t>GRI Standards</t>
  </si>
  <si>
    <t>Calculation</t>
  </si>
  <si>
    <t>Average hours of training by employee category (level)</t>
  </si>
  <si>
    <t>DJSI 3.5.1</t>
  </si>
  <si>
    <t>DJSI 3.5.4</t>
  </si>
  <si>
    <t>Coverage</t>
  </si>
  <si>
    <t>% of total
employees</t>
  </si>
  <si>
    <t>Employee engagement target</t>
  </si>
  <si>
    <t>DJSI 3.5.3</t>
  </si>
  <si>
    <t>% of total management workforce</t>
  </si>
  <si>
    <t>N/A</t>
  </si>
  <si>
    <t>% of total junior
management positions</t>
  </si>
  <si>
    <t>% of total top management positions</t>
  </si>
  <si>
    <t xml:space="preserve">Women in management positions in revenue generating functions e.g. Sales, Marketing, Operation and BD that under BU </t>
  </si>
  <si>
    <t>% of total managers in   revenue generating functions</t>
  </si>
  <si>
    <r>
      <t>Total worker</t>
    </r>
    <r>
      <rPr>
        <vertAlign val="superscript"/>
        <sz val="12"/>
        <color theme="1"/>
        <rFont val="Cordia New"/>
        <family val="2"/>
      </rPr>
      <t>[1]</t>
    </r>
  </si>
  <si>
    <t>Women in management positions</t>
  </si>
  <si>
    <t>Total employee by area</t>
  </si>
  <si>
    <t>Total employee by employment contract and by area</t>
  </si>
  <si>
    <t>3. Worker (exclude employee) refers to significant workers that are contractrors</t>
  </si>
  <si>
    <r>
      <t>Total employee</t>
    </r>
    <r>
      <rPr>
        <vertAlign val="superscript"/>
        <sz val="12"/>
        <color theme="1"/>
        <rFont val="Cordia New"/>
        <family val="2"/>
      </rPr>
      <t>[2]</t>
    </r>
  </si>
  <si>
    <r>
      <t>Contractor</t>
    </r>
    <r>
      <rPr>
        <vertAlign val="superscript"/>
        <sz val="12"/>
        <color theme="1"/>
        <rFont val="Cordia New"/>
        <family val="2"/>
      </rPr>
      <t>[3]</t>
    </r>
  </si>
  <si>
    <r>
      <t>Permanent contract</t>
    </r>
    <r>
      <rPr>
        <vertAlign val="superscript"/>
        <sz val="12"/>
        <color theme="1"/>
        <rFont val="Cordia New"/>
        <family val="2"/>
      </rPr>
      <t>[4]</t>
    </r>
  </si>
  <si>
    <r>
      <t>Temporary contract</t>
    </r>
    <r>
      <rPr>
        <vertAlign val="superscript"/>
        <sz val="12"/>
        <color theme="1"/>
        <rFont val="Cordia New"/>
        <family val="2"/>
      </rPr>
      <t>[5]</t>
    </r>
  </si>
  <si>
    <r>
      <t>Unclassified</t>
    </r>
    <r>
      <rPr>
        <vertAlign val="superscript"/>
        <sz val="12"/>
        <color theme="1"/>
        <rFont val="Cordia New"/>
        <family val="2"/>
      </rPr>
      <t>[6]</t>
    </r>
  </si>
  <si>
    <t>4. Permanent contractor is a permanent employment contract is a contract with an employee for full-time or parttime work for an indeterminate period.</t>
  </si>
  <si>
    <t>5. Temporary contract is of limited duration and terminated by a specific event, including the end of a project or work phase or return of replaced personnel.</t>
  </si>
  <si>
    <t>6. Unclassified means employees who serve the Company on contract as advisors, experts and specialists.</t>
  </si>
  <si>
    <t>Management by objectives: systematic use of agreed measurable targets by line superior</t>
  </si>
  <si>
    <t>Multidimensional performance appraisal</t>
  </si>
  <si>
    <t>Formal comparative ranking of employees within one employee category</t>
  </si>
  <si>
    <t>% of actively engaged employees</t>
  </si>
  <si>
    <t>Employee engagement result</t>
  </si>
  <si>
    <t>% of all employees</t>
  </si>
  <si>
    <t>102-7</t>
  </si>
  <si>
    <t>DJSI 3.4.3</t>
  </si>
  <si>
    <t>DJSI 3.4.4</t>
  </si>
  <si>
    <t>GC Sustainability Data Collection Workbook</t>
  </si>
  <si>
    <t>Collective Bargaining Agreement</t>
  </si>
  <si>
    <t>102-41</t>
  </si>
  <si>
    <r>
      <t xml:space="preserve">Percentage of total employees covered by an independent trade union or collective bargaining agreements </t>
    </r>
    <r>
      <rPr>
        <vertAlign val="superscript"/>
        <sz val="12"/>
        <color theme="1"/>
        <rFont val="Cordia New"/>
        <family val="2"/>
      </rPr>
      <t>(7)</t>
    </r>
  </si>
  <si>
    <t>7. Percentage of total employees covered by an independent trade union or collective bargaining agreements refers to  Percentage of total employees covered by Welfare Committee that serves as an independent mechanism to provide employees with collective bargaining powers.</t>
  </si>
  <si>
    <t>1. Total worker is total employee including contractor and other persons working for GC.</t>
  </si>
  <si>
    <t>2. Total employee is total workforce for GC.</t>
  </si>
  <si>
    <t xml:space="preserve">% of total employees taking parental leave </t>
  </si>
  <si>
    <t>% of total middle management employees</t>
  </si>
  <si>
    <t>% of total executive employees</t>
  </si>
  <si>
    <t>% of total senior employees</t>
  </si>
  <si>
    <t>% of total employees (level 7 and below)</t>
  </si>
  <si>
    <t>Quantitative financial benefit of employee development investments (e.g. Training ROI)</t>
  </si>
  <si>
    <t>GC Performance Data 2018</t>
  </si>
  <si>
    <t xml:space="preserve"> DJSI 2019</t>
  </si>
  <si>
    <t xml:space="preserve"> DJSI 2016-2019</t>
  </si>
  <si>
    <t xml:space="preserve">GC Sustainability Data Collection Workbook consists of 1 areas: </t>
  </si>
  <si>
    <t>1) Complete 2019 performance data collection in orange cell</t>
  </si>
  <si>
    <t>201-1</t>
  </si>
  <si>
    <t>Revenues</t>
  </si>
  <si>
    <t>Net sales (gross sales from products and services minus returns, discounts, and allowances) plus revenues from financial investments (cash received as interest on financial loans; dividends from shareholdings; royalties; and direct income generated from assets, such as property rental) and sales of assets (physical assets, such as property, infrastructure, and equipment; intangibles, such as intellectual property rights, designs, and brand names).</t>
  </si>
  <si>
    <t>Community investment</t>
  </si>
  <si>
    <t>Voluntary donation and investment of funds in the broader community where the target beneficiaries are external to organization. These include contributions to charities, NGOs and research institutes, funds to support community infrastructure and direct osts of social programs.</t>
  </si>
  <si>
    <t>Operating costs</t>
  </si>
  <si>
    <t>Cash payments made outside the organization for materials, product components, facilities, and services purchased. This includes property rental, license fees, facilitation payments (since these have a clear commercial objective), royalties, payment for contract workers, training costs (if outside trainers are used), or personal protective clothing.</t>
  </si>
  <si>
    <t>Employee wages and benefits</t>
  </si>
  <si>
    <t>Total payroll (including employee salaries and amounts paid to government institutions on behalf of employees such as employee taxes, levies, and unemployment funds) plus total benefits (regular contributions, such as to pensions, insurance, company vehicles, and private health; other employee support, such as housing, interest-free loans, public transport assistance, educational grants, and redundancy payments but excluding training, costs of protective equipment or other cost items directly related to the employee’s job function).</t>
  </si>
  <si>
    <t>Payments to providers of capital</t>
  </si>
  <si>
    <t>Dividends to all shareholders, plus interest payments made to providers of loans which include interest on all forms of debt and borrowings (not only long-term debt); arrears of dividends due to preferred shareholders.</t>
  </si>
  <si>
    <t>Payments to government</t>
  </si>
  <si>
    <t>All of the organization’s taxes (corporate, income, and property) plus related penalties paid at the international, national, and local levels. The payments exclude deferred taxes, because they may not be paid. If operating in more than one country, the organization can report taxes paid by country, including the definition of segmentation used.</t>
  </si>
  <si>
    <t>201-4</t>
  </si>
  <si>
    <t>Financial assistance</t>
  </si>
  <si>
    <t>Direct or indirect financial benefits that do not represent a transaction of goods and services, but which are an incentive or compensation for actions taken, the cost of an asset, or expenses incurred.</t>
  </si>
  <si>
    <t>The provider of financial assistance does not expect a direct financial return from the assistance offered.</t>
  </si>
  <si>
    <t>Effective grievance mechanisms are expected to be legitimate, accessible, predictable, equitable, transparent, rights-compatible, and a source of continuous learning. For operational level mechanisms to be effective, they are expected to be based on engagement and dialogue.</t>
  </si>
  <si>
    <t>Water withdrawal</t>
  </si>
  <si>
    <t>The sum of all water drawn from surface water, groundwater, seawater, or a third party for any use over the course of the reporting period.</t>
  </si>
  <si>
    <t>303-4</t>
  </si>
  <si>
    <t>The sum of effluents, used water, and unused water released to surface water, groundwater, seawater, or a third party, for which the organization has no further use, over the course of the reporting period.
Note 1: Water can be released into the receiving waterbody either at a defined discharge point (point source discharge) or dispersed over land in an undefined manner (non-point-source discharge).
Note 2: Water discharge can be authorized (in accordance with discharge consent) or unauthorized (if discharge consent is exceeded).</t>
  </si>
  <si>
    <t>303-5</t>
  </si>
  <si>
    <t>The sum of all water that has been withdrawn and incorporated into products, used in the production of crops or generated as waste, has evaporated, transpired, or been consumed by humans or livestock, or is polluted to the point of being unusable by other users, and is therefore not released back to surface water, groundwater, seawater, or a third party over the course of the reporting period.
Note 1: Water consumption includes water that has been stored during the reporting period for use or discharge in a subsequent reporting period.</t>
  </si>
  <si>
    <t>Water Storage</t>
  </si>
  <si>
    <t>i</t>
  </si>
  <si>
    <t>Water held in water storage facilities and reservoirs.</t>
  </si>
  <si>
    <t>Air emission regulated under international conventions and/or national laws or regulations, including those listed on environmental permits for an organization’s operations.</t>
  </si>
  <si>
    <t>403-8</t>
  </si>
  <si>
    <t>Further examples of workers include interns, apprentices, self-employed persons, and persons
working for organizations other than the reporting organization, e.g., for suppliers.</t>
  </si>
  <si>
    <t>In the context of the GRI Standards, in some cases it is specified whether a particular subset of
workers is to be used.</t>
  </si>
  <si>
    <t>403-9</t>
  </si>
  <si>
    <t>work-related injury or ill health</t>
  </si>
  <si>
    <t>work-related injury or ill health that results in any of the following: death, days away from work, restricted work or transfer to another job, medical treatment beyond first aid, or loss of consciousness; or significant injury or ill health diagnosed by a physician or other licensed healthcare professional, even if it does not result in death, days away from work, restricted work or job transfer, medical treatment beyond first aid, or loss of consciousness
Note: This definition is based on the United States Occupational Safety and Health Administration, General recording criteria 1904.7, https://www.osha.gov/pls/oshaweb/owadisp.show_document?p_
table=STANDARDS&amp;p_id=9638, accessed on 1 June 2018</t>
  </si>
  <si>
    <t>403-10</t>
  </si>
  <si>
    <t>This definition is based on the International Labour Organization (ILO), Guidelines on Occupational</t>
  </si>
  <si>
    <t>‘Ill health’ indicates damage to health and includes diseases, illnesses, and disorders. The terms ‘disease’, ‘illness’, and ‘disorder’ are often used interchangeably and refer to conditions with specific symptoms and diagnoses.</t>
  </si>
  <si>
    <t>Work-related injuries and ill health are those that arise from exposure to hazards at work. Other types of incident can occur that are not connected with the work itself. For example, the following incidents are not considered to be work related:
• a worker suffers a heart attack while at work that is unconnected with work;
• a worker driving to or from work is injured in a car accident (where driving is not part of the work, and where the transport has not been organized by the employer);
• a worker with epilepsy has a seizure at work that is unconnected with work.</t>
  </si>
  <si>
    <t>Traveling for work: Injuries and ill health that occur while a worker is traveling are work related if, at the time of the injury or ill health, the worker was engaged in work activities ‘in the interest of the employer’. Examples of such activities include traveling to and from customer contacts; conducting job tasks; and entertaining or being entertained to transact, discuss, or promote business (at the direction of the employer).
Working at home: Injuries and ill health that occur when working at home are work related if the injury or ill health occurs while the worker is performing work at home, and the injury or ill health is directly related to the performance of work rather than the general home environment or setting.
Mental illness: A mental illness is considered to be work related if it has been notified voluntarily by the worker and is supported by an opinion from a licensed healthcare professional with appropriate training and experience stating that the illness is work related.
For more guidance on determining ‘work-relatedness’, see the United States Occupational Safety and Health Administration, Determination of work-relatedness 1904.5, https://www.osha.gov/pls/oshaweb/owadisp.show_document?p_table=STANDARDS&amp;p_id=9636, accessed on 1 June 2018.</t>
  </si>
  <si>
    <t>The terms ‘occupational’ and ‘work-related’ are often used interchangeably.</t>
  </si>
  <si>
    <t>GRI Standard 2016</t>
  </si>
  <si>
    <t>G4-OGSS OG13</t>
  </si>
  <si>
    <t>Asset integrity</t>
  </si>
  <si>
    <t xml:space="preserve">Asset integrity is related to the prevention of major incidents.  </t>
  </si>
  <si>
    <t>The emphasis is on preventing unplanned hydrocarbon and other hazardous releases that may, either directly or via escalation, result in a major incident.</t>
  </si>
  <si>
    <t>Structural failures may also be initiating causes that escalate to become a major incident.</t>
  </si>
  <si>
    <t>Process safety</t>
  </si>
  <si>
    <t xml:space="preserve">Process safety is a disciplined framework for managing the integrity of operating systems and processes handling     hazardous substances by applying good design principles, engineering, and operating and maintenance practices. </t>
  </si>
  <si>
    <t>Tier 1 Process Safety Event</t>
  </si>
  <si>
    <t>Defined by API RP 754 as an unplanned or uncontrolled loss of primary containment (LOPC) release of any material, including non-toxic and non-flammable materials (e.g., steam, hot condensate, nitrogen or compressed air) from a process.</t>
  </si>
  <si>
    <t>Tier 2 Process Safety Event</t>
  </si>
  <si>
    <t xml:space="preserve">
A less severe event than in the Tier 1 criteria above.</t>
  </si>
  <si>
    <t>It is recommended that companies report both Tier 1 and 2 Process Safety Events, as well as context and narrative to broadly describe the nature, consequences and interpretation of the data.</t>
  </si>
  <si>
    <t xml:space="preserve">GC commits to consolidate performance data to reflect the targets and objectives for sustainable operations. The data can be used to identify opportunities for improvement and development in the economic, environment, social area. The data collection will be used for the disclosure of performance in the upcoming Integrated Sustainability Report 2019. For this reason, the collected data should be accurate and completed in order to prevent errors being reported and disclosed. The effectiveness of performance data disclosed in the Integrated Sustainability Report 2019 should to reflect stakeholders' expectations internally and externally.  </t>
  </si>
  <si>
    <r>
      <t>Others</t>
    </r>
    <r>
      <rPr>
        <sz val="12"/>
        <color rgb="FFFF0000"/>
        <rFont val="Cordia New"/>
        <family val="2"/>
      </rPr>
      <t xml:space="preserve"> (please specify)</t>
    </r>
  </si>
  <si>
    <t>GC Performance Data 2018, DJSI 2019</t>
  </si>
  <si>
    <t>% of total workforce</t>
  </si>
  <si>
    <t xml:space="preserve"> GC Performance Data 2018, DJSI 2019</t>
  </si>
  <si>
    <t xml:space="preserve"> GC Performance Data 2018, DJSI 2021</t>
  </si>
  <si>
    <t>Baht/FTE</t>
  </si>
  <si>
    <t>GC Performance Data 2018, DJSI 2016-2019</t>
  </si>
  <si>
    <t>2) Review 2016 - 2018 data (if available)</t>
  </si>
  <si>
    <r>
      <t>Any inquiries, please contact Khun Shomchit</t>
    </r>
    <r>
      <rPr>
        <sz val="14"/>
        <color rgb="FFFF0000"/>
        <rFont val="Cordia New"/>
        <family val="2"/>
      </rPr>
      <t xml:space="preserve"> </t>
    </r>
    <r>
      <rPr>
        <sz val="14"/>
        <rFont val="Cordia New"/>
        <family val="2"/>
      </rPr>
      <t>directly.</t>
    </r>
  </si>
  <si>
    <t xml:space="preserve">Somchit.N@pttgcgroup.com; 
</t>
  </si>
  <si>
    <t>Tel. 081-940-1334</t>
  </si>
  <si>
    <t>6) Submit completed data sheet to Khun Shomchit for 2019 year-end data by 14 January 2020</t>
  </si>
  <si>
    <t>Remarks : Level99</t>
  </si>
  <si>
    <t>ไม่มี</t>
  </si>
  <si>
    <t xml:space="preserve">ค่าใช้จ่ายที่เกิดขึ้นเกี่ยวกับในการ recruit </t>
  </si>
  <si>
    <t>กรอกเดือน ธันวาคม ของทุกปี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</si>
</sst>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_-* #,##0.00_-;\-* #,##0.00_-;_-* &quot;-&quot;??_-;_-@_-"/>
    <numFmt numFmtId="165" formatCode="_(* #,##0_);_(* \(#,##0\);_(* &quot;-&quot;??_);_(@_)"/>
    <numFmt numFmtId="166" formatCode="[$-107041E]d\ \ mmm\ \ yy;@"/>
    <numFmt numFmtId="167" formatCode="\t&quot;$&quot;#,##0_);\(\t&quot;$&quot;#,##0\)"/>
  </numFmts>
  <fonts count="50">
    <font>
      <sz val="11"/>
      <color theme="1"/>
      <name val="Calibri"/>
      <family val="2"/>
      <scheme val="minor"/>
    </font>
    <font>
      <sz val="11"/>
      <color theme="1"/>
      <name val="Calibri"/>
      <family val="2"/>
      <scheme val="minor"/>
    </font>
    <font>
      <u/>
      <sz val="10"/>
      <color theme="10"/>
      <name val="Arial"/>
      <family val="2"/>
    </font>
    <font>
      <sz val="10"/>
      <name val="Arial"/>
      <family val="2"/>
    </font>
    <font>
      <b/>
      <sz val="11"/>
      <color rgb="FFE36C0A"/>
      <name val="Calibri"/>
      <family val="2"/>
      <scheme val="minor"/>
    </font>
    <font>
      <sz val="11"/>
      <color theme="0"/>
      <name val="Calibri"/>
      <family val="2"/>
      <scheme val="minor"/>
    </font>
    <font>
      <b/>
      <sz val="10"/>
      <color theme="0"/>
      <name val="Arial"/>
      <family val="2"/>
    </font>
    <font>
      <sz val="14"/>
      <color theme="1"/>
      <name val="Cordia New"/>
      <family val="2"/>
    </font>
    <font>
      <u/>
      <sz val="11"/>
      <color theme="10"/>
      <name val="Calibri"/>
      <family val="2"/>
      <scheme val="minor"/>
    </font>
    <font>
      <sz val="11"/>
      <color theme="1"/>
      <name val="Calibri"/>
      <family val="2"/>
    </font>
    <font>
      <sz val="11"/>
      <color theme="1"/>
      <name val="Calibri"/>
      <family val="2"/>
      <charset val="222"/>
      <scheme val="minor"/>
    </font>
    <font>
      <sz val="10"/>
      <name val="Arial Narrow"/>
      <family val="2"/>
    </font>
    <font>
      <sz val="8"/>
      <name val="Arial Narrow"/>
      <family val="2"/>
    </font>
    <font>
      <sz val="11"/>
      <color indexed="8"/>
      <name val="Calibri"/>
      <family val="2"/>
      <charset val="204"/>
    </font>
    <font>
      <b/>
      <sz val="18"/>
      <color theme="3"/>
      <name val="Cambria"/>
      <family val="2"/>
      <charset val="222"/>
      <scheme val="major"/>
    </font>
    <font>
      <b/>
      <sz val="15"/>
      <color theme="3"/>
      <name val="Calibri"/>
      <family val="2"/>
      <charset val="222"/>
      <scheme val="minor"/>
    </font>
    <font>
      <b/>
      <sz val="13"/>
      <color theme="3"/>
      <name val="Calibri"/>
      <family val="2"/>
      <charset val="222"/>
      <scheme val="minor"/>
    </font>
    <font>
      <b/>
      <sz val="11"/>
      <color theme="3"/>
      <name val="Calibri"/>
      <family val="2"/>
      <charset val="222"/>
      <scheme val="minor"/>
    </font>
    <font>
      <sz val="11"/>
      <color rgb="FF006100"/>
      <name val="Calibri"/>
      <family val="2"/>
      <charset val="222"/>
      <scheme val="minor"/>
    </font>
    <font>
      <sz val="11"/>
      <color rgb="FF9C0006"/>
      <name val="Calibri"/>
      <family val="2"/>
      <charset val="222"/>
      <scheme val="minor"/>
    </font>
    <font>
      <sz val="11"/>
      <color rgb="FF9C6500"/>
      <name val="Calibri"/>
      <family val="2"/>
      <charset val="222"/>
      <scheme val="minor"/>
    </font>
    <font>
      <sz val="11"/>
      <color rgb="FF3F3F76"/>
      <name val="Calibri"/>
      <family val="2"/>
      <charset val="222"/>
      <scheme val="minor"/>
    </font>
    <font>
      <b/>
      <sz val="11"/>
      <color rgb="FF3F3F3F"/>
      <name val="Calibri"/>
      <family val="2"/>
      <charset val="222"/>
      <scheme val="minor"/>
    </font>
    <font>
      <b/>
      <sz val="11"/>
      <color rgb="FFFA7D00"/>
      <name val="Calibri"/>
      <family val="2"/>
      <charset val="222"/>
      <scheme val="minor"/>
    </font>
    <font>
      <sz val="11"/>
      <color rgb="FFFA7D00"/>
      <name val="Calibri"/>
      <family val="2"/>
      <charset val="222"/>
      <scheme val="minor"/>
    </font>
    <font>
      <b/>
      <sz val="11"/>
      <color theme="0"/>
      <name val="Calibri"/>
      <family val="2"/>
      <charset val="222"/>
      <scheme val="minor"/>
    </font>
    <font>
      <sz val="11"/>
      <color rgb="FFFF0000"/>
      <name val="Calibri"/>
      <family val="2"/>
      <charset val="222"/>
      <scheme val="minor"/>
    </font>
    <font>
      <i/>
      <sz val="11"/>
      <color rgb="FF7F7F7F"/>
      <name val="Calibri"/>
      <family val="2"/>
      <charset val="222"/>
      <scheme val="minor"/>
    </font>
    <font>
      <b/>
      <sz val="11"/>
      <color theme="1"/>
      <name val="Calibri"/>
      <family val="2"/>
      <charset val="222"/>
      <scheme val="minor"/>
    </font>
    <font>
      <sz val="11"/>
      <color theme="0"/>
      <name val="Calibri"/>
      <family val="2"/>
      <charset val="222"/>
      <scheme val="minor"/>
    </font>
    <font>
      <sz val="14"/>
      <name val="Cordia New"/>
      <family val="2"/>
    </font>
    <font>
      <b/>
      <sz val="14"/>
      <name val="Cordia New"/>
      <family val="2"/>
    </font>
    <font>
      <u/>
      <sz val="14"/>
      <name val="Cordia New"/>
      <family val="2"/>
    </font>
    <font>
      <sz val="14"/>
      <color rgb="FFFF0000"/>
      <name val="Cordia New"/>
      <family val="2"/>
    </font>
    <font>
      <b/>
      <sz val="22"/>
      <name val="Cordia New"/>
      <family val="2"/>
    </font>
    <font>
      <b/>
      <sz val="14"/>
      <color theme="0"/>
      <name val="Cordia New"/>
      <family val="2"/>
    </font>
    <font>
      <i/>
      <sz val="14"/>
      <name val="Cordia New"/>
      <family val="2"/>
    </font>
    <font>
      <b/>
      <sz val="12"/>
      <name val="Cordia New"/>
      <family val="2"/>
    </font>
    <font>
      <sz val="12"/>
      <name val="Cordia New"/>
      <family val="2"/>
    </font>
    <font>
      <b/>
      <sz val="12"/>
      <color theme="0"/>
      <name val="Cordia New"/>
      <family val="2"/>
    </font>
    <font>
      <sz val="12"/>
      <color theme="0"/>
      <name val="Cordia New"/>
      <family val="2"/>
    </font>
    <font>
      <sz val="12"/>
      <color theme="1"/>
      <name val="Cordia New"/>
      <family val="2"/>
    </font>
    <font>
      <sz val="12"/>
      <color rgb="FF000000"/>
      <name val="Cordia New"/>
      <family val="2"/>
    </font>
    <font>
      <vertAlign val="superscript"/>
      <sz val="12"/>
      <color theme="1"/>
      <name val="Cordia New"/>
      <family val="2"/>
    </font>
    <font>
      <b/>
      <sz val="12"/>
      <color rgb="FFE36C0A"/>
      <name val="Cordia New"/>
      <family val="2"/>
    </font>
    <font>
      <b/>
      <sz val="12"/>
      <color theme="1"/>
      <name val="Cordia New"/>
      <family val="2"/>
    </font>
    <font>
      <u/>
      <sz val="12"/>
      <color theme="10"/>
      <name val="Cordia New"/>
      <family val="2"/>
    </font>
    <font>
      <sz val="12"/>
      <color rgb="FFFF0000"/>
      <name val="Cordia New"/>
      <family val="2"/>
    </font>
    <font>
      <sz val="9"/>
      <color indexed="81"/>
      <name val="Tahoma"/>
      <family val="2"/>
    </font>
    <font>
      <b/>
      <sz val="9"/>
      <color indexed="81"/>
      <name val="Tahoma"/>
      <family val="2"/>
    </font>
  </fonts>
  <fills count="47">
    <fill>
      <patternFill patternType="none"/>
    </fill>
    <fill>
      <patternFill patternType="gray125"/>
    </fill>
    <fill>
      <patternFill patternType="solid">
        <fgColor rgb="FFFFFFFF"/>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indexed="13"/>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76">
    <xf numFmtId="0" fontId="0" fillId="0" borderId="0"/>
    <xf numFmtId="0" fontId="2" fillId="0" borderId="0" applyNumberFormat="0" applyFill="0" applyBorder="0" applyAlignment="0" applyProtection="0">
      <alignment vertical="top"/>
      <protection locked="0"/>
    </xf>
    <xf numFmtId="0" fontId="3" fillId="0" borderId="0"/>
    <xf numFmtId="0" fontId="3" fillId="0" borderId="0"/>
    <xf numFmtId="0" fontId="1" fillId="0" borderId="0"/>
    <xf numFmtId="0" fontId="1" fillId="0" borderId="0"/>
    <xf numFmtId="0" fontId="3" fillId="0" borderId="0"/>
    <xf numFmtId="0" fontId="1" fillId="0" borderId="0"/>
    <xf numFmtId="9" fontId="3" fillId="0" borderId="0" applyFont="0" applyFill="0" applyBorder="0" applyAlignment="0" applyProtection="0"/>
    <xf numFmtId="41" fontId="1" fillId="0" borderId="0" applyFont="0" applyFill="0" applyBorder="0" applyAlignment="0" applyProtection="0"/>
    <xf numFmtId="41" fontId="7" fillId="0" borderId="0" applyFont="0" applyFill="0" applyBorder="0" applyAlignment="0" applyProtection="0"/>
    <xf numFmtId="164" fontId="3" fillId="0" borderId="0" applyFont="0" applyFill="0" applyBorder="0" applyAlignment="0" applyProtection="0"/>
    <xf numFmtId="0" fontId="8" fillId="0" borderId="0" applyNumberFormat="0" applyFill="0" applyBorder="0" applyAlignment="0" applyProtection="0"/>
    <xf numFmtId="43" fontId="1" fillId="0" borderId="0" applyFont="0" applyFill="0" applyBorder="0" applyAlignment="0" applyProtection="0"/>
    <xf numFmtId="0" fontId="3" fillId="0" borderId="0"/>
    <xf numFmtId="0" fontId="1" fillId="0" borderId="0"/>
    <xf numFmtId="0" fontId="10" fillId="0" borderId="0"/>
    <xf numFmtId="0" fontId="1" fillId="0" borderId="0"/>
    <xf numFmtId="164" fontId="10" fillId="0" borderId="0" applyFont="0" applyFill="0" applyBorder="0" applyAlignment="0" applyProtection="0"/>
    <xf numFmtId="0" fontId="3" fillId="0" borderId="0"/>
    <xf numFmtId="0" fontId="1" fillId="0" borderId="0"/>
    <xf numFmtId="0" fontId="5" fillId="18" borderId="0" applyNumberFormat="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0" fontId="10" fillId="0" borderId="0"/>
    <xf numFmtId="9" fontId="1" fillId="0" borderId="0" applyFont="0" applyFill="0" applyBorder="0" applyAlignment="0" applyProtection="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8"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0" fillId="17" borderId="23" applyNumberFormat="0" applyFont="0" applyAlignment="0" applyProtection="0"/>
    <xf numFmtId="0" fontId="1" fillId="0" borderId="0"/>
    <xf numFmtId="43" fontId="1" fillId="0" borderId="0" applyFont="0" applyFill="0" applyBorder="0" applyAlignment="0" applyProtection="0"/>
    <xf numFmtId="0" fontId="11" fillId="42" borderId="1">
      <alignment vertical="top" wrapText="1"/>
    </xf>
    <xf numFmtId="0" fontId="3" fillId="0" borderId="0"/>
    <xf numFmtId="41" fontId="12" fillId="43" borderId="1">
      <alignment vertical="center"/>
    </xf>
    <xf numFmtId="164" fontId="1" fillId="0" borderId="0" applyFont="0" applyFill="0" applyBorder="0" applyAlignment="0" applyProtection="0"/>
    <xf numFmtId="0" fontId="10" fillId="0" borderId="0"/>
    <xf numFmtId="164" fontId="10" fillId="0" borderId="0" applyFont="0" applyFill="0" applyBorder="0" applyAlignment="0" applyProtection="0"/>
    <xf numFmtId="166" fontId="3" fillId="0" borderId="0"/>
    <xf numFmtId="166" fontId="10" fillId="0" borderId="0"/>
    <xf numFmtId="0" fontId="13" fillId="0" borderId="0"/>
    <xf numFmtId="0" fontId="13" fillId="0" borderId="0"/>
    <xf numFmtId="0" fontId="13" fillId="0" borderId="0"/>
    <xf numFmtId="165"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1" fillId="0" borderId="0" applyFont="0" applyFill="0" applyBorder="0" applyAlignment="0" applyProtection="0"/>
    <xf numFmtId="164" fontId="3" fillId="0" borderId="0" applyFont="0" applyFill="0" applyBorder="0" applyAlignment="0" applyProtection="0"/>
    <xf numFmtId="164"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0" fontId="14" fillId="0" borderId="0" applyNumberFormat="0" applyFill="0" applyBorder="0" applyAlignment="0" applyProtection="0"/>
    <xf numFmtId="0" fontId="15" fillId="0" borderId="16" applyNumberFormat="0" applyFill="0" applyAlignment="0" applyProtection="0"/>
    <xf numFmtId="0" fontId="16" fillId="0" borderId="17" applyNumberFormat="0" applyFill="0" applyAlignment="0" applyProtection="0"/>
    <xf numFmtId="0" fontId="17" fillId="0" borderId="18" applyNumberFormat="0" applyFill="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19" applyNumberFormat="0" applyAlignment="0" applyProtection="0"/>
    <xf numFmtId="0" fontId="22" fillId="15" borderId="20" applyNumberFormat="0" applyAlignment="0" applyProtection="0"/>
    <xf numFmtId="0" fontId="23" fillId="15" borderId="19" applyNumberFormat="0" applyAlignment="0" applyProtection="0"/>
    <xf numFmtId="0" fontId="24" fillId="0" borderId="21" applyNumberFormat="0" applyFill="0" applyAlignment="0" applyProtection="0"/>
    <xf numFmtId="0" fontId="25" fillId="16" borderId="22"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24" applyNumberFormat="0" applyFill="0" applyAlignment="0" applyProtection="0"/>
    <xf numFmtId="0" fontId="29"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29" fillId="37" borderId="0" applyNumberFormat="0" applyBorder="0" applyAlignment="0" applyProtection="0"/>
    <xf numFmtId="0" fontId="29"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29" fillId="41" borderId="0" applyNumberFormat="0" applyBorder="0" applyAlignment="0" applyProtection="0"/>
    <xf numFmtId="0" fontId="1" fillId="0" borderId="0"/>
    <xf numFmtId="165" fontId="1" fillId="0" borderId="0" applyFont="0" applyFill="0" applyBorder="0" applyAlignment="0" applyProtection="0"/>
    <xf numFmtId="0" fontId="1"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cellStyleXfs>
  <cellXfs count="316">
    <xf numFmtId="0" fontId="0" fillId="0" borderId="0" xfId="0"/>
    <xf numFmtId="0" fontId="4" fillId="0" borderId="0" xfId="0" applyFont="1" applyBorder="1" applyAlignment="1">
      <alignment vertical="center"/>
    </xf>
    <xf numFmtId="0" fontId="0" fillId="0" borderId="1" xfId="0" applyBorder="1" applyAlignment="1">
      <alignment horizontal="center" vertical="top"/>
    </xf>
    <xf numFmtId="0" fontId="6" fillId="5" borderId="1" xfId="0" applyFont="1" applyFill="1" applyBorder="1" applyAlignment="1">
      <alignment horizontal="center" vertical="top" wrapText="1"/>
    </xf>
    <xf numFmtId="0" fontId="0" fillId="0" borderId="0" xfId="0" applyAlignment="1">
      <alignment horizontal="center" vertical="top"/>
    </xf>
    <xf numFmtId="0" fontId="0" fillId="0" borderId="0" xfId="0" applyAlignment="1">
      <alignment horizontal="left" vertical="top"/>
    </xf>
    <xf numFmtId="0" fontId="6" fillId="5" borderId="6" xfId="0" applyFont="1" applyFill="1" applyBorder="1" applyAlignment="1">
      <alignment horizontal="center" vertical="top" wrapText="1"/>
    </xf>
    <xf numFmtId="0" fontId="0" fillId="0" borderId="1" xfId="0" applyBorder="1" applyAlignment="1">
      <alignment horizontal="left" vertical="top"/>
    </xf>
    <xf numFmtId="0" fontId="9" fillId="8" borderId="1" xfId="0" applyFont="1" applyFill="1" applyBorder="1" applyAlignment="1">
      <alignment horizontal="center" vertical="top"/>
    </xf>
    <xf numFmtId="0" fontId="0" fillId="9" borderId="1" xfId="0" applyFill="1" applyBorder="1" applyAlignment="1">
      <alignment horizontal="center" vertical="top"/>
    </xf>
    <xf numFmtId="0" fontId="30" fillId="6" borderId="0" xfId="0" applyFont="1" applyFill="1" applyAlignment="1">
      <alignment horizontal="left" vertical="top"/>
    </xf>
    <xf numFmtId="0" fontId="7" fillId="0" borderId="0" xfId="0" applyFont="1"/>
    <xf numFmtId="0" fontId="30" fillId="6" borderId="0" xfId="0" applyFont="1" applyFill="1" applyAlignment="1">
      <alignment horizontal="left" vertical="top" wrapText="1"/>
    </xf>
    <xf numFmtId="0" fontId="30" fillId="6" borderId="0" xfId="0" applyFont="1" applyFill="1"/>
    <xf numFmtId="0" fontId="32" fillId="6" borderId="0" xfId="12" applyFont="1" applyFill="1" applyBorder="1" applyAlignment="1">
      <alignment horizontal="left" vertical="top"/>
    </xf>
    <xf numFmtId="0" fontId="30" fillId="6" borderId="9" xfId="0" applyFont="1" applyFill="1" applyBorder="1" applyAlignment="1">
      <alignment horizontal="right" vertical="top"/>
    </xf>
    <xf numFmtId="0" fontId="7" fillId="0" borderId="14" xfId="0" applyFont="1" applyBorder="1"/>
    <xf numFmtId="0" fontId="35" fillId="3" borderId="2" xfId="0" applyFont="1" applyFill="1" applyBorder="1" applyAlignment="1">
      <alignment vertical="center"/>
    </xf>
    <xf numFmtId="0" fontId="30" fillId="0" borderId="0" xfId="2" applyFont="1"/>
    <xf numFmtId="0" fontId="31" fillId="0" borderId="13" xfId="2" applyFont="1" applyBorder="1" applyAlignment="1">
      <alignment horizontal="left" vertical="top"/>
    </xf>
    <xf numFmtId="0" fontId="31" fillId="0" borderId="14" xfId="2" applyFont="1" applyBorder="1" applyAlignment="1">
      <alignment horizontal="left" vertical="top"/>
    </xf>
    <xf numFmtId="0" fontId="30" fillId="0" borderId="14" xfId="2" applyFont="1" applyBorder="1"/>
    <xf numFmtId="0" fontId="30" fillId="0" borderId="15" xfId="2" applyFont="1" applyBorder="1"/>
    <xf numFmtId="0" fontId="30" fillId="0" borderId="9" xfId="2" applyFont="1" applyBorder="1"/>
    <xf numFmtId="0" fontId="30" fillId="0" borderId="0" xfId="2" applyFont="1" applyBorder="1"/>
    <xf numFmtId="0" fontId="30" fillId="0" borderId="0" xfId="2" applyFont="1" applyBorder="1" applyAlignment="1">
      <alignment horizontal="center" vertical="top"/>
    </xf>
    <xf numFmtId="0" fontId="30" fillId="0" borderId="10" xfId="2" applyFont="1" applyBorder="1" applyAlignment="1">
      <alignment vertical="top" wrapText="1"/>
    </xf>
    <xf numFmtId="0" fontId="31" fillId="0" borderId="9" xfId="2" applyFont="1" applyBorder="1" applyAlignment="1">
      <alignment horizontal="left" vertical="top"/>
    </xf>
    <xf numFmtId="0" fontId="31" fillId="0" borderId="0" xfId="2" applyFont="1" applyBorder="1" applyAlignment="1">
      <alignment horizontal="left" vertical="top"/>
    </xf>
    <xf numFmtId="0" fontId="30" fillId="0" borderId="10" xfId="2" applyFont="1" applyBorder="1" applyAlignment="1">
      <alignment horizontal="left" vertical="top" wrapText="1"/>
    </xf>
    <xf numFmtId="0" fontId="31" fillId="0" borderId="7" xfId="2" applyFont="1" applyBorder="1" applyAlignment="1">
      <alignment horizontal="left" vertical="top"/>
    </xf>
    <xf numFmtId="0" fontId="31" fillId="0" borderId="11" xfId="2" applyFont="1" applyBorder="1" applyAlignment="1">
      <alignment horizontal="left" vertical="top"/>
    </xf>
    <xf numFmtId="0" fontId="30" fillId="0" borderId="11" xfId="2" applyFont="1" applyBorder="1" applyAlignment="1">
      <alignment horizontal="center" vertical="top"/>
    </xf>
    <xf numFmtId="0" fontId="30" fillId="0" borderId="12" xfId="2" applyFont="1" applyBorder="1" applyAlignment="1">
      <alignment horizontal="left" vertical="top" wrapText="1"/>
    </xf>
    <xf numFmtId="0" fontId="30" fillId="0" borderId="14" xfId="2" applyFont="1" applyBorder="1" applyAlignment="1">
      <alignment horizontal="center" vertical="top"/>
    </xf>
    <xf numFmtId="0" fontId="30" fillId="0" borderId="15" xfId="2" applyFont="1" applyBorder="1" applyAlignment="1">
      <alignment horizontal="left" vertical="top" wrapText="1"/>
    </xf>
    <xf numFmtId="0" fontId="31" fillId="0" borderId="0" xfId="2" applyFont="1" applyBorder="1" applyAlignment="1">
      <alignment horizontal="center" vertical="top"/>
    </xf>
    <xf numFmtId="0" fontId="31" fillId="0" borderId="10" xfId="2" applyFont="1" applyBorder="1" applyAlignment="1">
      <alignment horizontal="left" vertical="top"/>
    </xf>
    <xf numFmtId="0" fontId="31" fillId="0" borderId="15" xfId="2" applyFont="1" applyBorder="1" applyAlignment="1">
      <alignment horizontal="left" vertical="top"/>
    </xf>
    <xf numFmtId="0" fontId="30" fillId="0" borderId="15" xfId="2" applyFont="1" applyBorder="1" applyAlignment="1">
      <alignment horizontal="left" vertical="top"/>
    </xf>
    <xf numFmtId="0" fontId="30" fillId="0" borderId="0" xfId="2" applyFont="1" applyBorder="1" applyAlignment="1">
      <alignment horizontal="left" vertical="top"/>
    </xf>
    <xf numFmtId="0" fontId="30" fillId="0" borderId="9" xfId="2" applyFont="1" applyBorder="1" applyAlignment="1">
      <alignment horizontal="left" vertical="top"/>
    </xf>
    <xf numFmtId="0" fontId="30" fillId="0" borderId="10" xfId="2" applyFont="1" applyBorder="1" applyAlignment="1">
      <alignment horizontal="left" vertical="top"/>
    </xf>
    <xf numFmtId="0" fontId="30" fillId="0" borderId="7" xfId="2" applyFont="1" applyBorder="1" applyAlignment="1">
      <alignment horizontal="left" vertical="top"/>
    </xf>
    <xf numFmtId="0" fontId="30" fillId="0" borderId="11" xfId="2" applyFont="1" applyBorder="1" applyAlignment="1">
      <alignment horizontal="left" vertical="top"/>
    </xf>
    <xf numFmtId="0" fontId="31" fillId="0" borderId="13" xfId="2" applyFont="1" applyFill="1" applyBorder="1" applyAlignment="1">
      <alignment horizontal="left" vertical="top"/>
    </xf>
    <xf numFmtId="0" fontId="31" fillId="0" borderId="9" xfId="2" applyFont="1" applyBorder="1" applyAlignment="1">
      <alignment vertical="top" wrapText="1"/>
    </xf>
    <xf numFmtId="0" fontId="31" fillId="0" borderId="7" xfId="2" applyFont="1" applyBorder="1" applyAlignment="1">
      <alignment vertical="top" wrapText="1"/>
    </xf>
    <xf numFmtId="0" fontId="31" fillId="0" borderId="13" xfId="2" applyFont="1" applyBorder="1" applyAlignment="1">
      <alignment vertical="top" wrapText="1"/>
    </xf>
    <xf numFmtId="0" fontId="31" fillId="0" borderId="14" xfId="2" applyFont="1" applyBorder="1"/>
    <xf numFmtId="0" fontId="30" fillId="0" borderId="10" xfId="2" applyFont="1" applyBorder="1" applyAlignment="1">
      <alignment wrapText="1"/>
    </xf>
    <xf numFmtId="0" fontId="30" fillId="0" borderId="10" xfId="2" applyFont="1" applyBorder="1"/>
    <xf numFmtId="0" fontId="31" fillId="0" borderId="0" xfId="2" applyFont="1" applyBorder="1"/>
    <xf numFmtId="0" fontId="30" fillId="0" borderId="7" xfId="2" applyFont="1" applyBorder="1"/>
    <xf numFmtId="0" fontId="37" fillId="0" borderId="0" xfId="0" applyFont="1" applyFill="1" applyBorder="1" applyAlignment="1">
      <alignment horizontal="center" vertical="top"/>
    </xf>
    <xf numFmtId="0" fontId="38" fillId="0" borderId="0" xfId="0" applyFont="1" applyFill="1" applyAlignment="1">
      <alignment vertical="top"/>
    </xf>
    <xf numFmtId="0" fontId="37" fillId="0" borderId="0" xfId="0" applyFont="1" applyFill="1" applyAlignment="1">
      <alignment horizontal="left" vertical="center"/>
    </xf>
    <xf numFmtId="0" fontId="37" fillId="0" borderId="0" xfId="0" applyFont="1" applyFill="1" applyAlignment="1">
      <alignment vertical="top" wrapText="1"/>
    </xf>
    <xf numFmtId="0" fontId="38" fillId="0" borderId="0" xfId="0" applyFont="1" applyFill="1" applyAlignment="1">
      <alignment horizontal="center" vertical="center"/>
    </xf>
    <xf numFmtId="0" fontId="44" fillId="0" borderId="0" xfId="0" applyFont="1" applyBorder="1" applyAlignment="1">
      <alignment vertical="center"/>
    </xf>
    <xf numFmtId="0" fontId="31" fillId="0" borderId="0" xfId="0" applyFont="1" applyFill="1" applyAlignment="1">
      <alignment horizontal="left" vertical="center"/>
    </xf>
    <xf numFmtId="0" fontId="30" fillId="44" borderId="9" xfId="0" applyFont="1" applyFill="1" applyBorder="1" applyAlignment="1">
      <alignment horizontal="left" vertical="top" wrapText="1"/>
    </xf>
    <xf numFmtId="0" fontId="41" fillId="44" borderId="0" xfId="0" applyFont="1" applyFill="1"/>
    <xf numFmtId="0" fontId="30" fillId="6" borderId="9" xfId="0" applyFont="1" applyFill="1" applyBorder="1" applyAlignment="1">
      <alignment vertical="top"/>
    </xf>
    <xf numFmtId="0" fontId="30" fillId="6" borderId="0" xfId="0" applyFont="1" applyFill="1" applyBorder="1" applyAlignment="1">
      <alignment vertical="top"/>
    </xf>
    <xf numFmtId="0" fontId="30" fillId="6" borderId="10" xfId="0" applyFont="1" applyFill="1" applyBorder="1" applyAlignment="1">
      <alignment vertical="top"/>
    </xf>
    <xf numFmtId="0" fontId="38" fillId="10" borderId="0" xfId="0" applyFont="1" applyFill="1" applyBorder="1" applyAlignment="1">
      <alignment horizontal="right" vertical="center" wrapText="1"/>
    </xf>
    <xf numFmtId="0" fontId="38" fillId="0" borderId="0" xfId="0" applyFont="1" applyFill="1" applyBorder="1" applyAlignment="1">
      <alignment horizontal="right" vertical="center" wrapText="1"/>
    </xf>
    <xf numFmtId="0" fontId="31" fillId="0" borderId="14" xfId="2" applyFont="1" applyFill="1" applyBorder="1" applyAlignment="1">
      <alignment horizontal="left" vertical="top"/>
    </xf>
    <xf numFmtId="0" fontId="31" fillId="0" borderId="0" xfId="2" applyFont="1" applyFill="1" applyBorder="1" applyAlignment="1">
      <alignment horizontal="left" vertical="top"/>
    </xf>
    <xf numFmtId="0" fontId="30" fillId="0" borderId="0" xfId="2" applyFont="1" applyFill="1"/>
    <xf numFmtId="0" fontId="30" fillId="0" borderId="9" xfId="2" applyFont="1" applyBorder="1" applyAlignment="1">
      <alignment horizontal="center" vertical="top"/>
    </xf>
    <xf numFmtId="0" fontId="31" fillId="0" borderId="0" xfId="2" applyFont="1"/>
    <xf numFmtId="0" fontId="31" fillId="0" borderId="11" xfId="2" applyFont="1" applyFill="1" applyBorder="1" applyAlignment="1">
      <alignment horizontal="left" vertical="top"/>
    </xf>
    <xf numFmtId="0" fontId="41" fillId="45" borderId="0" xfId="0" applyFont="1" applyFill="1"/>
    <xf numFmtId="0" fontId="30" fillId="6" borderId="7" xfId="0" applyFont="1" applyFill="1" applyBorder="1" applyAlignment="1">
      <alignment horizontal="left" vertical="top"/>
    </xf>
    <xf numFmtId="0" fontId="30" fillId="6" borderId="12" xfId="0" applyFont="1" applyFill="1" applyBorder="1" applyAlignment="1">
      <alignment horizontal="left" vertical="top"/>
    </xf>
    <xf numFmtId="0" fontId="41" fillId="0" borderId="0" xfId="0" applyFont="1" applyAlignment="1">
      <alignment wrapText="1"/>
    </xf>
    <xf numFmtId="0" fontId="38" fillId="0" borderId="0" xfId="0" applyFont="1" applyBorder="1" applyAlignment="1">
      <alignment vertical="center"/>
    </xf>
    <xf numFmtId="0" fontId="41" fillId="0" borderId="0" xfId="0" applyFont="1"/>
    <xf numFmtId="0" fontId="41" fillId="0" borderId="0" xfId="0" applyFont="1" applyFill="1"/>
    <xf numFmtId="0" fontId="41" fillId="0" borderId="0" xfId="0" applyFont="1" applyAlignment="1">
      <alignment horizontal="left" vertical="top"/>
    </xf>
    <xf numFmtId="0" fontId="30" fillId="6" borderId="9" xfId="0" applyFont="1" applyFill="1" applyBorder="1" applyAlignment="1">
      <alignment horizontal="left" vertical="top"/>
    </xf>
    <xf numFmtId="0" fontId="30" fillId="6" borderId="0" xfId="0" applyFont="1" applyFill="1" applyBorder="1" applyAlignment="1">
      <alignment horizontal="left" vertical="top"/>
    </xf>
    <xf numFmtId="0" fontId="30" fillId="6" borderId="10" xfId="0" applyFont="1" applyFill="1" applyBorder="1" applyAlignment="1">
      <alignment horizontal="left" vertical="top"/>
    </xf>
    <xf numFmtId="0" fontId="30" fillId="6" borderId="0" xfId="0" applyFont="1" applyFill="1" applyBorder="1" applyAlignment="1">
      <alignment horizontal="left" vertical="top" wrapText="1"/>
    </xf>
    <xf numFmtId="0" fontId="30" fillId="6" borderId="10" xfId="0" applyFont="1" applyFill="1" applyBorder="1" applyAlignment="1">
      <alignment horizontal="left" vertical="top" wrapText="1"/>
    </xf>
    <xf numFmtId="0" fontId="30" fillId="6" borderId="13" xfId="0" applyFont="1" applyFill="1" applyBorder="1" applyAlignment="1">
      <alignment vertical="top"/>
    </xf>
    <xf numFmtId="0" fontId="30" fillId="6" borderId="14" xfId="0" applyFont="1" applyFill="1" applyBorder="1" applyAlignment="1">
      <alignment vertical="top"/>
    </xf>
    <xf numFmtId="0" fontId="31" fillId="0" borderId="9" xfId="2" applyFont="1" applyBorder="1" applyAlignment="1">
      <alignment horizontal="left" vertical="top" wrapText="1"/>
    </xf>
    <xf numFmtId="0" fontId="30" fillId="6" borderId="11" xfId="0" applyFont="1" applyFill="1" applyBorder="1" applyAlignment="1">
      <alignment horizontal="left" vertical="top"/>
    </xf>
    <xf numFmtId="0" fontId="30" fillId="0" borderId="11" xfId="2" applyFont="1" applyBorder="1"/>
    <xf numFmtId="0" fontId="31" fillId="0" borderId="11" xfId="2" applyFont="1" applyBorder="1"/>
    <xf numFmtId="0" fontId="30" fillId="0" borderId="12" xfId="2" applyFont="1" applyBorder="1" applyAlignment="1">
      <alignment wrapText="1"/>
    </xf>
    <xf numFmtId="0" fontId="30" fillId="0" borderId="10" xfId="2" applyFont="1" applyBorder="1" applyAlignment="1">
      <alignment vertical="top"/>
    </xf>
    <xf numFmtId="0" fontId="30" fillId="6" borderId="0" xfId="0" applyFont="1" applyFill="1" applyBorder="1" applyAlignment="1">
      <alignment horizontal="left" vertical="top"/>
    </xf>
    <xf numFmtId="3" fontId="41" fillId="10" borderId="1" xfId="0" applyNumberFormat="1" applyFont="1" applyFill="1" applyBorder="1" applyAlignment="1" applyProtection="1">
      <alignment horizontal="right" vertical="center" wrapText="1"/>
      <protection locked="0"/>
    </xf>
    <xf numFmtId="0" fontId="39" fillId="5" borderId="3" xfId="0" applyFont="1" applyFill="1" applyBorder="1" applyAlignment="1" applyProtection="1">
      <alignment horizontal="center" vertical="center"/>
    </xf>
    <xf numFmtId="0" fontId="39" fillId="5" borderId="9" xfId="0" applyFont="1" applyFill="1" applyBorder="1" applyAlignment="1" applyProtection="1">
      <alignment horizontal="center" vertical="center"/>
    </xf>
    <xf numFmtId="0" fontId="39" fillId="5" borderId="4" xfId="0" applyFont="1" applyFill="1" applyBorder="1" applyAlignment="1" applyProtection="1">
      <alignment horizontal="center" vertical="center"/>
    </xf>
    <xf numFmtId="0" fontId="39" fillId="5" borderId="1" xfId="0" applyFont="1" applyFill="1" applyBorder="1" applyAlignment="1" applyProtection="1">
      <alignment horizontal="center" vertical="center" wrapText="1"/>
    </xf>
    <xf numFmtId="0" fontId="46" fillId="0" borderId="3" xfId="12" applyFont="1" applyFill="1" applyBorder="1" applyAlignment="1" applyProtection="1">
      <alignment horizontal="center" vertical="top" wrapText="1"/>
    </xf>
    <xf numFmtId="0" fontId="39" fillId="3" borderId="7" xfId="0" applyFont="1" applyFill="1" applyBorder="1" applyAlignment="1" applyProtection="1">
      <alignment vertical="center" wrapText="1"/>
    </xf>
    <xf numFmtId="0" fontId="39" fillId="3" borderId="11" xfId="0" applyFont="1" applyFill="1" applyBorder="1" applyAlignment="1" applyProtection="1">
      <alignment vertical="center" wrapText="1"/>
    </xf>
    <xf numFmtId="0" fontId="41" fillId="0" borderId="1" xfId="0" applyFont="1" applyBorder="1" applyAlignment="1" applyProtection="1">
      <alignment horizontal="center" vertical="center" wrapText="1"/>
    </xf>
    <xf numFmtId="0" fontId="42" fillId="0" borderId="1" xfId="0" applyFont="1" applyBorder="1" applyAlignment="1" applyProtection="1">
      <alignment horizontal="center" vertical="center" wrapText="1"/>
    </xf>
    <xf numFmtId="0" fontId="41" fillId="0" borderId="8" xfId="0" applyFont="1" applyFill="1" applyBorder="1" applyAlignment="1" applyProtection="1">
      <alignment vertical="top" wrapText="1"/>
    </xf>
    <xf numFmtId="3" fontId="41" fillId="7" borderId="1" xfId="0" applyNumberFormat="1" applyFont="1" applyFill="1" applyBorder="1" applyAlignment="1" applyProtection="1">
      <alignment horizontal="right" vertical="center" wrapText="1"/>
    </xf>
    <xf numFmtId="0" fontId="41" fillId="0" borderId="4" xfId="0" applyFont="1" applyFill="1" applyBorder="1" applyAlignment="1" applyProtection="1">
      <alignment vertical="top" wrapText="1"/>
    </xf>
    <xf numFmtId="0" fontId="46" fillId="0" borderId="8" xfId="12" applyFont="1" applyFill="1" applyBorder="1" applyAlignment="1" applyProtection="1">
      <alignment horizontal="center" vertical="top" wrapText="1"/>
    </xf>
    <xf numFmtId="0" fontId="41" fillId="0" borderId="8" xfId="0" applyFont="1" applyFill="1" applyBorder="1" applyAlignment="1" applyProtection="1">
      <alignment horizontal="center" vertical="top" wrapText="1"/>
    </xf>
    <xf numFmtId="0" fontId="41" fillId="0" borderId="1" xfId="0" applyFont="1" applyBorder="1" applyAlignment="1" applyProtection="1">
      <alignment horizontal="left" vertical="center" wrapText="1" indent="6"/>
    </xf>
    <xf numFmtId="0" fontId="41" fillId="0" borderId="9" xfId="0" applyFont="1" applyFill="1" applyBorder="1" applyAlignment="1" applyProtection="1">
      <alignment horizontal="center" vertical="top" wrapText="1"/>
    </xf>
    <xf numFmtId="0" fontId="41" fillId="0" borderId="1" xfId="0" applyFont="1" applyBorder="1" applyAlignment="1" applyProtection="1">
      <alignment horizontal="left" vertical="center" wrapText="1" indent="4"/>
    </xf>
    <xf numFmtId="0" fontId="41" fillId="7" borderId="1" xfId="0" applyFont="1" applyFill="1" applyBorder="1" applyAlignment="1" applyProtection="1">
      <alignment horizontal="right" vertical="center" wrapText="1"/>
    </xf>
    <xf numFmtId="41" fontId="41" fillId="7" borderId="1" xfId="13" applyNumberFormat="1" applyFont="1" applyFill="1" applyBorder="1" applyAlignment="1" applyProtection="1">
      <alignment horizontal="right" vertical="center" wrapText="1"/>
    </xf>
    <xf numFmtId="0" fontId="46" fillId="0" borderId="13" xfId="12" applyFont="1" applyFill="1" applyBorder="1" applyAlignment="1" applyProtection="1">
      <alignment horizontal="center" vertical="top" wrapText="1"/>
    </xf>
    <xf numFmtId="0" fontId="41" fillId="0" borderId="3" xfId="0" applyFont="1" applyBorder="1" applyAlignment="1" applyProtection="1">
      <alignment horizontal="left" vertical="center" wrapText="1" indent="4"/>
    </xf>
    <xf numFmtId="43" fontId="41" fillId="7" borderId="1" xfId="13" applyFont="1" applyFill="1" applyBorder="1" applyAlignment="1" applyProtection="1">
      <alignment horizontal="right" vertical="top" wrapText="1"/>
    </xf>
    <xf numFmtId="0" fontId="41" fillId="0" borderId="4" xfId="0" applyFont="1" applyBorder="1" applyAlignment="1" applyProtection="1">
      <alignment horizontal="left" vertical="center" wrapText="1" indent="4"/>
    </xf>
    <xf numFmtId="0" fontId="41" fillId="0" borderId="6" xfId="0" applyFont="1" applyBorder="1" applyAlignment="1" applyProtection="1">
      <alignment horizontal="center" vertical="center" wrapText="1"/>
    </xf>
    <xf numFmtId="0" fontId="41" fillId="0" borderId="0" xfId="0" applyFont="1" applyFill="1" applyBorder="1" applyAlignment="1" applyProtection="1">
      <alignment horizontal="center" vertical="top" wrapText="1"/>
    </xf>
    <xf numFmtId="3" fontId="41" fillId="7" borderId="1" xfId="13" applyNumberFormat="1" applyFont="1" applyFill="1" applyBorder="1" applyAlignment="1" applyProtection="1">
      <alignment horizontal="right" vertical="center" wrapText="1"/>
    </xf>
    <xf numFmtId="0" fontId="46" fillId="0" borderId="0" xfId="12" applyFont="1" applyFill="1" applyBorder="1" applyAlignment="1" applyProtection="1">
      <alignment horizontal="center" vertical="top" wrapText="1"/>
    </xf>
    <xf numFmtId="0" fontId="41" fillId="0" borderId="3" xfId="0" applyFont="1" applyFill="1" applyBorder="1" applyAlignment="1" applyProtection="1">
      <alignment horizontal="center" vertical="center" wrapText="1"/>
    </xf>
    <xf numFmtId="0" fontId="41" fillId="0" borderId="8" xfId="0" applyFont="1" applyFill="1" applyBorder="1" applyAlignment="1" applyProtection="1">
      <alignment horizontal="center" vertical="center" wrapText="1"/>
    </xf>
    <xf numFmtId="43" fontId="41" fillId="7" borderId="1" xfId="0" applyNumberFormat="1" applyFont="1" applyFill="1" applyBorder="1" applyAlignment="1" applyProtection="1">
      <alignment horizontal="right" vertical="center" wrapText="1"/>
    </xf>
    <xf numFmtId="0" fontId="41" fillId="0" borderId="4" xfId="0" applyFont="1" applyBorder="1" applyAlignment="1" applyProtection="1">
      <alignment horizontal="center" vertical="center" wrapText="1"/>
    </xf>
    <xf numFmtId="43" fontId="41" fillId="7" borderId="1" xfId="13" applyFont="1" applyFill="1" applyBorder="1" applyAlignment="1" applyProtection="1">
      <alignment horizontal="right" vertical="center" wrapText="1"/>
    </xf>
    <xf numFmtId="0" fontId="38" fillId="0" borderId="1" xfId="0" applyFont="1" applyBorder="1" applyAlignment="1" applyProtection="1">
      <alignment horizontal="center" vertical="center" wrapText="1"/>
    </xf>
    <xf numFmtId="0" fontId="41" fillId="6" borderId="1" xfId="0" applyFont="1" applyFill="1" applyBorder="1" applyAlignment="1" applyProtection="1">
      <alignment horizontal="center" vertical="center" wrapText="1"/>
    </xf>
    <xf numFmtId="0" fontId="41" fillId="0" borderId="8" xfId="0" applyFont="1" applyBorder="1" applyAlignment="1" applyProtection="1">
      <alignment horizontal="center" vertical="top" wrapText="1"/>
    </xf>
    <xf numFmtId="0" fontId="41" fillId="0" borderId="4" xfId="0" applyFont="1" applyBorder="1" applyAlignment="1" applyProtection="1">
      <alignment horizontal="center" vertical="top" wrapText="1"/>
    </xf>
    <xf numFmtId="0" fontId="41" fillId="0" borderId="1" xfId="0" applyFont="1" applyBorder="1" applyAlignment="1" applyProtection="1">
      <alignment horizontal="center" vertical="top" wrapText="1"/>
    </xf>
    <xf numFmtId="0" fontId="41" fillId="0" borderId="1" xfId="0" quotePrefix="1" applyFont="1" applyBorder="1" applyAlignment="1" applyProtection="1">
      <alignment horizontal="left" vertical="top" wrapText="1"/>
    </xf>
    <xf numFmtId="0" fontId="42" fillId="2" borderId="1" xfId="0" applyFont="1" applyFill="1" applyBorder="1" applyAlignment="1" applyProtection="1">
      <alignment horizontal="center" vertical="center" wrapText="1"/>
    </xf>
    <xf numFmtId="165" fontId="41" fillId="7" borderId="1" xfId="13" applyNumberFormat="1" applyFont="1" applyFill="1" applyBorder="1" applyAlignment="1" applyProtection="1">
      <alignment horizontal="right" vertical="center" wrapText="1"/>
    </xf>
    <xf numFmtId="0" fontId="46" fillId="0" borderId="9" xfId="12" applyFont="1" applyBorder="1" applyAlignment="1" applyProtection="1">
      <alignment horizontal="center" vertical="top" wrapText="1"/>
    </xf>
    <xf numFmtId="0" fontId="41" fillId="0" borderId="9" xfId="0" applyFont="1" applyBorder="1" applyAlignment="1" applyProtection="1">
      <alignment horizontal="center" vertical="top" wrapText="1"/>
    </xf>
    <xf numFmtId="2" fontId="41" fillId="7" borderId="1" xfId="0" applyNumberFormat="1" applyFont="1" applyFill="1" applyBorder="1" applyAlignment="1" applyProtection="1">
      <alignment horizontal="right" vertical="center" wrapText="1"/>
    </xf>
    <xf numFmtId="0" fontId="41" fillId="0" borderId="13" xfId="0" applyFont="1" applyFill="1" applyBorder="1" applyAlignment="1" applyProtection="1">
      <alignment horizontal="center" vertical="top" wrapText="1"/>
    </xf>
    <xf numFmtId="0" fontId="41" fillId="44" borderId="3" xfId="0" applyFont="1" applyFill="1" applyBorder="1" applyAlignment="1" applyProtection="1">
      <alignment horizontal="center" vertical="top" wrapText="1"/>
    </xf>
    <xf numFmtId="0" fontId="41" fillId="44" borderId="8" xfId="0" applyFont="1" applyFill="1" applyBorder="1" applyAlignment="1" applyProtection="1">
      <alignment vertical="top" wrapText="1"/>
    </xf>
    <xf numFmtId="0" fontId="42" fillId="0" borderId="4" xfId="0"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41" fillId="0" borderId="8" xfId="0" applyFont="1" applyFill="1" applyBorder="1" applyAlignment="1" applyProtection="1">
      <alignment horizontal="left" vertical="top" wrapText="1"/>
    </xf>
    <xf numFmtId="0" fontId="46" fillId="0" borderId="4" xfId="12" applyFont="1" applyFill="1" applyBorder="1" applyAlignment="1" applyProtection="1">
      <alignment horizontal="center" vertical="top" wrapText="1"/>
    </xf>
    <xf numFmtId="0" fontId="42" fillId="2" borderId="3" xfId="0" applyFont="1" applyFill="1" applyBorder="1" applyAlignment="1" applyProtection="1">
      <alignment horizontal="center" vertical="center" wrapText="1"/>
    </xf>
    <xf numFmtId="0" fontId="46" fillId="0" borderId="1" xfId="12" applyFont="1" applyFill="1" applyBorder="1" applyAlignment="1" applyProtection="1">
      <alignment horizontal="center" vertical="top" wrapText="1"/>
    </xf>
    <xf numFmtId="0" fontId="41" fillId="0" borderId="4" xfId="0" quotePrefix="1" applyFont="1" applyFill="1" applyBorder="1" applyAlignment="1" applyProtection="1">
      <alignment horizontal="center" vertical="top" wrapText="1"/>
    </xf>
    <xf numFmtId="0" fontId="41" fillId="0" borderId="0" xfId="0" applyFont="1" applyFill="1" applyAlignment="1" applyProtection="1">
      <alignment horizontal="left" vertical="top"/>
    </xf>
    <xf numFmtId="0" fontId="41" fillId="0" borderId="1" xfId="0" applyFont="1" applyFill="1" applyBorder="1" applyAlignment="1" applyProtection="1">
      <alignment horizontal="left" vertical="top"/>
    </xf>
    <xf numFmtId="0" fontId="39" fillId="3" borderId="0" xfId="0" applyFont="1" applyFill="1" applyBorder="1" applyAlignment="1" applyProtection="1">
      <alignment horizontal="left" vertical="center" wrapText="1"/>
    </xf>
    <xf numFmtId="0" fontId="40" fillId="3" borderId="0" xfId="0" applyFont="1" applyFill="1" applyBorder="1" applyAlignment="1" applyProtection="1">
      <alignment horizontal="right" vertical="center" wrapText="1"/>
    </xf>
    <xf numFmtId="0" fontId="41" fillId="0" borderId="3" xfId="0" applyFont="1" applyFill="1" applyBorder="1" applyAlignment="1" applyProtection="1">
      <alignment horizontal="center" vertical="top" wrapText="1"/>
    </xf>
    <xf numFmtId="0" fontId="41" fillId="0" borderId="7" xfId="0" applyFont="1" applyBorder="1" applyAlignment="1" applyProtection="1">
      <alignment horizontal="center" vertical="center" wrapText="1"/>
    </xf>
    <xf numFmtId="0" fontId="41" fillId="0" borderId="3" xfId="0" applyFont="1" applyFill="1" applyBorder="1" applyAlignment="1" applyProtection="1">
      <alignment horizontal="center"/>
    </xf>
    <xf numFmtId="0" fontId="39" fillId="3" borderId="9" xfId="0" applyFont="1" applyFill="1" applyBorder="1" applyAlignment="1" applyProtection="1">
      <alignment horizontal="left" vertical="center" wrapText="1"/>
    </xf>
    <xf numFmtId="0" fontId="40" fillId="3" borderId="0" xfId="0" applyFont="1" applyFill="1" applyBorder="1" applyAlignment="1" applyProtection="1">
      <alignment horizontal="center" vertical="center" wrapText="1"/>
    </xf>
    <xf numFmtId="0" fontId="41" fillId="0" borderId="2" xfId="0" applyFont="1" applyFill="1" applyBorder="1" applyAlignment="1" applyProtection="1">
      <alignment horizontal="center" vertical="center" wrapText="1"/>
    </xf>
    <xf numFmtId="0" fontId="41" fillId="0" borderId="2" xfId="0" applyFont="1" applyBorder="1" applyAlignment="1" applyProtection="1">
      <alignment horizontal="center" vertical="center" wrapText="1"/>
    </xf>
    <xf numFmtId="0" fontId="41" fillId="0" borderId="4" xfId="0" applyFont="1" applyFill="1" applyBorder="1" applyAlignment="1" applyProtection="1">
      <alignment horizontal="center"/>
    </xf>
    <xf numFmtId="0" fontId="41" fillId="0" borderId="1" xfId="0" applyFont="1" applyFill="1" applyBorder="1" applyAlignment="1" applyProtection="1">
      <alignment horizontal="center"/>
    </xf>
    <xf numFmtId="0" fontId="41" fillId="0" borderId="2" xfId="0" applyFont="1" applyBorder="1" applyAlignment="1" applyProtection="1">
      <alignment horizontal="left" vertical="center" wrapText="1" indent="5"/>
    </xf>
    <xf numFmtId="0" fontId="41" fillId="0" borderId="4" xfId="0" applyFont="1" applyFill="1" applyBorder="1" applyAlignment="1" applyProtection="1">
      <alignment horizontal="center" vertical="top" wrapText="1"/>
    </xf>
    <xf numFmtId="0" fontId="41" fillId="0" borderId="1" xfId="0" applyFont="1" applyFill="1" applyBorder="1" applyAlignment="1" applyProtection="1">
      <alignment horizontal="center" vertical="top" wrapText="1"/>
    </xf>
    <xf numFmtId="0" fontId="41" fillId="0" borderId="1" xfId="0" quotePrefix="1" applyFont="1" applyFill="1" applyBorder="1" applyAlignment="1" applyProtection="1">
      <alignment horizontal="left" vertical="top" wrapText="1"/>
    </xf>
    <xf numFmtId="0" fontId="41" fillId="0" borderId="2" xfId="0" quotePrefix="1" applyFont="1" applyBorder="1" applyAlignment="1" applyProtection="1">
      <alignment horizontal="center" vertical="center" wrapText="1"/>
    </xf>
    <xf numFmtId="0" fontId="40" fillId="3" borderId="14" xfId="0" applyFont="1" applyFill="1" applyBorder="1" applyAlignment="1" applyProtection="1">
      <alignment vertical="center" wrapText="1"/>
    </xf>
    <xf numFmtId="0" fontId="46" fillId="0" borderId="8" xfId="12" applyFont="1" applyFill="1" applyBorder="1" applyAlignment="1" applyProtection="1">
      <alignment vertical="top" wrapText="1"/>
    </xf>
    <xf numFmtId="0" fontId="46" fillId="0" borderId="4" xfId="12" applyFont="1" applyFill="1" applyBorder="1" applyAlignment="1" applyProtection="1">
      <alignment vertical="top" wrapText="1"/>
    </xf>
    <xf numFmtId="0" fontId="41" fillId="0" borderId="3" xfId="0" applyFont="1" applyBorder="1" applyAlignment="1" applyProtection="1">
      <alignment horizontal="center" vertical="center" wrapText="1"/>
    </xf>
    <xf numFmtId="0" fontId="41" fillId="0" borderId="1" xfId="0" applyFont="1" applyBorder="1" applyAlignment="1" applyProtection="1">
      <alignment horizontal="left" vertical="top" wrapText="1"/>
    </xf>
    <xf numFmtId="0" fontId="41" fillId="10" borderId="1" xfId="0" applyFont="1" applyFill="1" applyBorder="1" applyAlignment="1" applyProtection="1">
      <alignment horizontal="right" vertical="center" wrapText="1"/>
      <protection locked="0"/>
    </xf>
    <xf numFmtId="0" fontId="41" fillId="10" borderId="1" xfId="0" applyFont="1" applyFill="1" applyBorder="1" applyAlignment="1" applyProtection="1">
      <alignment horizontal="right" vertical="top" wrapText="1"/>
      <protection locked="0"/>
    </xf>
    <xf numFmtId="0" fontId="41" fillId="10" borderId="1" xfId="0" applyFont="1" applyFill="1" applyBorder="1" applyAlignment="1" applyProtection="1">
      <alignment vertical="center" wrapText="1"/>
      <protection locked="0"/>
    </xf>
    <xf numFmtId="43" fontId="41" fillId="10" borderId="1" xfId="13" applyFont="1" applyFill="1" applyBorder="1" applyAlignment="1" applyProtection="1">
      <alignment horizontal="right" vertical="center" wrapText="1"/>
      <protection locked="0"/>
    </xf>
    <xf numFmtId="0" fontId="8" fillId="6" borderId="11" xfId="12" applyFill="1" applyBorder="1" applyAlignment="1">
      <alignment horizontal="left" vertical="top" wrapText="1"/>
    </xf>
    <xf numFmtId="0" fontId="41" fillId="0" borderId="0" xfId="0" applyFont="1" applyFill="1" applyBorder="1" applyAlignment="1" applyProtection="1">
      <alignment horizontal="right" vertical="center" wrapText="1"/>
      <protection locked="0"/>
    </xf>
    <xf numFmtId="0" fontId="47" fillId="44" borderId="4" xfId="0" applyFont="1" applyFill="1" applyBorder="1" applyAlignment="1">
      <alignment horizontal="left" vertical="center" wrapText="1" indent="4"/>
    </xf>
    <xf numFmtId="3" fontId="41" fillId="7" borderId="1" xfId="0" applyNumberFormat="1" applyFont="1" applyFill="1" applyBorder="1" applyAlignment="1" applyProtection="1">
      <alignment horizontal="right" vertical="center" wrapText="1"/>
    </xf>
    <xf numFmtId="0" fontId="41" fillId="0" borderId="1" xfId="0" quotePrefix="1" applyFont="1" applyBorder="1" applyAlignment="1" applyProtection="1">
      <alignment horizontal="left" vertical="top" wrapText="1"/>
    </xf>
    <xf numFmtId="0" fontId="41" fillId="0" borderId="3" xfId="0" quotePrefix="1" applyFont="1" applyBorder="1" applyAlignment="1" applyProtection="1">
      <alignment horizontal="left" vertical="top" wrapText="1"/>
    </xf>
    <xf numFmtId="0" fontId="41" fillId="0" borderId="1" xfId="0" quotePrefix="1" applyFont="1" applyBorder="1" applyAlignment="1" applyProtection="1">
      <alignment horizontal="left" vertical="top" wrapText="1"/>
    </xf>
    <xf numFmtId="0" fontId="41" fillId="0" borderId="1" xfId="0" quotePrefix="1" applyFont="1" applyBorder="1" applyAlignment="1" applyProtection="1">
      <alignment horizontal="left" vertical="top" wrapText="1"/>
    </xf>
    <xf numFmtId="0" fontId="30" fillId="6" borderId="11" xfId="0" applyFont="1" applyFill="1" applyBorder="1" applyAlignment="1">
      <alignment horizontal="left" vertical="top" wrapText="1"/>
    </xf>
    <xf numFmtId="0" fontId="30" fillId="6" borderId="11" xfId="0" applyFont="1" applyFill="1" applyBorder="1" applyAlignment="1">
      <alignment horizontal="left" vertical="top"/>
    </xf>
    <xf numFmtId="0" fontId="30" fillId="6" borderId="9" xfId="0" applyFont="1" applyFill="1" applyBorder="1" applyAlignment="1">
      <alignment horizontal="left" vertical="top"/>
    </xf>
    <xf numFmtId="0" fontId="30" fillId="6" borderId="0" xfId="0" applyFont="1" applyFill="1" applyBorder="1" applyAlignment="1">
      <alignment horizontal="left" vertical="top"/>
    </xf>
    <xf numFmtId="0" fontId="30" fillId="6" borderId="10" xfId="0" applyFont="1" applyFill="1" applyBorder="1" applyAlignment="1">
      <alignment horizontal="left" vertical="top"/>
    </xf>
    <xf numFmtId="0" fontId="34" fillId="6" borderId="0" xfId="0" applyFont="1" applyFill="1" applyAlignment="1">
      <alignment horizontal="center" vertical="center" wrapText="1"/>
    </xf>
    <xf numFmtId="0" fontId="34" fillId="6" borderId="11" xfId="0" applyFont="1" applyFill="1" applyBorder="1" applyAlignment="1">
      <alignment horizontal="center" vertical="center" wrapText="1"/>
    </xf>
    <xf numFmtId="0" fontId="31" fillId="7" borderId="2" xfId="0" applyFont="1" applyFill="1" applyBorder="1" applyAlignment="1">
      <alignment horizontal="left" vertical="top"/>
    </xf>
    <xf numFmtId="0" fontId="31" fillId="7" borderId="5" xfId="0" applyFont="1" applyFill="1" applyBorder="1" applyAlignment="1">
      <alignment horizontal="left" vertical="top"/>
    </xf>
    <xf numFmtId="0" fontId="31" fillId="7" borderId="6" xfId="0" applyFont="1" applyFill="1" applyBorder="1" applyAlignment="1">
      <alignment horizontal="left" vertical="top"/>
    </xf>
    <xf numFmtId="0" fontId="30" fillId="6" borderId="9" xfId="0" applyFont="1" applyFill="1" applyBorder="1" applyAlignment="1">
      <alignment horizontal="left" vertical="top" wrapText="1"/>
    </xf>
    <xf numFmtId="0" fontId="30" fillId="6" borderId="0" xfId="0" applyFont="1" applyFill="1" applyBorder="1" applyAlignment="1">
      <alignment horizontal="left" vertical="top" wrapText="1"/>
    </xf>
    <xf numFmtId="0" fontId="30" fillId="6" borderId="10" xfId="0" applyFont="1" applyFill="1" applyBorder="1" applyAlignment="1">
      <alignment horizontal="left" vertical="top" wrapText="1"/>
    </xf>
    <xf numFmtId="0" fontId="30" fillId="0" borderId="9" xfId="0" applyFont="1" applyFill="1" applyBorder="1" applyAlignment="1">
      <alignment horizontal="left" vertical="top" wrapText="1"/>
    </xf>
    <xf numFmtId="0" fontId="30" fillId="0" borderId="0" xfId="0" applyFont="1" applyFill="1" applyBorder="1" applyAlignment="1">
      <alignment horizontal="left" vertical="top" wrapText="1"/>
    </xf>
    <xf numFmtId="0" fontId="30" fillId="0" borderId="10" xfId="0" applyFont="1" applyFill="1" applyBorder="1" applyAlignment="1">
      <alignment horizontal="left" vertical="top" wrapText="1"/>
    </xf>
    <xf numFmtId="0" fontId="0" fillId="0" borderId="1" xfId="0" applyBorder="1" applyAlignment="1">
      <alignment horizontal="left" vertical="top"/>
    </xf>
    <xf numFmtId="0" fontId="6" fillId="5" borderId="2" xfId="0" applyFont="1" applyFill="1" applyBorder="1" applyAlignment="1">
      <alignment horizontal="center" vertical="top" wrapText="1"/>
    </xf>
    <xf numFmtId="0" fontId="6" fillId="5" borderId="5" xfId="0" applyFont="1" applyFill="1" applyBorder="1" applyAlignment="1">
      <alignment horizontal="center" vertical="top" wrapText="1"/>
    </xf>
    <xf numFmtId="0" fontId="6" fillId="5" borderId="6" xfId="0" applyFont="1" applyFill="1" applyBorder="1" applyAlignment="1">
      <alignment horizontal="center" vertical="top" wrapText="1"/>
    </xf>
    <xf numFmtId="0" fontId="6" fillId="5" borderId="3" xfId="0" applyFont="1" applyFill="1" applyBorder="1" applyAlignment="1">
      <alignment horizontal="center" vertical="top" wrapText="1"/>
    </xf>
    <xf numFmtId="0" fontId="6" fillId="5" borderId="4" xfId="0" applyFont="1" applyFill="1" applyBorder="1" applyAlignment="1">
      <alignment horizontal="center" vertical="top" wrapText="1"/>
    </xf>
    <xf numFmtId="0" fontId="39" fillId="5" borderId="3" xfId="0" applyFont="1" applyFill="1" applyBorder="1" applyAlignment="1" applyProtection="1">
      <alignment horizontal="center" vertical="center" wrapText="1"/>
    </xf>
    <xf numFmtId="0" fontId="39" fillId="5" borderId="8" xfId="0" applyFont="1" applyFill="1" applyBorder="1" applyAlignment="1" applyProtection="1">
      <alignment horizontal="center" vertical="center" wrapText="1"/>
    </xf>
    <xf numFmtId="0" fontId="39" fillId="5" borderId="4" xfId="0" applyFont="1" applyFill="1" applyBorder="1" applyAlignment="1" applyProtection="1">
      <alignment horizontal="center" vertical="center" wrapText="1"/>
    </xf>
    <xf numFmtId="0" fontId="39" fillId="5" borderId="3" xfId="0" applyFont="1" applyFill="1" applyBorder="1" applyAlignment="1" applyProtection="1">
      <alignment horizontal="center" vertical="center"/>
    </xf>
    <xf numFmtId="0" fontId="39" fillId="5" borderId="8" xfId="0" applyFont="1" applyFill="1" applyBorder="1" applyAlignment="1" applyProtection="1">
      <alignment horizontal="center" vertical="center"/>
    </xf>
    <xf numFmtId="0" fontId="39" fillId="5" borderId="4" xfId="0" applyFont="1" applyFill="1" applyBorder="1" applyAlignment="1" applyProtection="1">
      <alignment horizontal="center" vertical="center"/>
    </xf>
    <xf numFmtId="0" fontId="39" fillId="5" borderId="11" xfId="0" applyFont="1" applyFill="1" applyBorder="1" applyAlignment="1" applyProtection="1">
      <alignment horizontal="center" vertical="center" wrapText="1"/>
    </xf>
    <xf numFmtId="0" fontId="39" fillId="5" borderId="12" xfId="0" applyFont="1" applyFill="1" applyBorder="1" applyAlignment="1" applyProtection="1">
      <alignment horizontal="center" vertical="center" wrapText="1"/>
    </xf>
    <xf numFmtId="0" fontId="39" fillId="5" borderId="2" xfId="0" applyFont="1" applyFill="1" applyBorder="1" applyAlignment="1" applyProtection="1">
      <alignment horizontal="center" vertical="center" wrapText="1"/>
    </xf>
    <xf numFmtId="0" fontId="39" fillId="5" borderId="6" xfId="0" applyFont="1" applyFill="1" applyBorder="1" applyAlignment="1" applyProtection="1">
      <alignment horizontal="center" vertical="center" wrapText="1"/>
    </xf>
    <xf numFmtId="0" fontId="39" fillId="4" borderId="13" xfId="0" applyFont="1" applyFill="1" applyBorder="1" applyAlignment="1" applyProtection="1">
      <alignment horizontal="left" vertical="top"/>
    </xf>
    <xf numFmtId="0" fontId="39" fillId="4" borderId="14" xfId="0" applyFont="1" applyFill="1" applyBorder="1" applyAlignment="1" applyProtection="1">
      <alignment horizontal="left" vertical="top"/>
    </xf>
    <xf numFmtId="0" fontId="41" fillId="0" borderId="15" xfId="0" applyFont="1" applyFill="1" applyBorder="1" applyAlignment="1" applyProtection="1">
      <alignment horizontal="center" vertical="top" wrapText="1"/>
    </xf>
    <xf numFmtId="0" fontId="41" fillId="0" borderId="10" xfId="0" applyFont="1" applyFill="1" applyBorder="1" applyAlignment="1" applyProtection="1">
      <alignment horizontal="center" vertical="top" wrapText="1"/>
    </xf>
    <xf numFmtId="0" fontId="41" fillId="0" borderId="8" xfId="0" applyFont="1" applyFill="1" applyBorder="1" applyAlignment="1" applyProtection="1">
      <alignment horizontal="center" vertical="top" wrapText="1"/>
    </xf>
    <xf numFmtId="0" fontId="41" fillId="0" borderId="4" xfId="0" applyFont="1" applyFill="1" applyBorder="1" applyAlignment="1" applyProtection="1">
      <alignment horizontal="center" vertical="top" wrapText="1"/>
    </xf>
    <xf numFmtId="0" fontId="41" fillId="0" borderId="1" xfId="0" applyFont="1" applyBorder="1" applyAlignment="1" applyProtection="1">
      <alignment horizontal="left" vertical="center" wrapText="1"/>
    </xf>
    <xf numFmtId="3" fontId="41" fillId="7" borderId="2" xfId="0" applyNumberFormat="1" applyFont="1" applyFill="1" applyBorder="1" applyAlignment="1" applyProtection="1"/>
    <xf numFmtId="3" fontId="41" fillId="7" borderId="6" xfId="0" applyNumberFormat="1" applyFont="1" applyFill="1" applyBorder="1" applyAlignment="1" applyProtection="1"/>
    <xf numFmtId="0" fontId="41" fillId="0" borderId="3" xfId="0" applyFont="1" applyBorder="1" applyAlignment="1" applyProtection="1">
      <alignment horizontal="left" vertical="center" wrapText="1"/>
    </xf>
    <xf numFmtId="0" fontId="41" fillId="0" borderId="4" xfId="0" applyFont="1" applyBorder="1" applyAlignment="1" applyProtection="1">
      <alignment horizontal="left" vertical="center" wrapText="1"/>
    </xf>
    <xf numFmtId="0" fontId="41" fillId="46" borderId="1" xfId="0" applyFont="1" applyFill="1" applyBorder="1" applyAlignment="1" applyProtection="1">
      <alignment horizontal="left" vertical="top" wrapText="1"/>
    </xf>
    <xf numFmtId="0" fontId="41" fillId="46" borderId="3" xfId="0" applyFont="1" applyFill="1" applyBorder="1" applyAlignment="1" applyProtection="1">
      <alignment horizontal="left" vertical="top" wrapText="1"/>
    </xf>
    <xf numFmtId="0" fontId="46" fillId="0" borderId="3" xfId="12" applyFont="1" applyFill="1" applyBorder="1" applyAlignment="1" applyProtection="1">
      <alignment horizontal="center" vertical="top" wrapText="1"/>
    </xf>
    <xf numFmtId="0" fontId="46" fillId="0" borderId="8" xfId="12" applyFont="1" applyFill="1" applyBorder="1" applyAlignment="1" applyProtection="1">
      <alignment horizontal="center" vertical="top" wrapText="1"/>
    </xf>
    <xf numFmtId="0" fontId="46" fillId="0" borderId="4" xfId="12" applyFont="1" applyFill="1" applyBorder="1" applyAlignment="1" applyProtection="1">
      <alignment horizontal="center" vertical="top" wrapText="1"/>
    </xf>
    <xf numFmtId="0" fontId="39" fillId="3" borderId="2" xfId="0" applyFont="1" applyFill="1" applyBorder="1" applyAlignment="1" applyProtection="1">
      <alignment horizontal="left" vertical="center" wrapText="1"/>
    </xf>
    <xf numFmtId="0" fontId="39" fillId="3" borderId="5" xfId="0" applyFont="1" applyFill="1" applyBorder="1" applyAlignment="1" applyProtection="1">
      <alignment horizontal="left" vertical="center" wrapText="1"/>
    </xf>
    <xf numFmtId="0" fontId="41" fillId="0" borderId="3" xfId="0" applyFont="1" applyBorder="1" applyAlignment="1" applyProtection="1">
      <alignment horizontal="left" vertical="top" wrapText="1"/>
    </xf>
    <xf numFmtId="0" fontId="41" fillId="0" borderId="4" xfId="0" applyFont="1" applyBorder="1" applyAlignment="1" applyProtection="1">
      <alignment horizontal="left" vertical="top" wrapText="1"/>
    </xf>
    <xf numFmtId="0" fontId="41" fillId="0" borderId="3" xfId="0" applyFont="1" applyBorder="1" applyAlignment="1" applyProtection="1">
      <alignment horizontal="center" vertical="center" wrapText="1"/>
    </xf>
    <xf numFmtId="0" fontId="41" fillId="0" borderId="4" xfId="0" applyFont="1" applyBorder="1" applyAlignment="1" applyProtection="1">
      <alignment horizontal="center" vertical="center" wrapText="1"/>
    </xf>
    <xf numFmtId="0" fontId="41" fillId="0" borderId="1" xfId="0" applyFont="1" applyBorder="1" applyAlignment="1" applyProtection="1">
      <alignment horizontal="left" vertical="center" wrapText="1" indent="4"/>
    </xf>
    <xf numFmtId="0" fontId="41" fillId="46" borderId="2" xfId="0" applyFont="1" applyFill="1" applyBorder="1" applyAlignment="1" applyProtection="1">
      <alignment horizontal="left" vertical="top" wrapText="1"/>
    </xf>
    <xf numFmtId="0" fontId="41" fillId="46" borderId="5" xfId="0" applyFont="1" applyFill="1" applyBorder="1" applyAlignment="1" applyProtection="1">
      <alignment horizontal="left" vertical="top" wrapText="1"/>
    </xf>
    <xf numFmtId="0" fontId="41" fillId="46" borderId="6" xfId="0" applyFont="1" applyFill="1" applyBorder="1" applyAlignment="1" applyProtection="1">
      <alignment horizontal="left" vertical="top" wrapText="1"/>
    </xf>
    <xf numFmtId="0" fontId="41" fillId="0" borderId="8" xfId="0" applyFont="1" applyBorder="1" applyAlignment="1" applyProtection="1">
      <alignment horizontal="left" vertical="center" wrapText="1" indent="4"/>
    </xf>
    <xf numFmtId="0" fontId="41" fillId="0" borderId="4" xfId="0" applyFont="1" applyBorder="1" applyAlignment="1" applyProtection="1">
      <alignment horizontal="left" vertical="center" wrapText="1" indent="4"/>
    </xf>
    <xf numFmtId="3" fontId="41" fillId="7" borderId="2" xfId="0" applyNumberFormat="1" applyFont="1" applyFill="1" applyBorder="1" applyAlignment="1" applyProtection="1">
      <alignment horizontal="right" vertical="center" wrapText="1"/>
    </xf>
    <xf numFmtId="3" fontId="41" fillId="7" borderId="6" xfId="0" applyNumberFormat="1" applyFont="1" applyFill="1" applyBorder="1" applyAlignment="1" applyProtection="1">
      <alignment horizontal="right" vertical="center" wrapText="1"/>
    </xf>
    <xf numFmtId="0" fontId="41" fillId="0" borderId="1" xfId="0" applyFont="1" applyBorder="1" applyAlignment="1" applyProtection="1">
      <alignment horizontal="left" vertical="top" wrapText="1"/>
    </xf>
    <xf numFmtId="0" fontId="41" fillId="0" borderId="1" xfId="0" applyFont="1" applyBorder="1" applyAlignment="1" applyProtection="1">
      <alignment horizontal="center" vertical="center" wrapText="1"/>
    </xf>
    <xf numFmtId="4" fontId="41" fillId="7" borderId="1" xfId="0" applyNumberFormat="1" applyFont="1" applyFill="1" applyBorder="1" applyAlignment="1" applyProtection="1">
      <alignment horizontal="right" vertical="center" wrapText="1"/>
    </xf>
    <xf numFmtId="0" fontId="41" fillId="0" borderId="3" xfId="0" applyFont="1" applyBorder="1" applyAlignment="1" applyProtection="1">
      <alignment horizontal="left" vertical="center" wrapText="1" indent="4"/>
    </xf>
    <xf numFmtId="0" fontId="39" fillId="3" borderId="9" xfId="0" applyFont="1" applyFill="1" applyBorder="1" applyAlignment="1" applyProtection="1">
      <alignment horizontal="left" vertical="center" wrapText="1"/>
    </xf>
    <xf numFmtId="0" fontId="39" fillId="3" borderId="0" xfId="0" applyFont="1" applyFill="1" applyBorder="1" applyAlignment="1" applyProtection="1">
      <alignment horizontal="left" vertical="center" wrapText="1"/>
    </xf>
    <xf numFmtId="0" fontId="41" fillId="0" borderId="3" xfId="0" applyFont="1" applyBorder="1" applyAlignment="1" applyProtection="1">
      <alignment horizontal="center" vertical="top" wrapText="1"/>
    </xf>
    <xf numFmtId="0" fontId="41" fillId="0" borderId="8" xfId="0" applyFont="1" applyBorder="1" applyAlignment="1" applyProtection="1">
      <alignment horizontal="center" vertical="top" wrapText="1"/>
    </xf>
    <xf numFmtId="0" fontId="41" fillId="0" borderId="4" xfId="0" applyFont="1" applyBorder="1" applyAlignment="1" applyProtection="1">
      <alignment horizontal="center" vertical="top" wrapText="1"/>
    </xf>
    <xf numFmtId="0" fontId="41" fillId="0" borderId="3" xfId="0" applyFont="1" applyFill="1" applyBorder="1" applyAlignment="1" applyProtection="1">
      <alignment horizontal="center" vertical="top" wrapText="1"/>
    </xf>
    <xf numFmtId="3" fontId="41" fillId="7" borderId="1" xfId="0" applyNumberFormat="1" applyFont="1" applyFill="1" applyBorder="1" applyAlignment="1" applyProtection="1">
      <alignment horizontal="right" vertical="center" wrapText="1"/>
    </xf>
    <xf numFmtId="2" fontId="41" fillId="7" borderId="2" xfId="13" applyNumberFormat="1" applyFont="1" applyFill="1" applyBorder="1" applyAlignment="1" applyProtection="1">
      <alignment horizontal="right" vertical="center" wrapText="1"/>
    </xf>
    <xf numFmtId="2" fontId="41" fillId="7" borderId="6" xfId="13" applyNumberFormat="1" applyFont="1" applyFill="1" applyBorder="1" applyAlignment="1" applyProtection="1">
      <alignment horizontal="right" vertical="center" wrapText="1"/>
    </xf>
    <xf numFmtId="3" fontId="41" fillId="7" borderId="1" xfId="0" applyNumberFormat="1" applyFont="1" applyFill="1" applyBorder="1" applyAlignment="1" applyProtection="1">
      <alignment vertical="center" wrapText="1"/>
    </xf>
    <xf numFmtId="0" fontId="46" fillId="0" borderId="1" xfId="12" applyFont="1" applyBorder="1" applyAlignment="1" applyProtection="1">
      <alignment horizontal="center" vertical="top" wrapText="1"/>
    </xf>
    <xf numFmtId="0" fontId="41" fillId="6" borderId="1" xfId="0" applyFont="1" applyFill="1" applyBorder="1" applyAlignment="1" applyProtection="1">
      <alignment horizontal="center" vertical="top" wrapText="1"/>
    </xf>
    <xf numFmtId="0" fontId="41" fillId="0" borderId="3" xfId="0" quotePrefix="1" applyFont="1" applyFill="1" applyBorder="1" applyAlignment="1" applyProtection="1">
      <alignment horizontal="center" vertical="top"/>
    </xf>
    <xf numFmtId="0" fontId="41" fillId="0" borderId="8" xfId="0" quotePrefix="1" applyFont="1" applyFill="1" applyBorder="1" applyAlignment="1" applyProtection="1">
      <alignment horizontal="center" vertical="top"/>
    </xf>
    <xf numFmtId="0" fontId="41" fillId="0" borderId="4" xfId="0" quotePrefix="1" applyFont="1" applyFill="1" applyBorder="1" applyAlignment="1" applyProtection="1">
      <alignment horizontal="center" vertical="top"/>
    </xf>
    <xf numFmtId="0" fontId="41" fillId="0" borderId="1" xfId="0" applyFont="1" applyBorder="1" applyAlignment="1" applyProtection="1">
      <alignment horizontal="left" vertical="top" wrapText="1" indent="4"/>
    </xf>
    <xf numFmtId="0" fontId="39" fillId="3" borderId="1" xfId="0" applyFont="1" applyFill="1" applyBorder="1" applyAlignment="1" applyProtection="1">
      <alignment horizontal="left" vertical="center"/>
    </xf>
    <xf numFmtId="0" fontId="41" fillId="0" borderId="1" xfId="0" quotePrefix="1" applyFont="1" applyBorder="1" applyAlignment="1" applyProtection="1">
      <alignment horizontal="left" vertical="top" wrapText="1"/>
    </xf>
    <xf numFmtId="0" fontId="41" fillId="10" borderId="2" xfId="0" applyFont="1" applyFill="1" applyBorder="1" applyAlignment="1" applyProtection="1">
      <alignment horizontal="right" vertical="center" wrapText="1"/>
      <protection locked="0"/>
    </xf>
    <xf numFmtId="0" fontId="41" fillId="10" borderId="6" xfId="0" applyFont="1" applyFill="1" applyBorder="1" applyAlignment="1" applyProtection="1">
      <alignment horizontal="right" vertical="center" wrapText="1"/>
      <protection locked="0"/>
    </xf>
    <xf numFmtId="43" fontId="41" fillId="7" borderId="2" xfId="13" applyFont="1" applyFill="1" applyBorder="1" applyAlignment="1" applyProtection="1">
      <alignment horizontal="right" vertical="center" wrapText="1"/>
    </xf>
    <xf numFmtId="43" fontId="41" fillId="7" borderId="6" xfId="13" applyFont="1" applyFill="1" applyBorder="1" applyAlignment="1" applyProtection="1">
      <alignment horizontal="right" vertical="center" wrapText="1"/>
    </xf>
    <xf numFmtId="0" fontId="39" fillId="3" borderId="1" xfId="0" applyFont="1" applyFill="1" applyBorder="1" applyAlignment="1" applyProtection="1">
      <alignment horizontal="left" vertical="center" wrapText="1"/>
    </xf>
    <xf numFmtId="0" fontId="41" fillId="0" borderId="8" xfId="0" applyFont="1" applyFill="1" applyBorder="1" applyAlignment="1" applyProtection="1">
      <alignment horizontal="left" vertical="top" wrapText="1"/>
    </xf>
    <xf numFmtId="0" fontId="41" fillId="0" borderId="4" xfId="0" applyFont="1" applyFill="1" applyBorder="1" applyAlignment="1" applyProtection="1">
      <alignment horizontal="left" vertical="top" wrapText="1"/>
    </xf>
    <xf numFmtId="3" fontId="45" fillId="7" borderId="7" xfId="0" applyNumberFormat="1" applyFont="1" applyFill="1" applyBorder="1" applyAlignment="1" applyProtection="1">
      <alignment horizontal="right" vertical="center" wrapText="1"/>
    </xf>
    <xf numFmtId="0" fontId="45" fillId="7" borderId="12" xfId="0" applyFont="1" applyFill="1" applyBorder="1" applyAlignment="1" applyProtection="1">
      <alignment horizontal="right" vertical="center" wrapText="1"/>
    </xf>
    <xf numFmtId="165" fontId="41" fillId="7" borderId="2" xfId="13" applyNumberFormat="1" applyFont="1" applyFill="1" applyBorder="1" applyAlignment="1" applyProtection="1">
      <alignment horizontal="right" vertical="center" wrapText="1"/>
    </xf>
    <xf numFmtId="165" fontId="41" fillId="7" borderId="6" xfId="13" applyNumberFormat="1" applyFont="1" applyFill="1" applyBorder="1" applyAlignment="1" applyProtection="1">
      <alignment horizontal="right" vertical="center" wrapText="1"/>
    </xf>
    <xf numFmtId="0" fontId="45" fillId="7" borderId="2" xfId="0" applyFont="1" applyFill="1" applyBorder="1" applyAlignment="1" applyProtection="1">
      <alignment horizontal="right" vertical="center" wrapText="1"/>
    </xf>
    <xf numFmtId="0" fontId="45" fillId="7" borderId="6" xfId="0" applyFont="1" applyFill="1" applyBorder="1" applyAlignment="1" applyProtection="1">
      <alignment horizontal="right" vertical="center" wrapText="1"/>
    </xf>
    <xf numFmtId="2" fontId="41" fillId="7" borderId="2" xfId="0" applyNumberFormat="1" applyFont="1" applyFill="1" applyBorder="1" applyAlignment="1" applyProtection="1">
      <alignment horizontal="right" vertical="center" wrapText="1"/>
    </xf>
    <xf numFmtId="2" fontId="41" fillId="7" borderId="6" xfId="0" applyNumberFormat="1" applyFont="1" applyFill="1" applyBorder="1" applyAlignment="1" applyProtection="1">
      <alignment horizontal="right" vertical="center" wrapText="1"/>
    </xf>
    <xf numFmtId="0" fontId="45" fillId="10" borderId="2" xfId="0" applyFont="1" applyFill="1" applyBorder="1" applyAlignment="1" applyProtection="1">
      <alignment horizontal="right" vertical="center" wrapText="1"/>
      <protection locked="0"/>
    </xf>
    <xf numFmtId="0" fontId="45" fillId="10" borderId="6" xfId="0" applyFont="1" applyFill="1" applyBorder="1" applyAlignment="1" applyProtection="1">
      <alignment horizontal="right" vertical="center" wrapText="1"/>
      <protection locked="0"/>
    </xf>
    <xf numFmtId="0" fontId="41" fillId="10" borderId="2" xfId="0" applyFont="1" applyFill="1" applyBorder="1" applyAlignment="1" applyProtection="1">
      <alignment horizontal="center" vertical="center" wrapText="1"/>
      <protection locked="0"/>
    </xf>
    <xf numFmtId="0" fontId="41" fillId="10" borderId="6" xfId="0" applyFont="1" applyFill="1" applyBorder="1" applyAlignment="1" applyProtection="1">
      <alignment horizontal="center" vertical="center" wrapText="1"/>
      <protection locked="0"/>
    </xf>
    <xf numFmtId="0" fontId="39" fillId="3" borderId="13" xfId="0" applyFont="1" applyFill="1" applyBorder="1" applyAlignment="1" applyProtection="1">
      <alignment horizontal="left" vertical="center" wrapText="1"/>
    </xf>
    <xf numFmtId="0" fontId="39" fillId="3" borderId="14" xfId="0" applyFont="1" applyFill="1" applyBorder="1" applyAlignment="1" applyProtection="1">
      <alignment horizontal="left" vertical="center" wrapText="1"/>
    </xf>
    <xf numFmtId="3" fontId="41" fillId="10" borderId="2" xfId="0" applyNumberFormat="1" applyFont="1" applyFill="1" applyBorder="1" applyAlignment="1" applyProtection="1">
      <alignment horizontal="center" vertical="center" wrapText="1"/>
      <protection locked="0"/>
    </xf>
    <xf numFmtId="3" fontId="41" fillId="10" borderId="6" xfId="0" applyNumberFormat="1" applyFont="1" applyFill="1" applyBorder="1" applyAlignment="1" applyProtection="1">
      <alignment horizontal="center" vertical="center" wrapText="1"/>
      <protection locked="0"/>
    </xf>
    <xf numFmtId="0" fontId="41" fillId="44" borderId="3" xfId="0" applyFont="1" applyFill="1" applyBorder="1" applyAlignment="1" applyProtection="1">
      <alignment horizontal="center" vertical="top" wrapText="1"/>
    </xf>
    <xf numFmtId="0" fontId="41" fillId="44" borderId="4" xfId="0" applyFont="1" applyFill="1" applyBorder="1" applyAlignment="1" applyProtection="1">
      <alignment horizontal="center" vertical="top" wrapText="1"/>
    </xf>
    <xf numFmtId="0" fontId="41" fillId="0" borderId="3" xfId="0" quotePrefix="1" applyFont="1" applyBorder="1" applyAlignment="1" applyProtection="1">
      <alignment horizontal="left" vertical="top" wrapText="1"/>
    </xf>
    <xf numFmtId="0" fontId="41" fillId="0" borderId="4" xfId="0" quotePrefix="1" applyFont="1" applyBorder="1" applyAlignment="1" applyProtection="1">
      <alignment horizontal="left" vertical="top" wrapText="1"/>
    </xf>
    <xf numFmtId="43" fontId="41" fillId="10" borderId="2" xfId="13" applyFont="1" applyFill="1" applyBorder="1" applyAlignment="1" applyProtection="1">
      <alignment horizontal="center" vertical="center" wrapText="1"/>
      <protection locked="0"/>
    </xf>
    <xf numFmtId="43" fontId="41" fillId="10" borderId="6" xfId="13" applyFont="1" applyFill="1" applyBorder="1" applyAlignment="1" applyProtection="1">
      <alignment horizontal="center" vertical="center" wrapText="1"/>
      <protection locked="0"/>
    </xf>
    <xf numFmtId="43" fontId="41" fillId="7" borderId="2" xfId="13" applyFont="1" applyFill="1" applyBorder="1" applyAlignment="1" applyProtection="1">
      <alignment vertical="center" wrapText="1"/>
    </xf>
    <xf numFmtId="43" fontId="41" fillId="7" borderId="6" xfId="13" applyFont="1" applyFill="1" applyBorder="1" applyAlignment="1" applyProtection="1">
      <alignment vertical="center" wrapText="1"/>
    </xf>
    <xf numFmtId="0" fontId="41" fillId="0" borderId="1" xfId="0" applyFont="1" applyFill="1" applyBorder="1" applyAlignment="1" applyProtection="1">
      <alignment horizontal="center" vertical="top" wrapText="1"/>
    </xf>
    <xf numFmtId="0" fontId="41" fillId="44" borderId="1" xfId="0" applyFont="1" applyFill="1" applyBorder="1" applyAlignment="1" applyProtection="1">
      <alignment horizontal="center" vertical="top" wrapText="1"/>
    </xf>
    <xf numFmtId="43" fontId="41" fillId="10" borderId="1" xfId="13" applyFont="1" applyFill="1" applyBorder="1" applyAlignment="1" applyProtection="1">
      <alignment horizontal="right" vertical="center" wrapText="1"/>
      <protection locked="0"/>
    </xf>
    <xf numFmtId="0" fontId="45" fillId="10" borderId="1" xfId="0" applyFont="1" applyFill="1" applyBorder="1" applyAlignment="1" applyProtection="1">
      <alignment horizontal="right" vertical="center" wrapText="1"/>
      <protection locked="0"/>
    </xf>
    <xf numFmtId="165" fontId="41" fillId="7" borderId="2" xfId="0" applyNumberFormat="1" applyFont="1" applyFill="1" applyBorder="1" applyAlignment="1" applyProtection="1">
      <alignment horizontal="right" vertical="center" wrapText="1"/>
    </xf>
    <xf numFmtId="165" fontId="41" fillId="7" borderId="6" xfId="0" applyNumberFormat="1" applyFont="1" applyFill="1" applyBorder="1" applyAlignment="1" applyProtection="1">
      <alignment horizontal="right" vertical="center" wrapText="1"/>
    </xf>
    <xf numFmtId="0" fontId="31" fillId="0" borderId="13" xfId="2" applyFont="1" applyBorder="1" applyAlignment="1">
      <alignment horizontal="left" vertical="top" wrapText="1"/>
    </xf>
    <xf numFmtId="0" fontId="31" fillId="0" borderId="9" xfId="2" applyFont="1" applyBorder="1" applyAlignment="1">
      <alignment horizontal="left" vertical="top" wrapText="1"/>
    </xf>
    <xf numFmtId="0" fontId="31" fillId="0" borderId="13" xfId="2" applyFont="1" applyFill="1" applyBorder="1" applyAlignment="1">
      <alignment horizontal="left" vertical="top" wrapText="1"/>
    </xf>
    <xf numFmtId="0" fontId="31" fillId="0" borderId="9" xfId="2" applyFont="1" applyFill="1" applyBorder="1" applyAlignment="1">
      <alignment horizontal="left" vertical="top" wrapText="1"/>
    </xf>
    <xf numFmtId="0" fontId="38" fillId="44" borderId="1" xfId="0" quotePrefix="1" applyFont="1" applyFill="1" applyBorder="1" applyAlignment="1" applyProtection="1">
      <alignment horizontal="left" vertical="top" wrapText="1"/>
    </xf>
    <xf numFmtId="0" fontId="38" fillId="44" borderId="2" xfId="0" applyFont="1" applyFill="1" applyBorder="1" applyAlignment="1" applyProtection="1">
      <alignment horizontal="center" vertical="center" wrapText="1"/>
    </xf>
    <xf numFmtId="0" fontId="38" fillId="44" borderId="1" xfId="0" applyFont="1" applyFill="1" applyBorder="1" applyAlignment="1" applyProtection="1">
      <alignment horizontal="center" vertical="center" wrapText="1"/>
    </xf>
    <xf numFmtId="4" fontId="37" fillId="44" borderId="2" xfId="0" applyNumberFormat="1" applyFont="1" applyFill="1" applyBorder="1" applyAlignment="1" applyProtection="1">
      <alignment horizontal="right" vertical="center" wrapText="1"/>
      <protection locked="0"/>
    </xf>
    <xf numFmtId="0" fontId="37" fillId="44" borderId="6" xfId="0" applyFont="1" applyFill="1" applyBorder="1" applyAlignment="1" applyProtection="1">
      <alignment horizontal="right" vertical="center" wrapText="1"/>
      <protection locked="0"/>
    </xf>
    <xf numFmtId="0" fontId="38" fillId="44" borderId="0" xfId="0" applyFont="1" applyFill="1"/>
  </cellXfs>
  <cellStyles count="176">
    <cellStyle name="20% - Accent1 2" xfId="134"/>
    <cellStyle name="20% - Accent2 2" xfId="138"/>
    <cellStyle name="20% - Accent3 2" xfId="142"/>
    <cellStyle name="20% - Accent4 2" xfId="146"/>
    <cellStyle name="20% - Accent5 2" xfId="150"/>
    <cellStyle name="20% - Accent6 2" xfId="154"/>
    <cellStyle name="40% - Accent1 2" xfId="135"/>
    <cellStyle name="40% - Accent2 2" xfId="139"/>
    <cellStyle name="40% - Accent3 2" xfId="143"/>
    <cellStyle name="40% - Accent4 2" xfId="147"/>
    <cellStyle name="40% - Accent5 2" xfId="151"/>
    <cellStyle name="40% - Accent6 2" xfId="155"/>
    <cellStyle name="60% - Accent1 2" xfId="136"/>
    <cellStyle name="60% - Accent2 2" xfId="140"/>
    <cellStyle name="60% - Accent3 2" xfId="144"/>
    <cellStyle name="60% - Accent4 2" xfId="148"/>
    <cellStyle name="60% - Accent5 2" xfId="152"/>
    <cellStyle name="60% - Accent6 2" xfId="156"/>
    <cellStyle name="Accent1 2" xfId="21"/>
    <cellStyle name="Accent1 3" xfId="133"/>
    <cellStyle name="Accent2 2" xfId="137"/>
    <cellStyle name="Accent3 2" xfId="141"/>
    <cellStyle name="Accent4 2" xfId="145"/>
    <cellStyle name="Accent5 2" xfId="149"/>
    <cellStyle name="Accent6 2" xfId="153"/>
    <cellStyle name="Bad 2" xfId="123"/>
    <cellStyle name="Calculation 2" xfId="127"/>
    <cellStyle name="Check Cell 2" xfId="129"/>
    <cellStyle name="Comma" xfId="13" builtinId="3"/>
    <cellStyle name="Comma [0] 2" xfId="9"/>
    <cellStyle name="Comma [0] 3" xfId="10"/>
    <cellStyle name="Comma 10" xfId="18"/>
    <cellStyle name="Comma 11" xfId="162"/>
    <cellStyle name="Comma 12" xfId="167"/>
    <cellStyle name="Comma 13" xfId="170"/>
    <cellStyle name="Comma 14" xfId="169"/>
    <cellStyle name="Comma 15" xfId="172"/>
    <cellStyle name="Comma 16" xfId="171"/>
    <cellStyle name="Comma 17" xfId="160"/>
    <cellStyle name="Comma 18" xfId="163"/>
    <cellStyle name="Comma 19" xfId="164"/>
    <cellStyle name="Comma 2" xfId="11"/>
    <cellStyle name="Comma 2 14" xfId="71"/>
    <cellStyle name="Comma 2 2" xfId="27"/>
    <cellStyle name="Comma 2 2 2" xfId="72"/>
    <cellStyle name="Comma 2 3" xfId="37"/>
    <cellStyle name="Comma 2 3 2" xfId="74"/>
    <cellStyle name="Comma 2 3 3" xfId="75"/>
    <cellStyle name="Comma 2 3 4" xfId="76"/>
    <cellStyle name="Comma 2 3 5" xfId="77"/>
    <cellStyle name="Comma 2 3 6" xfId="73"/>
    <cellStyle name="Comma 2 4" xfId="65"/>
    <cellStyle name="Comma 2 5" xfId="78"/>
    <cellStyle name="Comma 2 6" xfId="59"/>
    <cellStyle name="Comma 2 7" xfId="158"/>
    <cellStyle name="Comma 2 8" xfId="22"/>
    <cellStyle name="Comma 20" xfId="161"/>
    <cellStyle name="Comma 21" xfId="166"/>
    <cellStyle name="Comma 22" xfId="165"/>
    <cellStyle name="Comma 23" xfId="168"/>
    <cellStyle name="Comma 24" xfId="173"/>
    <cellStyle name="Comma 25" xfId="175"/>
    <cellStyle name="Comma 26" xfId="174"/>
    <cellStyle name="Comma 3" xfId="24"/>
    <cellStyle name="Comma 3 2" xfId="46"/>
    <cellStyle name="Comma 3 3" xfId="79"/>
    <cellStyle name="Comma 4" xfId="33"/>
    <cellStyle name="Comma 4 2" xfId="53"/>
    <cellStyle name="Comma 4 3" xfId="80"/>
    <cellStyle name="Comma 5" xfId="81"/>
    <cellStyle name="Comma 6" xfId="82"/>
    <cellStyle name="Comma 7" xfId="83"/>
    <cellStyle name="Comma 8" xfId="84"/>
    <cellStyle name="Comma 9" xfId="63"/>
    <cellStyle name="Explanatory Text 2" xfId="131"/>
    <cellStyle name="Good 2" xfId="122"/>
    <cellStyle name="Heading 1 2" xfId="118"/>
    <cellStyle name="Heading 2 2" xfId="119"/>
    <cellStyle name="Heading 3 2" xfId="120"/>
    <cellStyle name="Heading 4 2" xfId="121"/>
    <cellStyle name="Hyperlink" xfId="12" builtinId="8"/>
    <cellStyle name="Hyperlink 2" xfId="1"/>
    <cellStyle name="Hyperlink 2 2" xfId="32"/>
    <cellStyle name="Input 2" xfId="125"/>
    <cellStyle name="Intensity Header" xfId="60"/>
    <cellStyle name="Linked Cell 2" xfId="128"/>
    <cellStyle name="Neutral 2" xfId="124"/>
    <cellStyle name="Normal" xfId="0" builtinId="0"/>
    <cellStyle name="Normal 10" xfId="85"/>
    <cellStyle name="Normal 10 10" xfId="86"/>
    <cellStyle name="Normal 10 11" xfId="87"/>
    <cellStyle name="Normal 10 12" xfId="88"/>
    <cellStyle name="Normal 10 13" xfId="89"/>
    <cellStyle name="Normal 10 14" xfId="90"/>
    <cellStyle name="Normal 10 2" xfId="91"/>
    <cellStyle name="Normal 10 3" xfId="92"/>
    <cellStyle name="Normal 10 4" xfId="93"/>
    <cellStyle name="Normal 10 5" xfId="94"/>
    <cellStyle name="Normal 10 6" xfId="95"/>
    <cellStyle name="Normal 10 7" xfId="96"/>
    <cellStyle name="Normal 10 8" xfId="97"/>
    <cellStyle name="Normal 10 9" xfId="98"/>
    <cellStyle name="Normal 11" xfId="58"/>
    <cellStyle name="Normal 12" xfId="16"/>
    <cellStyle name="Normal 2" xfId="2"/>
    <cellStyle name="Normal 2 2" xfId="19"/>
    <cellStyle name="Normal 2 2 2" xfId="99"/>
    <cellStyle name="Normal 2 2 3" xfId="66"/>
    <cellStyle name="Normal 2 2 4" xfId="157"/>
    <cellStyle name="Normal 2 3" xfId="100"/>
    <cellStyle name="Normal 2 4" xfId="64"/>
    <cellStyle name="Normal 2 5" xfId="116"/>
    <cellStyle name="Normal 2 6" xfId="17"/>
    <cellStyle name="Normal 3" xfId="3"/>
    <cellStyle name="Normal 3 2" xfId="4"/>
    <cellStyle name="Normal 3 2 2" xfId="20"/>
    <cellStyle name="Normal 3 2 2 2" xfId="30"/>
    <cellStyle name="Normal 3 2 2 2 2" xfId="51"/>
    <cellStyle name="Normal 3 2 2 3" xfId="36"/>
    <cellStyle name="Normal 3 2 2 3 2" xfId="56"/>
    <cellStyle name="Normal 3 2 2 4" xfId="44"/>
    <cellStyle name="Normal 3 2 2 5" xfId="41"/>
    <cellStyle name="Normal 3 2 3" xfId="28"/>
    <cellStyle name="Normal 3 2 3 2" xfId="49"/>
    <cellStyle name="Normal 3 2 4" xfId="29"/>
    <cellStyle name="Normal 3 2 4 2" xfId="50"/>
    <cellStyle name="Normal 3 2 5" xfId="31"/>
    <cellStyle name="Normal 3 2 5 2" xfId="52"/>
    <cellStyle name="Normal 3 2 6" xfId="43"/>
    <cellStyle name="Normal 3 2 7" xfId="39"/>
    <cellStyle name="Normal 3 2 8" xfId="101"/>
    <cellStyle name="Normal 3 3" xfId="14"/>
    <cellStyle name="Normal 3 3 2" xfId="45"/>
    <cellStyle name="Normal 3 3 3" xfId="40"/>
    <cellStyle name="Normal 3 3 4" xfId="68"/>
    <cellStyle name="Normal 3 4" xfId="23"/>
    <cellStyle name="Normal 3 4 2" xfId="67"/>
    <cellStyle name="Normal 3 5" xfId="38"/>
    <cellStyle name="Normal 3 6" xfId="115"/>
    <cellStyle name="Normal 4" xfId="5"/>
    <cellStyle name="Normal 4 2" xfId="15"/>
    <cellStyle name="Normal 4 2 2" xfId="35"/>
    <cellStyle name="Normal 4 2 2 2" xfId="55"/>
    <cellStyle name="Normal 4 2 3" xfId="48"/>
    <cellStyle name="Normal 4 2 4" xfId="102"/>
    <cellStyle name="Normal 4 3" xfId="61"/>
    <cellStyle name="Normal 4 4" xfId="25"/>
    <cellStyle name="Normal 5" xfId="6"/>
    <cellStyle name="Normal 5 2" xfId="69"/>
    <cellStyle name="Normal 6" xfId="7"/>
    <cellStyle name="Normal 6 2" xfId="42"/>
    <cellStyle name="Normal 6 2 2" xfId="70"/>
    <cellStyle name="Normal 6 3" xfId="103"/>
    <cellStyle name="Normal 6 4" xfId="159"/>
    <cellStyle name="Normal 7" xfId="104"/>
    <cellStyle name="Normal 8" xfId="105"/>
    <cellStyle name="Normal 9" xfId="106"/>
    <cellStyle name="Note 2" xfId="57"/>
    <cellStyle name="Output 2" xfId="126"/>
    <cellStyle name="Percent 2" xfId="8"/>
    <cellStyle name="Percent 2 2" xfId="107"/>
    <cellStyle name="Percent 2 3" xfId="108"/>
    <cellStyle name="Percent 3" xfId="26"/>
    <cellStyle name="Percent 3 2" xfId="47"/>
    <cellStyle name="Percent 3 3" xfId="109"/>
    <cellStyle name="Percent 4" xfId="34"/>
    <cellStyle name="Percent 4 2" xfId="54"/>
    <cellStyle name="Percent 4 3" xfId="110"/>
    <cellStyle name="Percent 5" xfId="111"/>
    <cellStyle name="Percent 6" xfId="114"/>
    <cellStyle name="Summary Data" xfId="62"/>
    <cellStyle name="Title 2" xfId="117"/>
    <cellStyle name="Total 2" xfId="132"/>
    <cellStyle name="Warning Text 2" xfId="130"/>
    <cellStyle name="เครื่องหมายจุลภาค_Sheet2" xfId="112"/>
    <cellStyle name="ปกติ_ตารางเงินเดือน" xfId="113"/>
  </cellStyles>
  <dxfs count="0"/>
  <tableStyles count="0" defaultTableStyle="TableStyleMedium2" defaultPivotStyle="PivotStyleLight16"/>
  <colors>
    <mruColors>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154193</xdr:colOff>
      <xdr:row>0</xdr:row>
      <xdr:rowOff>228600</xdr:rowOff>
    </xdr:from>
    <xdr:to>
      <xdr:col>2</xdr:col>
      <xdr:colOff>349624</xdr:colOff>
      <xdr:row>1</xdr:row>
      <xdr:rowOff>328492</xdr:rowOff>
    </xdr:to>
    <xdr:pic>
      <xdr:nvPicPr>
        <xdr:cNvPr id="4" name="Picture 3" descr="http://www.pttgcgroup.com/themes/default/assets/static/images/logo-pttgc.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193" y="228600"/>
          <a:ext cx="1315571" cy="366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45720</xdr:rowOff>
    </xdr:from>
    <xdr:to>
      <xdr:col>1</xdr:col>
      <xdr:colOff>658981</xdr:colOff>
      <xdr:row>0</xdr:row>
      <xdr:rowOff>412312</xdr:rowOff>
    </xdr:to>
    <xdr:pic>
      <xdr:nvPicPr>
        <xdr:cNvPr id="2" name="Picture 1" descr="http://www.pttgcgroup.com/themes/default/assets/static/images/logo-pttgc.png">
          <a:extLst>
            <a:ext uri="{FF2B5EF4-FFF2-40B4-BE49-F238E27FC236}">
              <a16:creationId xmlns:a16="http://schemas.microsoft.com/office/drawing/2014/main" id="{96C6B6D0-49A7-4840-93AA-D0EACE1AB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895"/>
          <a:ext cx="1335256" cy="363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2012\06_0177058_PTTEP%20Sustainability%20Report%202012\4%20Output\08_GRI%20Application\PTTEP%20GRI3%201%20Checklist_Updated_100313_re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Projects\2012\06_0177058_PTTEP%20Sustainability%20Report%202012\4%20Output\08_GRI%20Application\PTTEP%20GRI3%201%20Checklist_Updated_100313_re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globalreporting.org/NR/rdonlyres/4DF61D1D-9CF1-46A3-91CD-1707B682F9E5/0/G3Checkli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globalreporting.org/NR/rdonlyres/4DF61D1D-9CF1-46A3-91CD-1707B682F9E5/0/20100826%20GRIki%20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ri-srv-03\gri\Documents%20and%20Settings\alma\Local%20Settings\Temporary%20Internet%20Files\Content.Outlook\4RSUZTHP\Copy%20of%20NEW%20G3%20Content%20Index_TEMPLATE%20(3)%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G3.1 OGSS Content Index"/>
      <sheetName val="G3.1 OGSS Checklist"/>
      <sheetName val="Sheet1 (2)"/>
      <sheetName val="Sheet1"/>
    </sheetNames>
    <sheetDataSet>
      <sheetData sheetId="0"/>
      <sheetData sheetId="1"/>
      <sheetData sheetId="2"/>
      <sheetData sheetId="3">
        <row r="1">
          <cell r="B1" t="str">
            <v xml:space="preserve">yes </v>
          </cell>
        </row>
        <row r="2">
          <cell r="B2" t="str">
            <v>no</v>
          </cell>
        </row>
        <row r="3">
          <cell r="B3" t="str">
            <v>not applicable</v>
          </cell>
        </row>
        <row r="5">
          <cell r="A5" t="str">
            <v xml:space="preserve">yes </v>
          </cell>
        </row>
        <row r="6">
          <cell r="A6" t="str">
            <v>no</v>
          </cell>
        </row>
      </sheetData>
      <sheetData sheetId="4">
        <row r="1">
          <cell r="A1" t="str">
            <v>Not material</v>
          </cell>
          <cell r="C1" t="str">
            <v>Fully</v>
          </cell>
          <cell r="D1" t="str">
            <v>A</v>
          </cell>
          <cell r="E1" t="str">
            <v>GRI-checked</v>
          </cell>
          <cell r="H1" t="str">
            <v>Does not exist</v>
          </cell>
          <cell r="J1">
            <v>2012</v>
          </cell>
        </row>
        <row r="2">
          <cell r="A2" t="str">
            <v>Not applicable</v>
          </cell>
          <cell r="C2" t="str">
            <v>Partially</v>
          </cell>
          <cell r="D2" t="str">
            <v>A+</v>
          </cell>
          <cell r="E2" t="str">
            <v>Third-party-checked</v>
          </cell>
          <cell r="H2" t="str">
            <v>Proprietary information</v>
          </cell>
          <cell r="J2">
            <v>2013</v>
          </cell>
        </row>
        <row r="3">
          <cell r="A3" t="str">
            <v>Not available</v>
          </cell>
          <cell r="C3" t="str">
            <v>Not</v>
          </cell>
          <cell r="D3" t="str">
            <v>B</v>
          </cell>
          <cell r="E3" t="str">
            <v>Self-declared</v>
          </cell>
          <cell r="J3">
            <v>2014</v>
          </cell>
        </row>
        <row r="4">
          <cell r="A4" t="str">
            <v>Proprietary information</v>
          </cell>
          <cell r="D4" t="str">
            <v>B+</v>
          </cell>
          <cell r="J4">
            <v>2015</v>
          </cell>
        </row>
        <row r="5">
          <cell r="D5" t="str">
            <v>C</v>
          </cell>
          <cell r="J5">
            <v>2016</v>
          </cell>
        </row>
        <row r="6">
          <cell r="D6" t="str">
            <v>C+</v>
          </cell>
          <cell r="J6">
            <v>2017</v>
          </cell>
        </row>
        <row r="7">
          <cell r="J7">
            <v>2018</v>
          </cell>
        </row>
        <row r="8">
          <cell r="J8">
            <v>2019</v>
          </cell>
        </row>
        <row r="9">
          <cell r="J9">
            <v>2020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G3.1 OGSS Content Index"/>
      <sheetName val="G3.1 OGSS Checklist"/>
      <sheetName val="Sheet1 (2)"/>
      <sheetName val="Sheet1"/>
    </sheetNames>
    <sheetDataSet>
      <sheetData sheetId="0"/>
      <sheetData sheetId="1"/>
      <sheetData sheetId="2"/>
      <sheetData sheetId="3">
        <row r="1">
          <cell r="B1" t="str">
            <v xml:space="preserve">yes </v>
          </cell>
        </row>
        <row r="2">
          <cell r="B2" t="str">
            <v>no</v>
          </cell>
        </row>
        <row r="3">
          <cell r="B3" t="str">
            <v>not applicable</v>
          </cell>
        </row>
        <row r="5">
          <cell r="A5" t="str">
            <v xml:space="preserve">yes </v>
          </cell>
        </row>
        <row r="6">
          <cell r="A6" t="str">
            <v>no</v>
          </cell>
        </row>
      </sheetData>
      <sheetData sheetId="4">
        <row r="1">
          <cell r="A1" t="str">
            <v>Not material</v>
          </cell>
          <cell r="C1" t="str">
            <v>Fully</v>
          </cell>
          <cell r="D1" t="str">
            <v>A</v>
          </cell>
          <cell r="E1" t="str">
            <v>GRI-checked</v>
          </cell>
          <cell r="H1" t="str">
            <v>Does not exist</v>
          </cell>
          <cell r="J1">
            <v>2012</v>
          </cell>
        </row>
        <row r="2">
          <cell r="A2" t="str">
            <v>Not applicable</v>
          </cell>
          <cell r="C2" t="str">
            <v>Partially</v>
          </cell>
          <cell r="D2" t="str">
            <v>A+</v>
          </cell>
          <cell r="E2" t="str">
            <v>Third-party-checked</v>
          </cell>
          <cell r="H2" t="str">
            <v>Proprietary information</v>
          </cell>
          <cell r="J2">
            <v>2013</v>
          </cell>
        </row>
        <row r="3">
          <cell r="A3" t="str">
            <v>Not available</v>
          </cell>
          <cell r="C3" t="str">
            <v>Not</v>
          </cell>
          <cell r="D3" t="str">
            <v>B</v>
          </cell>
          <cell r="E3" t="str">
            <v>Self-declared</v>
          </cell>
          <cell r="J3">
            <v>2014</v>
          </cell>
        </row>
        <row r="4">
          <cell r="A4" t="str">
            <v>Proprietary information</v>
          </cell>
          <cell r="D4" t="str">
            <v>B+</v>
          </cell>
          <cell r="J4">
            <v>2015</v>
          </cell>
        </row>
        <row r="5">
          <cell r="D5" t="str">
            <v>C</v>
          </cell>
          <cell r="J5">
            <v>2016</v>
          </cell>
        </row>
        <row r="6">
          <cell r="D6" t="str">
            <v>C+</v>
          </cell>
          <cell r="J6">
            <v>2017</v>
          </cell>
        </row>
        <row r="7">
          <cell r="J7">
            <v>2018</v>
          </cell>
        </row>
        <row r="8">
          <cell r="J8">
            <v>2019</v>
          </cell>
        </row>
        <row r="9">
          <cell r="J9">
            <v>2020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 xml:space="preserve">yes </v>
          </cell>
        </row>
        <row r="2">
          <cell r="B2" t="str">
            <v>no</v>
          </cell>
        </row>
        <row r="3">
          <cell r="B3" t="str">
            <v>not applicable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 A"/>
      <sheetName val="AL B"/>
      <sheetName val="Sheet2"/>
      <sheetName val="Sheet1"/>
      <sheetName val="PI's"/>
    </sheetNames>
    <sheetDataSet>
      <sheetData sheetId="0"/>
      <sheetData sheetId="1"/>
      <sheetData sheetId="2">
        <row r="1">
          <cell r="B1" t="str">
            <v>reported</v>
          </cell>
          <cell r="E1" t="str">
            <v>quantitative</v>
          </cell>
        </row>
        <row r="2">
          <cell r="B2" t="str">
            <v>partially reported</v>
          </cell>
          <cell r="E2" t="str">
            <v>qualitative</v>
          </cell>
        </row>
        <row r="3">
          <cell r="B3" t="str">
            <v>not reported</v>
          </cell>
        </row>
      </sheetData>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3 Content Index"/>
      <sheetName val="Partial reporting EC"/>
      <sheetName val="Partial reporting EN"/>
      <sheetName val="Partial reporting LA"/>
      <sheetName val="Partial reporting HR"/>
      <sheetName val="Partial reporting SO"/>
      <sheetName val="Partial reporting PR"/>
      <sheetName val="Sheet2"/>
    </sheetNames>
    <sheetDataSet>
      <sheetData sheetId="0"/>
      <sheetData sheetId="1"/>
      <sheetData sheetId="2"/>
      <sheetData sheetId="3"/>
      <sheetData sheetId="4"/>
      <sheetData sheetId="5"/>
      <sheetData sheetId="6"/>
      <sheetData sheetId="7">
        <row r="1">
          <cell r="J1" t="str">
            <v>yes</v>
          </cell>
        </row>
        <row r="2">
          <cell r="J2"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omchit.N@pttgcgroup.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Q20"/>
  <sheetViews>
    <sheetView showGridLines="0" zoomScaleNormal="100" workbookViewId="0">
      <selection activeCell="B14" sqref="B14:Q14"/>
    </sheetView>
  </sheetViews>
  <sheetFormatPr defaultColWidth="8.85546875" defaultRowHeight="21.75"/>
  <cols>
    <col min="1" max="1" width="2.42578125" style="11" customWidth="1"/>
    <col min="2" max="2" width="13.85546875" style="11" customWidth="1"/>
    <col min="3" max="3" width="28.42578125" style="11" customWidth="1"/>
    <col min="4" max="4" width="9.5703125" style="11" customWidth="1"/>
    <col min="5" max="5" width="8.85546875" style="11"/>
    <col min="6" max="6" width="9.140625" style="11" customWidth="1"/>
    <col min="7" max="16384" width="8.85546875" style="11"/>
  </cols>
  <sheetData>
    <row r="1" spans="2:17" ht="21" customHeight="1">
      <c r="B1" s="10"/>
      <c r="C1" s="10"/>
      <c r="D1" s="190" t="s">
        <v>389</v>
      </c>
      <c r="E1" s="190"/>
      <c r="F1" s="190"/>
      <c r="G1" s="190"/>
      <c r="H1" s="190"/>
      <c r="I1" s="190"/>
      <c r="J1" s="190"/>
      <c r="K1" s="190"/>
      <c r="L1" s="190"/>
      <c r="M1" s="190"/>
      <c r="N1" s="10"/>
      <c r="O1" s="10"/>
      <c r="P1" s="10"/>
      <c r="Q1" s="10"/>
    </row>
    <row r="2" spans="2:17" ht="35.1" customHeight="1">
      <c r="B2" s="12"/>
      <c r="C2" s="12"/>
      <c r="D2" s="191"/>
      <c r="E2" s="191"/>
      <c r="F2" s="191"/>
      <c r="G2" s="191"/>
      <c r="H2" s="191"/>
      <c r="I2" s="191"/>
      <c r="J2" s="191"/>
      <c r="K2" s="191"/>
      <c r="L2" s="191"/>
      <c r="M2" s="191"/>
      <c r="N2" s="13"/>
      <c r="O2" s="10"/>
      <c r="P2" s="10"/>
      <c r="Q2" s="10"/>
    </row>
    <row r="3" spans="2:17">
      <c r="B3" s="192" t="s">
        <v>4</v>
      </c>
      <c r="C3" s="193"/>
      <c r="D3" s="193"/>
      <c r="E3" s="193"/>
      <c r="F3" s="193"/>
      <c r="G3" s="193"/>
      <c r="H3" s="193"/>
      <c r="I3" s="193"/>
      <c r="J3" s="193"/>
      <c r="K3" s="193"/>
      <c r="L3" s="193"/>
      <c r="M3" s="193"/>
      <c r="N3" s="193"/>
      <c r="O3" s="193"/>
      <c r="P3" s="193"/>
      <c r="Q3" s="194"/>
    </row>
    <row r="4" spans="2:17" ht="21" customHeight="1">
      <c r="B4" s="195" t="s">
        <v>460</v>
      </c>
      <c r="C4" s="196"/>
      <c r="D4" s="196"/>
      <c r="E4" s="196"/>
      <c r="F4" s="196"/>
      <c r="G4" s="196"/>
      <c r="H4" s="196"/>
      <c r="I4" s="196"/>
      <c r="J4" s="196"/>
      <c r="K4" s="196"/>
      <c r="L4" s="196"/>
      <c r="M4" s="196"/>
      <c r="N4" s="196"/>
      <c r="O4" s="196"/>
      <c r="P4" s="196"/>
      <c r="Q4" s="197"/>
    </row>
    <row r="5" spans="2:17">
      <c r="B5" s="195"/>
      <c r="C5" s="196"/>
      <c r="D5" s="196"/>
      <c r="E5" s="196"/>
      <c r="F5" s="196"/>
      <c r="G5" s="196"/>
      <c r="H5" s="196"/>
      <c r="I5" s="196"/>
      <c r="J5" s="196"/>
      <c r="K5" s="196"/>
      <c r="L5" s="196"/>
      <c r="M5" s="196"/>
      <c r="N5" s="196"/>
      <c r="O5" s="196"/>
      <c r="P5" s="196"/>
      <c r="Q5" s="197"/>
    </row>
    <row r="6" spans="2:17" ht="29.25" customHeight="1">
      <c r="B6" s="195"/>
      <c r="C6" s="196"/>
      <c r="D6" s="196"/>
      <c r="E6" s="196"/>
      <c r="F6" s="196"/>
      <c r="G6" s="196"/>
      <c r="H6" s="196"/>
      <c r="I6" s="196"/>
      <c r="J6" s="196"/>
      <c r="K6" s="196"/>
      <c r="L6" s="196"/>
      <c r="M6" s="196"/>
      <c r="N6" s="196"/>
      <c r="O6" s="196"/>
      <c r="P6" s="196"/>
      <c r="Q6" s="197"/>
    </row>
    <row r="7" spans="2:17">
      <c r="B7" s="192" t="s">
        <v>5</v>
      </c>
      <c r="C7" s="193"/>
      <c r="D7" s="193"/>
      <c r="E7" s="193"/>
      <c r="F7" s="193"/>
      <c r="G7" s="193"/>
      <c r="H7" s="193"/>
      <c r="I7" s="193"/>
      <c r="J7" s="193"/>
      <c r="K7" s="193"/>
      <c r="L7" s="193"/>
      <c r="M7" s="193"/>
      <c r="N7" s="193"/>
      <c r="O7" s="193"/>
      <c r="P7" s="193"/>
      <c r="Q7" s="194"/>
    </row>
    <row r="8" spans="2:17">
      <c r="B8" s="87" t="s">
        <v>405</v>
      </c>
      <c r="C8" s="88"/>
      <c r="D8" s="88"/>
      <c r="E8" s="14" t="s">
        <v>68</v>
      </c>
      <c r="F8" s="88"/>
      <c r="G8" s="83"/>
      <c r="H8" s="83"/>
      <c r="I8" s="83"/>
      <c r="J8" s="83"/>
      <c r="K8" s="83"/>
      <c r="L8" s="83"/>
      <c r="M8" s="83"/>
      <c r="N8" s="83"/>
      <c r="O8" s="83"/>
      <c r="P8" s="83"/>
      <c r="Q8" s="84"/>
    </row>
    <row r="9" spans="2:17">
      <c r="B9" s="82" t="s">
        <v>72</v>
      </c>
      <c r="C9" s="83"/>
      <c r="D9" s="83"/>
      <c r="E9" s="83"/>
      <c r="F9" s="83"/>
      <c r="G9" s="83"/>
      <c r="H9" s="83"/>
      <c r="I9" s="83"/>
      <c r="J9" s="83"/>
      <c r="K9" s="83"/>
      <c r="L9" s="83"/>
      <c r="M9" s="83"/>
      <c r="N9" s="83"/>
      <c r="O9" s="83"/>
      <c r="P9" s="83"/>
      <c r="Q9" s="84"/>
    </row>
    <row r="10" spans="2:17">
      <c r="B10" s="63" t="s">
        <v>406</v>
      </c>
      <c r="C10" s="64"/>
      <c r="D10" s="64"/>
      <c r="E10" s="67"/>
      <c r="F10" s="66"/>
      <c r="G10" s="64"/>
      <c r="H10" s="64"/>
      <c r="I10" s="64"/>
      <c r="J10" s="64"/>
      <c r="K10" s="64"/>
      <c r="L10" s="64"/>
      <c r="M10" s="64"/>
      <c r="N10" s="64"/>
      <c r="O10" s="64"/>
      <c r="P10" s="64"/>
      <c r="Q10" s="65"/>
    </row>
    <row r="11" spans="2:17">
      <c r="B11" s="61"/>
      <c r="C11" s="83" t="s">
        <v>156</v>
      </c>
      <c r="D11" s="85"/>
      <c r="E11" s="85"/>
      <c r="F11" s="85"/>
      <c r="G11" s="85"/>
      <c r="H11" s="85"/>
      <c r="I11" s="85"/>
      <c r="J11" s="85"/>
      <c r="K11" s="85"/>
      <c r="L11" s="85"/>
      <c r="M11" s="85"/>
      <c r="N11" s="85"/>
      <c r="O11" s="85"/>
      <c r="P11" s="85"/>
      <c r="Q11" s="86"/>
    </row>
    <row r="12" spans="2:17">
      <c r="B12" s="187" t="s">
        <v>468</v>
      </c>
      <c r="C12" s="188"/>
      <c r="D12" s="188"/>
      <c r="E12" s="188"/>
      <c r="F12" s="188"/>
      <c r="G12" s="188"/>
      <c r="H12" s="188"/>
      <c r="I12" s="188"/>
      <c r="J12" s="188"/>
      <c r="K12" s="188"/>
      <c r="L12" s="188"/>
      <c r="M12" s="188"/>
      <c r="N12" s="188"/>
      <c r="O12" s="188"/>
      <c r="P12" s="188"/>
      <c r="Q12" s="189"/>
    </row>
    <row r="13" spans="2:17">
      <c r="B13" s="187" t="s">
        <v>6</v>
      </c>
      <c r="C13" s="188"/>
      <c r="D13" s="188"/>
      <c r="E13" s="188"/>
      <c r="F13" s="188"/>
      <c r="G13" s="188"/>
      <c r="H13" s="188"/>
      <c r="I13" s="188"/>
      <c r="J13" s="188"/>
      <c r="K13" s="188"/>
      <c r="L13" s="188"/>
      <c r="M13" s="188"/>
      <c r="N13" s="188"/>
      <c r="O13" s="188"/>
      <c r="P13" s="188"/>
      <c r="Q13" s="189"/>
    </row>
    <row r="14" spans="2:17">
      <c r="B14" s="187" t="s">
        <v>69</v>
      </c>
      <c r="C14" s="188"/>
      <c r="D14" s="188"/>
      <c r="E14" s="188"/>
      <c r="F14" s="188"/>
      <c r="G14" s="188"/>
      <c r="H14" s="188"/>
      <c r="I14" s="188"/>
      <c r="J14" s="188"/>
      <c r="K14" s="188"/>
      <c r="L14" s="188"/>
      <c r="M14" s="188"/>
      <c r="N14" s="188"/>
      <c r="O14" s="188"/>
      <c r="P14" s="188"/>
      <c r="Q14" s="189"/>
    </row>
    <row r="15" spans="2:17">
      <c r="B15" s="187" t="s">
        <v>70</v>
      </c>
      <c r="C15" s="188"/>
      <c r="D15" s="188"/>
      <c r="E15" s="188"/>
      <c r="F15" s="188"/>
      <c r="G15" s="188"/>
      <c r="H15" s="188"/>
      <c r="I15" s="188"/>
      <c r="J15" s="188"/>
      <c r="K15" s="188"/>
      <c r="L15" s="188"/>
      <c r="M15" s="188"/>
      <c r="N15" s="188"/>
      <c r="O15" s="188"/>
      <c r="P15" s="188"/>
      <c r="Q15" s="189"/>
    </row>
    <row r="16" spans="2:17">
      <c r="B16" s="15">
        <v>5.0999999999999996</v>
      </c>
      <c r="C16" s="83" t="s">
        <v>76</v>
      </c>
      <c r="D16" s="83"/>
      <c r="E16" s="83"/>
      <c r="F16" s="83"/>
      <c r="G16" s="83"/>
      <c r="H16" s="83"/>
      <c r="I16" s="83"/>
      <c r="J16" s="83"/>
      <c r="K16" s="83"/>
      <c r="L16" s="83"/>
      <c r="M16" s="83"/>
      <c r="N16" s="83"/>
      <c r="O16" s="83"/>
      <c r="P16" s="83"/>
      <c r="Q16" s="84"/>
    </row>
    <row r="17" spans="2:17" ht="21" customHeight="1">
      <c r="B17" s="198" t="s">
        <v>472</v>
      </c>
      <c r="C17" s="199"/>
      <c r="D17" s="199"/>
      <c r="E17" s="199"/>
      <c r="F17" s="199"/>
      <c r="G17" s="199"/>
      <c r="H17" s="199"/>
      <c r="I17" s="199"/>
      <c r="J17" s="199"/>
      <c r="K17" s="199"/>
      <c r="L17" s="199"/>
      <c r="M17" s="199"/>
      <c r="N17" s="199"/>
      <c r="O17" s="199"/>
      <c r="P17" s="199"/>
      <c r="Q17" s="200"/>
    </row>
    <row r="18" spans="2:17">
      <c r="B18" s="187" t="s">
        <v>469</v>
      </c>
      <c r="C18" s="188"/>
      <c r="D18" s="188"/>
      <c r="E18" s="188"/>
      <c r="F18" s="188"/>
      <c r="G18" s="188"/>
      <c r="H18" s="188"/>
      <c r="I18" s="188"/>
      <c r="J18" s="188"/>
      <c r="K18" s="188"/>
      <c r="L18" s="188"/>
      <c r="M18" s="188"/>
      <c r="N18" s="188"/>
      <c r="O18" s="188"/>
      <c r="P18" s="188"/>
      <c r="Q18" s="189"/>
    </row>
    <row r="19" spans="2:17" ht="30">
      <c r="B19" s="75" t="s">
        <v>73</v>
      </c>
      <c r="C19" s="177" t="s">
        <v>470</v>
      </c>
      <c r="D19" s="185" t="s">
        <v>471</v>
      </c>
      <c r="E19" s="186"/>
      <c r="F19" s="90"/>
      <c r="G19" s="90"/>
      <c r="H19" s="90"/>
      <c r="I19" s="90"/>
      <c r="J19" s="90"/>
      <c r="K19" s="90"/>
      <c r="L19" s="90"/>
      <c r="M19" s="90"/>
      <c r="N19" s="90"/>
      <c r="O19" s="90"/>
      <c r="P19" s="90"/>
      <c r="Q19" s="76"/>
    </row>
    <row r="20" spans="2:17">
      <c r="E20" s="16"/>
    </row>
  </sheetData>
  <mergeCells count="11">
    <mergeCell ref="D19:E19"/>
    <mergeCell ref="B12:Q12"/>
    <mergeCell ref="D1:M2"/>
    <mergeCell ref="B3:Q3"/>
    <mergeCell ref="B4:Q6"/>
    <mergeCell ref="B7:Q7"/>
    <mergeCell ref="B18:Q18"/>
    <mergeCell ref="B13:Q13"/>
    <mergeCell ref="B14:Q14"/>
    <mergeCell ref="B15:Q15"/>
    <mergeCell ref="B17:Q17"/>
  </mergeCells>
  <hyperlinks>
    <hyperlink ref="E8" location="'6. CG'!A1" display="CG"/>
    <hyperlink ref="C19" r:id="rId1"/>
  </hyperlinks>
  <pageMargins left="0.7" right="0.7" top="0.75" bottom="0.75" header="0.3" footer="0.3"/>
  <pageSetup paperSize="9" scale="54"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43"/>
  <sheetViews>
    <sheetView topLeftCell="A4" workbookViewId="0">
      <selection activeCell="L5" sqref="L5"/>
    </sheetView>
  </sheetViews>
  <sheetFormatPr defaultRowHeight="15"/>
  <cols>
    <col min="1" max="1" width="26.5703125" customWidth="1"/>
    <col min="2" max="2" width="11.5703125" style="4" customWidth="1"/>
    <col min="3" max="10" width="16.42578125" customWidth="1"/>
    <col min="11" max="29" width="4.42578125" customWidth="1"/>
  </cols>
  <sheetData>
    <row r="1" spans="1:10">
      <c r="C1" s="202" t="s">
        <v>77</v>
      </c>
      <c r="D1" s="203"/>
      <c r="E1" s="204"/>
      <c r="F1" s="202" t="s">
        <v>78</v>
      </c>
      <c r="G1" s="203"/>
      <c r="H1" s="203"/>
      <c r="I1" s="204"/>
      <c r="J1" s="205" t="s">
        <v>79</v>
      </c>
    </row>
    <row r="2" spans="1:10" ht="25.5">
      <c r="C2" s="3" t="s">
        <v>80</v>
      </c>
      <c r="D2" s="3" t="s">
        <v>81</v>
      </c>
      <c r="E2" s="3" t="s">
        <v>82</v>
      </c>
      <c r="F2" s="3" t="s">
        <v>83</v>
      </c>
      <c r="G2" s="3" t="s">
        <v>84</v>
      </c>
      <c r="H2" s="3" t="s">
        <v>85</v>
      </c>
      <c r="I2" s="3" t="s">
        <v>86</v>
      </c>
      <c r="J2" s="206"/>
    </row>
    <row r="3" spans="1:10" ht="76.5">
      <c r="A3" s="7" t="s">
        <v>103</v>
      </c>
      <c r="B3" s="2" t="s">
        <v>94</v>
      </c>
      <c r="C3" s="6" t="s">
        <v>87</v>
      </c>
      <c r="D3" s="3" t="s">
        <v>88</v>
      </c>
      <c r="E3" s="3" t="s">
        <v>89</v>
      </c>
      <c r="F3" s="3" t="s">
        <v>90</v>
      </c>
      <c r="G3" s="3" t="s">
        <v>91</v>
      </c>
      <c r="H3" s="3" t="s">
        <v>92</v>
      </c>
      <c r="I3" s="3" t="s">
        <v>102</v>
      </c>
      <c r="J3" s="3" t="s">
        <v>93</v>
      </c>
    </row>
    <row r="4" spans="1:10">
      <c r="A4" s="201" t="s">
        <v>95</v>
      </c>
      <c r="B4" s="2">
        <v>2014</v>
      </c>
      <c r="C4" s="2"/>
      <c r="D4" s="2"/>
      <c r="E4" s="2"/>
      <c r="F4" s="2"/>
      <c r="G4" s="2"/>
      <c r="H4" s="2"/>
      <c r="I4" s="2"/>
      <c r="J4" s="2"/>
    </row>
    <row r="5" spans="1:10">
      <c r="A5" s="201"/>
      <c r="B5" s="2">
        <v>2013</v>
      </c>
      <c r="C5" s="8"/>
      <c r="D5" s="8"/>
      <c r="E5" s="8"/>
      <c r="F5" s="8"/>
      <c r="G5" s="8"/>
      <c r="H5" s="8"/>
      <c r="I5" s="8"/>
      <c r="J5" s="9" t="s">
        <v>115</v>
      </c>
    </row>
    <row r="6" spans="1:10">
      <c r="A6" s="201"/>
      <c r="B6" s="2">
        <v>2012</v>
      </c>
      <c r="C6" s="9" t="s">
        <v>114</v>
      </c>
      <c r="D6" s="9" t="s">
        <v>114</v>
      </c>
      <c r="E6" s="9" t="s">
        <v>114</v>
      </c>
      <c r="F6" s="9" t="s">
        <v>114</v>
      </c>
      <c r="G6" s="9" t="s">
        <v>114</v>
      </c>
      <c r="H6" s="9" t="s">
        <v>114</v>
      </c>
      <c r="I6" s="9" t="s">
        <v>114</v>
      </c>
      <c r="J6" s="9" t="s">
        <v>114</v>
      </c>
    </row>
    <row r="7" spans="1:10">
      <c r="A7" s="201" t="s">
        <v>104</v>
      </c>
      <c r="B7" s="2">
        <v>2014</v>
      </c>
      <c r="C7" s="2"/>
      <c r="D7" s="2"/>
      <c r="E7" s="2"/>
      <c r="F7" s="2"/>
      <c r="G7" s="2"/>
      <c r="H7" s="2"/>
      <c r="I7" s="2"/>
      <c r="J7" s="2"/>
    </row>
    <row r="8" spans="1:10">
      <c r="A8" s="201"/>
      <c r="B8" s="2">
        <v>2013</v>
      </c>
      <c r="C8" s="8"/>
      <c r="D8" s="8"/>
      <c r="E8" s="8"/>
      <c r="F8" s="8"/>
      <c r="G8" s="8"/>
      <c r="H8" s="8"/>
      <c r="I8" s="8"/>
      <c r="J8" s="8"/>
    </row>
    <row r="9" spans="1:10">
      <c r="A9" s="201"/>
      <c r="B9" s="2">
        <v>2012</v>
      </c>
      <c r="C9" s="8"/>
      <c r="D9" s="8"/>
      <c r="E9" s="8"/>
      <c r="F9" s="8"/>
      <c r="G9" s="8"/>
      <c r="H9" s="8"/>
      <c r="I9" s="9" t="s">
        <v>114</v>
      </c>
      <c r="J9" s="8"/>
    </row>
    <row r="10" spans="1:10">
      <c r="A10" s="201" t="s">
        <v>105</v>
      </c>
      <c r="B10" s="2">
        <v>2014</v>
      </c>
      <c r="C10" s="2"/>
      <c r="D10" s="2"/>
      <c r="E10" s="2"/>
      <c r="F10" s="2"/>
      <c r="G10" s="2"/>
      <c r="H10" s="2"/>
      <c r="I10" s="2"/>
      <c r="J10" s="2"/>
    </row>
    <row r="11" spans="1:10">
      <c r="A11" s="201"/>
      <c r="B11" s="2">
        <v>2013</v>
      </c>
      <c r="C11" s="8"/>
      <c r="D11" s="8"/>
      <c r="E11" s="8"/>
      <c r="F11" s="8"/>
      <c r="G11" s="8"/>
      <c r="H11" s="8"/>
      <c r="I11" s="8"/>
      <c r="J11" s="8"/>
    </row>
    <row r="12" spans="1:10">
      <c r="A12" s="201"/>
      <c r="B12" s="2">
        <v>2012</v>
      </c>
      <c r="C12" s="8"/>
      <c r="D12" s="8"/>
      <c r="E12" s="8"/>
      <c r="F12" s="8"/>
      <c r="G12" s="8"/>
      <c r="H12" s="8"/>
      <c r="I12" s="9" t="s">
        <v>114</v>
      </c>
      <c r="J12" s="8"/>
    </row>
    <row r="13" spans="1:10">
      <c r="A13" s="201" t="s">
        <v>112</v>
      </c>
      <c r="B13" s="2">
        <v>2014</v>
      </c>
      <c r="C13" s="2"/>
      <c r="D13" s="2"/>
      <c r="E13" s="2"/>
      <c r="F13" s="2"/>
      <c r="G13" s="2"/>
      <c r="H13" s="2"/>
      <c r="I13" s="2"/>
      <c r="J13" s="2"/>
    </row>
    <row r="14" spans="1:10">
      <c r="A14" s="201"/>
      <c r="B14" s="2">
        <v>2013</v>
      </c>
      <c r="C14" s="8"/>
      <c r="D14" s="8"/>
      <c r="E14" s="8"/>
      <c r="F14" s="8"/>
      <c r="G14" s="8"/>
      <c r="H14" s="9" t="s">
        <v>115</v>
      </c>
      <c r="I14" s="8"/>
      <c r="J14" s="8"/>
    </row>
    <row r="15" spans="1:10">
      <c r="A15" s="201"/>
      <c r="B15" s="2">
        <v>2012</v>
      </c>
      <c r="C15" s="9" t="s">
        <v>114</v>
      </c>
      <c r="D15" s="9" t="s">
        <v>114</v>
      </c>
      <c r="E15" s="9" t="s">
        <v>114</v>
      </c>
      <c r="F15" s="9" t="s">
        <v>114</v>
      </c>
      <c r="G15" s="9" t="s">
        <v>114</v>
      </c>
      <c r="H15" s="9" t="s">
        <v>114</v>
      </c>
      <c r="I15" s="9" t="s">
        <v>114</v>
      </c>
      <c r="J15" s="9" t="s">
        <v>114</v>
      </c>
    </row>
    <row r="16" spans="1:10">
      <c r="A16" s="201" t="s">
        <v>113</v>
      </c>
      <c r="B16" s="2">
        <v>2014</v>
      </c>
      <c r="C16" s="2"/>
      <c r="D16" s="2"/>
      <c r="E16" s="2"/>
      <c r="F16" s="2"/>
      <c r="G16" s="2"/>
      <c r="H16" s="2"/>
      <c r="I16" s="2"/>
      <c r="J16" s="2"/>
    </row>
    <row r="17" spans="1:10">
      <c r="A17" s="201"/>
      <c r="B17" s="2">
        <v>2013</v>
      </c>
      <c r="C17" s="8"/>
      <c r="D17" s="8"/>
      <c r="E17" s="8"/>
      <c r="F17" s="8"/>
      <c r="G17" s="8"/>
      <c r="H17" s="8"/>
      <c r="I17" s="8"/>
      <c r="J17" s="8"/>
    </row>
    <row r="18" spans="1:10">
      <c r="A18" s="201"/>
      <c r="B18" s="2">
        <v>2012</v>
      </c>
      <c r="C18" s="9" t="s">
        <v>114</v>
      </c>
      <c r="D18" s="9" t="s">
        <v>114</v>
      </c>
      <c r="E18" s="9" t="s">
        <v>114</v>
      </c>
      <c r="F18" s="9" t="s">
        <v>114</v>
      </c>
      <c r="G18" s="9" t="s">
        <v>114</v>
      </c>
      <c r="H18" s="9" t="s">
        <v>114</v>
      </c>
      <c r="I18" s="9" t="s">
        <v>114</v>
      </c>
      <c r="J18" s="9" t="s">
        <v>114</v>
      </c>
    </row>
    <row r="19" spans="1:10">
      <c r="A19" s="201" t="s">
        <v>106</v>
      </c>
      <c r="B19" s="2">
        <v>2014</v>
      </c>
      <c r="C19" s="2"/>
      <c r="D19" s="2"/>
      <c r="E19" s="2"/>
      <c r="F19" s="2"/>
      <c r="G19" s="2"/>
      <c r="H19" s="2"/>
      <c r="I19" s="2"/>
      <c r="J19" s="2"/>
    </row>
    <row r="20" spans="1:10">
      <c r="A20" s="201"/>
      <c r="B20" s="2">
        <v>2013</v>
      </c>
      <c r="C20" s="8"/>
      <c r="D20" s="8"/>
      <c r="E20" s="8"/>
      <c r="F20" s="8"/>
      <c r="G20" s="8"/>
      <c r="H20" s="8"/>
      <c r="I20" s="8"/>
      <c r="J20" s="8"/>
    </row>
    <row r="21" spans="1:10">
      <c r="A21" s="201"/>
      <c r="B21" s="2">
        <v>2012</v>
      </c>
      <c r="C21" s="8"/>
      <c r="D21" s="8"/>
      <c r="E21" s="8"/>
      <c r="F21" s="8"/>
      <c r="G21" s="8"/>
      <c r="H21" s="8"/>
      <c r="I21" s="9" t="s">
        <v>114</v>
      </c>
      <c r="J21" s="9" t="s">
        <v>114</v>
      </c>
    </row>
    <row r="22" spans="1:10">
      <c r="A22" s="201" t="s">
        <v>116</v>
      </c>
      <c r="B22" s="2">
        <v>2014</v>
      </c>
      <c r="C22" s="2"/>
      <c r="D22" s="2"/>
      <c r="E22" s="2"/>
      <c r="F22" s="2"/>
      <c r="G22" s="2"/>
      <c r="H22" s="2"/>
      <c r="I22" s="2"/>
      <c r="J22" s="2"/>
    </row>
    <row r="23" spans="1:10">
      <c r="A23" s="201"/>
      <c r="B23" s="2">
        <v>2013</v>
      </c>
      <c r="C23" s="8"/>
      <c r="D23" s="8"/>
      <c r="E23" s="8"/>
      <c r="F23" s="8"/>
      <c r="G23" s="8"/>
      <c r="H23" s="8"/>
      <c r="I23" s="8"/>
      <c r="J23" s="9" t="s">
        <v>115</v>
      </c>
    </row>
    <row r="24" spans="1:10">
      <c r="A24" s="201"/>
      <c r="B24" s="2">
        <v>2012</v>
      </c>
      <c r="C24" s="9" t="s">
        <v>114</v>
      </c>
      <c r="D24" s="9" t="s">
        <v>114</v>
      </c>
      <c r="E24" s="9" t="s">
        <v>114</v>
      </c>
      <c r="F24" s="9" t="s">
        <v>114</v>
      </c>
      <c r="G24" s="9" t="s">
        <v>114</v>
      </c>
      <c r="H24" s="9" t="s">
        <v>114</v>
      </c>
      <c r="I24" s="9" t="s">
        <v>114</v>
      </c>
      <c r="J24" s="9" t="s">
        <v>114</v>
      </c>
    </row>
    <row r="25" spans="1:10">
      <c r="A25" s="201" t="s">
        <v>107</v>
      </c>
      <c r="B25" s="2">
        <v>2014</v>
      </c>
      <c r="C25" s="2"/>
      <c r="D25" s="2"/>
      <c r="E25" s="2"/>
      <c r="F25" s="2"/>
      <c r="G25" s="2"/>
      <c r="H25" s="2"/>
      <c r="I25" s="2"/>
      <c r="J25" s="2"/>
    </row>
    <row r="26" spans="1:10">
      <c r="A26" s="201"/>
      <c r="B26" s="2">
        <v>2013</v>
      </c>
      <c r="C26" s="8"/>
      <c r="D26" s="8"/>
      <c r="E26" s="8"/>
      <c r="F26" s="8"/>
      <c r="G26" s="8"/>
      <c r="H26" s="8"/>
      <c r="I26" s="8"/>
      <c r="J26" s="9" t="s">
        <v>115</v>
      </c>
    </row>
    <row r="27" spans="1:10">
      <c r="A27" s="201"/>
      <c r="B27" s="2">
        <v>2012</v>
      </c>
      <c r="C27" s="9" t="s">
        <v>114</v>
      </c>
      <c r="D27" s="9" t="s">
        <v>114</v>
      </c>
      <c r="E27" s="9" t="s">
        <v>114</v>
      </c>
      <c r="F27" s="9" t="s">
        <v>114</v>
      </c>
      <c r="G27" s="9" t="s">
        <v>114</v>
      </c>
      <c r="H27" s="9" t="s">
        <v>114</v>
      </c>
      <c r="I27" s="9" t="s">
        <v>114</v>
      </c>
      <c r="J27" s="9" t="s">
        <v>115</v>
      </c>
    </row>
    <row r="28" spans="1:10">
      <c r="A28" s="201" t="s">
        <v>3</v>
      </c>
      <c r="B28" s="2">
        <v>2014</v>
      </c>
      <c r="C28" s="2"/>
      <c r="D28" s="2"/>
      <c r="E28" s="2"/>
      <c r="F28" s="2"/>
      <c r="G28" s="2"/>
      <c r="H28" s="2"/>
      <c r="I28" s="2"/>
      <c r="J28" s="2"/>
    </row>
    <row r="29" spans="1:10">
      <c r="A29" s="201"/>
      <c r="B29" s="2">
        <v>2013</v>
      </c>
      <c r="C29" s="8"/>
      <c r="D29" s="8"/>
      <c r="E29" s="8"/>
      <c r="F29" s="8"/>
      <c r="G29" s="8"/>
      <c r="H29" s="8"/>
      <c r="I29" s="8"/>
      <c r="J29" s="8"/>
    </row>
    <row r="30" spans="1:10">
      <c r="A30" s="201"/>
      <c r="B30" s="2">
        <v>2012</v>
      </c>
      <c r="C30" s="9" t="s">
        <v>114</v>
      </c>
      <c r="D30" s="9" t="s">
        <v>114</v>
      </c>
      <c r="E30" s="9" t="s">
        <v>114</v>
      </c>
      <c r="F30" s="9" t="s">
        <v>114</v>
      </c>
      <c r="G30" s="9" t="s">
        <v>114</v>
      </c>
      <c r="H30" s="9" t="s">
        <v>114</v>
      </c>
      <c r="I30" s="9" t="s">
        <v>114</v>
      </c>
      <c r="J30" s="9" t="s">
        <v>114</v>
      </c>
    </row>
    <row r="31" spans="1:10">
      <c r="A31" s="201" t="s">
        <v>109</v>
      </c>
      <c r="B31" s="2">
        <v>2014</v>
      </c>
      <c r="C31" s="2"/>
      <c r="D31" s="2"/>
      <c r="E31" s="2"/>
      <c r="F31" s="2"/>
      <c r="G31" s="2"/>
      <c r="H31" s="2"/>
      <c r="I31" s="2"/>
      <c r="J31" s="2"/>
    </row>
    <row r="32" spans="1:10">
      <c r="A32" s="201"/>
      <c r="B32" s="2">
        <v>2013</v>
      </c>
      <c r="C32" s="8"/>
      <c r="D32" s="8"/>
      <c r="E32" s="8"/>
      <c r="F32" s="8"/>
      <c r="G32" s="8"/>
      <c r="H32" s="9" t="s">
        <v>115</v>
      </c>
      <c r="I32" s="9" t="s">
        <v>115</v>
      </c>
      <c r="J32" s="9" t="s">
        <v>115</v>
      </c>
    </row>
    <row r="33" spans="1:10">
      <c r="A33" s="201"/>
      <c r="B33" s="2">
        <v>2012</v>
      </c>
      <c r="C33" s="8"/>
      <c r="D33" s="8"/>
      <c r="E33" s="8"/>
      <c r="F33" s="8"/>
      <c r="G33" s="8"/>
      <c r="H33" s="9" t="s">
        <v>115</v>
      </c>
      <c r="I33" s="9" t="s">
        <v>115</v>
      </c>
      <c r="J33" s="9" t="s">
        <v>115</v>
      </c>
    </row>
    <row r="34" spans="1:10">
      <c r="A34" s="201" t="s">
        <v>108</v>
      </c>
      <c r="B34" s="2">
        <v>2014</v>
      </c>
      <c r="C34" s="2"/>
      <c r="D34" s="2"/>
      <c r="E34" s="2"/>
      <c r="F34" s="2"/>
      <c r="G34" s="2"/>
      <c r="H34" s="2"/>
      <c r="I34" s="2"/>
      <c r="J34" s="2"/>
    </row>
    <row r="35" spans="1:10">
      <c r="A35" s="201"/>
      <c r="B35" s="2">
        <v>2013</v>
      </c>
      <c r="C35" s="8"/>
      <c r="D35" s="8"/>
      <c r="E35" s="8"/>
      <c r="F35" s="8"/>
      <c r="G35" s="9" t="s">
        <v>115</v>
      </c>
      <c r="H35" s="9" t="s">
        <v>115</v>
      </c>
      <c r="I35" s="9" t="s">
        <v>115</v>
      </c>
      <c r="J35" s="9" t="s">
        <v>115</v>
      </c>
    </row>
    <row r="36" spans="1:10">
      <c r="A36" s="201"/>
      <c r="B36" s="2">
        <v>2012</v>
      </c>
      <c r="C36" s="8"/>
      <c r="D36" s="8"/>
      <c r="E36" s="8"/>
      <c r="F36" s="8"/>
      <c r="G36" s="9" t="s">
        <v>115</v>
      </c>
      <c r="H36" s="9" t="s">
        <v>115</v>
      </c>
      <c r="I36" s="9" t="s">
        <v>115</v>
      </c>
      <c r="J36" s="9" t="s">
        <v>115</v>
      </c>
    </row>
    <row r="37" spans="1:10">
      <c r="A37" s="201" t="s">
        <v>117</v>
      </c>
      <c r="B37" s="2">
        <v>2014</v>
      </c>
      <c r="C37" s="2"/>
      <c r="D37" s="2"/>
      <c r="E37" s="2"/>
      <c r="F37" s="2"/>
      <c r="G37" s="2"/>
      <c r="H37" s="2"/>
      <c r="I37" s="2"/>
      <c r="J37" s="2"/>
    </row>
    <row r="38" spans="1:10">
      <c r="A38" s="201"/>
      <c r="B38" s="2">
        <v>2013</v>
      </c>
      <c r="C38" s="8"/>
      <c r="D38" s="8"/>
      <c r="E38" s="8"/>
      <c r="F38" s="8"/>
      <c r="G38" s="8"/>
      <c r="H38" s="9" t="s">
        <v>115</v>
      </c>
      <c r="I38" s="8"/>
      <c r="J38" s="9" t="s">
        <v>115</v>
      </c>
    </row>
    <row r="39" spans="1:10">
      <c r="A39" s="201"/>
      <c r="B39" s="2">
        <v>2012</v>
      </c>
      <c r="C39" s="8"/>
      <c r="D39" s="8"/>
      <c r="E39" s="8"/>
      <c r="F39" s="8"/>
      <c r="G39" s="8"/>
      <c r="H39" s="9" t="s">
        <v>115</v>
      </c>
      <c r="I39" s="8"/>
      <c r="J39" s="9" t="s">
        <v>115</v>
      </c>
    </row>
    <row r="41" spans="1:10">
      <c r="B41" s="1" t="s">
        <v>71</v>
      </c>
    </row>
    <row r="42" spans="1:10">
      <c r="B42" s="5" t="s">
        <v>111</v>
      </c>
    </row>
    <row r="43" spans="1:10">
      <c r="B43" s="5" t="s">
        <v>110</v>
      </c>
    </row>
  </sheetData>
  <mergeCells count="15">
    <mergeCell ref="A22:A24"/>
    <mergeCell ref="C1:E1"/>
    <mergeCell ref="F1:I1"/>
    <mergeCell ref="J1:J2"/>
    <mergeCell ref="A19:A21"/>
    <mergeCell ref="A16:A18"/>
    <mergeCell ref="A13:A15"/>
    <mergeCell ref="A10:A12"/>
    <mergeCell ref="A7:A9"/>
    <mergeCell ref="A4:A6"/>
    <mergeCell ref="A37:A39"/>
    <mergeCell ref="A34:A36"/>
    <mergeCell ref="A31:A33"/>
    <mergeCell ref="A28:A30"/>
    <mergeCell ref="A25:A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58"/>
  <sheetViews>
    <sheetView showGridLines="0" tabSelected="1" zoomScale="85" zoomScaleNormal="85" workbookViewId="0">
      <pane ySplit="4" topLeftCell="A128" activePane="bottomLeft" state="frozen"/>
      <selection activeCell="E2" sqref="E2:G2"/>
      <selection pane="bottomLeft" activeCell="H132" sqref="H132"/>
    </sheetView>
  </sheetViews>
  <sheetFormatPr defaultColWidth="9.140625" defaultRowHeight="18.75"/>
  <cols>
    <col min="1" max="1" width="9.5703125" style="81" customWidth="1"/>
    <col min="2" max="2" width="10.42578125" style="81" customWidth="1"/>
    <col min="3" max="3" width="49" style="77" bestFit="1" customWidth="1"/>
    <col min="4" max="4" width="18.5703125" style="79" customWidth="1"/>
    <col min="5" max="5" width="31.42578125" style="79" customWidth="1"/>
    <col min="6" max="6" width="9.140625" style="79"/>
    <col min="7" max="7" width="11.7109375" style="79" customWidth="1"/>
    <col min="8" max="16384" width="9.140625" style="79"/>
  </cols>
  <sheetData>
    <row r="1" spans="1:7" s="55" customFormat="1" ht="36" customHeight="1">
      <c r="A1" s="54"/>
      <c r="B1" s="56"/>
      <c r="C1" s="60" t="s">
        <v>101</v>
      </c>
      <c r="F1" s="57"/>
      <c r="G1" s="57"/>
    </row>
    <row r="2" spans="1:7" s="58" customFormat="1" ht="18.600000000000001" customHeight="1">
      <c r="A2" s="207" t="s">
        <v>352</v>
      </c>
      <c r="B2" s="207" t="s">
        <v>49</v>
      </c>
      <c r="C2" s="210" t="s">
        <v>48</v>
      </c>
      <c r="D2" s="210" t="s">
        <v>0</v>
      </c>
      <c r="E2" s="97"/>
      <c r="F2" s="213"/>
      <c r="G2" s="214"/>
    </row>
    <row r="3" spans="1:7" s="55" customFormat="1">
      <c r="A3" s="208"/>
      <c r="B3" s="208"/>
      <c r="C3" s="211"/>
      <c r="D3" s="211"/>
      <c r="E3" s="98" t="s">
        <v>159</v>
      </c>
      <c r="F3" s="215">
        <v>2019</v>
      </c>
      <c r="G3" s="216"/>
    </row>
    <row r="4" spans="1:7" s="55" customFormat="1">
      <c r="A4" s="209"/>
      <c r="B4" s="209"/>
      <c r="C4" s="212"/>
      <c r="D4" s="212"/>
      <c r="E4" s="99"/>
      <c r="F4" s="100" t="s">
        <v>50</v>
      </c>
      <c r="G4" s="100" t="s">
        <v>51</v>
      </c>
    </row>
    <row r="5" spans="1:7" s="55" customFormat="1">
      <c r="A5" s="217" t="s">
        <v>68</v>
      </c>
      <c r="B5" s="218"/>
      <c r="C5" s="218"/>
      <c r="D5" s="218"/>
      <c r="E5" s="218"/>
      <c r="F5" s="218"/>
      <c r="G5" s="218"/>
    </row>
    <row r="6" spans="1:7">
      <c r="A6" s="101"/>
      <c r="B6" s="219" t="s">
        <v>2</v>
      </c>
      <c r="C6" s="102" t="s">
        <v>11</v>
      </c>
      <c r="D6" s="103"/>
      <c r="E6" s="103"/>
      <c r="F6" s="103"/>
      <c r="G6" s="103"/>
    </row>
    <row r="7" spans="1:7">
      <c r="A7" s="101"/>
      <c r="B7" s="220"/>
      <c r="C7" s="223" t="s">
        <v>367</v>
      </c>
      <c r="D7" s="104" t="s">
        <v>133</v>
      </c>
      <c r="E7" s="105" t="s">
        <v>353</v>
      </c>
      <c r="F7" s="224">
        <f t="shared" ref="F7:F13" si="0">SUM(F8:G8)</f>
        <v>575</v>
      </c>
      <c r="G7" s="225"/>
    </row>
    <row r="8" spans="1:7">
      <c r="A8" s="106"/>
      <c r="B8" s="220"/>
      <c r="C8" s="223"/>
      <c r="D8" s="104" t="s">
        <v>133</v>
      </c>
      <c r="E8" s="105" t="s">
        <v>353</v>
      </c>
      <c r="F8" s="107">
        <f>SUM(F10,F12,F14)</f>
        <v>427</v>
      </c>
      <c r="G8" s="107">
        <f t="shared" ref="G8" si="1">SUM(G10,G12,G14)</f>
        <v>148</v>
      </c>
    </row>
    <row r="9" spans="1:7">
      <c r="A9" s="101" t="s">
        <v>386</v>
      </c>
      <c r="B9" s="220"/>
      <c r="C9" s="223" t="s">
        <v>372</v>
      </c>
      <c r="D9" s="104" t="s">
        <v>133</v>
      </c>
      <c r="E9" s="105" t="s">
        <v>353</v>
      </c>
      <c r="F9" s="224">
        <f>SUM(F10:G10)</f>
        <v>118</v>
      </c>
      <c r="G9" s="225"/>
    </row>
    <row r="10" spans="1:7">
      <c r="A10" s="108"/>
      <c r="B10" s="220"/>
      <c r="C10" s="223"/>
      <c r="D10" s="104" t="s">
        <v>133</v>
      </c>
      <c r="E10" s="105" t="s">
        <v>353</v>
      </c>
      <c r="F10" s="107">
        <v>67</v>
      </c>
      <c r="G10" s="107">
        <v>51</v>
      </c>
    </row>
    <row r="11" spans="1:7">
      <c r="A11" s="109"/>
      <c r="B11" s="220"/>
      <c r="C11" s="223" t="s">
        <v>373</v>
      </c>
      <c r="D11" s="104" t="s">
        <v>133</v>
      </c>
      <c r="E11" s="105" t="s">
        <v>353</v>
      </c>
      <c r="F11" s="224">
        <f t="shared" si="0"/>
        <v>21</v>
      </c>
      <c r="G11" s="225"/>
    </row>
    <row r="12" spans="1:7">
      <c r="A12" s="106"/>
      <c r="B12" s="220"/>
      <c r="C12" s="223"/>
      <c r="D12" s="104" t="s">
        <v>133</v>
      </c>
      <c r="E12" s="105" t="s">
        <v>402</v>
      </c>
      <c r="F12" s="96"/>
      <c r="G12" s="96">
        <v>21</v>
      </c>
    </row>
    <row r="13" spans="1:7">
      <c r="A13" s="109"/>
      <c r="B13" s="220"/>
      <c r="C13" s="226" t="s">
        <v>461</v>
      </c>
      <c r="D13" s="104" t="s">
        <v>133</v>
      </c>
      <c r="E13" s="105" t="s">
        <v>353</v>
      </c>
      <c r="F13" s="224">
        <f t="shared" si="0"/>
        <v>436</v>
      </c>
      <c r="G13" s="225"/>
    </row>
    <row r="14" spans="1:7">
      <c r="A14" s="106"/>
      <c r="B14" s="220"/>
      <c r="C14" s="227"/>
      <c r="D14" s="104" t="s">
        <v>133</v>
      </c>
      <c r="E14" s="105" t="s">
        <v>402</v>
      </c>
      <c r="F14" s="96">
        <v>360</v>
      </c>
      <c r="G14" s="96">
        <v>76</v>
      </c>
    </row>
    <row r="15" spans="1:7">
      <c r="A15" s="109"/>
      <c r="B15" s="220"/>
      <c r="C15" s="228" t="s">
        <v>369</v>
      </c>
      <c r="D15" s="228"/>
      <c r="E15" s="228"/>
      <c r="F15" s="228"/>
      <c r="G15" s="228"/>
    </row>
    <row r="16" spans="1:7">
      <c r="A16" s="110"/>
      <c r="B16" s="220"/>
      <c r="C16" s="111" t="s">
        <v>96</v>
      </c>
      <c r="D16" s="104" t="s">
        <v>133</v>
      </c>
      <c r="E16" s="105" t="s">
        <v>353</v>
      </c>
      <c r="F16" s="107">
        <v>427</v>
      </c>
      <c r="G16" s="107">
        <v>126</v>
      </c>
    </row>
    <row r="17" spans="1:7">
      <c r="A17" s="110"/>
      <c r="B17" s="220"/>
      <c r="C17" s="111" t="s">
        <v>97</v>
      </c>
      <c r="D17" s="104" t="s">
        <v>133</v>
      </c>
      <c r="E17" s="105" t="s">
        <v>353</v>
      </c>
      <c r="F17" s="107">
        <f t="shared" ref="F17" si="2">SUM(F22,F26)</f>
        <v>0</v>
      </c>
      <c r="G17" s="107">
        <v>1</v>
      </c>
    </row>
    <row r="18" spans="1:7">
      <c r="A18" s="110"/>
      <c r="B18" s="220"/>
      <c r="C18" s="111" t="s">
        <v>98</v>
      </c>
      <c r="D18" s="104" t="s">
        <v>133</v>
      </c>
      <c r="E18" s="105" t="s">
        <v>353</v>
      </c>
      <c r="F18" s="107">
        <f t="shared" ref="F18:G18" si="3">SUM(F23,F27)</f>
        <v>0</v>
      </c>
      <c r="G18" s="107">
        <f t="shared" si="3"/>
        <v>0</v>
      </c>
    </row>
    <row r="19" spans="1:7">
      <c r="A19" s="101" t="s">
        <v>344</v>
      </c>
      <c r="B19" s="220"/>
      <c r="C19" s="228" t="s">
        <v>370</v>
      </c>
      <c r="D19" s="228"/>
      <c r="E19" s="228"/>
      <c r="F19" s="228"/>
      <c r="G19" s="228"/>
    </row>
    <row r="20" spans="1:7" ht="21.75">
      <c r="A20" s="112"/>
      <c r="B20" s="221"/>
      <c r="C20" s="113" t="s">
        <v>374</v>
      </c>
      <c r="D20" s="104" t="s">
        <v>133</v>
      </c>
      <c r="E20" s="105" t="s">
        <v>353</v>
      </c>
      <c r="F20" s="107">
        <f t="shared" ref="F20" si="4">SUM(F21:F23)</f>
        <v>67</v>
      </c>
      <c r="G20" s="107">
        <f t="shared" ref="G20" si="5">SUM(G21:G23)</f>
        <v>51</v>
      </c>
    </row>
    <row r="21" spans="1:7">
      <c r="A21" s="112"/>
      <c r="B21" s="221"/>
      <c r="C21" s="111" t="s">
        <v>96</v>
      </c>
      <c r="D21" s="104" t="s">
        <v>133</v>
      </c>
      <c r="E21" s="105" t="s">
        <v>402</v>
      </c>
      <c r="F21" s="96">
        <v>67</v>
      </c>
      <c r="G21" s="96">
        <v>50</v>
      </c>
    </row>
    <row r="22" spans="1:7">
      <c r="A22" s="112"/>
      <c r="B22" s="221"/>
      <c r="C22" s="111" t="s">
        <v>97</v>
      </c>
      <c r="D22" s="104" t="s">
        <v>133</v>
      </c>
      <c r="E22" s="105" t="s">
        <v>402</v>
      </c>
      <c r="F22" s="96">
        <v>0</v>
      </c>
      <c r="G22" s="96">
        <v>1</v>
      </c>
    </row>
    <row r="23" spans="1:7">
      <c r="A23" s="112"/>
      <c r="B23" s="221"/>
      <c r="C23" s="111" t="s">
        <v>98</v>
      </c>
      <c r="D23" s="104" t="s">
        <v>133</v>
      </c>
      <c r="E23" s="105" t="s">
        <v>402</v>
      </c>
      <c r="F23" s="96">
        <v>0</v>
      </c>
      <c r="G23" s="96">
        <v>0</v>
      </c>
    </row>
    <row r="24" spans="1:7" ht="21.75">
      <c r="A24" s="112"/>
      <c r="B24" s="221"/>
      <c r="C24" s="113" t="s">
        <v>375</v>
      </c>
      <c r="D24" s="104" t="s">
        <v>133</v>
      </c>
      <c r="E24" s="105" t="s">
        <v>353</v>
      </c>
      <c r="F24" s="114">
        <f t="shared" ref="F24" si="6">SUM(F25:F27)</f>
        <v>360</v>
      </c>
      <c r="G24" s="114">
        <f t="shared" ref="G24" si="7">SUM(G25:G27)</f>
        <v>76</v>
      </c>
    </row>
    <row r="25" spans="1:7">
      <c r="A25" s="112"/>
      <c r="B25" s="221"/>
      <c r="C25" s="111" t="s">
        <v>96</v>
      </c>
      <c r="D25" s="104" t="s">
        <v>133</v>
      </c>
      <c r="E25" s="105" t="s">
        <v>402</v>
      </c>
      <c r="F25" s="173">
        <v>360</v>
      </c>
      <c r="G25" s="173">
        <v>76</v>
      </c>
    </row>
    <row r="26" spans="1:7">
      <c r="A26" s="112"/>
      <c r="B26" s="221"/>
      <c r="C26" s="111" t="s">
        <v>97</v>
      </c>
      <c r="D26" s="104" t="s">
        <v>133</v>
      </c>
      <c r="E26" s="105" t="s">
        <v>402</v>
      </c>
      <c r="F26" s="173">
        <v>0</v>
      </c>
      <c r="G26" s="173">
        <v>0</v>
      </c>
    </row>
    <row r="27" spans="1:7">
      <c r="A27" s="112"/>
      <c r="B27" s="221"/>
      <c r="C27" s="111" t="s">
        <v>98</v>
      </c>
      <c r="D27" s="104" t="s">
        <v>133</v>
      </c>
      <c r="E27" s="105" t="s">
        <v>402</v>
      </c>
      <c r="F27" s="173">
        <v>0</v>
      </c>
      <c r="G27" s="173">
        <v>0</v>
      </c>
    </row>
    <row r="28" spans="1:7">
      <c r="A28" s="112"/>
      <c r="B28" s="221"/>
      <c r="C28" s="228" t="s">
        <v>162</v>
      </c>
      <c r="D28" s="228"/>
      <c r="E28" s="228"/>
      <c r="F28" s="228"/>
      <c r="G28" s="228"/>
    </row>
    <row r="29" spans="1:7">
      <c r="A29" s="112"/>
      <c r="B29" s="221"/>
      <c r="C29" s="113" t="s">
        <v>124</v>
      </c>
      <c r="D29" s="104" t="s">
        <v>133</v>
      </c>
      <c r="E29" s="105" t="s">
        <v>353</v>
      </c>
      <c r="F29" s="115">
        <v>427</v>
      </c>
      <c r="G29" s="115">
        <v>127</v>
      </c>
    </row>
    <row r="30" spans="1:7">
      <c r="A30" s="112"/>
      <c r="B30" s="221"/>
      <c r="C30" s="113" t="s">
        <v>125</v>
      </c>
      <c r="D30" s="104" t="s">
        <v>133</v>
      </c>
      <c r="E30" s="105" t="s">
        <v>402</v>
      </c>
      <c r="F30" s="96">
        <v>0</v>
      </c>
      <c r="G30" s="96">
        <v>0</v>
      </c>
    </row>
    <row r="31" spans="1:7">
      <c r="A31" s="116" t="s">
        <v>349</v>
      </c>
      <c r="B31" s="221"/>
      <c r="C31" s="229" t="s">
        <v>345</v>
      </c>
      <c r="D31" s="228"/>
      <c r="E31" s="228"/>
      <c r="F31" s="228"/>
      <c r="G31" s="228"/>
    </row>
    <row r="32" spans="1:7">
      <c r="A32" s="112"/>
      <c r="B32" s="221"/>
      <c r="C32" s="117" t="s">
        <v>346</v>
      </c>
      <c r="D32" s="104" t="s">
        <v>61</v>
      </c>
      <c r="E32" s="105" t="s">
        <v>353</v>
      </c>
      <c r="F32" s="118">
        <f>F33/$F$9*100</f>
        <v>0</v>
      </c>
      <c r="G32" s="118">
        <f>G33/$F$9*100</f>
        <v>0</v>
      </c>
    </row>
    <row r="33" spans="1:9">
      <c r="A33" s="112"/>
      <c r="B33" s="221"/>
      <c r="C33" s="119"/>
      <c r="D33" s="120" t="s">
        <v>133</v>
      </c>
      <c r="E33" s="105" t="s">
        <v>402</v>
      </c>
      <c r="F33" s="174">
        <v>0</v>
      </c>
      <c r="G33" s="174">
        <v>0</v>
      </c>
    </row>
    <row r="34" spans="1:9">
      <c r="A34" s="112"/>
      <c r="B34" s="221"/>
      <c r="C34" s="117" t="s">
        <v>347</v>
      </c>
      <c r="D34" s="104" t="s">
        <v>61</v>
      </c>
      <c r="E34" s="105" t="s">
        <v>353</v>
      </c>
      <c r="F34" s="118">
        <f>F35/$F$9*100</f>
        <v>4.2372881355932197</v>
      </c>
      <c r="G34" s="118">
        <f>G35/$F$9*100</f>
        <v>3.3898305084745761</v>
      </c>
      <c r="I34" s="178"/>
    </row>
    <row r="35" spans="1:9">
      <c r="A35" s="112"/>
      <c r="B35" s="221"/>
      <c r="C35" s="119"/>
      <c r="D35" s="120" t="s">
        <v>133</v>
      </c>
      <c r="E35" s="105" t="s">
        <v>402</v>
      </c>
      <c r="F35" s="173">
        <v>5</v>
      </c>
      <c r="G35" s="173">
        <v>4</v>
      </c>
      <c r="H35" s="178"/>
    </row>
    <row r="36" spans="1:9">
      <c r="A36" s="112"/>
      <c r="B36" s="221"/>
      <c r="C36" s="117" t="s">
        <v>348</v>
      </c>
      <c r="D36" s="104" t="s">
        <v>61</v>
      </c>
      <c r="E36" s="105" t="s">
        <v>353</v>
      </c>
      <c r="F36" s="118">
        <f>F37/$F$9*100</f>
        <v>14.40677966101695</v>
      </c>
      <c r="G36" s="118">
        <f>G37/$F$9*100</f>
        <v>12.711864406779661</v>
      </c>
    </row>
    <row r="37" spans="1:9">
      <c r="A37" s="112"/>
      <c r="B37" s="221"/>
      <c r="C37" s="119"/>
      <c r="D37" s="120" t="s">
        <v>133</v>
      </c>
      <c r="E37" s="105" t="s">
        <v>402</v>
      </c>
      <c r="F37" s="173">
        <v>17</v>
      </c>
      <c r="G37" s="173">
        <v>15</v>
      </c>
      <c r="H37" s="178"/>
      <c r="I37" s="178"/>
    </row>
    <row r="38" spans="1:9">
      <c r="A38" s="112"/>
      <c r="B38" s="221"/>
      <c r="C38" s="117" t="s">
        <v>100</v>
      </c>
      <c r="D38" s="104" t="s">
        <v>61</v>
      </c>
      <c r="E38" s="105" t="s">
        <v>353</v>
      </c>
      <c r="F38" s="118">
        <f>F39/$F$9*100</f>
        <v>191.52542372881356</v>
      </c>
      <c r="G38" s="118">
        <f>G39/$F$9*100</f>
        <v>35.593220338983052</v>
      </c>
    </row>
    <row r="39" spans="1:9">
      <c r="A39" s="112"/>
      <c r="B39" s="221"/>
      <c r="C39" s="119"/>
      <c r="D39" s="120" t="s">
        <v>133</v>
      </c>
      <c r="E39" s="105" t="s">
        <v>402</v>
      </c>
      <c r="F39" s="173">
        <v>226</v>
      </c>
      <c r="G39" s="173">
        <v>42</v>
      </c>
      <c r="H39" s="178"/>
      <c r="I39" s="178"/>
    </row>
    <row r="40" spans="1:9" ht="21.75">
      <c r="A40" s="121"/>
      <c r="B40" s="221"/>
      <c r="C40" s="117" t="s">
        <v>376</v>
      </c>
      <c r="D40" s="104" t="s">
        <v>61</v>
      </c>
      <c r="E40" s="105" t="s">
        <v>353</v>
      </c>
      <c r="F40" s="118">
        <f>F41/$F$9*100</f>
        <v>151.69491525423729</v>
      </c>
      <c r="G40" s="118">
        <f>G41/$F$9*100</f>
        <v>55.932203389830505</v>
      </c>
    </row>
    <row r="41" spans="1:9">
      <c r="A41" s="121"/>
      <c r="B41" s="221"/>
      <c r="C41" s="179" t="s">
        <v>473</v>
      </c>
      <c r="D41" s="120" t="s">
        <v>133</v>
      </c>
      <c r="E41" s="105" t="s">
        <v>353</v>
      </c>
      <c r="F41" s="122">
        <v>179</v>
      </c>
      <c r="G41" s="122">
        <v>66</v>
      </c>
    </row>
    <row r="42" spans="1:9">
      <c r="A42" s="123"/>
      <c r="B42" s="221"/>
      <c r="C42" s="229" t="s">
        <v>351</v>
      </c>
      <c r="D42" s="228"/>
      <c r="E42" s="228"/>
      <c r="F42" s="228"/>
      <c r="G42" s="228"/>
    </row>
    <row r="43" spans="1:9">
      <c r="A43" s="112"/>
      <c r="B43" s="221"/>
      <c r="C43" s="117" t="s">
        <v>52</v>
      </c>
      <c r="D43" s="104" t="s">
        <v>61</v>
      </c>
      <c r="E43" s="105" t="s">
        <v>353</v>
      </c>
      <c r="F43" s="118">
        <f>F44/$F$9*100</f>
        <v>83.898305084745758</v>
      </c>
      <c r="G43" s="118">
        <f>G44/$F$9*100</f>
        <v>49.152542372881356</v>
      </c>
      <c r="H43" s="80"/>
      <c r="I43" s="80"/>
    </row>
    <row r="44" spans="1:9">
      <c r="A44" s="112"/>
      <c r="B44" s="221"/>
      <c r="C44" s="119"/>
      <c r="D44" s="120" t="s">
        <v>133</v>
      </c>
      <c r="E44" s="105" t="s">
        <v>402</v>
      </c>
      <c r="F44" s="173">
        <v>99</v>
      </c>
      <c r="G44" s="173">
        <v>58</v>
      </c>
    </row>
    <row r="45" spans="1:9">
      <c r="A45" s="112"/>
      <c r="B45" s="221"/>
      <c r="C45" s="117" t="s">
        <v>53</v>
      </c>
      <c r="D45" s="104" t="s">
        <v>61</v>
      </c>
      <c r="E45" s="105" t="s">
        <v>353</v>
      </c>
      <c r="F45" s="118">
        <f>F46/$F$9*100</f>
        <v>264.40677966101697</v>
      </c>
      <c r="G45" s="118">
        <f>G46/$F$9*100</f>
        <v>53.389830508474581</v>
      </c>
    </row>
    <row r="46" spans="1:9">
      <c r="A46" s="112"/>
      <c r="B46" s="221"/>
      <c r="C46" s="119"/>
      <c r="D46" s="120" t="s">
        <v>133</v>
      </c>
      <c r="E46" s="105" t="s">
        <v>402</v>
      </c>
      <c r="F46" s="174">
        <v>312</v>
      </c>
      <c r="G46" s="174">
        <v>63</v>
      </c>
    </row>
    <row r="47" spans="1:9">
      <c r="A47" s="112"/>
      <c r="B47" s="221"/>
      <c r="C47" s="117" t="s">
        <v>54</v>
      </c>
      <c r="D47" s="104" t="s">
        <v>61</v>
      </c>
      <c r="E47" s="105" t="s">
        <v>353</v>
      </c>
      <c r="F47" s="118">
        <f>F48/$F$9*100</f>
        <v>13.559322033898304</v>
      </c>
      <c r="G47" s="118">
        <f>G48/$F$9*100</f>
        <v>5.0847457627118651</v>
      </c>
    </row>
    <row r="48" spans="1:9">
      <c r="A48" s="112"/>
      <c r="B48" s="222"/>
      <c r="C48" s="119"/>
      <c r="D48" s="120" t="s">
        <v>133</v>
      </c>
      <c r="E48" s="105" t="s">
        <v>353</v>
      </c>
      <c r="F48" s="107">
        <v>16</v>
      </c>
      <c r="G48" s="107">
        <v>6</v>
      </c>
    </row>
    <row r="49" spans="1:7">
      <c r="A49" s="230" t="s">
        <v>187</v>
      </c>
      <c r="B49" s="124" t="s">
        <v>121</v>
      </c>
      <c r="C49" s="233" t="s">
        <v>118</v>
      </c>
      <c r="D49" s="234"/>
      <c r="E49" s="234"/>
      <c r="F49" s="234"/>
      <c r="G49" s="234"/>
    </row>
    <row r="50" spans="1:7">
      <c r="A50" s="231"/>
      <c r="B50" s="125"/>
      <c r="C50" s="235" t="s">
        <v>99</v>
      </c>
      <c r="D50" s="237" t="s">
        <v>133</v>
      </c>
      <c r="E50" s="105" t="s">
        <v>353</v>
      </c>
      <c r="F50" s="245">
        <f>SUM(F51:G51)</f>
        <v>101</v>
      </c>
      <c r="G50" s="246"/>
    </row>
    <row r="51" spans="1:7">
      <c r="A51" s="231"/>
      <c r="B51" s="125"/>
      <c r="C51" s="236"/>
      <c r="D51" s="238"/>
      <c r="E51" s="105" t="s">
        <v>353</v>
      </c>
      <c r="F51" s="107">
        <v>76</v>
      </c>
      <c r="G51" s="107">
        <v>25</v>
      </c>
    </row>
    <row r="52" spans="1:7">
      <c r="A52" s="231"/>
      <c r="B52" s="125"/>
      <c r="C52" s="247" t="s">
        <v>60</v>
      </c>
      <c r="D52" s="248" t="s">
        <v>61</v>
      </c>
      <c r="E52" s="105" t="s">
        <v>353</v>
      </c>
      <c r="F52" s="249">
        <f>F50/F9*100</f>
        <v>85.593220338983059</v>
      </c>
      <c r="G52" s="249"/>
    </row>
    <row r="53" spans="1:7">
      <c r="A53" s="231"/>
      <c r="B53" s="125"/>
      <c r="C53" s="247"/>
      <c r="D53" s="248"/>
      <c r="E53" s="105" t="s">
        <v>353</v>
      </c>
      <c r="F53" s="126">
        <f>(F51/$F$9)*100</f>
        <v>64.406779661016941</v>
      </c>
      <c r="G53" s="126">
        <f>(G51/$F$9)*100</f>
        <v>21.1864406779661</v>
      </c>
    </row>
    <row r="54" spans="1:7">
      <c r="A54" s="231"/>
      <c r="B54" s="125"/>
      <c r="C54" s="228" t="s">
        <v>149</v>
      </c>
      <c r="D54" s="228"/>
      <c r="E54" s="228"/>
      <c r="F54" s="228"/>
      <c r="G54" s="228"/>
    </row>
    <row r="55" spans="1:7">
      <c r="A55" s="231"/>
      <c r="B55" s="125"/>
      <c r="C55" s="239" t="s">
        <v>96</v>
      </c>
      <c r="D55" s="104" t="s">
        <v>133</v>
      </c>
      <c r="E55" s="105" t="s">
        <v>402</v>
      </c>
      <c r="F55" s="96">
        <v>76</v>
      </c>
      <c r="G55" s="96">
        <v>25</v>
      </c>
    </row>
    <row r="56" spans="1:7">
      <c r="A56" s="231"/>
      <c r="B56" s="125"/>
      <c r="C56" s="239"/>
      <c r="D56" s="104" t="s">
        <v>61</v>
      </c>
      <c r="E56" s="105" t="s">
        <v>353</v>
      </c>
      <c r="F56" s="107">
        <f>F55/$F$9*100</f>
        <v>64.406779661016941</v>
      </c>
      <c r="G56" s="107">
        <f>G55/$F$9*100</f>
        <v>21.1864406779661</v>
      </c>
    </row>
    <row r="57" spans="1:7">
      <c r="A57" s="231"/>
      <c r="B57" s="125"/>
      <c r="C57" s="239" t="s">
        <v>97</v>
      </c>
      <c r="D57" s="104" t="s">
        <v>133</v>
      </c>
      <c r="E57" s="105" t="s">
        <v>402</v>
      </c>
      <c r="F57" s="173"/>
      <c r="G57" s="173"/>
    </row>
    <row r="58" spans="1:7">
      <c r="A58" s="231"/>
      <c r="B58" s="125"/>
      <c r="C58" s="239"/>
      <c r="D58" s="104" t="s">
        <v>61</v>
      </c>
      <c r="E58" s="105" t="s">
        <v>353</v>
      </c>
      <c r="F58" s="107">
        <f>F57/$F$9*100</f>
        <v>0</v>
      </c>
      <c r="G58" s="107">
        <f>G57/$F$9*100</f>
        <v>0</v>
      </c>
    </row>
    <row r="59" spans="1:7">
      <c r="A59" s="231"/>
      <c r="B59" s="125"/>
      <c r="C59" s="239" t="s">
        <v>98</v>
      </c>
      <c r="D59" s="104" t="s">
        <v>133</v>
      </c>
      <c r="E59" s="105" t="s">
        <v>402</v>
      </c>
      <c r="F59" s="173"/>
      <c r="G59" s="173"/>
    </row>
    <row r="60" spans="1:7">
      <c r="A60" s="231"/>
      <c r="B60" s="125"/>
      <c r="C60" s="239"/>
      <c r="D60" s="104" t="s">
        <v>61</v>
      </c>
      <c r="E60" s="105" t="s">
        <v>353</v>
      </c>
      <c r="F60" s="107">
        <f>F59/$F$9*100</f>
        <v>0</v>
      </c>
      <c r="G60" s="107">
        <f>G59/$F$9*100</f>
        <v>0</v>
      </c>
    </row>
    <row r="61" spans="1:7">
      <c r="A61" s="231"/>
      <c r="B61" s="125"/>
      <c r="C61" s="240" t="s">
        <v>150</v>
      </c>
      <c r="D61" s="241"/>
      <c r="E61" s="241"/>
      <c r="F61" s="241"/>
      <c r="G61" s="242"/>
    </row>
    <row r="62" spans="1:7">
      <c r="A62" s="231"/>
      <c r="B62" s="125"/>
      <c r="C62" s="243" t="s">
        <v>52</v>
      </c>
      <c r="D62" s="127" t="s">
        <v>133</v>
      </c>
      <c r="E62" s="105" t="s">
        <v>402</v>
      </c>
      <c r="F62" s="96">
        <v>38</v>
      </c>
      <c r="G62" s="96">
        <v>19</v>
      </c>
    </row>
    <row r="63" spans="1:7">
      <c r="A63" s="231"/>
      <c r="B63" s="125"/>
      <c r="C63" s="244"/>
      <c r="D63" s="104" t="s">
        <v>61</v>
      </c>
      <c r="E63" s="105" t="s">
        <v>353</v>
      </c>
      <c r="F63" s="107">
        <f>F62/$F$9*100</f>
        <v>32.20338983050847</v>
      </c>
      <c r="G63" s="107">
        <f>G62/$F$9*100</f>
        <v>16.101694915254235</v>
      </c>
    </row>
    <row r="64" spans="1:7">
      <c r="A64" s="231"/>
      <c r="B64" s="125"/>
      <c r="C64" s="250" t="s">
        <v>53</v>
      </c>
      <c r="D64" s="104" t="s">
        <v>133</v>
      </c>
      <c r="E64" s="105" t="s">
        <v>402</v>
      </c>
      <c r="F64" s="173">
        <v>35</v>
      </c>
      <c r="G64" s="173">
        <v>6</v>
      </c>
    </row>
    <row r="65" spans="1:7">
      <c r="A65" s="231"/>
      <c r="B65" s="125"/>
      <c r="C65" s="244"/>
      <c r="D65" s="104" t="s">
        <v>61</v>
      </c>
      <c r="E65" s="105" t="s">
        <v>353</v>
      </c>
      <c r="F65" s="107">
        <f>F64/$F$9*100</f>
        <v>29.66101694915254</v>
      </c>
      <c r="G65" s="107">
        <f>G64/$F$9*100</f>
        <v>5.0847457627118651</v>
      </c>
    </row>
    <row r="66" spans="1:7">
      <c r="A66" s="231"/>
      <c r="B66" s="125"/>
      <c r="C66" s="250" t="s">
        <v>54</v>
      </c>
      <c r="D66" s="104" t="s">
        <v>133</v>
      </c>
      <c r="E66" s="105" t="s">
        <v>353</v>
      </c>
      <c r="F66" s="107">
        <f t="shared" ref="F66:G66" si="8">F51-SUM(F62,F64)</f>
        <v>3</v>
      </c>
      <c r="G66" s="107">
        <f t="shared" si="8"/>
        <v>0</v>
      </c>
    </row>
    <row r="67" spans="1:7">
      <c r="A67" s="231"/>
      <c r="B67" s="125"/>
      <c r="C67" s="244"/>
      <c r="D67" s="104" t="s">
        <v>61</v>
      </c>
      <c r="E67" s="105" t="s">
        <v>353</v>
      </c>
      <c r="F67" s="107">
        <f>F66/$F$9*100</f>
        <v>2.5423728813559325</v>
      </c>
      <c r="G67" s="107">
        <f>G66/$F$9*100</f>
        <v>0</v>
      </c>
    </row>
    <row r="68" spans="1:7">
      <c r="A68" s="232"/>
      <c r="B68" s="125"/>
      <c r="C68" s="251" t="s">
        <v>120</v>
      </c>
      <c r="D68" s="252"/>
      <c r="E68" s="252"/>
      <c r="F68" s="252"/>
      <c r="G68" s="252"/>
    </row>
    <row r="69" spans="1:7" s="80" customFormat="1">
      <c r="A69" s="253" t="s">
        <v>2</v>
      </c>
      <c r="B69" s="256" t="s">
        <v>360</v>
      </c>
      <c r="C69" s="247" t="s">
        <v>131</v>
      </c>
      <c r="D69" s="104" t="s">
        <v>133</v>
      </c>
      <c r="E69" s="105" t="s">
        <v>353</v>
      </c>
      <c r="F69" s="257">
        <f>SUM(F70:G70)</f>
        <v>178</v>
      </c>
      <c r="G69" s="257"/>
    </row>
    <row r="70" spans="1:7" s="80" customFormat="1">
      <c r="A70" s="254"/>
      <c r="B70" s="221"/>
      <c r="C70" s="247"/>
      <c r="D70" s="104" t="s">
        <v>133</v>
      </c>
      <c r="E70" s="105" t="s">
        <v>353</v>
      </c>
      <c r="F70" s="107">
        <v>155</v>
      </c>
      <c r="G70" s="107">
        <v>23</v>
      </c>
    </row>
    <row r="71" spans="1:7">
      <c r="A71" s="254"/>
      <c r="B71" s="221"/>
      <c r="C71" s="247"/>
      <c r="D71" s="104" t="s">
        <v>61</v>
      </c>
      <c r="E71" s="105" t="s">
        <v>353</v>
      </c>
      <c r="F71" s="107">
        <f>F70/$F$9*100</f>
        <v>131.35593220338984</v>
      </c>
      <c r="G71" s="107">
        <f>G70/$F$9*100</f>
        <v>19.491525423728813</v>
      </c>
    </row>
    <row r="72" spans="1:7">
      <c r="A72" s="254"/>
      <c r="B72" s="221"/>
      <c r="C72" s="247"/>
      <c r="D72" s="104" t="s">
        <v>61</v>
      </c>
      <c r="E72" s="105" t="s">
        <v>353</v>
      </c>
      <c r="F72" s="258">
        <f>F69/F9*100</f>
        <v>150.84745762711864</v>
      </c>
      <c r="G72" s="259"/>
    </row>
    <row r="73" spans="1:7" s="80" customFormat="1">
      <c r="A73" s="254"/>
      <c r="B73" s="221"/>
      <c r="C73" s="247" t="s">
        <v>158</v>
      </c>
      <c r="D73" s="104" t="s">
        <v>133</v>
      </c>
      <c r="E73" s="105" t="s">
        <v>353</v>
      </c>
      <c r="F73" s="260">
        <f>F74:G74</f>
        <v>8</v>
      </c>
      <c r="G73" s="260"/>
    </row>
    <row r="74" spans="1:7">
      <c r="A74" s="254"/>
      <c r="B74" s="221"/>
      <c r="C74" s="247"/>
      <c r="D74" s="104" t="s">
        <v>133</v>
      </c>
      <c r="E74" s="129" t="s">
        <v>402</v>
      </c>
      <c r="F74" s="175">
        <v>8</v>
      </c>
      <c r="G74" s="175">
        <v>7</v>
      </c>
    </row>
    <row r="75" spans="1:7">
      <c r="A75" s="254"/>
      <c r="B75" s="221"/>
      <c r="C75" s="247"/>
      <c r="D75" s="130" t="s">
        <v>61</v>
      </c>
      <c r="E75" s="105" t="s">
        <v>353</v>
      </c>
      <c r="F75" s="107">
        <f>F74/$F$9*100</f>
        <v>6.7796610169491522</v>
      </c>
      <c r="G75" s="107">
        <f>G74/$F$9*100</f>
        <v>5.9322033898305087</v>
      </c>
    </row>
    <row r="76" spans="1:7">
      <c r="A76" s="255"/>
      <c r="B76" s="222"/>
      <c r="C76" s="247"/>
      <c r="D76" s="130" t="s">
        <v>61</v>
      </c>
      <c r="E76" s="105" t="s">
        <v>353</v>
      </c>
      <c r="F76" s="258">
        <f>F73/F9*100</f>
        <v>6.7796610169491522</v>
      </c>
      <c r="G76" s="259"/>
    </row>
    <row r="77" spans="1:7">
      <c r="A77" s="101" t="s">
        <v>187</v>
      </c>
      <c r="B77" s="263"/>
      <c r="C77" s="228" t="s">
        <v>146</v>
      </c>
      <c r="D77" s="228"/>
      <c r="E77" s="228"/>
      <c r="F77" s="228"/>
      <c r="G77" s="228"/>
    </row>
    <row r="78" spans="1:7">
      <c r="A78" s="131"/>
      <c r="B78" s="264"/>
      <c r="C78" s="266" t="s">
        <v>96</v>
      </c>
      <c r="D78" s="104" t="s">
        <v>133</v>
      </c>
      <c r="E78" s="129" t="s">
        <v>402</v>
      </c>
      <c r="F78" s="180">
        <v>155</v>
      </c>
      <c r="G78" s="180">
        <v>23</v>
      </c>
    </row>
    <row r="79" spans="1:7">
      <c r="A79" s="131"/>
      <c r="B79" s="264"/>
      <c r="C79" s="266"/>
      <c r="D79" s="104" t="s">
        <v>61</v>
      </c>
      <c r="E79" s="105" t="s">
        <v>353</v>
      </c>
      <c r="F79" s="107">
        <f>F78/$F$9*100</f>
        <v>131.35593220338984</v>
      </c>
      <c r="G79" s="107">
        <f>G78/$F$9*100</f>
        <v>19.491525423728813</v>
      </c>
    </row>
    <row r="80" spans="1:7">
      <c r="A80" s="131"/>
      <c r="B80" s="264"/>
      <c r="C80" s="266" t="s">
        <v>97</v>
      </c>
      <c r="D80" s="104" t="s">
        <v>133</v>
      </c>
      <c r="E80" s="129" t="s">
        <v>402</v>
      </c>
      <c r="F80" s="173"/>
      <c r="G80" s="173"/>
    </row>
    <row r="81" spans="1:8">
      <c r="A81" s="131"/>
      <c r="B81" s="264"/>
      <c r="C81" s="266"/>
      <c r="D81" s="104" t="s">
        <v>61</v>
      </c>
      <c r="E81" s="105" t="s">
        <v>353</v>
      </c>
      <c r="F81" s="107">
        <f>F80/$F$9*100</f>
        <v>0</v>
      </c>
      <c r="G81" s="107">
        <f>G80/$F$9*100</f>
        <v>0</v>
      </c>
    </row>
    <row r="82" spans="1:8">
      <c r="A82" s="131"/>
      <c r="B82" s="264"/>
      <c r="C82" s="266" t="s">
        <v>98</v>
      </c>
      <c r="D82" s="104" t="s">
        <v>133</v>
      </c>
      <c r="E82" s="129" t="s">
        <v>402</v>
      </c>
      <c r="F82" s="173"/>
      <c r="G82" s="173"/>
    </row>
    <row r="83" spans="1:8">
      <c r="A83" s="131"/>
      <c r="B83" s="264"/>
      <c r="C83" s="266"/>
      <c r="D83" s="104" t="s">
        <v>61</v>
      </c>
      <c r="E83" s="105" t="s">
        <v>353</v>
      </c>
      <c r="F83" s="107">
        <f>F82/$F$9*100</f>
        <v>0</v>
      </c>
      <c r="G83" s="107">
        <f>G82/$F$9*100</f>
        <v>0</v>
      </c>
    </row>
    <row r="84" spans="1:8">
      <c r="A84" s="109"/>
      <c r="B84" s="264"/>
      <c r="C84" s="228" t="s">
        <v>145</v>
      </c>
      <c r="D84" s="228"/>
      <c r="E84" s="228"/>
      <c r="F84" s="228"/>
      <c r="G84" s="228"/>
    </row>
    <row r="85" spans="1:8">
      <c r="A85" s="131"/>
      <c r="B85" s="264"/>
      <c r="C85" s="266" t="s">
        <v>62</v>
      </c>
      <c r="D85" s="104" t="s">
        <v>133</v>
      </c>
      <c r="E85" s="129" t="s">
        <v>402</v>
      </c>
      <c r="F85" s="173">
        <v>64</v>
      </c>
      <c r="G85" s="173">
        <v>11</v>
      </c>
    </row>
    <row r="86" spans="1:8">
      <c r="A86" s="131"/>
      <c r="B86" s="264"/>
      <c r="C86" s="266"/>
      <c r="D86" s="104" t="s">
        <v>61</v>
      </c>
      <c r="E86" s="105" t="s">
        <v>353</v>
      </c>
      <c r="F86" s="107">
        <f>F85/$F$9*100</f>
        <v>54.237288135593218</v>
      </c>
      <c r="G86" s="107">
        <f>G85/$F$9*100</f>
        <v>9.3220338983050848</v>
      </c>
    </row>
    <row r="87" spans="1:8">
      <c r="A87" s="131"/>
      <c r="B87" s="264"/>
      <c r="C87" s="266" t="s">
        <v>53</v>
      </c>
      <c r="D87" s="104" t="s">
        <v>133</v>
      </c>
      <c r="E87" s="129" t="s">
        <v>402</v>
      </c>
      <c r="F87" s="173">
        <v>76</v>
      </c>
      <c r="G87" s="173">
        <v>12</v>
      </c>
    </row>
    <row r="88" spans="1:8">
      <c r="A88" s="131"/>
      <c r="B88" s="264"/>
      <c r="C88" s="266"/>
      <c r="D88" s="104" t="s">
        <v>61</v>
      </c>
      <c r="E88" s="105" t="s">
        <v>353</v>
      </c>
      <c r="F88" s="107">
        <f>F87/$F$9*100</f>
        <v>64.406779661016941</v>
      </c>
      <c r="G88" s="107">
        <f>G87/$F$9*100</f>
        <v>10.16949152542373</v>
      </c>
    </row>
    <row r="89" spans="1:8">
      <c r="A89" s="131"/>
      <c r="B89" s="264"/>
      <c r="C89" s="266" t="s">
        <v>63</v>
      </c>
      <c r="D89" s="104" t="s">
        <v>133</v>
      </c>
      <c r="E89" s="105" t="s">
        <v>353</v>
      </c>
      <c r="F89" s="107">
        <f t="shared" ref="F89:G89" si="9">F70-SUM(F85,F87)</f>
        <v>15</v>
      </c>
      <c r="G89" s="107">
        <f t="shared" si="9"/>
        <v>0</v>
      </c>
    </row>
    <row r="90" spans="1:8">
      <c r="A90" s="132"/>
      <c r="B90" s="265"/>
      <c r="C90" s="266"/>
      <c r="D90" s="104" t="s">
        <v>61</v>
      </c>
      <c r="E90" s="105" t="s">
        <v>353</v>
      </c>
      <c r="F90" s="107">
        <f>F89/$F$9*100</f>
        <v>12.711864406779661</v>
      </c>
      <c r="G90" s="107">
        <f>G89/$F$9*100</f>
        <v>0</v>
      </c>
    </row>
    <row r="91" spans="1:8">
      <c r="A91" s="133" t="s">
        <v>2</v>
      </c>
      <c r="B91" s="133" t="s">
        <v>360</v>
      </c>
      <c r="C91" s="134" t="s">
        <v>152</v>
      </c>
      <c r="D91" s="135" t="s">
        <v>154</v>
      </c>
      <c r="E91" s="104" t="s">
        <v>462</v>
      </c>
      <c r="F91" s="269"/>
      <c r="G91" s="270"/>
      <c r="H91" s="79" t="s">
        <v>475</v>
      </c>
    </row>
    <row r="92" spans="1:8">
      <c r="A92" s="261" t="s">
        <v>292</v>
      </c>
      <c r="B92" s="262" t="s">
        <v>2</v>
      </c>
      <c r="C92" s="233" t="s">
        <v>64</v>
      </c>
      <c r="D92" s="234"/>
      <c r="E92" s="234"/>
      <c r="F92" s="234"/>
      <c r="G92" s="234"/>
    </row>
    <row r="93" spans="1:8">
      <c r="A93" s="261"/>
      <c r="B93" s="262"/>
      <c r="C93" s="181" t="s">
        <v>128</v>
      </c>
      <c r="D93" s="104" t="s">
        <v>133</v>
      </c>
      <c r="E93" s="129" t="s">
        <v>402</v>
      </c>
      <c r="F93" s="173"/>
      <c r="G93" s="173">
        <v>127</v>
      </c>
    </row>
    <row r="94" spans="1:8">
      <c r="A94" s="261"/>
      <c r="B94" s="262"/>
      <c r="C94" s="183" t="s">
        <v>129</v>
      </c>
      <c r="D94" s="104" t="s">
        <v>133</v>
      </c>
      <c r="E94" s="129" t="s">
        <v>402</v>
      </c>
      <c r="F94" s="173">
        <v>0</v>
      </c>
      <c r="G94" s="173">
        <v>2</v>
      </c>
    </row>
    <row r="95" spans="1:8">
      <c r="A95" s="261"/>
      <c r="B95" s="262"/>
      <c r="C95" s="183" t="s">
        <v>130</v>
      </c>
      <c r="D95" s="104" t="s">
        <v>133</v>
      </c>
      <c r="E95" s="129" t="s">
        <v>402</v>
      </c>
      <c r="F95" s="173"/>
      <c r="G95" s="173">
        <v>2</v>
      </c>
    </row>
    <row r="96" spans="1:8" ht="37.5">
      <c r="A96" s="261"/>
      <c r="B96" s="262"/>
      <c r="C96" s="183" t="s">
        <v>293</v>
      </c>
      <c r="D96" s="104" t="s">
        <v>133</v>
      </c>
      <c r="E96" s="129" t="s">
        <v>402</v>
      </c>
      <c r="F96" s="173">
        <v>0</v>
      </c>
      <c r="G96" s="173">
        <v>2</v>
      </c>
    </row>
    <row r="97" spans="1:7" ht="37.5">
      <c r="A97" s="261"/>
      <c r="B97" s="262"/>
      <c r="C97" s="134" t="s">
        <v>294</v>
      </c>
      <c r="D97" s="104" t="s">
        <v>396</v>
      </c>
      <c r="E97" s="105" t="s">
        <v>353</v>
      </c>
      <c r="F97" s="128" t="e">
        <f>F96/F94*100</f>
        <v>#DIV/0!</v>
      </c>
      <c r="G97" s="128">
        <f t="shared" ref="G97" si="10">G96/G94*100</f>
        <v>100</v>
      </c>
    </row>
    <row r="98" spans="1:7">
      <c r="A98" s="137" t="s">
        <v>295</v>
      </c>
      <c r="B98" s="138" t="s">
        <v>2</v>
      </c>
      <c r="C98" s="267" t="s">
        <v>119</v>
      </c>
      <c r="D98" s="267"/>
      <c r="E98" s="267"/>
      <c r="F98" s="267"/>
      <c r="G98" s="267"/>
    </row>
    <row r="99" spans="1:7">
      <c r="A99" s="138"/>
      <c r="B99" s="131"/>
      <c r="C99" s="268" t="s">
        <v>126</v>
      </c>
      <c r="D99" s="104" t="s">
        <v>133</v>
      </c>
      <c r="E99" s="129" t="s">
        <v>402</v>
      </c>
      <c r="F99" s="173">
        <v>0</v>
      </c>
      <c r="G99" s="173">
        <v>0</v>
      </c>
    </row>
    <row r="100" spans="1:7" ht="37.5">
      <c r="A100" s="138"/>
      <c r="B100" s="131"/>
      <c r="C100" s="268"/>
      <c r="D100" s="104" t="s">
        <v>398</v>
      </c>
      <c r="E100" s="105" t="s">
        <v>353</v>
      </c>
      <c r="F100" s="139" t="e">
        <f t="shared" ref="F100:G100" si="11">F99/F33*100</f>
        <v>#DIV/0!</v>
      </c>
      <c r="G100" s="139" t="e">
        <f t="shared" si="11"/>
        <v>#DIV/0!</v>
      </c>
    </row>
    <row r="101" spans="1:7">
      <c r="A101" s="138"/>
      <c r="B101" s="131"/>
      <c r="C101" s="268" t="s">
        <v>127</v>
      </c>
      <c r="D101" s="104" t="s">
        <v>133</v>
      </c>
      <c r="E101" s="129" t="s">
        <v>402</v>
      </c>
      <c r="F101" s="173">
        <v>5</v>
      </c>
      <c r="G101" s="173">
        <v>4</v>
      </c>
    </row>
    <row r="102" spans="1:7" ht="37.5">
      <c r="A102" s="138"/>
      <c r="B102" s="131"/>
      <c r="C102" s="268"/>
      <c r="D102" s="104" t="s">
        <v>397</v>
      </c>
      <c r="E102" s="105" t="s">
        <v>353</v>
      </c>
      <c r="F102" s="114">
        <f t="shared" ref="F102:G102" si="12">F101/F35*100</f>
        <v>100</v>
      </c>
      <c r="G102" s="114">
        <f t="shared" si="12"/>
        <v>100</v>
      </c>
    </row>
    <row r="103" spans="1:7">
      <c r="A103" s="138"/>
      <c r="B103" s="131"/>
      <c r="C103" s="268" t="s">
        <v>58</v>
      </c>
      <c r="D103" s="104" t="s">
        <v>133</v>
      </c>
      <c r="E103" s="129" t="s">
        <v>402</v>
      </c>
      <c r="F103" s="173">
        <v>17</v>
      </c>
      <c r="G103" s="173">
        <v>15</v>
      </c>
    </row>
    <row r="104" spans="1:7" ht="37.5">
      <c r="A104" s="138"/>
      <c r="B104" s="131"/>
      <c r="C104" s="268"/>
      <c r="D104" s="104" t="s">
        <v>399</v>
      </c>
      <c r="E104" s="105" t="s">
        <v>353</v>
      </c>
      <c r="F104" s="114">
        <f t="shared" ref="F104:G104" si="13">F103/F37*100</f>
        <v>100</v>
      </c>
      <c r="G104" s="114">
        <f t="shared" si="13"/>
        <v>100</v>
      </c>
    </row>
    <row r="105" spans="1:7">
      <c r="A105" s="138"/>
      <c r="B105" s="131"/>
      <c r="C105" s="268" t="s">
        <v>100</v>
      </c>
      <c r="D105" s="104" t="s">
        <v>133</v>
      </c>
      <c r="E105" s="105" t="s">
        <v>353</v>
      </c>
      <c r="F105" s="136">
        <v>405</v>
      </c>
      <c r="G105" s="136">
        <v>108</v>
      </c>
    </row>
    <row r="106" spans="1:7" ht="37.5">
      <c r="A106" s="138"/>
      <c r="B106" s="131"/>
      <c r="C106" s="268"/>
      <c r="D106" s="104" t="s">
        <v>400</v>
      </c>
      <c r="E106" s="105" t="s">
        <v>353</v>
      </c>
      <c r="F106" s="126">
        <f t="shared" ref="F106:G106" si="14">F105/F39*100</f>
        <v>179.20353982300884</v>
      </c>
      <c r="G106" s="126">
        <f t="shared" si="14"/>
        <v>257.14285714285717</v>
      </c>
    </row>
    <row r="107" spans="1:7">
      <c r="A107" s="140" t="s">
        <v>2</v>
      </c>
      <c r="B107" s="141" t="s">
        <v>153</v>
      </c>
      <c r="C107" s="273" t="s">
        <v>65</v>
      </c>
      <c r="D107" s="273"/>
      <c r="E107" s="273"/>
      <c r="F107" s="273"/>
      <c r="G107" s="273"/>
    </row>
    <row r="108" spans="1:7">
      <c r="A108" s="112"/>
      <c r="B108" s="142"/>
      <c r="C108" s="274" t="s">
        <v>66</v>
      </c>
      <c r="D108" s="143" t="s">
        <v>133</v>
      </c>
      <c r="E108" s="105" t="s">
        <v>353</v>
      </c>
      <c r="F108" s="276">
        <f>G10</f>
        <v>51</v>
      </c>
      <c r="G108" s="277"/>
    </row>
    <row r="109" spans="1:7">
      <c r="A109" s="112"/>
      <c r="B109" s="142"/>
      <c r="C109" s="275"/>
      <c r="D109" s="144" t="s">
        <v>463</v>
      </c>
      <c r="E109" s="105" t="s">
        <v>353</v>
      </c>
      <c r="F109" s="271">
        <f>F108/F9*100</f>
        <v>43.220338983050851</v>
      </c>
      <c r="G109" s="272"/>
    </row>
    <row r="110" spans="1:7">
      <c r="A110" s="112"/>
      <c r="B110" s="142"/>
      <c r="C110" s="145" t="s">
        <v>368</v>
      </c>
      <c r="D110" s="143" t="s">
        <v>133</v>
      </c>
      <c r="E110" s="105" t="s">
        <v>353</v>
      </c>
      <c r="F110" s="278">
        <f>SUM(F112,F114)</f>
        <v>4</v>
      </c>
      <c r="G110" s="279" t="s">
        <v>362</v>
      </c>
    </row>
    <row r="111" spans="1:7" ht="37.5">
      <c r="A111" s="112"/>
      <c r="B111" s="142"/>
      <c r="C111" s="145"/>
      <c r="D111" s="144" t="s">
        <v>361</v>
      </c>
      <c r="E111" s="105" t="s">
        <v>353</v>
      </c>
      <c r="F111" s="271">
        <f t="shared" ref="F111" si="15">F110/SUM(F33:G33,F35:G35)*100</f>
        <v>44.444444444444443</v>
      </c>
      <c r="G111" s="272"/>
    </row>
    <row r="112" spans="1:7">
      <c r="A112" s="112"/>
      <c r="B112" s="142"/>
      <c r="C112" s="235" t="s">
        <v>148</v>
      </c>
      <c r="D112" s="104" t="s">
        <v>133</v>
      </c>
      <c r="E112" s="105" t="s">
        <v>353</v>
      </c>
      <c r="F112" s="280">
        <f>G35</f>
        <v>4</v>
      </c>
      <c r="G112" s="281"/>
    </row>
    <row r="113" spans="1:7" ht="37.5">
      <c r="A113" s="112"/>
      <c r="B113" s="142"/>
      <c r="C113" s="236"/>
      <c r="D113" s="144" t="s">
        <v>363</v>
      </c>
      <c r="E113" s="135" t="s">
        <v>404</v>
      </c>
      <c r="F113" s="282">
        <f t="shared" ref="F113" si="16">F112/SUM(F35:G35)*100</f>
        <v>44.444444444444443</v>
      </c>
      <c r="G113" s="283"/>
    </row>
    <row r="114" spans="1:7">
      <c r="A114" s="112"/>
      <c r="B114" s="142"/>
      <c r="C114" s="235" t="s">
        <v>147</v>
      </c>
      <c r="D114" s="104" t="s">
        <v>133</v>
      </c>
      <c r="E114" s="105" t="s">
        <v>353</v>
      </c>
      <c r="F114" s="280">
        <f>G33</f>
        <v>0</v>
      </c>
      <c r="G114" s="281"/>
    </row>
    <row r="115" spans="1:7" ht="37.5">
      <c r="A115" s="112"/>
      <c r="B115" s="142"/>
      <c r="C115" s="236"/>
      <c r="D115" s="144" t="s">
        <v>364</v>
      </c>
      <c r="E115" s="135" t="s">
        <v>404</v>
      </c>
      <c r="F115" s="282" t="e">
        <f t="shared" ref="F115" si="17">F114/SUM(F33:G33)*100</f>
        <v>#DIV/0!</v>
      </c>
      <c r="G115" s="283"/>
    </row>
    <row r="116" spans="1:7">
      <c r="A116" s="112"/>
      <c r="B116" s="142"/>
      <c r="C116" s="235" t="s">
        <v>365</v>
      </c>
      <c r="D116" s="104" t="s">
        <v>133</v>
      </c>
      <c r="E116" s="129" t="s">
        <v>402</v>
      </c>
      <c r="F116" s="284">
        <v>3</v>
      </c>
      <c r="G116" s="285"/>
    </row>
    <row r="117" spans="1:7" ht="56.25">
      <c r="A117" s="112"/>
      <c r="B117" s="142"/>
      <c r="C117" s="236"/>
      <c r="D117" s="144" t="s">
        <v>366</v>
      </c>
      <c r="E117" s="135" t="s">
        <v>404</v>
      </c>
      <c r="F117" s="282">
        <f>F116/SUM(F35:G35)*100</f>
        <v>33.333333333333329</v>
      </c>
      <c r="G117" s="283"/>
    </row>
    <row r="118" spans="1:7">
      <c r="A118" s="101" t="s">
        <v>349</v>
      </c>
      <c r="B118" s="292" t="s">
        <v>155</v>
      </c>
      <c r="C118" s="294" t="s">
        <v>151</v>
      </c>
      <c r="D118" s="104" t="s">
        <v>133</v>
      </c>
      <c r="E118" s="135" t="s">
        <v>403</v>
      </c>
      <c r="F118" s="284">
        <v>0</v>
      </c>
      <c r="G118" s="285"/>
    </row>
    <row r="119" spans="1:7">
      <c r="A119" s="146"/>
      <c r="B119" s="293"/>
      <c r="C119" s="295"/>
      <c r="D119" s="147" t="s">
        <v>1</v>
      </c>
      <c r="E119" s="129" t="s">
        <v>402</v>
      </c>
      <c r="F119" s="284">
        <v>0</v>
      </c>
      <c r="G119" s="285"/>
    </row>
    <row r="120" spans="1:7">
      <c r="A120" s="148" t="s">
        <v>296</v>
      </c>
      <c r="B120" s="149" t="s">
        <v>157</v>
      </c>
      <c r="C120" s="134" t="s">
        <v>67</v>
      </c>
      <c r="D120" s="105" t="s">
        <v>57</v>
      </c>
      <c r="E120" s="129" t="s">
        <v>402</v>
      </c>
      <c r="F120" s="286">
        <v>0</v>
      </c>
      <c r="G120" s="287"/>
    </row>
    <row r="121" spans="1:7">
      <c r="A121" s="150"/>
      <c r="B121" s="151"/>
      <c r="C121" s="288" t="s">
        <v>390</v>
      </c>
      <c r="D121" s="289"/>
      <c r="E121" s="152"/>
      <c r="F121" s="153"/>
      <c r="G121" s="153"/>
    </row>
    <row r="122" spans="1:7" ht="40.5">
      <c r="A122" s="154" t="s">
        <v>391</v>
      </c>
      <c r="B122" s="141" t="s">
        <v>132</v>
      </c>
      <c r="C122" s="182" t="s">
        <v>392</v>
      </c>
      <c r="D122" s="155" t="s">
        <v>1</v>
      </c>
      <c r="E122" s="129" t="s">
        <v>402</v>
      </c>
      <c r="F122" s="290">
        <v>100</v>
      </c>
      <c r="G122" s="291"/>
    </row>
    <row r="123" spans="1:7">
      <c r="A123" s="156" t="s">
        <v>2</v>
      </c>
      <c r="B123" s="154" t="s">
        <v>143</v>
      </c>
      <c r="C123" s="157" t="s">
        <v>55</v>
      </c>
      <c r="D123" s="158"/>
      <c r="E123" s="158"/>
      <c r="F123" s="153"/>
      <c r="G123" s="153"/>
    </row>
    <row r="124" spans="1:7" ht="37.5">
      <c r="A124" s="110"/>
      <c r="B124" s="110"/>
      <c r="C124" s="134" t="s">
        <v>134</v>
      </c>
      <c r="D124" s="159" t="s">
        <v>160</v>
      </c>
      <c r="E124" s="135" t="s">
        <v>464</v>
      </c>
      <c r="F124" s="296">
        <v>2790</v>
      </c>
      <c r="G124" s="297"/>
    </row>
    <row r="125" spans="1:7">
      <c r="A125" s="110"/>
      <c r="B125" s="110"/>
      <c r="C125" s="134" t="s">
        <v>56</v>
      </c>
      <c r="D125" s="160" t="s">
        <v>466</v>
      </c>
      <c r="E125" s="135" t="s">
        <v>353</v>
      </c>
      <c r="F125" s="278">
        <f>(F127+G127)*10^6/F9</f>
        <v>17058081440.677965</v>
      </c>
      <c r="G125" s="279"/>
    </row>
    <row r="126" spans="1:7">
      <c r="A126" s="110"/>
      <c r="B126" s="110"/>
      <c r="C126" s="184" t="s">
        <v>135</v>
      </c>
      <c r="D126" s="160" t="s">
        <v>1</v>
      </c>
      <c r="E126" s="135" t="s">
        <v>465</v>
      </c>
      <c r="F126" s="286"/>
      <c r="G126" s="287"/>
    </row>
    <row r="127" spans="1:7">
      <c r="A127" s="161"/>
      <c r="B127" s="162" t="s">
        <v>2</v>
      </c>
      <c r="C127" s="134" t="s">
        <v>136</v>
      </c>
      <c r="D127" s="160" t="s">
        <v>137</v>
      </c>
      <c r="E127" s="129" t="s">
        <v>402</v>
      </c>
      <c r="F127" s="296">
        <v>2012853.61</v>
      </c>
      <c r="G127" s="297"/>
    </row>
    <row r="128" spans="1:7" s="80" customFormat="1">
      <c r="A128" s="101" t="s">
        <v>297</v>
      </c>
      <c r="B128" s="154" t="s">
        <v>2</v>
      </c>
      <c r="C128" s="134" t="s">
        <v>354</v>
      </c>
      <c r="D128" s="104" t="s">
        <v>161</v>
      </c>
      <c r="E128" s="129" t="s">
        <v>353</v>
      </c>
      <c r="F128" s="128">
        <f>AVERAGE(F129:F132)</f>
        <v>2300</v>
      </c>
      <c r="G128" s="128">
        <f t="shared" ref="G128" si="18">AVERAGE(G129:G132)</f>
        <v>331</v>
      </c>
    </row>
    <row r="129" spans="1:8">
      <c r="A129" s="110"/>
      <c r="B129" s="106"/>
      <c r="C129" s="163" t="s">
        <v>122</v>
      </c>
      <c r="D129" s="104" t="s">
        <v>161</v>
      </c>
      <c r="E129" s="129" t="s">
        <v>402</v>
      </c>
      <c r="F129" s="96"/>
      <c r="G129" s="96"/>
    </row>
    <row r="130" spans="1:8">
      <c r="A130" s="110"/>
      <c r="B130" s="106"/>
      <c r="C130" s="163" t="s">
        <v>123</v>
      </c>
      <c r="D130" s="104" t="s">
        <v>161</v>
      </c>
      <c r="E130" s="129" t="s">
        <v>402</v>
      </c>
      <c r="F130" s="96"/>
      <c r="G130" s="96"/>
    </row>
    <row r="131" spans="1:8">
      <c r="A131" s="110"/>
      <c r="B131" s="106"/>
      <c r="C131" s="163" t="s">
        <v>58</v>
      </c>
      <c r="D131" s="104" t="s">
        <v>161</v>
      </c>
      <c r="E131" s="129" t="s">
        <v>402</v>
      </c>
      <c r="F131" s="96"/>
      <c r="G131" s="96"/>
    </row>
    <row r="132" spans="1:8">
      <c r="A132" s="164"/>
      <c r="B132" s="108"/>
      <c r="C132" s="163" t="s">
        <v>59</v>
      </c>
      <c r="D132" s="104" t="s">
        <v>161</v>
      </c>
      <c r="E132" s="129" t="s">
        <v>402</v>
      </c>
      <c r="F132" s="96">
        <v>2300</v>
      </c>
      <c r="G132" s="96">
        <v>331</v>
      </c>
    </row>
    <row r="133" spans="1:8" ht="37.5">
      <c r="A133" s="165" t="s">
        <v>121</v>
      </c>
      <c r="B133" s="165" t="s">
        <v>388</v>
      </c>
      <c r="C133" s="166" t="s">
        <v>401</v>
      </c>
      <c r="D133" s="160" t="s">
        <v>137</v>
      </c>
      <c r="E133" s="135" t="s">
        <v>403</v>
      </c>
      <c r="F133" s="284"/>
      <c r="G133" s="285"/>
    </row>
    <row r="134" spans="1:8" s="315" customFormat="1">
      <c r="A134" s="256"/>
      <c r="B134" s="256" t="s">
        <v>387</v>
      </c>
      <c r="C134" s="310" t="s">
        <v>138</v>
      </c>
      <c r="D134" s="311" t="s">
        <v>137</v>
      </c>
      <c r="E134" s="312" t="s">
        <v>403</v>
      </c>
      <c r="F134" s="313">
        <v>635176553.25</v>
      </c>
      <c r="G134" s="314"/>
      <c r="H134" s="315" t="s">
        <v>476</v>
      </c>
    </row>
    <row r="135" spans="1:8" s="315" customFormat="1">
      <c r="A135" s="221"/>
      <c r="B135" s="221"/>
      <c r="C135" s="310" t="s">
        <v>139</v>
      </c>
      <c r="D135" s="311" t="s">
        <v>137</v>
      </c>
      <c r="E135" s="312" t="s">
        <v>403</v>
      </c>
      <c r="F135" s="313">
        <v>401930484.73000002</v>
      </c>
      <c r="G135" s="314"/>
      <c r="H135" s="315" t="s">
        <v>476</v>
      </c>
    </row>
    <row r="136" spans="1:8" s="315" customFormat="1">
      <c r="A136" s="221"/>
      <c r="B136" s="221"/>
      <c r="C136" s="310" t="s">
        <v>140</v>
      </c>
      <c r="D136" s="311" t="s">
        <v>137</v>
      </c>
      <c r="E136" s="312" t="s">
        <v>403</v>
      </c>
      <c r="F136" s="313">
        <v>205982764.94</v>
      </c>
      <c r="G136" s="314"/>
      <c r="H136" s="315" t="s">
        <v>476</v>
      </c>
    </row>
    <row r="137" spans="1:8">
      <c r="A137" s="221"/>
      <c r="B137" s="221"/>
      <c r="C137" s="134" t="s">
        <v>141</v>
      </c>
      <c r="D137" s="167" t="s">
        <v>2</v>
      </c>
      <c r="E137" s="135" t="s">
        <v>353</v>
      </c>
      <c r="F137" s="298">
        <f t="shared" ref="F137" si="19">(F134-(F135-F136))/F136</f>
        <v>2.1323572075942443</v>
      </c>
      <c r="G137" s="299"/>
    </row>
    <row r="138" spans="1:8" ht="19.350000000000001" customHeight="1">
      <c r="A138" s="222"/>
      <c r="B138" s="222"/>
      <c r="C138" s="134" t="s">
        <v>142</v>
      </c>
      <c r="D138" s="160" t="s">
        <v>133</v>
      </c>
      <c r="E138" s="135" t="s">
        <v>353</v>
      </c>
      <c r="F138" s="304">
        <f>F9</f>
        <v>118</v>
      </c>
      <c r="G138" s="305"/>
    </row>
    <row r="139" spans="1:8">
      <c r="A139" s="101" t="s">
        <v>295</v>
      </c>
      <c r="B139" s="300" t="s">
        <v>355</v>
      </c>
      <c r="C139" s="157" t="s">
        <v>144</v>
      </c>
      <c r="D139" s="168"/>
      <c r="E139" s="168"/>
      <c r="F139" s="153"/>
      <c r="G139" s="153"/>
    </row>
    <row r="140" spans="1:8" ht="37.5">
      <c r="A140" s="169"/>
      <c r="B140" s="300"/>
      <c r="C140" s="183" t="s">
        <v>380</v>
      </c>
      <c r="D140" s="160" t="s">
        <v>385</v>
      </c>
      <c r="E140" s="135" t="s">
        <v>467</v>
      </c>
      <c r="F140" s="303">
        <v>100</v>
      </c>
      <c r="G140" s="303"/>
    </row>
    <row r="141" spans="1:8" ht="37.5">
      <c r="A141" s="169"/>
      <c r="B141" s="300"/>
      <c r="C141" s="184" t="s">
        <v>381</v>
      </c>
      <c r="D141" s="160" t="s">
        <v>385</v>
      </c>
      <c r="E141" s="135" t="s">
        <v>467</v>
      </c>
      <c r="F141" s="303" t="s">
        <v>474</v>
      </c>
      <c r="G141" s="303"/>
    </row>
    <row r="142" spans="1:8" ht="37.5">
      <c r="A142" s="170"/>
      <c r="B142" s="300"/>
      <c r="C142" s="184" t="s">
        <v>382</v>
      </c>
      <c r="D142" s="160" t="s">
        <v>385</v>
      </c>
      <c r="E142" s="135" t="s">
        <v>467</v>
      </c>
      <c r="F142" s="303">
        <v>100</v>
      </c>
      <c r="G142" s="303"/>
    </row>
    <row r="143" spans="1:8" ht="37.5">
      <c r="A143" s="300" t="s">
        <v>121</v>
      </c>
      <c r="B143" s="301" t="s">
        <v>356</v>
      </c>
      <c r="C143" s="294" t="s">
        <v>384</v>
      </c>
      <c r="D143" s="237" t="s">
        <v>383</v>
      </c>
      <c r="E143" s="135" t="s">
        <v>467</v>
      </c>
      <c r="F143" s="302">
        <v>98</v>
      </c>
      <c r="G143" s="302"/>
    </row>
    <row r="144" spans="1:8" ht="37.5">
      <c r="A144" s="300"/>
      <c r="B144" s="301"/>
      <c r="C144" s="295"/>
      <c r="D144" s="238"/>
      <c r="E144" s="135" t="s">
        <v>467</v>
      </c>
      <c r="F144" s="176"/>
      <c r="G144" s="176"/>
    </row>
    <row r="145" spans="1:7" ht="18.600000000000001" customHeight="1">
      <c r="A145" s="300"/>
      <c r="B145" s="301"/>
      <c r="C145" s="182" t="s">
        <v>359</v>
      </c>
      <c r="D145" s="171" t="s">
        <v>383</v>
      </c>
      <c r="E145" s="135" t="s">
        <v>467</v>
      </c>
      <c r="F145" s="302">
        <v>80</v>
      </c>
      <c r="G145" s="302"/>
    </row>
    <row r="146" spans="1:7" ht="18.600000000000001" customHeight="1">
      <c r="A146" s="300"/>
      <c r="B146" s="301"/>
      <c r="C146" s="172" t="s">
        <v>357</v>
      </c>
      <c r="D146" s="104" t="s">
        <v>358</v>
      </c>
      <c r="E146" s="135" t="s">
        <v>467</v>
      </c>
      <c r="F146" s="302">
        <v>100</v>
      </c>
      <c r="G146" s="302"/>
    </row>
    <row r="148" spans="1:7">
      <c r="B148" s="59" t="s">
        <v>71</v>
      </c>
    </row>
    <row r="149" spans="1:7">
      <c r="B149" s="78" t="s">
        <v>394</v>
      </c>
    </row>
    <row r="150" spans="1:7">
      <c r="B150" s="78" t="s">
        <v>395</v>
      </c>
    </row>
    <row r="151" spans="1:7">
      <c r="B151" s="79" t="s">
        <v>371</v>
      </c>
    </row>
    <row r="152" spans="1:7">
      <c r="B152" s="79" t="s">
        <v>377</v>
      </c>
    </row>
    <row r="153" spans="1:7">
      <c r="B153" s="79" t="s">
        <v>378</v>
      </c>
    </row>
    <row r="154" spans="1:7">
      <c r="B154" s="79" t="s">
        <v>379</v>
      </c>
    </row>
    <row r="155" spans="1:7">
      <c r="B155" s="81" t="s">
        <v>393</v>
      </c>
    </row>
    <row r="156" spans="1:7">
      <c r="B156" s="79"/>
    </row>
    <row r="157" spans="1:7" ht="21.75">
      <c r="B157" s="62"/>
      <c r="C157" s="95" t="s">
        <v>156</v>
      </c>
    </row>
    <row r="158" spans="1:7" ht="21.75">
      <c r="B158" s="74"/>
      <c r="C158" s="95" t="s">
        <v>350</v>
      </c>
    </row>
  </sheetData>
  <mergeCells count="109">
    <mergeCell ref="F137:G137"/>
    <mergeCell ref="A134:A138"/>
    <mergeCell ref="B134:B138"/>
    <mergeCell ref="F134:G134"/>
    <mergeCell ref="F135:G135"/>
    <mergeCell ref="A143:A146"/>
    <mergeCell ref="B143:B146"/>
    <mergeCell ref="C143:C144"/>
    <mergeCell ref="D143:D144"/>
    <mergeCell ref="F143:G143"/>
    <mergeCell ref="F145:G145"/>
    <mergeCell ref="F146:G146"/>
    <mergeCell ref="F142:G142"/>
    <mergeCell ref="F138:G138"/>
    <mergeCell ref="B139:B142"/>
    <mergeCell ref="F140:G140"/>
    <mergeCell ref="F141:G141"/>
    <mergeCell ref="B118:B119"/>
    <mergeCell ref="C118:C119"/>
    <mergeCell ref="F118:G118"/>
    <mergeCell ref="F119:G119"/>
    <mergeCell ref="F126:G126"/>
    <mergeCell ref="F133:G133"/>
    <mergeCell ref="F124:G124"/>
    <mergeCell ref="F125:G125"/>
    <mergeCell ref="F136:G136"/>
    <mergeCell ref="F127:G127"/>
    <mergeCell ref="C114:C115"/>
    <mergeCell ref="F114:G114"/>
    <mergeCell ref="F115:G115"/>
    <mergeCell ref="C116:C117"/>
    <mergeCell ref="F116:G116"/>
    <mergeCell ref="F117:G117"/>
    <mergeCell ref="F120:G120"/>
    <mergeCell ref="C121:D121"/>
    <mergeCell ref="F122:G122"/>
    <mergeCell ref="F109:G109"/>
    <mergeCell ref="C103:C104"/>
    <mergeCell ref="C105:C106"/>
    <mergeCell ref="C107:G107"/>
    <mergeCell ref="C108:C109"/>
    <mergeCell ref="F108:G108"/>
    <mergeCell ref="F110:G110"/>
    <mergeCell ref="F111:G111"/>
    <mergeCell ref="C112:C113"/>
    <mergeCell ref="F112:G112"/>
    <mergeCell ref="F113:G113"/>
    <mergeCell ref="C98:G98"/>
    <mergeCell ref="C99:C100"/>
    <mergeCell ref="C101:C102"/>
    <mergeCell ref="C80:C81"/>
    <mergeCell ref="C82:C83"/>
    <mergeCell ref="F91:G91"/>
    <mergeCell ref="C84:G84"/>
    <mergeCell ref="C85:C86"/>
    <mergeCell ref="C87:C88"/>
    <mergeCell ref="C89:C90"/>
    <mergeCell ref="A69:A76"/>
    <mergeCell ref="B69:B76"/>
    <mergeCell ref="C69:C72"/>
    <mergeCell ref="F69:G69"/>
    <mergeCell ref="F76:G76"/>
    <mergeCell ref="F72:G72"/>
    <mergeCell ref="C73:C76"/>
    <mergeCell ref="F73:G73"/>
    <mergeCell ref="A92:A97"/>
    <mergeCell ref="B92:B97"/>
    <mergeCell ref="C92:G92"/>
    <mergeCell ref="B77:B90"/>
    <mergeCell ref="C77:G77"/>
    <mergeCell ref="C78:C79"/>
    <mergeCell ref="A49:A68"/>
    <mergeCell ref="C49:G49"/>
    <mergeCell ref="C50:C51"/>
    <mergeCell ref="D50:D51"/>
    <mergeCell ref="C54:G54"/>
    <mergeCell ref="C55:C56"/>
    <mergeCell ref="C57:C58"/>
    <mergeCell ref="C59:C60"/>
    <mergeCell ref="C61:G61"/>
    <mergeCell ref="C62:C63"/>
    <mergeCell ref="F50:G50"/>
    <mergeCell ref="C52:C53"/>
    <mergeCell ref="D52:D53"/>
    <mergeCell ref="F52:G52"/>
    <mergeCell ref="C64:C65"/>
    <mergeCell ref="C66:C67"/>
    <mergeCell ref="C68:G68"/>
    <mergeCell ref="A2:A4"/>
    <mergeCell ref="B2:B4"/>
    <mergeCell ref="C2:C4"/>
    <mergeCell ref="D2:D4"/>
    <mergeCell ref="F2:G2"/>
    <mergeCell ref="F3:G3"/>
    <mergeCell ref="A5:G5"/>
    <mergeCell ref="B6:B48"/>
    <mergeCell ref="C7:C8"/>
    <mergeCell ref="F7:G7"/>
    <mergeCell ref="C9:C10"/>
    <mergeCell ref="C13:C14"/>
    <mergeCell ref="F13:G13"/>
    <mergeCell ref="C15:G15"/>
    <mergeCell ref="F9:G9"/>
    <mergeCell ref="C11:C12"/>
    <mergeCell ref="F11:G11"/>
    <mergeCell ref="C19:G19"/>
    <mergeCell ref="C28:G28"/>
    <mergeCell ref="C31:G31"/>
    <mergeCell ref="C42:G42"/>
  </mergeCells>
  <hyperlinks>
    <hyperlink ref="A92:A97" location="'GRI overview'!A55" display="401-3"/>
    <hyperlink ref="A98" location="'GRI overview'!A63" display="404-3"/>
    <hyperlink ref="A120" location="'GRI overview'!A71" display="405-2"/>
    <hyperlink ref="A128" location="'GRI overview'!A59" display="404-1"/>
    <hyperlink ref="A19" location="'GRI overview'!A2" display="102-8"/>
    <hyperlink ref="A9" location="'GRI overview'!A2" display="102-7, 405-1"/>
    <hyperlink ref="A31" location="'GRI overview'!A1" display="405-1"/>
    <hyperlink ref="A49:A68" location="'GRI overview'!A51" display="401-1"/>
    <hyperlink ref="A118:A119" location="'GRI overview'!A1" display="405-1"/>
    <hyperlink ref="A118" location="'GRI overview'!A1" display="405-1"/>
    <hyperlink ref="A139:A142" location="'GRI overview'!A63" display="404-3"/>
  </hyperlinks>
  <pageMargins left="0.70866141732283505" right="0.70866141732283505" top="0.74803149606299202" bottom="0.74803149606299202" header="0.31496062992126" footer="0.31496062992126"/>
  <pageSetup paperSize="9" scale="4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0"/>
  <sheetViews>
    <sheetView showGridLines="0" zoomScale="85" zoomScaleNormal="85" workbookViewId="0">
      <pane ySplit="1" topLeftCell="A337" activePane="bottomLeft" state="frozen"/>
      <selection pane="bottomLeft" activeCell="D53" sqref="D53"/>
    </sheetView>
  </sheetViews>
  <sheetFormatPr defaultColWidth="9.140625" defaultRowHeight="21.75"/>
  <cols>
    <col min="1" max="1" width="18.42578125" style="18" bestFit="1" customWidth="1"/>
    <col min="2" max="2" width="35.42578125" style="18" bestFit="1" customWidth="1"/>
    <col min="3" max="3" width="2.42578125" style="18" bestFit="1" customWidth="1"/>
    <col min="4" max="4" width="70.42578125" style="18" customWidth="1"/>
    <col min="5" max="16384" width="9.140625" style="18"/>
  </cols>
  <sheetData>
    <row r="1" spans="1:4">
      <c r="A1" s="17" t="s">
        <v>163</v>
      </c>
      <c r="B1" s="17" t="s">
        <v>75</v>
      </c>
      <c r="C1" s="17"/>
      <c r="D1" s="17" t="s">
        <v>74</v>
      </c>
    </row>
    <row r="2" spans="1:4">
      <c r="A2" s="19" t="s">
        <v>407</v>
      </c>
      <c r="B2" s="49" t="s">
        <v>408</v>
      </c>
      <c r="C2" s="21"/>
      <c r="D2" s="22"/>
    </row>
    <row r="3" spans="1:4" ht="105.6" customHeight="1">
      <c r="A3" s="27"/>
      <c r="B3" s="28"/>
      <c r="C3" s="25" t="s">
        <v>7</v>
      </c>
      <c r="D3" s="26" t="s">
        <v>409</v>
      </c>
    </row>
    <row r="4" spans="1:4">
      <c r="A4" s="27"/>
      <c r="B4" s="28" t="s">
        <v>410</v>
      </c>
      <c r="C4" s="24"/>
      <c r="D4" s="51"/>
    </row>
    <row r="5" spans="1:4" ht="87">
      <c r="A5" s="23"/>
      <c r="B5" s="24"/>
      <c r="C5" s="25" t="s">
        <v>7</v>
      </c>
      <c r="D5" s="26" t="s">
        <v>411</v>
      </c>
    </row>
    <row r="6" spans="1:4">
      <c r="A6" s="27"/>
      <c r="B6" s="28" t="s">
        <v>412</v>
      </c>
      <c r="C6" s="25"/>
      <c r="D6" s="29"/>
    </row>
    <row r="7" spans="1:4" ht="108.75">
      <c r="A7" s="27"/>
      <c r="B7" s="28"/>
      <c r="C7" s="25" t="s">
        <v>7</v>
      </c>
      <c r="D7" s="29" t="s">
        <v>413</v>
      </c>
    </row>
    <row r="8" spans="1:4" ht="21" customHeight="1">
      <c r="A8" s="27"/>
      <c r="B8" s="28" t="s">
        <v>414</v>
      </c>
      <c r="C8" s="25"/>
      <c r="D8" s="51"/>
    </row>
    <row r="9" spans="1:4" ht="146.1" customHeight="1">
      <c r="A9" s="27"/>
      <c r="B9" s="28"/>
      <c r="C9" s="25" t="s">
        <v>7</v>
      </c>
      <c r="D9" s="29" t="s">
        <v>415</v>
      </c>
    </row>
    <row r="10" spans="1:4">
      <c r="A10" s="27"/>
      <c r="B10" s="28" t="s">
        <v>416</v>
      </c>
      <c r="C10" s="25"/>
      <c r="D10" s="42"/>
    </row>
    <row r="11" spans="1:4" ht="65.25">
      <c r="A11" s="27"/>
      <c r="B11" s="40"/>
      <c r="C11" s="25" t="s">
        <v>7</v>
      </c>
      <c r="D11" s="29" t="s">
        <v>417</v>
      </c>
    </row>
    <row r="12" spans="1:4">
      <c r="A12" s="27"/>
      <c r="B12" s="28" t="s">
        <v>418</v>
      </c>
      <c r="C12" s="25"/>
      <c r="D12" s="42"/>
    </row>
    <row r="13" spans="1:4" ht="108.75">
      <c r="A13" s="30"/>
      <c r="B13" s="31"/>
      <c r="C13" s="32" t="s">
        <v>7</v>
      </c>
      <c r="D13" s="33" t="s">
        <v>419</v>
      </c>
    </row>
    <row r="14" spans="1:4">
      <c r="A14" s="27" t="s">
        <v>420</v>
      </c>
      <c r="B14" s="28" t="s">
        <v>421</v>
      </c>
      <c r="C14" s="25"/>
      <c r="D14" s="29"/>
    </row>
    <row r="15" spans="1:4" ht="65.25">
      <c r="A15" s="27"/>
      <c r="B15" s="28"/>
      <c r="C15" s="25" t="s">
        <v>7</v>
      </c>
      <c r="D15" s="29" t="s">
        <v>422</v>
      </c>
    </row>
    <row r="16" spans="1:4" ht="43.5">
      <c r="A16" s="27"/>
      <c r="B16" s="28"/>
      <c r="C16" s="32" t="s">
        <v>7</v>
      </c>
      <c r="D16" s="29" t="s">
        <v>423</v>
      </c>
    </row>
    <row r="17" spans="1:5" ht="21" customHeight="1">
      <c r="A17" s="306" t="s">
        <v>164</v>
      </c>
      <c r="B17" s="68" t="s">
        <v>165</v>
      </c>
      <c r="C17" s="34"/>
      <c r="D17" s="35"/>
    </row>
    <row r="18" spans="1:5" ht="87">
      <c r="A18" s="307"/>
      <c r="B18" s="69"/>
      <c r="C18" s="25" t="s">
        <v>7</v>
      </c>
      <c r="D18" s="29" t="s">
        <v>166</v>
      </c>
      <c r="E18" s="70"/>
    </row>
    <row r="19" spans="1:5" ht="65.25">
      <c r="A19" s="46"/>
      <c r="B19" s="69"/>
      <c r="C19" s="25" t="s">
        <v>7</v>
      </c>
      <c r="D19" s="29" t="s">
        <v>167</v>
      </c>
      <c r="E19" s="70"/>
    </row>
    <row r="20" spans="1:5" ht="43.5">
      <c r="A20" s="89"/>
      <c r="B20" s="69"/>
      <c r="C20" s="25" t="s">
        <v>7</v>
      </c>
      <c r="D20" s="29" t="s">
        <v>168</v>
      </c>
      <c r="E20" s="70"/>
    </row>
    <row r="21" spans="1:5">
      <c r="A21" s="27"/>
      <c r="B21" s="69" t="s">
        <v>8</v>
      </c>
      <c r="C21" s="36"/>
      <c r="D21" s="37"/>
      <c r="E21" s="70"/>
    </row>
    <row r="22" spans="1:5" ht="43.5">
      <c r="A22" s="27"/>
      <c r="B22" s="69"/>
      <c r="C22" s="25" t="s">
        <v>7</v>
      </c>
      <c r="D22" s="29" t="s">
        <v>169</v>
      </c>
      <c r="E22" s="70"/>
    </row>
    <row r="23" spans="1:5">
      <c r="A23" s="27"/>
      <c r="B23" s="69" t="s">
        <v>9</v>
      </c>
      <c r="C23" s="36"/>
      <c r="D23" s="37"/>
      <c r="E23" s="70"/>
    </row>
    <row r="24" spans="1:5" ht="65.25">
      <c r="A24" s="27"/>
      <c r="B24" s="69"/>
      <c r="C24" s="25" t="s">
        <v>7</v>
      </c>
      <c r="D24" s="29" t="s">
        <v>170</v>
      </c>
      <c r="E24" s="70"/>
    </row>
    <row r="25" spans="1:5" ht="43.5">
      <c r="A25" s="27"/>
      <c r="B25" s="69"/>
      <c r="C25" s="25" t="s">
        <v>7</v>
      </c>
      <c r="D25" s="29" t="s">
        <v>171</v>
      </c>
      <c r="E25" s="70"/>
    </row>
    <row r="26" spans="1:5" ht="65.25">
      <c r="A26" s="27"/>
      <c r="B26" s="69"/>
      <c r="C26" s="25" t="s">
        <v>7</v>
      </c>
      <c r="D26" s="29" t="s">
        <v>172</v>
      </c>
      <c r="E26" s="70"/>
    </row>
    <row r="27" spans="1:5" ht="43.5">
      <c r="A27" s="27"/>
      <c r="B27" s="69"/>
      <c r="C27" s="25" t="s">
        <v>7</v>
      </c>
      <c r="D27" s="29" t="s">
        <v>173</v>
      </c>
      <c r="E27" s="70"/>
    </row>
    <row r="28" spans="1:5">
      <c r="A28" s="27"/>
      <c r="B28" s="69" t="s">
        <v>10</v>
      </c>
      <c r="C28" s="25"/>
      <c r="D28" s="29"/>
      <c r="E28" s="70"/>
    </row>
    <row r="29" spans="1:5" ht="87">
      <c r="A29" s="27"/>
      <c r="B29" s="69"/>
      <c r="C29" s="25" t="s">
        <v>7</v>
      </c>
      <c r="D29" s="29" t="s">
        <v>174</v>
      </c>
      <c r="E29" s="70"/>
    </row>
    <row r="30" spans="1:5" ht="43.5">
      <c r="A30" s="27"/>
      <c r="B30" s="69"/>
      <c r="C30" s="25" t="s">
        <v>7</v>
      </c>
      <c r="D30" s="29" t="s">
        <v>175</v>
      </c>
      <c r="E30" s="70"/>
    </row>
    <row r="31" spans="1:5">
      <c r="A31" s="27"/>
      <c r="B31" s="69" t="s">
        <v>11</v>
      </c>
      <c r="C31" s="25"/>
      <c r="D31" s="37"/>
      <c r="E31" s="70"/>
    </row>
    <row r="32" spans="1:5">
      <c r="A32" s="27"/>
      <c r="B32" s="28"/>
      <c r="C32" s="25" t="s">
        <v>7</v>
      </c>
      <c r="D32" s="29" t="s">
        <v>176</v>
      </c>
      <c r="E32" s="70"/>
    </row>
    <row r="33" spans="1:5">
      <c r="A33" s="27"/>
      <c r="B33" s="28"/>
      <c r="C33" s="25" t="s">
        <v>7</v>
      </c>
      <c r="D33" s="29" t="s">
        <v>177</v>
      </c>
      <c r="E33" s="70"/>
    </row>
    <row r="34" spans="1:5" ht="65.25">
      <c r="A34" s="27"/>
      <c r="B34" s="28"/>
      <c r="C34" s="25" t="s">
        <v>7</v>
      </c>
      <c r="D34" s="29" t="s">
        <v>178</v>
      </c>
      <c r="E34" s="70"/>
    </row>
    <row r="35" spans="1:5" ht="43.5">
      <c r="A35" s="27"/>
      <c r="B35" s="28"/>
      <c r="C35" s="25" t="s">
        <v>7</v>
      </c>
      <c r="D35" s="29" t="s">
        <v>179</v>
      </c>
      <c r="E35" s="70"/>
    </row>
    <row r="36" spans="1:5">
      <c r="A36" s="27"/>
      <c r="B36" s="28" t="s">
        <v>180</v>
      </c>
      <c r="C36" s="25"/>
      <c r="D36" s="29"/>
      <c r="E36" s="70"/>
    </row>
    <row r="37" spans="1:5" ht="43.5">
      <c r="A37" s="27"/>
      <c r="B37" s="28"/>
      <c r="C37" s="25" t="s">
        <v>7</v>
      </c>
      <c r="D37" s="29" t="s">
        <v>181</v>
      </c>
      <c r="E37" s="70"/>
    </row>
    <row r="38" spans="1:5">
      <c r="A38" s="27"/>
      <c r="B38" s="28" t="s">
        <v>182</v>
      </c>
      <c r="C38" s="25"/>
      <c r="D38" s="29"/>
      <c r="E38" s="70"/>
    </row>
    <row r="39" spans="1:5" ht="152.25">
      <c r="A39" s="27"/>
      <c r="B39" s="28"/>
      <c r="C39" s="25" t="s">
        <v>7</v>
      </c>
      <c r="D39" s="29" t="s">
        <v>183</v>
      </c>
      <c r="E39" s="70"/>
    </row>
    <row r="40" spans="1:5">
      <c r="A40" s="27"/>
      <c r="B40" s="28"/>
      <c r="C40" s="25" t="s">
        <v>7</v>
      </c>
      <c r="D40" s="29" t="s">
        <v>184</v>
      </c>
      <c r="E40" s="70"/>
    </row>
    <row r="41" spans="1:5">
      <c r="A41" s="27"/>
      <c r="B41" s="28" t="s">
        <v>185</v>
      </c>
      <c r="C41" s="25"/>
      <c r="D41" s="29"/>
      <c r="E41" s="70"/>
    </row>
    <row r="42" spans="1:5" ht="43.5">
      <c r="A42" s="30"/>
      <c r="B42" s="31"/>
      <c r="C42" s="32" t="s">
        <v>7</v>
      </c>
      <c r="D42" s="33" t="s">
        <v>186</v>
      </c>
      <c r="E42" s="70"/>
    </row>
    <row r="43" spans="1:5">
      <c r="A43" s="27" t="s">
        <v>314</v>
      </c>
      <c r="B43" s="28" t="s">
        <v>315</v>
      </c>
      <c r="C43" s="25"/>
      <c r="D43" s="29"/>
      <c r="E43" s="70"/>
    </row>
    <row r="44" spans="1:5" ht="65.25">
      <c r="A44" s="27"/>
      <c r="B44" s="28"/>
      <c r="C44" s="25" t="s">
        <v>7</v>
      </c>
      <c r="D44" s="29" t="s">
        <v>316</v>
      </c>
      <c r="E44" s="70"/>
    </row>
    <row r="45" spans="1:5" ht="43.5">
      <c r="A45" s="30"/>
      <c r="B45" s="31"/>
      <c r="C45" s="32" t="s">
        <v>7</v>
      </c>
      <c r="D45" s="33" t="s">
        <v>317</v>
      </c>
      <c r="E45" s="70"/>
    </row>
    <row r="46" spans="1:5">
      <c r="A46" s="27" t="s">
        <v>318</v>
      </c>
      <c r="B46" s="28" t="s">
        <v>319</v>
      </c>
      <c r="C46" s="25"/>
      <c r="D46" s="29"/>
      <c r="E46" s="70"/>
    </row>
    <row r="47" spans="1:5" ht="195.75">
      <c r="A47" s="27"/>
      <c r="B47" s="28"/>
      <c r="C47" s="25" t="s">
        <v>7</v>
      </c>
      <c r="D47" s="29" t="s">
        <v>320</v>
      </c>
      <c r="E47" s="70"/>
    </row>
    <row r="48" spans="1:5">
      <c r="A48" s="27"/>
      <c r="B48" s="69" t="s">
        <v>8</v>
      </c>
      <c r="C48" s="36"/>
      <c r="D48" s="37"/>
      <c r="E48" s="70"/>
    </row>
    <row r="49" spans="1:5" ht="43.5">
      <c r="A49" s="27"/>
      <c r="B49" s="69"/>
      <c r="C49" s="25" t="s">
        <v>7</v>
      </c>
      <c r="D49" s="29" t="s">
        <v>169</v>
      </c>
      <c r="E49" s="70"/>
    </row>
    <row r="50" spans="1:5">
      <c r="A50" s="27"/>
      <c r="B50" s="28" t="s">
        <v>185</v>
      </c>
      <c r="C50" s="25"/>
      <c r="D50" s="29"/>
      <c r="E50" s="70"/>
    </row>
    <row r="51" spans="1:5" ht="43.5">
      <c r="A51" s="30"/>
      <c r="B51" s="31"/>
      <c r="C51" s="32" t="s">
        <v>7</v>
      </c>
      <c r="D51" s="33" t="s">
        <v>186</v>
      </c>
      <c r="E51" s="70"/>
    </row>
    <row r="52" spans="1:5">
      <c r="A52" s="27" t="s">
        <v>321</v>
      </c>
      <c r="B52" s="28" t="s">
        <v>319</v>
      </c>
      <c r="C52" s="25"/>
      <c r="D52" s="29"/>
      <c r="E52" s="70"/>
    </row>
    <row r="53" spans="1:5" ht="195.75">
      <c r="A53" s="27"/>
      <c r="B53" s="28"/>
      <c r="C53" s="25" t="s">
        <v>7</v>
      </c>
      <c r="D53" s="29" t="s">
        <v>320</v>
      </c>
      <c r="E53" s="70"/>
    </row>
    <row r="54" spans="1:5">
      <c r="A54" s="27"/>
      <c r="B54" s="72" t="s">
        <v>322</v>
      </c>
      <c r="D54" s="51"/>
      <c r="E54" s="70"/>
    </row>
    <row r="55" spans="1:5" ht="43.5">
      <c r="A55" s="27"/>
      <c r="C55" s="25" t="s">
        <v>7</v>
      </c>
      <c r="D55" s="50" t="s">
        <v>323</v>
      </c>
      <c r="E55" s="70"/>
    </row>
    <row r="56" spans="1:5">
      <c r="A56" s="27"/>
      <c r="B56" s="69" t="s">
        <v>8</v>
      </c>
      <c r="C56" s="36"/>
      <c r="D56" s="37"/>
      <c r="E56" s="70"/>
    </row>
    <row r="57" spans="1:5" ht="43.5">
      <c r="A57" s="30"/>
      <c r="B57" s="73"/>
      <c r="C57" s="32" t="s">
        <v>7</v>
      </c>
      <c r="D57" s="33" t="s">
        <v>169</v>
      </c>
      <c r="E57" s="70"/>
    </row>
    <row r="58" spans="1:5">
      <c r="A58" s="27" t="s">
        <v>324</v>
      </c>
      <c r="B58" s="69" t="s">
        <v>325</v>
      </c>
      <c r="C58" s="25"/>
      <c r="D58" s="29"/>
      <c r="E58" s="70"/>
    </row>
    <row r="59" spans="1:5" ht="43.5">
      <c r="A59" s="27"/>
      <c r="B59" s="69"/>
      <c r="C59" s="25" t="s">
        <v>7</v>
      </c>
      <c r="D59" s="29" t="s">
        <v>326</v>
      </c>
      <c r="E59" s="70"/>
    </row>
    <row r="60" spans="1:5" ht="65.25">
      <c r="A60" s="27"/>
      <c r="B60" s="69"/>
      <c r="C60" s="25" t="s">
        <v>7</v>
      </c>
      <c r="D60" s="29" t="s">
        <v>327</v>
      </c>
      <c r="E60" s="70"/>
    </row>
    <row r="61" spans="1:5">
      <c r="A61" s="27"/>
      <c r="B61" s="69" t="s">
        <v>328</v>
      </c>
      <c r="C61" s="25"/>
      <c r="D61" s="29"/>
      <c r="E61" s="70"/>
    </row>
    <row r="62" spans="1:5" ht="43.5">
      <c r="A62" s="27"/>
      <c r="B62" s="69"/>
      <c r="C62" s="25" t="s">
        <v>7</v>
      </c>
      <c r="D62" s="29" t="s">
        <v>329</v>
      </c>
      <c r="E62" s="70"/>
    </row>
    <row r="63" spans="1:5" ht="43.5">
      <c r="A63" s="27"/>
      <c r="B63" s="69"/>
      <c r="C63" s="25" t="s">
        <v>7</v>
      </c>
      <c r="D63" s="29" t="s">
        <v>330</v>
      </c>
      <c r="E63" s="70"/>
    </row>
    <row r="64" spans="1:5">
      <c r="A64" s="19" t="s">
        <v>187</v>
      </c>
      <c r="B64" s="20" t="s">
        <v>8</v>
      </c>
      <c r="C64" s="34"/>
      <c r="D64" s="38"/>
      <c r="E64" s="70"/>
    </row>
    <row r="65" spans="1:5" ht="43.5">
      <c r="A65" s="27"/>
      <c r="B65" s="28"/>
      <c r="C65" s="25" t="s">
        <v>7</v>
      </c>
      <c r="D65" s="29" t="s">
        <v>169</v>
      </c>
      <c r="E65" s="70"/>
    </row>
    <row r="66" spans="1:5">
      <c r="A66" s="23"/>
      <c r="B66" s="52" t="s">
        <v>12</v>
      </c>
      <c r="C66" s="24"/>
      <c r="D66" s="51"/>
    </row>
    <row r="67" spans="1:5" ht="43.5">
      <c r="A67" s="30"/>
      <c r="B67" s="31"/>
      <c r="C67" s="32" t="s">
        <v>7</v>
      </c>
      <c r="D67" s="33" t="s">
        <v>188</v>
      </c>
    </row>
    <row r="68" spans="1:5">
      <c r="A68" s="19" t="s">
        <v>292</v>
      </c>
      <c r="B68" s="20" t="s">
        <v>8</v>
      </c>
      <c r="C68" s="34"/>
      <c r="D68" s="38"/>
    </row>
    <row r="69" spans="1:5" ht="43.5">
      <c r="A69" s="27"/>
      <c r="B69" s="28"/>
      <c r="C69" s="25" t="s">
        <v>7</v>
      </c>
      <c r="D69" s="29" t="s">
        <v>169</v>
      </c>
    </row>
    <row r="70" spans="1:5">
      <c r="A70" s="27"/>
      <c r="B70" s="28" t="s">
        <v>303</v>
      </c>
      <c r="C70" s="25"/>
      <c r="D70" s="29"/>
    </row>
    <row r="71" spans="1:5">
      <c r="A71" s="30"/>
      <c r="B71" s="31"/>
      <c r="C71" s="32" t="s">
        <v>7</v>
      </c>
      <c r="D71" s="33" t="s">
        <v>304</v>
      </c>
    </row>
    <row r="72" spans="1:5">
      <c r="A72" s="19" t="s">
        <v>297</v>
      </c>
      <c r="B72" s="20" t="s">
        <v>8</v>
      </c>
      <c r="C72" s="34"/>
      <c r="D72" s="38"/>
    </row>
    <row r="73" spans="1:5" ht="43.5">
      <c r="A73" s="27"/>
      <c r="B73" s="28"/>
      <c r="C73" s="25" t="s">
        <v>7</v>
      </c>
      <c r="D73" s="29" t="s">
        <v>169</v>
      </c>
    </row>
    <row r="74" spans="1:5">
      <c r="A74" s="27"/>
      <c r="B74" s="28" t="s">
        <v>185</v>
      </c>
      <c r="C74" s="25"/>
      <c r="D74" s="29"/>
    </row>
    <row r="75" spans="1:5" ht="43.5">
      <c r="A75" s="27"/>
      <c r="B75" s="28"/>
      <c r="C75" s="25" t="s">
        <v>7</v>
      </c>
      <c r="D75" s="29" t="s">
        <v>186</v>
      </c>
    </row>
    <row r="76" spans="1:5">
      <c r="A76" s="19" t="s">
        <v>295</v>
      </c>
      <c r="B76" s="20" t="s">
        <v>8</v>
      </c>
      <c r="C76" s="34"/>
      <c r="D76" s="38"/>
    </row>
    <row r="77" spans="1:5" ht="43.5">
      <c r="A77" s="27"/>
      <c r="B77" s="28"/>
      <c r="C77" s="25" t="s">
        <v>7</v>
      </c>
      <c r="D77" s="29" t="s">
        <v>169</v>
      </c>
    </row>
    <row r="78" spans="1:5">
      <c r="A78" s="27"/>
      <c r="B78" s="28" t="s">
        <v>185</v>
      </c>
      <c r="C78" s="25"/>
      <c r="D78" s="29"/>
    </row>
    <row r="79" spans="1:5" ht="43.5">
      <c r="A79" s="27"/>
      <c r="B79" s="28"/>
      <c r="C79" s="25" t="s">
        <v>7</v>
      </c>
      <c r="D79" s="29" t="s">
        <v>186</v>
      </c>
    </row>
    <row r="80" spans="1:5">
      <c r="A80" s="27"/>
      <c r="B80" s="28" t="s">
        <v>305</v>
      </c>
      <c r="C80" s="25"/>
      <c r="D80" s="29"/>
    </row>
    <row r="81" spans="1:4">
      <c r="A81" s="27"/>
      <c r="B81" s="28"/>
      <c r="C81" s="25" t="s">
        <v>7</v>
      </c>
      <c r="D81" s="29" t="s">
        <v>306</v>
      </c>
    </row>
    <row r="82" spans="1:4">
      <c r="A82" s="27"/>
      <c r="B82" s="28"/>
      <c r="C82" s="25" t="s">
        <v>7</v>
      </c>
      <c r="D82" s="29" t="s">
        <v>307</v>
      </c>
    </row>
    <row r="83" spans="1:4" ht="65.25">
      <c r="A83" s="30"/>
      <c r="B83" s="31"/>
      <c r="C83" s="32" t="s">
        <v>7</v>
      </c>
      <c r="D83" s="33" t="s">
        <v>308</v>
      </c>
    </row>
    <row r="84" spans="1:4">
      <c r="A84" s="27" t="s">
        <v>296</v>
      </c>
      <c r="B84" s="28" t="s">
        <v>185</v>
      </c>
      <c r="C84" s="25"/>
      <c r="D84" s="29"/>
    </row>
    <row r="85" spans="1:4" ht="43.5">
      <c r="A85" s="27"/>
      <c r="B85" s="28"/>
      <c r="C85" s="25" t="s">
        <v>7</v>
      </c>
      <c r="D85" s="29" t="s">
        <v>186</v>
      </c>
    </row>
    <row r="86" spans="1:4">
      <c r="A86" s="27"/>
      <c r="B86" s="28" t="s">
        <v>309</v>
      </c>
      <c r="C86" s="25"/>
      <c r="D86" s="29"/>
    </row>
    <row r="87" spans="1:4" ht="65.25">
      <c r="A87" s="27"/>
      <c r="B87" s="28"/>
      <c r="C87" s="25" t="s">
        <v>7</v>
      </c>
      <c r="D87" s="29" t="s">
        <v>313</v>
      </c>
    </row>
    <row r="88" spans="1:4">
      <c r="A88" s="27"/>
      <c r="B88" s="28" t="s">
        <v>310</v>
      </c>
      <c r="C88" s="25"/>
      <c r="D88" s="29"/>
    </row>
    <row r="89" spans="1:4">
      <c r="A89" s="27"/>
      <c r="B89" s="28"/>
      <c r="C89" s="25" t="s">
        <v>7</v>
      </c>
      <c r="D89" s="29" t="s">
        <v>311</v>
      </c>
    </row>
    <row r="90" spans="1:4" ht="87">
      <c r="A90" s="27"/>
      <c r="B90" s="28"/>
      <c r="C90" s="25" t="s">
        <v>7</v>
      </c>
      <c r="D90" s="29" t="s">
        <v>312</v>
      </c>
    </row>
    <row r="91" spans="1:4">
      <c r="A91" s="308" t="s">
        <v>189</v>
      </c>
      <c r="B91" s="20" t="s">
        <v>13</v>
      </c>
      <c r="C91" s="34"/>
      <c r="D91" s="39"/>
    </row>
    <row r="92" spans="1:4" ht="43.5">
      <c r="A92" s="309"/>
      <c r="B92" s="40"/>
      <c r="C92" s="25" t="s">
        <v>7</v>
      </c>
      <c r="D92" s="29" t="s">
        <v>190</v>
      </c>
    </row>
    <row r="93" spans="1:4" ht="65.25">
      <c r="A93" s="41"/>
      <c r="B93" s="40"/>
      <c r="C93" s="25" t="s">
        <v>7</v>
      </c>
      <c r="D93" s="29" t="s">
        <v>191</v>
      </c>
    </row>
    <row r="94" spans="1:4">
      <c r="A94" s="41"/>
      <c r="B94" s="28" t="s">
        <v>192</v>
      </c>
      <c r="C94" s="25"/>
      <c r="D94" s="42"/>
    </row>
    <row r="95" spans="1:4" ht="43.5">
      <c r="A95" s="41"/>
      <c r="B95" s="40"/>
      <c r="C95" s="25" t="s">
        <v>7</v>
      </c>
      <c r="D95" s="29" t="s">
        <v>193</v>
      </c>
    </row>
    <row r="96" spans="1:4" ht="87">
      <c r="A96" s="41"/>
      <c r="B96" s="40"/>
      <c r="C96" s="25" t="s">
        <v>7</v>
      </c>
      <c r="D96" s="29" t="s">
        <v>424</v>
      </c>
    </row>
    <row r="97" spans="1:4">
      <c r="A97" s="41"/>
      <c r="B97" s="28" t="s">
        <v>14</v>
      </c>
      <c r="C97" s="25"/>
      <c r="D97" s="42"/>
    </row>
    <row r="98" spans="1:4" ht="217.5">
      <c r="A98" s="41"/>
      <c r="B98" s="40"/>
      <c r="C98" s="25" t="s">
        <v>7</v>
      </c>
      <c r="D98" s="29" t="s">
        <v>194</v>
      </c>
    </row>
    <row r="99" spans="1:4">
      <c r="A99" s="41"/>
      <c r="B99" s="69" t="s">
        <v>11</v>
      </c>
      <c r="C99" s="25"/>
      <c r="D99" s="37"/>
    </row>
    <row r="100" spans="1:4">
      <c r="A100" s="41"/>
      <c r="B100" s="28"/>
      <c r="C100" s="25" t="s">
        <v>7</v>
      </c>
      <c r="D100" s="29" t="s">
        <v>176</v>
      </c>
    </row>
    <row r="101" spans="1:4">
      <c r="A101" s="41"/>
      <c r="B101" s="28"/>
      <c r="C101" s="25" t="s">
        <v>7</v>
      </c>
      <c r="D101" s="29" t="s">
        <v>177</v>
      </c>
    </row>
    <row r="102" spans="1:4" ht="65.25">
      <c r="A102" s="41"/>
      <c r="B102" s="28"/>
      <c r="C102" s="25" t="s">
        <v>7</v>
      </c>
      <c r="D102" s="29" t="s">
        <v>178</v>
      </c>
    </row>
    <row r="103" spans="1:4" ht="43.5">
      <c r="A103" s="41"/>
      <c r="B103" s="28"/>
      <c r="C103" s="25" t="s">
        <v>7</v>
      </c>
      <c r="D103" s="29" t="s">
        <v>179</v>
      </c>
    </row>
    <row r="104" spans="1:4">
      <c r="A104" s="41"/>
      <c r="B104" s="28" t="s">
        <v>195</v>
      </c>
      <c r="C104" s="25"/>
      <c r="D104" s="29"/>
    </row>
    <row r="105" spans="1:4" ht="65.25">
      <c r="A105" s="41"/>
      <c r="B105" s="28"/>
      <c r="C105" s="25" t="s">
        <v>7</v>
      </c>
      <c r="D105" s="29" t="s">
        <v>196</v>
      </c>
    </row>
    <row r="106" spans="1:4">
      <c r="A106" s="19" t="s">
        <v>197</v>
      </c>
      <c r="B106" s="20" t="s">
        <v>15</v>
      </c>
      <c r="C106" s="34"/>
      <c r="D106" s="39"/>
    </row>
    <row r="107" spans="1:4" ht="43.5">
      <c r="A107" s="41"/>
      <c r="B107" s="40"/>
      <c r="C107" s="25" t="s">
        <v>7</v>
      </c>
      <c r="D107" s="29" t="s">
        <v>16</v>
      </c>
    </row>
    <row r="108" spans="1:4">
      <c r="A108" s="41"/>
      <c r="B108" s="28" t="s">
        <v>8</v>
      </c>
      <c r="C108" s="25"/>
      <c r="D108" s="37"/>
    </row>
    <row r="109" spans="1:4" ht="43.5">
      <c r="A109" s="41"/>
      <c r="B109" s="28"/>
      <c r="C109" s="25" t="s">
        <v>7</v>
      </c>
      <c r="D109" s="29" t="s">
        <v>169</v>
      </c>
    </row>
    <row r="110" spans="1:4">
      <c r="A110" s="19" t="s">
        <v>198</v>
      </c>
      <c r="B110" s="20" t="s">
        <v>199</v>
      </c>
      <c r="C110" s="34"/>
      <c r="D110" s="39"/>
    </row>
    <row r="111" spans="1:4" ht="43.5">
      <c r="A111" s="43"/>
      <c r="B111" s="44"/>
      <c r="C111" s="32" t="s">
        <v>7</v>
      </c>
      <c r="D111" s="33" t="s">
        <v>200</v>
      </c>
    </row>
    <row r="112" spans="1:4">
      <c r="A112" s="27" t="s">
        <v>331</v>
      </c>
      <c r="B112" s="28" t="s">
        <v>332</v>
      </c>
      <c r="C112" s="25"/>
      <c r="D112" s="29"/>
    </row>
    <row r="113" spans="1:4" ht="43.5">
      <c r="A113" s="41"/>
      <c r="B113" s="40"/>
      <c r="C113" s="32" t="s">
        <v>7</v>
      </c>
      <c r="D113" s="29" t="s">
        <v>333</v>
      </c>
    </row>
    <row r="114" spans="1:4">
      <c r="A114" s="19" t="s">
        <v>298</v>
      </c>
      <c r="B114" s="20" t="s">
        <v>299</v>
      </c>
      <c r="C114" s="34"/>
      <c r="D114" s="35"/>
    </row>
    <row r="115" spans="1:4" ht="65.25">
      <c r="A115" s="27"/>
      <c r="B115" s="40"/>
      <c r="C115" s="25" t="s">
        <v>7</v>
      </c>
      <c r="D115" s="29" t="s">
        <v>300</v>
      </c>
    </row>
    <row r="116" spans="1:4">
      <c r="A116" s="27"/>
      <c r="B116" s="28" t="s">
        <v>301</v>
      </c>
      <c r="C116" s="25"/>
      <c r="D116" s="29"/>
    </row>
    <row r="117" spans="1:4" ht="65.25">
      <c r="A117" s="27"/>
      <c r="B117" s="40"/>
      <c r="C117" s="25" t="s">
        <v>7</v>
      </c>
      <c r="D117" s="29" t="s">
        <v>302</v>
      </c>
    </row>
    <row r="118" spans="1:4">
      <c r="A118" s="27"/>
      <c r="B118" s="28" t="s">
        <v>182</v>
      </c>
      <c r="C118" s="25"/>
      <c r="D118" s="29"/>
    </row>
    <row r="119" spans="1:4" ht="152.25">
      <c r="A119" s="27"/>
      <c r="B119" s="28"/>
      <c r="C119" s="25" t="s">
        <v>7</v>
      </c>
      <c r="D119" s="29" t="s">
        <v>183</v>
      </c>
    </row>
    <row r="120" spans="1:4">
      <c r="A120" s="27"/>
      <c r="B120" s="28"/>
      <c r="C120" s="25" t="s">
        <v>7</v>
      </c>
      <c r="D120" s="29" t="s">
        <v>184</v>
      </c>
    </row>
    <row r="121" spans="1:4">
      <c r="A121" s="306" t="s">
        <v>201</v>
      </c>
      <c r="B121" s="20" t="s">
        <v>17</v>
      </c>
      <c r="C121" s="34"/>
      <c r="D121" s="39"/>
    </row>
    <row r="122" spans="1:4" ht="43.5">
      <c r="A122" s="307"/>
      <c r="B122" s="40"/>
      <c r="C122" s="25" t="s">
        <v>7</v>
      </c>
      <c r="D122" s="29" t="s">
        <v>202</v>
      </c>
    </row>
    <row r="123" spans="1:4" ht="65.25">
      <c r="A123" s="46"/>
      <c r="B123" s="40"/>
      <c r="C123" s="25" t="s">
        <v>7</v>
      </c>
      <c r="D123" s="29" t="s">
        <v>203</v>
      </c>
    </row>
    <row r="124" spans="1:4" ht="409.5">
      <c r="A124" s="46"/>
      <c r="B124" s="40"/>
      <c r="C124" s="25" t="s">
        <v>7</v>
      </c>
      <c r="D124" s="29" t="s">
        <v>204</v>
      </c>
    </row>
    <row r="125" spans="1:4">
      <c r="A125" s="46"/>
      <c r="B125" s="28" t="s">
        <v>205</v>
      </c>
      <c r="C125" s="25"/>
      <c r="D125" s="29"/>
    </row>
    <row r="126" spans="1:4" ht="43.5">
      <c r="A126" s="46"/>
      <c r="B126" s="40"/>
      <c r="C126" s="25" t="s">
        <v>7</v>
      </c>
      <c r="D126" s="29" t="s">
        <v>206</v>
      </c>
    </row>
    <row r="127" spans="1:4">
      <c r="A127" s="46"/>
      <c r="B127" s="28" t="s">
        <v>195</v>
      </c>
      <c r="C127" s="25"/>
      <c r="D127" s="29"/>
    </row>
    <row r="128" spans="1:4" ht="65.25">
      <c r="A128" s="46"/>
      <c r="B128" s="28"/>
      <c r="C128" s="25" t="s">
        <v>7</v>
      </c>
      <c r="D128" s="29" t="s">
        <v>196</v>
      </c>
    </row>
    <row r="129" spans="1:4">
      <c r="A129" s="46"/>
      <c r="B129" s="28" t="s">
        <v>207</v>
      </c>
      <c r="C129" s="25"/>
      <c r="D129" s="29"/>
    </row>
    <row r="130" spans="1:4" ht="43.5">
      <c r="A130" s="46"/>
      <c r="B130" s="28"/>
      <c r="C130" s="25" t="s">
        <v>7</v>
      </c>
      <c r="D130" s="29" t="s">
        <v>208</v>
      </c>
    </row>
    <row r="131" spans="1:4">
      <c r="A131" s="19" t="s">
        <v>209</v>
      </c>
      <c r="B131" s="20" t="s">
        <v>192</v>
      </c>
      <c r="C131" s="34"/>
      <c r="D131" s="39"/>
    </row>
    <row r="132" spans="1:4" ht="43.5">
      <c r="A132" s="41"/>
      <c r="B132" s="40"/>
      <c r="C132" s="25" t="s">
        <v>7</v>
      </c>
      <c r="D132" s="29" t="s">
        <v>193</v>
      </c>
    </row>
    <row r="133" spans="1:4" ht="87">
      <c r="A133" s="41"/>
      <c r="B133" s="40"/>
      <c r="C133" s="25" t="s">
        <v>7</v>
      </c>
      <c r="D133" s="29" t="s">
        <v>424</v>
      </c>
    </row>
    <row r="134" spans="1:4">
      <c r="A134" s="41"/>
      <c r="B134" s="28" t="s">
        <v>195</v>
      </c>
      <c r="C134" s="25"/>
      <c r="D134" s="29"/>
    </row>
    <row r="135" spans="1:4" ht="65.25">
      <c r="A135" s="41"/>
      <c r="B135" s="28"/>
      <c r="C135" s="25" t="s">
        <v>7</v>
      </c>
      <c r="D135" s="29" t="s">
        <v>196</v>
      </c>
    </row>
    <row r="136" spans="1:4">
      <c r="A136" s="48" t="s">
        <v>210</v>
      </c>
      <c r="B136" s="20" t="s">
        <v>18</v>
      </c>
      <c r="C136" s="34"/>
      <c r="D136" s="35"/>
    </row>
    <row r="137" spans="1:4" ht="43.5">
      <c r="A137" s="46"/>
      <c r="B137" s="28"/>
      <c r="C137" s="25" t="s">
        <v>7</v>
      </c>
      <c r="D137" s="29" t="s">
        <v>19</v>
      </c>
    </row>
    <row r="138" spans="1:4">
      <c r="A138" s="46"/>
      <c r="B138" s="28" t="s">
        <v>20</v>
      </c>
      <c r="C138" s="25"/>
      <c r="D138" s="29"/>
    </row>
    <row r="139" spans="1:4" ht="87">
      <c r="A139" s="27"/>
      <c r="B139" s="28"/>
      <c r="C139" s="25" t="s">
        <v>7</v>
      </c>
      <c r="D139" s="29" t="s">
        <v>211</v>
      </c>
    </row>
    <row r="140" spans="1:4">
      <c r="A140" s="19" t="s">
        <v>212</v>
      </c>
      <c r="B140" s="20" t="s">
        <v>21</v>
      </c>
      <c r="C140" s="34"/>
      <c r="D140" s="35"/>
    </row>
    <row r="141" spans="1:4" ht="65.25">
      <c r="A141" s="30"/>
      <c r="B141" s="31"/>
      <c r="C141" s="32" t="s">
        <v>7</v>
      </c>
      <c r="D141" s="33" t="s">
        <v>213</v>
      </c>
    </row>
    <row r="142" spans="1:4">
      <c r="A142" s="48" t="s">
        <v>334</v>
      </c>
      <c r="B142" s="20" t="s">
        <v>18</v>
      </c>
      <c r="C142" s="34"/>
      <c r="D142" s="35"/>
    </row>
    <row r="143" spans="1:4" ht="43.5">
      <c r="A143" s="46"/>
      <c r="B143" s="28"/>
      <c r="C143" s="25" t="s">
        <v>7</v>
      </c>
      <c r="D143" s="29" t="s">
        <v>19</v>
      </c>
    </row>
    <row r="144" spans="1:4">
      <c r="A144" s="46"/>
      <c r="B144" s="28" t="s">
        <v>20</v>
      </c>
      <c r="C144" s="25"/>
      <c r="D144" s="29"/>
    </row>
    <row r="145" spans="1:4" ht="87">
      <c r="A145" s="30"/>
      <c r="B145" s="31"/>
      <c r="C145" s="32" t="s">
        <v>7</v>
      </c>
      <c r="D145" s="33" t="s">
        <v>211</v>
      </c>
    </row>
    <row r="146" spans="1:4">
      <c r="A146" s="48" t="s">
        <v>335</v>
      </c>
      <c r="B146" s="20" t="s">
        <v>18</v>
      </c>
      <c r="C146" s="34"/>
      <c r="D146" s="35"/>
    </row>
    <row r="147" spans="1:4" ht="43.5">
      <c r="A147" s="46"/>
      <c r="B147" s="28"/>
      <c r="C147" s="25" t="s">
        <v>7</v>
      </c>
      <c r="D147" s="29" t="s">
        <v>19</v>
      </c>
    </row>
    <row r="148" spans="1:4">
      <c r="A148" s="46"/>
      <c r="B148" s="28" t="s">
        <v>20</v>
      </c>
      <c r="C148" s="25"/>
      <c r="D148" s="29"/>
    </row>
    <row r="149" spans="1:4" ht="87">
      <c r="A149" s="30"/>
      <c r="B149" s="31"/>
      <c r="C149" s="32" t="s">
        <v>7</v>
      </c>
      <c r="D149" s="33" t="s">
        <v>211</v>
      </c>
    </row>
    <row r="150" spans="1:4">
      <c r="A150" s="48" t="s">
        <v>336</v>
      </c>
      <c r="B150" s="20" t="s">
        <v>18</v>
      </c>
      <c r="C150" s="34"/>
      <c r="D150" s="35"/>
    </row>
    <row r="151" spans="1:4" ht="43.5">
      <c r="A151" s="46"/>
      <c r="B151" s="28"/>
      <c r="C151" s="25" t="s">
        <v>7</v>
      </c>
      <c r="D151" s="29" t="s">
        <v>19</v>
      </c>
    </row>
    <row r="152" spans="1:4">
      <c r="A152" s="46"/>
      <c r="B152" s="28" t="s">
        <v>20</v>
      </c>
      <c r="C152" s="25"/>
      <c r="D152" s="29"/>
    </row>
    <row r="153" spans="1:4" ht="87">
      <c r="A153" s="30"/>
      <c r="B153" s="31"/>
      <c r="C153" s="32" t="s">
        <v>7</v>
      </c>
      <c r="D153" s="33" t="s">
        <v>211</v>
      </c>
    </row>
    <row r="154" spans="1:4">
      <c r="A154" s="27" t="s">
        <v>214</v>
      </c>
      <c r="B154" s="28" t="s">
        <v>22</v>
      </c>
      <c r="C154" s="25"/>
      <c r="D154" s="29"/>
    </row>
    <row r="155" spans="1:4" ht="43.5">
      <c r="A155" s="27"/>
      <c r="B155" s="28"/>
      <c r="C155" s="25" t="s">
        <v>7</v>
      </c>
      <c r="D155" s="29" t="s">
        <v>23</v>
      </c>
    </row>
    <row r="156" spans="1:4" ht="65.25">
      <c r="A156" s="27"/>
      <c r="B156" s="28"/>
      <c r="C156" s="25" t="s">
        <v>7</v>
      </c>
      <c r="D156" s="29" t="s">
        <v>24</v>
      </c>
    </row>
    <row r="157" spans="1:4">
      <c r="A157" s="27"/>
      <c r="B157" s="28" t="s">
        <v>215</v>
      </c>
      <c r="C157" s="25"/>
      <c r="D157" s="29"/>
    </row>
    <row r="158" spans="1:4" ht="65.25">
      <c r="A158" s="27"/>
      <c r="B158" s="28"/>
      <c r="C158" s="25" t="s">
        <v>7</v>
      </c>
      <c r="D158" s="29" t="s">
        <v>216</v>
      </c>
    </row>
    <row r="159" spans="1:4">
      <c r="A159" s="27"/>
      <c r="B159" s="28" t="s">
        <v>217</v>
      </c>
      <c r="C159" s="25"/>
      <c r="D159" s="29"/>
    </row>
    <row r="160" spans="1:4">
      <c r="A160" s="27"/>
      <c r="B160" s="28"/>
      <c r="C160" s="25" t="s">
        <v>7</v>
      </c>
      <c r="D160" s="29" t="s">
        <v>218</v>
      </c>
    </row>
    <row r="161" spans="1:4">
      <c r="A161" s="27"/>
      <c r="B161" s="28" t="s">
        <v>219</v>
      </c>
      <c r="C161" s="25"/>
      <c r="D161" s="29"/>
    </row>
    <row r="162" spans="1:4">
      <c r="A162" s="27"/>
      <c r="B162" s="28"/>
      <c r="C162" s="25" t="s">
        <v>7</v>
      </c>
      <c r="D162" s="29" t="s">
        <v>220</v>
      </c>
    </row>
    <row r="163" spans="1:4" ht="43.5">
      <c r="A163" s="27"/>
      <c r="B163" s="28"/>
      <c r="C163" s="25" t="s">
        <v>7</v>
      </c>
      <c r="D163" s="29" t="s">
        <v>221</v>
      </c>
    </row>
    <row r="164" spans="1:4">
      <c r="A164" s="19" t="s">
        <v>222</v>
      </c>
      <c r="B164" s="20" t="s">
        <v>425</v>
      </c>
      <c r="C164" s="34"/>
      <c r="D164" s="39"/>
    </row>
    <row r="165" spans="1:4" ht="43.5">
      <c r="A165" s="43"/>
      <c r="B165" s="44"/>
      <c r="C165" s="32" t="s">
        <v>7</v>
      </c>
      <c r="D165" s="33" t="s">
        <v>426</v>
      </c>
    </row>
    <row r="166" spans="1:4">
      <c r="A166" s="19" t="s">
        <v>427</v>
      </c>
      <c r="B166" s="20" t="s">
        <v>116</v>
      </c>
      <c r="C166" s="34"/>
      <c r="D166" s="39"/>
    </row>
    <row r="167" spans="1:4" ht="195.75">
      <c r="A167" s="30"/>
      <c r="B167" s="31"/>
      <c r="C167" s="32" t="s">
        <v>7</v>
      </c>
      <c r="D167" s="33" t="s">
        <v>428</v>
      </c>
    </row>
    <row r="168" spans="1:4">
      <c r="A168" s="27" t="s">
        <v>429</v>
      </c>
      <c r="B168" s="28" t="s">
        <v>106</v>
      </c>
      <c r="C168" s="25"/>
      <c r="D168" s="22"/>
    </row>
    <row r="169" spans="1:4" ht="156" customHeight="1">
      <c r="A169" s="27"/>
      <c r="B169" s="28"/>
      <c r="C169" s="25" t="s">
        <v>7</v>
      </c>
      <c r="D169" s="29" t="s">
        <v>430</v>
      </c>
    </row>
    <row r="170" spans="1:4">
      <c r="A170" s="27"/>
      <c r="B170" s="28" t="s">
        <v>431</v>
      </c>
      <c r="C170" s="25"/>
      <c r="D170" s="29"/>
    </row>
    <row r="171" spans="1:4" ht="31.7" customHeight="1">
      <c r="A171" s="27"/>
      <c r="B171" s="28"/>
      <c r="C171" s="25" t="s">
        <v>432</v>
      </c>
      <c r="D171" s="29" t="s">
        <v>433</v>
      </c>
    </row>
    <row r="172" spans="1:4">
      <c r="A172" s="45" t="s">
        <v>223</v>
      </c>
      <c r="B172" s="20" t="s">
        <v>25</v>
      </c>
      <c r="C172" s="34"/>
      <c r="D172" s="39"/>
    </row>
    <row r="173" spans="1:4" ht="43.5">
      <c r="A173" s="41"/>
      <c r="B173" s="40"/>
      <c r="C173" s="25" t="s">
        <v>7</v>
      </c>
      <c r="D173" s="29" t="s">
        <v>26</v>
      </c>
    </row>
    <row r="174" spans="1:4">
      <c r="A174" s="46"/>
      <c r="B174" s="28" t="s">
        <v>27</v>
      </c>
      <c r="C174" s="25"/>
      <c r="D174" s="42"/>
    </row>
    <row r="175" spans="1:4" ht="65.25">
      <c r="A175" s="47"/>
      <c r="B175" s="44"/>
      <c r="C175" s="32" t="s">
        <v>7</v>
      </c>
      <c r="D175" s="33" t="s">
        <v>224</v>
      </c>
    </row>
    <row r="176" spans="1:4">
      <c r="A176" s="48" t="s">
        <v>225</v>
      </c>
      <c r="B176" s="20" t="s">
        <v>28</v>
      </c>
      <c r="C176" s="34"/>
      <c r="D176" s="35"/>
    </row>
    <row r="177" spans="1:4" ht="43.5">
      <c r="A177" s="47"/>
      <c r="B177" s="44"/>
      <c r="C177" s="32" t="s">
        <v>7</v>
      </c>
      <c r="D177" s="33" t="s">
        <v>29</v>
      </c>
    </row>
    <row r="178" spans="1:4">
      <c r="A178" s="19" t="s">
        <v>226</v>
      </c>
      <c r="B178" s="20" t="s">
        <v>30</v>
      </c>
      <c r="C178" s="34"/>
      <c r="D178" s="39"/>
    </row>
    <row r="179" spans="1:4" ht="369.75">
      <c r="A179" s="71"/>
      <c r="B179" s="40"/>
      <c r="C179" s="25" t="s">
        <v>7</v>
      </c>
      <c r="D179" s="29" t="s">
        <v>227</v>
      </c>
    </row>
    <row r="180" spans="1:4">
      <c r="A180" s="41"/>
      <c r="B180" s="40"/>
      <c r="C180" s="25" t="s">
        <v>7</v>
      </c>
      <c r="D180" s="29" t="s">
        <v>228</v>
      </c>
    </row>
    <row r="181" spans="1:4" ht="43.5">
      <c r="A181" s="41"/>
      <c r="B181" s="40"/>
      <c r="C181" s="25" t="s">
        <v>7</v>
      </c>
      <c r="D181" s="29" t="s">
        <v>229</v>
      </c>
    </row>
    <row r="182" spans="1:4">
      <c r="A182" s="41"/>
      <c r="B182" s="28" t="s">
        <v>230</v>
      </c>
      <c r="C182" s="25"/>
      <c r="D182" s="29"/>
    </row>
    <row r="183" spans="1:4" ht="43.5">
      <c r="A183" s="41"/>
      <c r="B183" s="40"/>
      <c r="C183" s="25" t="s">
        <v>7</v>
      </c>
      <c r="D183" s="29" t="s">
        <v>231</v>
      </c>
    </row>
    <row r="184" spans="1:4">
      <c r="A184" s="41"/>
      <c r="B184" s="28" t="s">
        <v>232</v>
      </c>
      <c r="D184" s="51"/>
    </row>
    <row r="185" spans="1:4" ht="43.5">
      <c r="A185" s="41"/>
      <c r="B185" s="40"/>
      <c r="C185" s="25" t="s">
        <v>7</v>
      </c>
      <c r="D185" s="29" t="s">
        <v>233</v>
      </c>
    </row>
    <row r="186" spans="1:4">
      <c r="A186" s="41"/>
      <c r="B186" s="28" t="s">
        <v>234</v>
      </c>
      <c r="C186" s="25"/>
      <c r="D186" s="29"/>
    </row>
    <row r="187" spans="1:4" ht="43.5">
      <c r="A187" s="41"/>
      <c r="B187" s="40"/>
      <c r="C187" s="25" t="s">
        <v>7</v>
      </c>
      <c r="D187" s="29" t="s">
        <v>235</v>
      </c>
    </row>
    <row r="188" spans="1:4" ht="43.5">
      <c r="A188" s="41"/>
      <c r="B188" s="40"/>
      <c r="C188" s="25" t="s">
        <v>7</v>
      </c>
      <c r="D188" s="29" t="s">
        <v>236</v>
      </c>
    </row>
    <row r="189" spans="1:4">
      <c r="A189" s="41"/>
      <c r="B189" s="28" t="s">
        <v>237</v>
      </c>
      <c r="C189" s="25"/>
      <c r="D189" s="29"/>
    </row>
    <row r="190" spans="1:4">
      <c r="A190" s="41"/>
      <c r="B190" s="28"/>
      <c r="C190" s="25" t="s">
        <v>7</v>
      </c>
      <c r="D190" s="29" t="s">
        <v>238</v>
      </c>
    </row>
    <row r="191" spans="1:4">
      <c r="A191" s="41"/>
      <c r="B191" s="28" t="s">
        <v>239</v>
      </c>
      <c r="C191" s="25"/>
      <c r="D191" s="29"/>
    </row>
    <row r="192" spans="1:4">
      <c r="A192" s="41"/>
      <c r="B192" s="28"/>
      <c r="C192" s="25" t="s">
        <v>7</v>
      </c>
      <c r="D192" s="29" t="s">
        <v>240</v>
      </c>
    </row>
    <row r="193" spans="1:4">
      <c r="A193" s="41"/>
      <c r="B193" s="28" t="s">
        <v>31</v>
      </c>
      <c r="C193" s="25"/>
      <c r="D193" s="42"/>
    </row>
    <row r="194" spans="1:4">
      <c r="A194" s="43"/>
      <c r="B194" s="44"/>
      <c r="C194" s="32" t="s">
        <v>7</v>
      </c>
      <c r="D194" s="29" t="s">
        <v>218</v>
      </c>
    </row>
    <row r="195" spans="1:4">
      <c r="A195" s="19" t="s">
        <v>241</v>
      </c>
      <c r="B195" s="20" t="s">
        <v>32</v>
      </c>
      <c r="C195" s="34"/>
      <c r="D195" s="35"/>
    </row>
    <row r="196" spans="1:4" ht="43.5">
      <c r="A196" s="27"/>
      <c r="B196" s="28"/>
      <c r="C196" s="25" t="s">
        <v>7</v>
      </c>
      <c r="D196" s="29" t="s">
        <v>231</v>
      </c>
    </row>
    <row r="197" spans="1:4">
      <c r="A197" s="27"/>
      <c r="B197" s="28" t="s">
        <v>30</v>
      </c>
      <c r="C197" s="25"/>
      <c r="D197" s="42"/>
    </row>
    <row r="198" spans="1:4" ht="369.75">
      <c r="A198" s="27"/>
      <c r="B198" s="40"/>
      <c r="C198" s="25" t="s">
        <v>7</v>
      </c>
      <c r="D198" s="29" t="s">
        <v>227</v>
      </c>
    </row>
    <row r="199" spans="1:4">
      <c r="A199" s="27"/>
      <c r="B199" s="40"/>
      <c r="C199" s="25" t="s">
        <v>7</v>
      </c>
      <c r="D199" s="29" t="s">
        <v>228</v>
      </c>
    </row>
    <row r="200" spans="1:4" ht="43.5">
      <c r="A200" s="27"/>
      <c r="B200" s="40"/>
      <c r="C200" s="25" t="s">
        <v>7</v>
      </c>
      <c r="D200" s="29" t="s">
        <v>229</v>
      </c>
    </row>
    <row r="201" spans="1:4" ht="43.5">
      <c r="A201" s="41"/>
      <c r="B201" s="28"/>
      <c r="C201" s="25" t="s">
        <v>7</v>
      </c>
      <c r="D201" s="29" t="s">
        <v>33</v>
      </c>
    </row>
    <row r="202" spans="1:4">
      <c r="A202" s="41"/>
      <c r="B202" s="28" t="s">
        <v>242</v>
      </c>
      <c r="C202" s="25"/>
      <c r="D202" s="29"/>
    </row>
    <row r="203" spans="1:4" ht="65.25">
      <c r="A203" s="41"/>
      <c r="B203" s="28"/>
      <c r="C203" s="25" t="s">
        <v>7</v>
      </c>
      <c r="D203" s="29" t="s">
        <v>243</v>
      </c>
    </row>
    <row r="204" spans="1:4">
      <c r="A204" s="41"/>
      <c r="B204" s="28" t="s">
        <v>232</v>
      </c>
      <c r="D204" s="51"/>
    </row>
    <row r="205" spans="1:4" ht="43.5">
      <c r="A205" s="41"/>
      <c r="B205" s="40"/>
      <c r="C205" s="25" t="s">
        <v>7</v>
      </c>
      <c r="D205" s="29" t="s">
        <v>233</v>
      </c>
    </row>
    <row r="206" spans="1:4">
      <c r="A206" s="41"/>
      <c r="B206" s="28" t="s">
        <v>234</v>
      </c>
      <c r="C206" s="25"/>
      <c r="D206" s="29"/>
    </row>
    <row r="207" spans="1:4" ht="43.5">
      <c r="A207" s="41"/>
      <c r="B207" s="40"/>
      <c r="C207" s="25" t="s">
        <v>7</v>
      </c>
      <c r="D207" s="29" t="s">
        <v>235</v>
      </c>
    </row>
    <row r="208" spans="1:4" ht="43.5">
      <c r="A208" s="41"/>
      <c r="B208" s="40"/>
      <c r="C208" s="25" t="s">
        <v>7</v>
      </c>
      <c r="D208" s="29" t="s">
        <v>236</v>
      </c>
    </row>
    <row r="209" spans="1:4">
      <c r="A209" s="41"/>
      <c r="B209" s="28" t="s">
        <v>239</v>
      </c>
      <c r="C209" s="25"/>
      <c r="D209" s="29"/>
    </row>
    <row r="210" spans="1:4">
      <c r="A210" s="41"/>
      <c r="B210" s="28"/>
      <c r="C210" s="25" t="s">
        <v>7</v>
      </c>
      <c r="D210" s="29" t="s">
        <v>240</v>
      </c>
    </row>
    <row r="211" spans="1:4">
      <c r="A211" s="41"/>
      <c r="B211" s="28" t="s">
        <v>31</v>
      </c>
      <c r="C211" s="25"/>
      <c r="D211" s="42"/>
    </row>
    <row r="212" spans="1:4">
      <c r="A212" s="41"/>
      <c r="B212" s="40"/>
      <c r="C212" s="25" t="s">
        <v>7</v>
      </c>
      <c r="D212" s="29" t="s">
        <v>218</v>
      </c>
    </row>
    <row r="213" spans="1:4">
      <c r="A213" s="19" t="s">
        <v>244</v>
      </c>
      <c r="B213" s="20" t="s">
        <v>34</v>
      </c>
      <c r="C213" s="34"/>
      <c r="D213" s="35"/>
    </row>
    <row r="214" spans="1:4" ht="65.25">
      <c r="A214" s="40"/>
      <c r="B214" s="28"/>
      <c r="C214" s="25" t="s">
        <v>7</v>
      </c>
      <c r="D214" s="29" t="s">
        <v>243</v>
      </c>
    </row>
    <row r="215" spans="1:4">
      <c r="A215" s="41"/>
      <c r="B215" s="28" t="s">
        <v>32</v>
      </c>
      <c r="C215" s="25"/>
      <c r="D215" s="29"/>
    </row>
    <row r="216" spans="1:4" ht="43.5">
      <c r="A216" s="41"/>
      <c r="B216" s="28"/>
      <c r="C216" s="25" t="s">
        <v>7</v>
      </c>
      <c r="D216" s="29" t="s">
        <v>231</v>
      </c>
    </row>
    <row r="217" spans="1:4">
      <c r="A217" s="41"/>
      <c r="B217" s="28" t="s">
        <v>232</v>
      </c>
      <c r="D217" s="51"/>
    </row>
    <row r="218" spans="1:4" ht="43.5">
      <c r="A218" s="41"/>
      <c r="B218" s="40"/>
      <c r="C218" s="25" t="s">
        <v>7</v>
      </c>
      <c r="D218" s="29" t="s">
        <v>233</v>
      </c>
    </row>
    <row r="219" spans="1:4">
      <c r="A219" s="41"/>
      <c r="B219" s="28" t="s">
        <v>234</v>
      </c>
      <c r="C219" s="25"/>
      <c r="D219" s="29"/>
    </row>
    <row r="220" spans="1:4" ht="43.5">
      <c r="A220" s="41"/>
      <c r="B220" s="40"/>
      <c r="C220" s="25" t="s">
        <v>7</v>
      </c>
      <c r="D220" s="29" t="s">
        <v>235</v>
      </c>
    </row>
    <row r="221" spans="1:4" ht="43.5">
      <c r="A221" s="41"/>
      <c r="B221" s="40"/>
      <c r="C221" s="25" t="s">
        <v>7</v>
      </c>
      <c r="D221" s="29" t="s">
        <v>236</v>
      </c>
    </row>
    <row r="222" spans="1:4">
      <c r="A222" s="41"/>
      <c r="B222" s="28" t="s">
        <v>237</v>
      </c>
      <c r="C222" s="25"/>
      <c r="D222" s="29"/>
    </row>
    <row r="223" spans="1:4">
      <c r="A223" s="41"/>
      <c r="B223" s="28"/>
      <c r="C223" s="25" t="s">
        <v>7</v>
      </c>
      <c r="D223" s="29" t="s">
        <v>238</v>
      </c>
    </row>
    <row r="224" spans="1:4">
      <c r="A224" s="41"/>
      <c r="B224" s="28" t="s">
        <v>239</v>
      </c>
      <c r="C224" s="25"/>
      <c r="D224" s="29"/>
    </row>
    <row r="225" spans="1:4">
      <c r="A225" s="41"/>
      <c r="B225" s="28"/>
      <c r="C225" s="25" t="s">
        <v>7</v>
      </c>
      <c r="D225" s="29" t="s">
        <v>240</v>
      </c>
    </row>
    <row r="226" spans="1:4">
      <c r="A226" s="41"/>
      <c r="B226" s="28" t="s">
        <v>31</v>
      </c>
      <c r="C226" s="25"/>
      <c r="D226" s="42"/>
    </row>
    <row r="227" spans="1:4">
      <c r="A227" s="43"/>
      <c r="B227" s="44"/>
      <c r="C227" s="32" t="s">
        <v>7</v>
      </c>
      <c r="D227" s="33" t="s">
        <v>218</v>
      </c>
    </row>
    <row r="228" spans="1:4">
      <c r="A228" s="19" t="s">
        <v>337</v>
      </c>
      <c r="B228" s="20" t="s">
        <v>30</v>
      </c>
      <c r="C228" s="34"/>
      <c r="D228" s="39"/>
    </row>
    <row r="229" spans="1:4" ht="369.75">
      <c r="A229" s="41"/>
      <c r="B229" s="40"/>
      <c r="C229" s="25" t="s">
        <v>7</v>
      </c>
      <c r="D229" s="29" t="s">
        <v>227</v>
      </c>
    </row>
    <row r="230" spans="1:4" ht="81" customHeight="1">
      <c r="A230" s="41"/>
      <c r="B230" s="40"/>
      <c r="C230" s="25" t="s">
        <v>7</v>
      </c>
      <c r="D230" s="29" t="s">
        <v>228</v>
      </c>
    </row>
    <row r="231" spans="1:4" ht="43.5">
      <c r="A231" s="41"/>
      <c r="B231" s="40"/>
      <c r="C231" s="25" t="s">
        <v>7</v>
      </c>
      <c r="D231" s="29" t="s">
        <v>229</v>
      </c>
    </row>
    <row r="232" spans="1:4">
      <c r="A232" s="41"/>
      <c r="B232" s="28" t="s">
        <v>230</v>
      </c>
      <c r="C232" s="25"/>
      <c r="D232" s="29"/>
    </row>
    <row r="233" spans="1:4" ht="43.5">
      <c r="A233" s="41"/>
      <c r="B233" s="40"/>
      <c r="C233" s="25" t="s">
        <v>7</v>
      </c>
      <c r="D233" s="29" t="s">
        <v>231</v>
      </c>
    </row>
    <row r="234" spans="1:4">
      <c r="A234" s="41"/>
      <c r="B234" s="28" t="s">
        <v>34</v>
      </c>
      <c r="C234" s="25"/>
      <c r="D234" s="29"/>
    </row>
    <row r="235" spans="1:4" ht="65.25">
      <c r="A235" s="43"/>
      <c r="B235" s="31"/>
      <c r="C235" s="32" t="s">
        <v>7</v>
      </c>
      <c r="D235" s="33" t="s">
        <v>243</v>
      </c>
    </row>
    <row r="236" spans="1:4">
      <c r="A236" s="27" t="s">
        <v>245</v>
      </c>
      <c r="B236" s="28" t="s">
        <v>246</v>
      </c>
      <c r="C236" s="25"/>
      <c r="D236" s="29"/>
    </row>
    <row r="237" spans="1:4" ht="43.5">
      <c r="A237" s="41"/>
      <c r="B237" s="28"/>
      <c r="C237" s="25" t="s">
        <v>7</v>
      </c>
      <c r="D237" s="29" t="s">
        <v>247</v>
      </c>
    </row>
    <row r="238" spans="1:4" ht="81" customHeight="1">
      <c r="A238" s="41"/>
      <c r="B238" s="28"/>
      <c r="C238" s="25" t="s">
        <v>7</v>
      </c>
      <c r="D238" s="29" t="s">
        <v>248</v>
      </c>
    </row>
    <row r="239" spans="1:4">
      <c r="A239" s="41"/>
      <c r="B239" s="28" t="s">
        <v>30</v>
      </c>
      <c r="C239" s="25"/>
      <c r="D239" s="42"/>
    </row>
    <row r="240" spans="1:4" ht="369.75">
      <c r="A240" s="41"/>
      <c r="B240" s="40"/>
      <c r="C240" s="25" t="s">
        <v>7</v>
      </c>
      <c r="D240" s="29" t="s">
        <v>227</v>
      </c>
    </row>
    <row r="241" spans="1:4" ht="81" customHeight="1">
      <c r="A241" s="41"/>
      <c r="B241" s="40"/>
      <c r="C241" s="25" t="s">
        <v>7</v>
      </c>
      <c r="D241" s="29" t="s">
        <v>228</v>
      </c>
    </row>
    <row r="242" spans="1:4" ht="43.5">
      <c r="A242" s="41"/>
      <c r="B242" s="40"/>
      <c r="C242" s="25" t="s">
        <v>7</v>
      </c>
      <c r="D242" s="29" t="s">
        <v>229</v>
      </c>
    </row>
    <row r="243" spans="1:4">
      <c r="A243" s="41"/>
      <c r="B243" s="28" t="s">
        <v>230</v>
      </c>
      <c r="C243" s="25"/>
      <c r="D243" s="29"/>
    </row>
    <row r="244" spans="1:4" ht="43.5">
      <c r="A244" s="41"/>
      <c r="B244" s="40"/>
      <c r="C244" s="25" t="s">
        <v>7</v>
      </c>
      <c r="D244" s="29" t="s">
        <v>231</v>
      </c>
    </row>
    <row r="245" spans="1:4">
      <c r="A245" s="41"/>
      <c r="B245" s="28" t="s">
        <v>34</v>
      </c>
      <c r="C245" s="25"/>
      <c r="D245" s="29"/>
    </row>
    <row r="246" spans="1:4" ht="65.25">
      <c r="A246" s="41"/>
      <c r="B246" s="28"/>
      <c r="C246" s="25" t="s">
        <v>7</v>
      </c>
      <c r="D246" s="29" t="s">
        <v>243</v>
      </c>
    </row>
    <row r="247" spans="1:4">
      <c r="A247" s="41"/>
      <c r="B247" s="28" t="s">
        <v>232</v>
      </c>
      <c r="D247" s="51"/>
    </row>
    <row r="248" spans="1:4" ht="43.5">
      <c r="A248" s="41"/>
      <c r="B248" s="40"/>
      <c r="C248" s="25" t="s">
        <v>7</v>
      </c>
      <c r="D248" s="29" t="s">
        <v>233</v>
      </c>
    </row>
    <row r="249" spans="1:4">
      <c r="A249" s="41"/>
      <c r="B249" s="28" t="s">
        <v>31</v>
      </c>
      <c r="C249" s="25"/>
      <c r="D249" s="42"/>
    </row>
    <row r="250" spans="1:4">
      <c r="A250" s="41"/>
      <c r="B250" s="40"/>
      <c r="C250" s="25" t="s">
        <v>7</v>
      </c>
      <c r="D250" s="29" t="s">
        <v>218</v>
      </c>
    </row>
    <row r="251" spans="1:4">
      <c r="A251" s="41"/>
      <c r="B251" s="28" t="s">
        <v>219</v>
      </c>
      <c r="C251" s="25"/>
      <c r="D251" s="29"/>
    </row>
    <row r="252" spans="1:4">
      <c r="A252" s="41"/>
      <c r="B252" s="28"/>
      <c r="C252" s="25" t="s">
        <v>7</v>
      </c>
      <c r="D252" s="29" t="s">
        <v>220</v>
      </c>
    </row>
    <row r="253" spans="1:4" ht="43.5">
      <c r="A253" s="41"/>
      <c r="B253" s="28"/>
      <c r="C253" s="25" t="s">
        <v>7</v>
      </c>
      <c r="D253" s="29" t="s">
        <v>221</v>
      </c>
    </row>
    <row r="254" spans="1:4">
      <c r="A254" s="41"/>
      <c r="B254" s="28" t="s">
        <v>249</v>
      </c>
      <c r="C254" s="25"/>
      <c r="D254" s="29"/>
    </row>
    <row r="255" spans="1:4">
      <c r="A255" s="41"/>
      <c r="B255" s="28"/>
      <c r="C255" s="25" t="s">
        <v>7</v>
      </c>
      <c r="D255" s="29" t="s">
        <v>250</v>
      </c>
    </row>
    <row r="256" spans="1:4" ht="65.25">
      <c r="A256" s="41"/>
      <c r="B256" s="28"/>
      <c r="C256" s="25" t="s">
        <v>7</v>
      </c>
      <c r="D256" s="29" t="s">
        <v>251</v>
      </c>
    </row>
    <row r="257" spans="1:4">
      <c r="A257" s="41"/>
      <c r="B257" s="28"/>
      <c r="C257" s="25" t="s">
        <v>7</v>
      </c>
      <c r="D257" s="29" t="s">
        <v>252</v>
      </c>
    </row>
    <row r="258" spans="1:4">
      <c r="A258" s="19" t="s">
        <v>253</v>
      </c>
      <c r="B258" s="20" t="s">
        <v>254</v>
      </c>
      <c r="C258" s="34"/>
      <c r="D258" s="35"/>
    </row>
    <row r="259" spans="1:4" ht="65.25">
      <c r="A259" s="41"/>
      <c r="B259" s="28"/>
      <c r="C259" s="25" t="s">
        <v>7</v>
      </c>
      <c r="D259" s="29" t="s">
        <v>434</v>
      </c>
    </row>
    <row r="260" spans="1:4">
      <c r="A260" s="19" t="s">
        <v>255</v>
      </c>
      <c r="B260" s="20" t="s">
        <v>35</v>
      </c>
      <c r="C260" s="34"/>
      <c r="D260" s="35"/>
    </row>
    <row r="261" spans="1:4" ht="152.25">
      <c r="A261" s="41"/>
      <c r="B261" s="28"/>
      <c r="C261" s="25" t="s">
        <v>7</v>
      </c>
      <c r="D261" s="29" t="s">
        <v>256</v>
      </c>
    </row>
    <row r="262" spans="1:4" ht="43.5">
      <c r="A262" s="43"/>
      <c r="B262" s="44"/>
      <c r="C262" s="32" t="s">
        <v>7</v>
      </c>
      <c r="D262" s="33" t="s">
        <v>36</v>
      </c>
    </row>
    <row r="263" spans="1:4">
      <c r="A263" s="19" t="s">
        <v>257</v>
      </c>
      <c r="B263" s="20" t="s">
        <v>37</v>
      </c>
      <c r="C263" s="34"/>
      <c r="D263" s="35"/>
    </row>
    <row r="264" spans="1:4" ht="43.5">
      <c r="A264" s="41"/>
      <c r="B264" s="28"/>
      <c r="C264" s="25" t="s">
        <v>7</v>
      </c>
      <c r="D264" s="29" t="s">
        <v>38</v>
      </c>
    </row>
    <row r="265" spans="1:4">
      <c r="A265" s="19" t="s">
        <v>258</v>
      </c>
      <c r="B265" s="20" t="s">
        <v>39</v>
      </c>
      <c r="C265" s="34"/>
      <c r="D265" s="39"/>
    </row>
    <row r="266" spans="1:4" ht="43.5">
      <c r="A266" s="27"/>
      <c r="B266" s="28"/>
      <c r="C266" s="25" t="s">
        <v>7</v>
      </c>
      <c r="D266" s="29" t="s">
        <v>259</v>
      </c>
    </row>
    <row r="267" spans="1:4">
      <c r="A267" s="41"/>
      <c r="B267" s="28" t="s">
        <v>40</v>
      </c>
      <c r="C267" s="25"/>
      <c r="D267" s="42"/>
    </row>
    <row r="268" spans="1:4" ht="43.5">
      <c r="A268" s="43"/>
      <c r="B268" s="44"/>
      <c r="C268" s="32" t="s">
        <v>7</v>
      </c>
      <c r="D268" s="33" t="s">
        <v>41</v>
      </c>
    </row>
    <row r="269" spans="1:4">
      <c r="A269" s="27" t="s">
        <v>260</v>
      </c>
      <c r="B269" s="28" t="s">
        <v>42</v>
      </c>
      <c r="C269" s="25"/>
      <c r="D269" s="42"/>
    </row>
    <row r="270" spans="1:4" ht="43.5">
      <c r="A270" s="41"/>
      <c r="B270" s="40"/>
      <c r="C270" s="25" t="s">
        <v>7</v>
      </c>
      <c r="D270" s="29" t="s">
        <v>43</v>
      </c>
    </row>
    <row r="271" spans="1:4" ht="43.5">
      <c r="A271" s="41"/>
      <c r="B271" s="40"/>
      <c r="C271" s="25" t="s">
        <v>7</v>
      </c>
      <c r="D271" s="29" t="s">
        <v>44</v>
      </c>
    </row>
    <row r="272" spans="1:4" ht="87">
      <c r="A272" s="43"/>
      <c r="B272" s="40"/>
      <c r="C272" s="25" t="s">
        <v>7</v>
      </c>
      <c r="D272" s="29" t="s">
        <v>261</v>
      </c>
    </row>
    <row r="273" spans="1:4">
      <c r="A273" s="27" t="s">
        <v>262</v>
      </c>
      <c r="B273" s="49" t="s">
        <v>263</v>
      </c>
      <c r="C273" s="21"/>
      <c r="D273" s="22"/>
    </row>
    <row r="274" spans="1:4" ht="20.100000000000001" customHeight="1">
      <c r="A274" s="23"/>
      <c r="B274" s="24"/>
      <c r="C274" s="25" t="s">
        <v>7</v>
      </c>
      <c r="D274" s="26" t="s">
        <v>264</v>
      </c>
    </row>
    <row r="275" spans="1:4" ht="43.5">
      <c r="A275" s="23"/>
      <c r="B275" s="52"/>
      <c r="C275" s="25" t="s">
        <v>7</v>
      </c>
      <c r="D275" s="50" t="s">
        <v>265</v>
      </c>
    </row>
    <row r="276" spans="1:4" ht="65.25">
      <c r="A276" s="23"/>
      <c r="B276" s="24"/>
      <c r="C276" s="25" t="s">
        <v>7</v>
      </c>
      <c r="D276" s="50" t="s">
        <v>266</v>
      </c>
    </row>
    <row r="277" spans="1:4" ht="65.25">
      <c r="A277" s="23"/>
      <c r="B277" s="52"/>
      <c r="C277" s="25" t="s">
        <v>7</v>
      </c>
      <c r="D277" s="50" t="s">
        <v>267</v>
      </c>
    </row>
    <row r="278" spans="1:4">
      <c r="A278" s="308" t="s">
        <v>268</v>
      </c>
      <c r="B278" s="20" t="s">
        <v>17</v>
      </c>
      <c r="C278" s="34"/>
      <c r="D278" s="39"/>
    </row>
    <row r="279" spans="1:4" ht="43.5">
      <c r="A279" s="309"/>
      <c r="B279" s="40"/>
      <c r="C279" s="25" t="s">
        <v>7</v>
      </c>
      <c r="D279" s="29" t="s">
        <v>202</v>
      </c>
    </row>
    <row r="280" spans="1:4" ht="65.25">
      <c r="A280" s="41"/>
      <c r="B280" s="40"/>
      <c r="C280" s="25" t="s">
        <v>7</v>
      </c>
      <c r="D280" s="29" t="s">
        <v>203</v>
      </c>
    </row>
    <row r="281" spans="1:4" ht="409.5">
      <c r="A281" s="41"/>
      <c r="B281" s="40"/>
      <c r="C281" s="25" t="s">
        <v>7</v>
      </c>
      <c r="D281" s="29" t="s">
        <v>204</v>
      </c>
    </row>
    <row r="282" spans="1:4">
      <c r="A282" s="41"/>
      <c r="B282" s="28" t="s">
        <v>205</v>
      </c>
      <c r="C282" s="25"/>
      <c r="D282" s="29"/>
    </row>
    <row r="283" spans="1:4" ht="43.5">
      <c r="A283" s="41"/>
      <c r="B283" s="40"/>
      <c r="C283" s="25" t="s">
        <v>7</v>
      </c>
      <c r="D283" s="29" t="s">
        <v>206</v>
      </c>
    </row>
    <row r="284" spans="1:4">
      <c r="A284" s="41"/>
      <c r="B284" s="28" t="s">
        <v>195</v>
      </c>
      <c r="C284" s="25"/>
      <c r="D284" s="29"/>
    </row>
    <row r="285" spans="1:4" ht="65.25">
      <c r="A285" s="41"/>
      <c r="B285" s="28"/>
      <c r="C285" s="25" t="s">
        <v>7</v>
      </c>
      <c r="D285" s="29" t="s">
        <v>196</v>
      </c>
    </row>
    <row r="286" spans="1:4">
      <c r="A286" s="41"/>
      <c r="B286" s="28" t="s">
        <v>207</v>
      </c>
      <c r="C286" s="25"/>
      <c r="D286" s="29"/>
    </row>
    <row r="287" spans="1:4" ht="43.5">
      <c r="A287" s="41"/>
      <c r="B287" s="28"/>
      <c r="C287" s="25" t="s">
        <v>7</v>
      </c>
      <c r="D287" s="29" t="s">
        <v>208</v>
      </c>
    </row>
    <row r="288" spans="1:4">
      <c r="A288" s="41"/>
      <c r="B288" s="28" t="s">
        <v>192</v>
      </c>
      <c r="C288" s="25"/>
      <c r="D288" s="42"/>
    </row>
    <row r="289" spans="1:4" ht="43.5">
      <c r="A289" s="41"/>
      <c r="B289" s="40"/>
      <c r="C289" s="25" t="s">
        <v>7</v>
      </c>
      <c r="D289" s="29" t="s">
        <v>193</v>
      </c>
    </row>
    <row r="290" spans="1:4" ht="87">
      <c r="A290" s="41"/>
      <c r="B290" s="40"/>
      <c r="C290" s="25" t="s">
        <v>7</v>
      </c>
      <c r="D290" s="29" t="s">
        <v>424</v>
      </c>
    </row>
    <row r="291" spans="1:4">
      <c r="A291" s="19" t="s">
        <v>435</v>
      </c>
      <c r="B291" s="69" t="s">
        <v>8</v>
      </c>
      <c r="C291" s="36"/>
      <c r="D291" s="37"/>
    </row>
    <row r="292" spans="1:4" ht="43.5">
      <c r="A292" s="23"/>
      <c r="B292" s="69"/>
      <c r="C292" s="25" t="s">
        <v>7</v>
      </c>
      <c r="D292" s="29" t="s">
        <v>169</v>
      </c>
    </row>
    <row r="293" spans="1:4">
      <c r="B293" s="69" t="s">
        <v>11</v>
      </c>
      <c r="C293" s="25"/>
      <c r="D293" s="37"/>
    </row>
    <row r="294" spans="1:4">
      <c r="A294" s="27"/>
      <c r="B294" s="28"/>
      <c r="C294" s="25" t="s">
        <v>7</v>
      </c>
      <c r="D294" s="29" t="s">
        <v>177</v>
      </c>
    </row>
    <row r="295" spans="1:4" ht="65.25">
      <c r="A295" s="27"/>
      <c r="B295" s="28"/>
      <c r="C295" s="25" t="s">
        <v>7</v>
      </c>
      <c r="D295" s="29" t="s">
        <v>436</v>
      </c>
    </row>
    <row r="296" spans="1:4" ht="65.25">
      <c r="A296" s="27"/>
      <c r="B296" s="28"/>
      <c r="C296" s="25" t="s">
        <v>7</v>
      </c>
      <c r="D296" s="29" t="s">
        <v>437</v>
      </c>
    </row>
    <row r="297" spans="1:4">
      <c r="A297" s="27"/>
      <c r="B297" s="28"/>
      <c r="C297" s="25"/>
      <c r="D297" s="29"/>
    </row>
    <row r="298" spans="1:4" s="21" customFormat="1">
      <c r="A298" s="19" t="s">
        <v>438</v>
      </c>
      <c r="B298" s="68" t="s">
        <v>439</v>
      </c>
      <c r="C298" s="34"/>
      <c r="D298" s="38"/>
    </row>
    <row r="299" spans="1:4" s="24" customFormat="1" ht="217.5">
      <c r="A299" s="27"/>
      <c r="B299" s="28"/>
      <c r="C299" s="25" t="s">
        <v>7</v>
      </c>
      <c r="D299" s="29" t="s">
        <v>440</v>
      </c>
    </row>
    <row r="300" spans="1:4" s="24" customFormat="1">
      <c r="A300" s="27"/>
      <c r="B300" s="28"/>
      <c r="C300" s="25"/>
      <c r="D300" s="29"/>
    </row>
    <row r="301" spans="1:4" s="91" customFormat="1">
      <c r="A301" s="30"/>
      <c r="B301" s="31"/>
      <c r="C301" s="32"/>
      <c r="D301" s="33"/>
    </row>
    <row r="302" spans="1:4">
      <c r="A302" s="27" t="s">
        <v>441</v>
      </c>
      <c r="B302" s="69" t="s">
        <v>439</v>
      </c>
      <c r="C302" s="25"/>
      <c r="D302" s="37"/>
    </row>
    <row r="303" spans="1:4" ht="43.5">
      <c r="A303" s="27"/>
      <c r="B303" s="28"/>
      <c r="C303" s="25" t="s">
        <v>7</v>
      </c>
      <c r="D303" s="29" t="s">
        <v>442</v>
      </c>
    </row>
    <row r="304" spans="1:4" ht="65.25">
      <c r="A304" s="27"/>
      <c r="B304" s="28"/>
      <c r="C304" s="25" t="s">
        <v>7</v>
      </c>
      <c r="D304" s="29" t="s">
        <v>443</v>
      </c>
    </row>
    <row r="305" spans="1:4" ht="152.25">
      <c r="A305" s="27"/>
      <c r="B305" s="28"/>
      <c r="C305" s="25" t="s">
        <v>7</v>
      </c>
      <c r="D305" s="29" t="s">
        <v>444</v>
      </c>
    </row>
    <row r="306" spans="1:4" ht="409.5">
      <c r="A306" s="27"/>
      <c r="B306" s="28"/>
      <c r="C306" s="25" t="s">
        <v>7</v>
      </c>
      <c r="D306" s="29" t="s">
        <v>445</v>
      </c>
    </row>
    <row r="307" spans="1:4">
      <c r="A307" s="27"/>
      <c r="B307" s="28"/>
      <c r="C307" s="25" t="s">
        <v>7</v>
      </c>
      <c r="D307" s="29" t="s">
        <v>446</v>
      </c>
    </row>
    <row r="308" spans="1:4">
      <c r="A308" s="48" t="s">
        <v>447</v>
      </c>
      <c r="B308" s="49" t="s">
        <v>45</v>
      </c>
      <c r="C308" s="21"/>
      <c r="D308" s="22"/>
    </row>
    <row r="309" spans="1:4" ht="43.5">
      <c r="A309" s="46"/>
      <c r="C309" s="25" t="s">
        <v>7</v>
      </c>
      <c r="D309" s="50" t="s">
        <v>269</v>
      </c>
    </row>
    <row r="310" spans="1:4" ht="43.5">
      <c r="A310" s="46"/>
      <c r="B310" s="52"/>
      <c r="C310" s="25" t="s">
        <v>7</v>
      </c>
      <c r="D310" s="50" t="s">
        <v>270</v>
      </c>
    </row>
    <row r="311" spans="1:4">
      <c r="A311" s="46"/>
      <c r="B311" s="52" t="s">
        <v>271</v>
      </c>
      <c r="C311" s="25"/>
      <c r="D311" s="50"/>
    </row>
    <row r="312" spans="1:4" ht="43.5">
      <c r="A312" s="46"/>
      <c r="C312" s="25" t="s">
        <v>7</v>
      </c>
      <c r="D312" s="50" t="s">
        <v>272</v>
      </c>
    </row>
    <row r="313" spans="1:4" ht="43.5">
      <c r="A313" s="46"/>
      <c r="B313" s="52"/>
      <c r="C313" s="25" t="s">
        <v>7</v>
      </c>
      <c r="D313" s="50" t="s">
        <v>273</v>
      </c>
    </row>
    <row r="314" spans="1:4">
      <c r="A314" s="46"/>
      <c r="B314" s="52" t="s">
        <v>46</v>
      </c>
      <c r="C314" s="25"/>
      <c r="D314" s="50"/>
    </row>
    <row r="315" spans="1:4">
      <c r="A315" s="46"/>
      <c r="B315" s="52"/>
      <c r="C315" s="25" t="s">
        <v>7</v>
      </c>
      <c r="D315" s="50" t="s">
        <v>274</v>
      </c>
    </row>
    <row r="316" spans="1:4">
      <c r="A316" s="46"/>
      <c r="B316" s="52" t="s">
        <v>275</v>
      </c>
      <c r="C316" s="25"/>
      <c r="D316" s="50"/>
    </row>
    <row r="317" spans="1:4" ht="20.45" customHeight="1">
      <c r="A317" s="46"/>
      <c r="B317" s="52"/>
      <c r="C317" s="25" t="s">
        <v>7</v>
      </c>
      <c r="D317" s="26" t="s">
        <v>276</v>
      </c>
    </row>
    <row r="318" spans="1:4" ht="43.5">
      <c r="A318" s="89"/>
      <c r="B318" s="52"/>
      <c r="C318" s="25" t="s">
        <v>7</v>
      </c>
      <c r="D318" s="50" t="s">
        <v>277</v>
      </c>
    </row>
    <row r="319" spans="1:4">
      <c r="A319" s="23"/>
      <c r="B319" s="52" t="s">
        <v>278</v>
      </c>
      <c r="C319" s="25"/>
      <c r="D319" s="50"/>
    </row>
    <row r="320" spans="1:4" ht="65.25">
      <c r="A320" s="23"/>
      <c r="B320" s="52"/>
      <c r="C320" s="25" t="s">
        <v>7</v>
      </c>
      <c r="D320" s="26" t="s">
        <v>279</v>
      </c>
    </row>
    <row r="321" spans="1:4" ht="21" customHeight="1">
      <c r="A321" s="23"/>
      <c r="B321" s="52"/>
      <c r="C321" s="25" t="s">
        <v>7</v>
      </c>
      <c r="D321" s="26" t="s">
        <v>47</v>
      </c>
    </row>
    <row r="322" spans="1:4">
      <c r="A322" s="23"/>
      <c r="B322" s="52" t="s">
        <v>280</v>
      </c>
      <c r="C322" s="25"/>
      <c r="D322" s="26"/>
    </row>
    <row r="323" spans="1:4" ht="43.5">
      <c r="A323" s="23"/>
      <c r="B323" s="52"/>
      <c r="C323" s="25" t="s">
        <v>7</v>
      </c>
      <c r="D323" s="26" t="s">
        <v>281</v>
      </c>
    </row>
    <row r="324" spans="1:4" ht="43.5">
      <c r="A324" s="23"/>
      <c r="B324" s="52"/>
      <c r="C324" s="25" t="s">
        <v>7</v>
      </c>
      <c r="D324" s="26" t="s">
        <v>282</v>
      </c>
    </row>
    <row r="325" spans="1:4" ht="43.5">
      <c r="A325" s="23"/>
      <c r="B325" s="52"/>
      <c r="C325" s="25" t="s">
        <v>7</v>
      </c>
      <c r="D325" s="26" t="s">
        <v>283</v>
      </c>
    </row>
    <row r="326" spans="1:4">
      <c r="A326" s="23"/>
      <c r="B326" s="52" t="s">
        <v>284</v>
      </c>
      <c r="C326" s="25"/>
      <c r="D326" s="26"/>
    </row>
    <row r="327" spans="1:4">
      <c r="A327" s="23"/>
      <c r="B327" s="52"/>
      <c r="C327" s="25" t="s">
        <v>7</v>
      </c>
      <c r="D327" s="26" t="s">
        <v>285</v>
      </c>
    </row>
    <row r="328" spans="1:4" ht="43.5">
      <c r="A328" s="23"/>
      <c r="B328" s="52"/>
      <c r="C328" s="25" t="s">
        <v>7</v>
      </c>
      <c r="D328" s="26" t="s">
        <v>286</v>
      </c>
    </row>
    <row r="329" spans="1:4">
      <c r="A329" s="23"/>
      <c r="B329" s="52" t="s">
        <v>287</v>
      </c>
      <c r="C329" s="25"/>
      <c r="D329" s="26"/>
    </row>
    <row r="330" spans="1:4" ht="43.5">
      <c r="A330" s="23"/>
      <c r="B330" s="52"/>
      <c r="C330" s="25" t="s">
        <v>7</v>
      </c>
      <c r="D330" s="26" t="s">
        <v>288</v>
      </c>
    </row>
    <row r="331" spans="1:4" ht="43.5">
      <c r="A331" s="23"/>
      <c r="B331" s="52"/>
      <c r="C331" s="25" t="s">
        <v>7</v>
      </c>
      <c r="D331" s="26" t="s">
        <v>289</v>
      </c>
    </row>
    <row r="332" spans="1:4">
      <c r="A332" s="23"/>
      <c r="B332" s="52" t="s">
        <v>290</v>
      </c>
      <c r="C332" s="25"/>
      <c r="D332" s="50"/>
    </row>
    <row r="333" spans="1:4" ht="87">
      <c r="A333" s="53"/>
      <c r="B333" s="92"/>
      <c r="C333" s="32" t="s">
        <v>7</v>
      </c>
      <c r="D333" s="93" t="s">
        <v>291</v>
      </c>
    </row>
    <row r="334" spans="1:4">
      <c r="A334" s="46" t="s">
        <v>338</v>
      </c>
      <c r="B334" s="28" t="s">
        <v>20</v>
      </c>
      <c r="C334" s="25"/>
      <c r="D334" s="29"/>
    </row>
    <row r="335" spans="1:4" ht="87">
      <c r="A335" s="30"/>
      <c r="B335" s="31"/>
      <c r="C335" s="32" t="s">
        <v>7</v>
      </c>
      <c r="D335" s="33" t="s">
        <v>211</v>
      </c>
    </row>
    <row r="336" spans="1:4">
      <c r="A336" s="48" t="s">
        <v>339</v>
      </c>
      <c r="B336" s="20" t="s">
        <v>340</v>
      </c>
      <c r="C336" s="34"/>
      <c r="D336" s="35"/>
    </row>
    <row r="337" spans="1:4" ht="43.5">
      <c r="A337" s="27"/>
      <c r="B337" s="28"/>
      <c r="C337" s="25" t="s">
        <v>7</v>
      </c>
      <c r="D337" s="29" t="s">
        <v>341</v>
      </c>
    </row>
    <row r="338" spans="1:4">
      <c r="A338" s="27"/>
      <c r="B338" s="28" t="s">
        <v>342</v>
      </c>
      <c r="C338" s="25"/>
      <c r="D338" s="29"/>
    </row>
    <row r="339" spans="1:4">
      <c r="A339" s="30"/>
      <c r="B339" s="31"/>
      <c r="C339" s="32" t="s">
        <v>7</v>
      </c>
      <c r="D339" s="33" t="s">
        <v>343</v>
      </c>
    </row>
    <row r="340" spans="1:4">
      <c r="A340" s="45" t="s">
        <v>448</v>
      </c>
      <c r="B340" s="49" t="s">
        <v>449</v>
      </c>
      <c r="C340" s="21"/>
      <c r="D340" s="22"/>
    </row>
    <row r="341" spans="1:4">
      <c r="A341" s="23"/>
      <c r="B341" s="52"/>
      <c r="C341" s="25" t="s">
        <v>7</v>
      </c>
      <c r="D341" s="51" t="s">
        <v>450</v>
      </c>
    </row>
    <row r="342" spans="1:4" ht="43.5">
      <c r="A342" s="23"/>
      <c r="B342" s="52"/>
      <c r="C342" s="25" t="s">
        <v>7</v>
      </c>
      <c r="D342" s="50" t="s">
        <v>451</v>
      </c>
    </row>
    <row r="343" spans="1:4" ht="43.5">
      <c r="A343" s="23"/>
      <c r="B343" s="52"/>
      <c r="C343" s="25" t="s">
        <v>7</v>
      </c>
      <c r="D343" s="50" t="s">
        <v>452</v>
      </c>
    </row>
    <row r="344" spans="1:4">
      <c r="A344" s="23"/>
      <c r="B344" s="52" t="s">
        <v>453</v>
      </c>
      <c r="C344" s="24"/>
      <c r="D344" s="51"/>
    </row>
    <row r="345" spans="1:4" ht="65.25">
      <c r="A345" s="23"/>
      <c r="B345" s="52"/>
      <c r="C345" s="25" t="s">
        <v>7</v>
      </c>
      <c r="D345" s="50" t="s">
        <v>454</v>
      </c>
    </row>
    <row r="346" spans="1:4">
      <c r="A346" s="23"/>
      <c r="B346" s="52" t="s">
        <v>455</v>
      </c>
      <c r="C346" s="24"/>
      <c r="D346" s="51"/>
    </row>
    <row r="347" spans="1:4" ht="65.25">
      <c r="A347" s="23"/>
      <c r="B347" s="52"/>
      <c r="C347" s="25" t="s">
        <v>7</v>
      </c>
      <c r="D347" s="26" t="s">
        <v>456</v>
      </c>
    </row>
    <row r="348" spans="1:4">
      <c r="A348" s="23"/>
      <c r="B348" s="52" t="s">
        <v>457</v>
      </c>
      <c r="C348" s="24"/>
      <c r="D348" s="51"/>
    </row>
    <row r="349" spans="1:4">
      <c r="A349" s="23"/>
      <c r="B349" s="24"/>
      <c r="C349" s="25" t="s">
        <v>7</v>
      </c>
      <c r="D349" s="94" t="s">
        <v>458</v>
      </c>
    </row>
    <row r="350" spans="1:4" ht="65.25">
      <c r="A350" s="53"/>
      <c r="B350" s="91"/>
      <c r="C350" s="32" t="s">
        <v>7</v>
      </c>
      <c r="D350" s="93" t="s">
        <v>459</v>
      </c>
    </row>
  </sheetData>
  <autoFilter ref="A1:D339"/>
  <mergeCells count="4">
    <mergeCell ref="A17:A18"/>
    <mergeCell ref="A91:A92"/>
    <mergeCell ref="A121:A122"/>
    <mergeCell ref="A278:A27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READ ME-Instruction</vt:lpstr>
      <vt:lpstr>2. Environment - Scope</vt:lpstr>
      <vt:lpstr>Labor Practice </vt:lpstr>
      <vt:lpstr>GRI overview </vt:lpstr>
      <vt:lpstr>'Labor Practice '!Print_Area</vt:lpstr>
      <vt:lpstr>'READ ME-Instruction'!Print_Area</vt:lpstr>
      <vt:lpstr>'Labor Practice '!Print_Titles</vt:lpstr>
    </vt:vector>
  </TitlesOfParts>
  <Company>PTTGC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PTTGC Data Collection Template</dc:title>
  <dc:creator>ERM</dc:creator>
  <cp:lastModifiedBy>Nantapak Jantapon</cp:lastModifiedBy>
  <cp:lastPrinted>2014-11-07T01:08:49Z</cp:lastPrinted>
  <dcterms:created xsi:type="dcterms:W3CDTF">2013-11-11T16:22:05Z</dcterms:created>
  <dcterms:modified xsi:type="dcterms:W3CDTF">2020-03-19T07:31:56Z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