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NAN\Project NAN\Project NAN\5.PTTGC E-Expense for GCME\PLAN\6.1.2020\"/>
    </mc:Choice>
  </mc:AlternateContent>
  <xr:revisionPtr revIDLastSave="0" documentId="13_ncr:1_{81B550CC-91B9-4057-A93C-998859FBA46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imel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Y63" i="1" l="1"/>
  <c r="AY34" i="1"/>
  <c r="BK44" i="1"/>
  <c r="BJ45" i="1"/>
  <c r="BE40" i="1"/>
  <c r="BE31" i="1"/>
  <c r="BA68" i="1"/>
  <c r="BA39" i="1"/>
  <c r="BD36" i="1"/>
  <c r="BA66" i="1"/>
  <c r="BA37" i="1"/>
  <c r="AZ40" i="1"/>
  <c r="BD40" i="1"/>
  <c r="AW36" i="1"/>
  <c r="BG32" i="1"/>
  <c r="AW26" i="1"/>
  <c r="AV26" i="1"/>
  <c r="BI42" i="1"/>
  <c r="BG41" i="1"/>
  <c r="BJ43" i="1"/>
  <c r="BA40" i="1"/>
  <c r="AZ39" i="1"/>
  <c r="AZ37" i="1"/>
  <c r="BA36" i="1"/>
  <c r="AZ36" i="1"/>
  <c r="AY36" i="1"/>
  <c r="AZ34" i="1"/>
  <c r="BA34" i="1"/>
  <c r="BF32" i="1"/>
  <c r="BE32" i="1"/>
  <c r="BD34" i="1"/>
  <c r="BD31" i="1"/>
  <c r="BD30" i="1"/>
  <c r="BE29" i="1"/>
  <c r="BD29" i="1"/>
  <c r="BA30" i="1"/>
  <c r="BA29" i="1"/>
  <c r="BA28" i="1"/>
  <c r="AZ28" i="1"/>
  <c r="BD69" i="1"/>
  <c r="AZ69" i="1"/>
  <c r="BA69" i="1"/>
  <c r="AV55" i="1"/>
  <c r="AW55" i="1"/>
  <c r="BD58" i="1"/>
  <c r="BA58" i="1"/>
  <c r="AZ68" i="1"/>
  <c r="AZ66" i="1"/>
  <c r="BD65" i="1"/>
  <c r="BA65" i="1"/>
  <c r="AZ65" i="1"/>
  <c r="AY65" i="1"/>
  <c r="AZ63" i="1"/>
  <c r="BD63" i="1"/>
  <c r="BA63" i="1"/>
  <c r="BD60" i="1"/>
  <c r="BD59" i="1"/>
  <c r="BA59" i="1"/>
  <c r="BA57" i="1"/>
  <c r="AZ57" i="1"/>
  <c r="BN77" i="1" l="1"/>
  <c r="BM77" i="1"/>
  <c r="BL77" i="1"/>
  <c r="BK77" i="1"/>
  <c r="BJ77" i="1"/>
  <c r="BI77" i="1"/>
  <c r="BH77" i="1"/>
  <c r="BG77" i="1"/>
  <c r="BF77" i="1"/>
  <c r="BE77" i="1"/>
  <c r="BD77" i="1"/>
  <c r="BC77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M46" i="1"/>
  <c r="BN46" i="1" s="1"/>
  <c r="BL46" i="1"/>
  <c r="BK46" i="1"/>
  <c r="BJ46" i="1"/>
  <c r="BI46" i="1"/>
  <c r="BH46" i="1"/>
  <c r="BG46" i="1"/>
  <c r="BF46" i="1"/>
  <c r="BE46" i="1"/>
  <c r="BD46" i="1"/>
  <c r="BC46" i="1"/>
  <c r="G46" i="1" l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G47" i="1"/>
  <c r="H47" i="1" s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G76" i="1"/>
  <c r="G48" i="1" s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I47" i="1" l="1"/>
  <c r="J47" i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H76" i="1"/>
  <c r="H48" i="1" l="1"/>
  <c r="I76" i="1"/>
  <c r="F45" i="1"/>
  <c r="F44" i="1"/>
  <c r="F43" i="1"/>
  <c r="F42" i="1"/>
  <c r="F41" i="1"/>
  <c r="F40" i="1"/>
  <c r="F39" i="1"/>
  <c r="F37" i="1"/>
  <c r="F36" i="1"/>
  <c r="F34" i="1"/>
  <c r="F32" i="1"/>
  <c r="F31" i="1"/>
  <c r="F30" i="1"/>
  <c r="F29" i="1"/>
  <c r="J76" i="1" l="1"/>
  <c r="I48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K76" i="1" l="1"/>
  <c r="J48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C75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K48" i="1" l="1"/>
  <c r="L76" i="1"/>
  <c r="C46" i="1"/>
  <c r="L48" i="1" l="1"/>
  <c r="M76" i="1"/>
  <c r="M48" i="1" l="1"/>
  <c r="N76" i="1"/>
  <c r="O76" i="1" l="1"/>
  <c r="N48" i="1"/>
  <c r="O48" i="1" l="1"/>
  <c r="P76" i="1"/>
  <c r="P48" i="1" l="1"/>
  <c r="Q76" i="1"/>
  <c r="AI47" i="1"/>
  <c r="R76" i="1" l="1"/>
  <c r="Q48" i="1"/>
  <c r="AJ47" i="1"/>
  <c r="S76" i="1" l="1"/>
  <c r="R48" i="1"/>
  <c r="AK47" i="1"/>
  <c r="S48" i="1" l="1"/>
  <c r="T76" i="1"/>
  <c r="AL47" i="1"/>
  <c r="T48" i="1" l="1"/>
  <c r="U76" i="1"/>
  <c r="AM47" i="1"/>
  <c r="U48" i="1" l="1"/>
  <c r="V76" i="1"/>
  <c r="AN47" i="1"/>
  <c r="W76" i="1" l="1"/>
  <c r="V48" i="1"/>
  <c r="AO47" i="1"/>
  <c r="W48" i="1" l="1"/>
  <c r="X76" i="1"/>
  <c r="AP47" i="1"/>
  <c r="X48" i="1" l="1"/>
  <c r="Y76" i="1"/>
  <c r="AQ47" i="1"/>
  <c r="Z76" i="1" l="1"/>
  <c r="Y48" i="1"/>
  <c r="AR47" i="1"/>
  <c r="AA76" i="1" l="1"/>
  <c r="Z48" i="1"/>
  <c r="AS47" i="1"/>
  <c r="AA48" i="1" l="1"/>
  <c r="AB76" i="1"/>
  <c r="AT47" i="1"/>
  <c r="AB48" i="1" l="1"/>
  <c r="AC76" i="1"/>
  <c r="AU47" i="1"/>
  <c r="AD76" i="1" l="1"/>
  <c r="AC48" i="1"/>
  <c r="AV47" i="1"/>
  <c r="AE76" i="1" l="1"/>
  <c r="AD48" i="1"/>
  <c r="AW47" i="1"/>
  <c r="AE48" i="1" l="1"/>
  <c r="AF76" i="1"/>
  <c r="AX47" i="1"/>
  <c r="AF48" i="1" l="1"/>
  <c r="AG76" i="1"/>
  <c r="AY47" i="1"/>
  <c r="AG48" i="1" l="1"/>
  <c r="AH76" i="1"/>
  <c r="AZ47" i="1"/>
  <c r="AH48" i="1" l="1"/>
  <c r="AI76" i="1"/>
  <c r="BA47" i="1"/>
  <c r="AJ76" i="1" l="1"/>
  <c r="AI48" i="1"/>
  <c r="BB47" i="1"/>
  <c r="BC47" i="1" s="1"/>
  <c r="BD47" i="1" s="1"/>
  <c r="BE47" i="1" s="1"/>
  <c r="BF47" i="1" s="1"/>
  <c r="BG47" i="1" s="1"/>
  <c r="BH47" i="1" s="1"/>
  <c r="BI47" i="1" s="1"/>
  <c r="BJ47" i="1" s="1"/>
  <c r="BK47" i="1" s="1"/>
  <c r="BL47" i="1" s="1"/>
  <c r="BM47" i="1" s="1"/>
  <c r="BN47" i="1" s="1"/>
  <c r="AK76" i="1" l="1"/>
  <c r="AJ48" i="1"/>
  <c r="AK48" i="1" l="1"/>
  <c r="AL76" i="1"/>
  <c r="AM76" i="1" l="1"/>
  <c r="AL48" i="1"/>
  <c r="AM48" i="1" l="1"/>
  <c r="AN76" i="1"/>
  <c r="AO76" i="1" l="1"/>
  <c r="AN48" i="1"/>
  <c r="AP76" i="1" l="1"/>
  <c r="AO48" i="1"/>
  <c r="AP48" i="1" l="1"/>
  <c r="AQ76" i="1"/>
  <c r="AQ48" i="1" l="1"/>
  <c r="AR76" i="1"/>
  <c r="AS76" i="1" l="1"/>
  <c r="AR48" i="1"/>
  <c r="AT76" i="1" l="1"/>
  <c r="AS48" i="1"/>
  <c r="AU76" i="1" l="1"/>
  <c r="AT48" i="1"/>
  <c r="AV76" i="1" l="1"/>
  <c r="AU48" i="1"/>
  <c r="AW76" i="1" l="1"/>
  <c r="AV48" i="1"/>
  <c r="AW48" i="1" l="1"/>
  <c r="AX76" i="1"/>
  <c r="AY76" i="1" l="1"/>
  <c r="AX48" i="1"/>
  <c r="AY48" i="1" l="1"/>
  <c r="AZ76" i="1"/>
  <c r="AZ48" i="1" l="1"/>
  <c r="BA76" i="1"/>
  <c r="BA48" i="1" l="1"/>
  <c r="BB76" i="1"/>
  <c r="BB48" i="1" l="1"/>
  <c r="BC76" i="1"/>
  <c r="BC48" i="1" l="1"/>
  <c r="BD76" i="1"/>
  <c r="BD48" i="1" l="1"/>
  <c r="BE76" i="1"/>
  <c r="BE48" i="1" l="1"/>
  <c r="BF76" i="1"/>
  <c r="BF48" i="1" l="1"/>
  <c r="BG76" i="1"/>
  <c r="BG48" i="1" l="1"/>
  <c r="BH76" i="1"/>
  <c r="BH48" i="1" l="1"/>
  <c r="BI76" i="1"/>
  <c r="BI48" i="1" l="1"/>
  <c r="BJ76" i="1"/>
  <c r="BJ48" i="1" l="1"/>
  <c r="BK76" i="1"/>
  <c r="BK48" i="1" l="1"/>
  <c r="BL76" i="1"/>
  <c r="BL48" i="1" l="1"/>
  <c r="BM76" i="1"/>
  <c r="BM48" i="1" l="1"/>
  <c r="BN76" i="1"/>
  <c r="BN4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Jay</author>
  </authors>
  <commentList>
    <comment ref="BE3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ประยุกต์ไปใช้กับGGC</t>
        </r>
      </text>
    </comment>
    <comment ref="BQ3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ประยุกต์ไปใช้กับGGC</t>
        </r>
      </text>
    </comment>
  </commentList>
</comments>
</file>

<file path=xl/sharedStrings.xml><?xml version="1.0" encoding="utf-8"?>
<sst xmlns="http://schemas.openxmlformats.org/spreadsheetml/2006/main" count="214" uniqueCount="135">
  <si>
    <t>Plan</t>
  </si>
  <si>
    <t>TASK</t>
  </si>
  <si>
    <t>Get requirement</t>
  </si>
  <si>
    <t>Document</t>
  </si>
  <si>
    <t xml:space="preserve">        - System Requirement Spec</t>
  </si>
  <si>
    <t xml:space="preserve">        - System Design Spec</t>
  </si>
  <si>
    <t xml:space="preserve">        - Test Script</t>
  </si>
  <si>
    <t xml:space="preserve">        - Test Case</t>
  </si>
  <si>
    <t>Test all system</t>
  </si>
  <si>
    <t>February</t>
  </si>
  <si>
    <t>March</t>
  </si>
  <si>
    <t>April</t>
  </si>
  <si>
    <t>May</t>
  </si>
  <si>
    <t>June</t>
  </si>
  <si>
    <t>Pct.W</t>
  </si>
  <si>
    <t>P
L
A
N</t>
  </si>
  <si>
    <t>Plan.Dur</t>
  </si>
  <si>
    <t>Act.Dur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</si>
  <si>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</si>
  <si>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</si>
  <si>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</si>
  <si>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</si>
  <si>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</si>
  <si>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</si>
  <si>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</si>
  <si>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</si>
  <si>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</si>
  <si>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</si>
  <si>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</si>
  <si>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</si>
  <si>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</si>
  <si>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</si>
  <si>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</si>
  <si>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</si>
  <si>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</si>
  <si>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System Integration</t>
  </si>
  <si>
    <t>User Acceptance Test</t>
  </si>
  <si>
    <t>Security Scan</t>
  </si>
  <si>
    <t>Go Live</t>
  </si>
  <si>
    <t>Training User</t>
  </si>
  <si>
    <t>Total</t>
  </si>
  <si>
    <t>Weekly Progress</t>
  </si>
  <si>
    <t>W18</t>
  </si>
  <si>
    <t>W19</t>
  </si>
  <si>
    <t>W20</t>
  </si>
  <si>
    <t>Plan %</t>
  </si>
  <si>
    <t>Actual %</t>
  </si>
  <si>
    <t>January</t>
  </si>
  <si>
    <t>W21</t>
  </si>
  <si>
    <t>W22</t>
  </si>
  <si>
    <t>W23</t>
  </si>
  <si>
    <t>W24</t>
  </si>
  <si>
    <t>W25</t>
  </si>
  <si>
    <t>W26</t>
  </si>
  <si>
    <t>W27</t>
  </si>
  <si>
    <t>W28</t>
  </si>
  <si>
    <t>A
C
T
U
A
L</t>
  </si>
  <si>
    <t xml:space="preserve">        - Training Material &amp; User Manual</t>
  </si>
  <si>
    <t>Administrator</t>
  </si>
  <si>
    <t>July</t>
  </si>
  <si>
    <t>W29</t>
  </si>
  <si>
    <t>W30</t>
  </si>
  <si>
    <t>W31</t>
  </si>
  <si>
    <t>W32</t>
  </si>
  <si>
    <t>Aug</t>
  </si>
  <si>
    <t>Sep</t>
  </si>
  <si>
    <t>W33</t>
  </si>
  <si>
    <t>W34</t>
  </si>
  <si>
    <t>W35</t>
  </si>
  <si>
    <t>W36</t>
  </si>
  <si>
    <t>Oct</t>
  </si>
  <si>
    <t>Nov</t>
  </si>
  <si>
    <t>Dec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</si>
  <si>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</si>
  <si>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</si>
  <si>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</si>
  <si>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</si>
  <si>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</si>
  <si>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</si>
  <si>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</si>
  <si>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</si>
  <si>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</si>
  <si>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</si>
  <si>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</si>
  <si>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</si>
  <si>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มกราคม</t>
  </si>
  <si>
    <t>กุมภาพันธ์</t>
  </si>
  <si>
    <t>มีนาคม</t>
  </si>
  <si>
    <t>เมษายน</t>
  </si>
  <si>
    <t>พฤษภาคม</t>
  </si>
  <si>
    <t>มิถุนายน</t>
  </si>
  <si>
    <t>กรกฎาคม</t>
  </si>
  <si>
    <t>สิงหาคม</t>
  </si>
  <si>
    <t>กันยายน</t>
  </si>
  <si>
    <t>ตุลาคม</t>
  </si>
  <si>
    <t>พฤศจิกายน</t>
  </si>
  <si>
    <t>ธันวาคม</t>
  </si>
  <si>
    <t>Actual</t>
  </si>
  <si>
    <t xml:space="preserve"> </t>
  </si>
  <si>
    <t>Develop %</t>
  </si>
  <si>
    <t>Rest service</t>
  </si>
  <si>
    <t>Sync HR Rest service</t>
  </si>
  <si>
    <t>Form</t>
  </si>
  <si>
    <t>Change&amp;Modify  Program</t>
  </si>
  <si>
    <t>MODA Config(Data)</t>
  </si>
  <si>
    <t>Email&amp;Content Config</t>
  </si>
  <si>
    <t>Jan</t>
  </si>
  <si>
    <t>W49</t>
  </si>
  <si>
    <t>W50</t>
  </si>
  <si>
    <t>W51</t>
  </si>
  <si>
    <t>W52</t>
  </si>
  <si>
    <t>Feb</t>
  </si>
  <si>
    <t>W53</t>
  </si>
  <si>
    <t>W54</t>
  </si>
  <si>
    <t>W55</t>
  </si>
  <si>
    <t>W56</t>
  </si>
  <si>
    <t>Mar</t>
  </si>
  <si>
    <t>W57</t>
  </si>
  <si>
    <t>W58</t>
  </si>
  <si>
    <t>W59</t>
  </si>
  <si>
    <t>W60</t>
  </si>
  <si>
    <t>Test all system (softthai only)</t>
  </si>
  <si>
    <t>System Integration (softthai&amp;Digital)</t>
  </si>
  <si>
    <t>User Acceptance Test  (softthai&amp;Digital&amp;User)</t>
  </si>
  <si>
    <t>due Date</t>
  </si>
  <si>
    <t xml:space="preserve">        - Test Senario</t>
  </si>
  <si>
    <t>หมายเหตุ:duedate เป็นแผนของทาง Vendor เท่านั้น
หากมี Event อาจจะเลื่อน ตาม Event ที่เกิดขึ้นได้</t>
  </si>
  <si>
    <t>due Date2</t>
  </si>
  <si>
    <t xml:space="preserve"> - </t>
  </si>
  <si>
    <t>แค่นำโปรแกรมมาประยุต์แล้วตั้งค่าการดึงข้อมูล</t>
  </si>
  <si>
    <t>ต้นเดือน มีนา</t>
  </si>
  <si>
    <t>ขึ้นอยู่กับทีมที่เกี่ยวข้อง ตามช่วงเวลาและจำนวนครั้งที่กำหนด</t>
  </si>
  <si>
    <t>ขึ้นอยู่กับทีมที่เกี่ยวข้องตามช่วงเวลาและจำนวนครั้งที่กำหนด</t>
  </si>
  <si>
    <t>เริ่มนับจากวันที่ได้รับการยืนยัน Final Version จากทางDigital</t>
  </si>
  <si>
    <t>สรุปยังไม่ทำในส่วนของ GL 2 ที่จะไปประยุกต์ใช้กับ GGC ใน Phase นี้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</si>
</sst>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22"/>
      <color theme="0"/>
      <name val="Calibri"/>
      <family val="2"/>
      <scheme val="minor"/>
    </font>
    <font>
      <sz val="11"/>
      <color theme="0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b/>
      <sz val="9"/>
      <color indexed="81"/>
      <name val="Tahoma"/>
      <family val="2"/>
    </font>
    <font>
      <sz val="11"/>
      <color rgb="FF006100"/>
      <name val="Calibri"/>
      <family val="2"/>
      <charset val="222"/>
      <scheme val="minor"/>
    </font>
    <font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3" fillId="11" borderId="0" applyNumberFormat="0" applyBorder="0" applyAlignment="0" applyProtection="0"/>
    <xf numFmtId="0" fontId="6" fillId="16" borderId="0" applyNumberFormat="0" applyBorder="0" applyAlignment="0" applyProtection="0"/>
    <xf numFmtId="0" fontId="1" fillId="17" borderId="0" applyNumberFormat="0" applyBorder="0" applyAlignment="0" applyProtection="0"/>
  </cellStyleXfs>
  <cellXfs count="54">
    <xf numFmtId="0" fontId="0" fillId="0" borderId="0" xfId="0"/>
    <xf numFmtId="14" fontId="0" fillId="0" borderId="0" xfId="0" applyNumberFormat="1" applyAlignment="1">
      <alignment horizontal="center"/>
    </xf>
    <xf numFmtId="0" fontId="0" fillId="2" borderId="3" xfId="0" applyFill="1" applyBorder="1"/>
    <xf numFmtId="14" fontId="0" fillId="3" borderId="3" xfId="0" applyNumberFormat="1" applyFill="1" applyBorder="1" applyAlignment="1">
      <alignment horizontal="center"/>
    </xf>
    <xf numFmtId="0" fontId="0" fillId="0" borderId="3" xfId="0" applyBorder="1"/>
    <xf numFmtId="14" fontId="0" fillId="0" borderId="0" xfId="0" applyNumberFormat="1" applyAlignment="1">
      <alignment horizontal="center" vertical="center"/>
    </xf>
    <xf numFmtId="14" fontId="0" fillId="0" borderId="5" xfId="0" applyNumberFormat="1" applyBorder="1" applyAlignment="1">
      <alignment vertical="center"/>
    </xf>
    <xf numFmtId="14" fontId="0" fillId="0" borderId="5" xfId="0" applyNumberFormat="1" applyBorder="1" applyAlignment="1"/>
    <xf numFmtId="14" fontId="0" fillId="0" borderId="6" xfId="0" applyNumberFormat="1" applyBorder="1" applyAlignment="1"/>
    <xf numFmtId="14" fontId="0" fillId="6" borderId="3" xfId="0" applyNumberFormat="1" applyFill="1" applyBorder="1" applyAlignment="1">
      <alignment horizontal="center" vertical="center"/>
    </xf>
    <xf numFmtId="14" fontId="0" fillId="8" borderId="3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/>
    </xf>
    <xf numFmtId="0" fontId="0" fillId="4" borderId="3" xfId="0" applyFill="1" applyBorder="1"/>
    <xf numFmtId="0" fontId="0" fillId="9" borderId="3" xfId="0" applyFill="1" applyBorder="1"/>
    <xf numFmtId="2" fontId="0" fillId="9" borderId="3" xfId="0" applyNumberFormat="1" applyFill="1" applyBorder="1" applyAlignment="1">
      <alignment horizontal="center" vertical="center"/>
    </xf>
    <xf numFmtId="1" fontId="0" fillId="9" borderId="3" xfId="0" applyNumberFormat="1" applyFill="1" applyBorder="1" applyAlignment="1">
      <alignment horizontal="center"/>
    </xf>
    <xf numFmtId="0" fontId="0" fillId="0" borderId="3" xfId="0" applyBorder="1" applyAlignment="1">
      <alignment vertical="center"/>
    </xf>
    <xf numFmtId="0" fontId="0" fillId="0" borderId="3" xfId="0" applyFont="1" applyBorder="1"/>
    <xf numFmtId="0" fontId="0" fillId="3" borderId="3" xfId="0" applyFill="1" applyBorder="1"/>
    <xf numFmtId="14" fontId="0" fillId="3" borderId="3" xfId="0" applyNumberFormat="1" applyFill="1" applyBorder="1" applyAlignment="1">
      <alignment horizontal="center"/>
    </xf>
    <xf numFmtId="14" fontId="0" fillId="3" borderId="3" xfId="0" applyNumberFormat="1" applyFill="1" applyBorder="1" applyAlignment="1">
      <alignment horizontal="center"/>
    </xf>
    <xf numFmtId="0" fontId="0" fillId="10" borderId="3" xfId="0" applyFill="1" applyBorder="1" applyAlignment="1">
      <alignment vertical="center"/>
    </xf>
    <xf numFmtId="2" fontId="0" fillId="10" borderId="3" xfId="0" applyNumberFormat="1" applyFill="1" applyBorder="1" applyAlignment="1">
      <alignment horizontal="center" vertical="center"/>
    </xf>
    <xf numFmtId="1" fontId="0" fillId="10" borderId="3" xfId="0" applyNumberFormat="1" applyFill="1" applyBorder="1" applyAlignment="1">
      <alignment horizontal="center"/>
    </xf>
    <xf numFmtId="0" fontId="0" fillId="10" borderId="0" xfId="0" applyFill="1"/>
    <xf numFmtId="0" fontId="0" fillId="12" borderId="3" xfId="0" applyFill="1" applyBorder="1"/>
    <xf numFmtId="0" fontId="0" fillId="5" borderId="3" xfId="0" applyFill="1" applyBorder="1" applyAlignment="1"/>
    <xf numFmtId="0" fontId="0" fillId="13" borderId="3" xfId="0" applyFill="1" applyBorder="1"/>
    <xf numFmtId="0" fontId="0" fillId="0" borderId="3" xfId="0" applyFill="1" applyBorder="1"/>
    <xf numFmtId="0" fontId="4" fillId="0" borderId="3" xfId="1" applyFont="1" applyFill="1" applyBorder="1"/>
    <xf numFmtId="0" fontId="0" fillId="0" borderId="7" xfId="0" applyBorder="1"/>
    <xf numFmtId="0" fontId="0" fillId="14" borderId="7" xfId="0" applyFill="1" applyBorder="1"/>
    <xf numFmtId="0" fontId="0" fillId="15" borderId="7" xfId="0" applyFill="1" applyBorder="1"/>
    <xf numFmtId="14" fontId="0" fillId="3" borderId="3" xfId="0" applyNumberFormat="1" applyFill="1" applyBorder="1" applyAlignment="1">
      <alignment horizontal="center"/>
    </xf>
    <xf numFmtId="0" fontId="0" fillId="0" borderId="1" xfId="0" applyBorder="1"/>
    <xf numFmtId="0" fontId="0" fillId="0" borderId="10" xfId="0" applyBorder="1"/>
    <xf numFmtId="0" fontId="7" fillId="0" borderId="0" xfId="0" applyFont="1" applyAlignment="1"/>
    <xf numFmtId="0" fontId="6" fillId="16" borderId="3" xfId="2" applyBorder="1"/>
    <xf numFmtId="14" fontId="0" fillId="0" borderId="3" xfId="0" applyNumberFormat="1" applyBorder="1"/>
    <xf numFmtId="0" fontId="1" fillId="18" borderId="3" xfId="3" applyFill="1" applyBorder="1"/>
    <xf numFmtId="0" fontId="0" fillId="18" borderId="3" xfId="0" applyFill="1" applyBorder="1"/>
    <xf numFmtId="0" fontId="0" fillId="5" borderId="3" xfId="0" applyFill="1" applyBorder="1" applyAlignment="1">
      <alignment horizontal="center"/>
    </xf>
    <xf numFmtId="14" fontId="2" fillId="7" borderId="7" xfId="0" applyNumberFormat="1" applyFont="1" applyFill="1" applyBorder="1" applyAlignment="1">
      <alignment horizontal="center" vertical="center" wrapText="1"/>
    </xf>
    <xf numFmtId="14" fontId="2" fillId="7" borderId="8" xfId="0" applyNumberFormat="1" applyFont="1" applyFill="1" applyBorder="1" applyAlignment="1">
      <alignment horizontal="center" vertical="center" wrapText="1"/>
    </xf>
    <xf numFmtId="14" fontId="2" fillId="7" borderId="9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4" fontId="0" fillId="3" borderId="3" xfId="0" applyNumberFormat="1" applyFill="1" applyBorder="1" applyAlignment="1">
      <alignment horizontal="center"/>
    </xf>
    <xf numFmtId="14" fontId="0" fillId="3" borderId="2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3" borderId="4" xfId="0" applyNumberFormat="1" applyFill="1" applyBorder="1" applyAlignment="1">
      <alignment horizontal="center"/>
    </xf>
    <xf numFmtId="0" fontId="0" fillId="19" borderId="3" xfId="0" applyFill="1" applyBorder="1"/>
  </cellXfs>
  <cellStyles count="4">
    <cellStyle name="40% - ส่วนที่ถูกเน้น3" xfId="3" builtinId="39"/>
    <cellStyle name="ดี" xfId="2" builtinId="26"/>
    <cellStyle name="ปกติ" xfId="0" builtinId="0"/>
    <cellStyle name="ส่วนที่ถูกเน้น3" xfId="1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S-Curve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423264755284136E-2"/>
          <c:y val="9.0131358878469542E-2"/>
          <c:w val="0.90251754905482684"/>
          <c:h val="0.77868697498731509"/>
        </c:manualLayout>
      </c:layout>
      <c:lineChart>
        <c:grouping val="standard"/>
        <c:varyColors val="0"/>
        <c:ser>
          <c:idx val="0"/>
          <c:order val="0"/>
          <c:tx>
            <c:v>Plan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Timeline!$AQ$25:$BN$25</c:f>
              <c:strCache>
                <c:ptCount val="24"/>
                <c:pt idx="0">
                  <c:v>W37</c:v>
                </c:pt>
                <c:pt idx="1">
                  <c:v>W38</c:v>
                </c:pt>
                <c:pt idx="2">
                  <c:v>W39</c:v>
                </c:pt>
                <c:pt idx="3">
                  <c:v>W40</c:v>
                </c:pt>
                <c:pt idx="4">
                  <c:v>W41</c:v>
                </c:pt>
                <c:pt idx="5">
                  <c:v>W42</c:v>
                </c:pt>
                <c:pt idx="6">
                  <c:v>W43</c:v>
                </c:pt>
                <c:pt idx="7">
                  <c:v>W44</c:v>
                </c:pt>
                <c:pt idx="8">
                  <c:v>W45</c:v>
                </c:pt>
                <c:pt idx="9">
                  <c:v>W46</c:v>
                </c:pt>
                <c:pt idx="10">
                  <c:v>W47</c:v>
                </c:pt>
                <c:pt idx="11">
                  <c:v>W48</c:v>
                </c:pt>
                <c:pt idx="12">
                  <c:v>W45</c:v>
                </c:pt>
                <c:pt idx="13">
                  <c:v>W46</c:v>
                </c:pt>
                <c:pt idx="14">
                  <c:v>W47</c:v>
                </c:pt>
                <c:pt idx="15">
                  <c:v>W48</c:v>
                </c:pt>
                <c:pt idx="16">
                  <c:v>W49</c:v>
                </c:pt>
                <c:pt idx="17">
                  <c:v>W50</c:v>
                </c:pt>
                <c:pt idx="18">
                  <c:v>W51</c:v>
                </c:pt>
                <c:pt idx="19">
                  <c:v>W52</c:v>
                </c:pt>
                <c:pt idx="20">
                  <c:v>W53</c:v>
                </c:pt>
                <c:pt idx="21">
                  <c:v>W54</c:v>
                </c:pt>
                <c:pt idx="22">
                  <c:v>W55</c:v>
                </c:pt>
                <c:pt idx="23">
                  <c:v>W56</c:v>
                </c:pt>
              </c:strCache>
            </c:strRef>
          </c:cat>
          <c:val>
            <c:numRef>
              <c:f>Timeline!$AQ$47:$BN$47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</c:v>
                </c:pt>
                <c:pt idx="6">
                  <c:v>10</c:v>
                </c:pt>
                <c:pt idx="7">
                  <c:v>10</c:v>
                </c:pt>
                <c:pt idx="8">
                  <c:v>23.75</c:v>
                </c:pt>
                <c:pt idx="9">
                  <c:v>45.25</c:v>
                </c:pt>
                <c:pt idx="10">
                  <c:v>68.75</c:v>
                </c:pt>
                <c:pt idx="11">
                  <c:v>68.75</c:v>
                </c:pt>
                <c:pt idx="12">
                  <c:v>68.75</c:v>
                </c:pt>
                <c:pt idx="13">
                  <c:v>86.75</c:v>
                </c:pt>
                <c:pt idx="14">
                  <c:v>90.666666666666671</c:v>
                </c:pt>
                <c:pt idx="15">
                  <c:v>91.333333333333343</c:v>
                </c:pt>
                <c:pt idx="16">
                  <c:v>94.000000000000014</c:v>
                </c:pt>
                <c:pt idx="17">
                  <c:v>94.000000000000014</c:v>
                </c:pt>
                <c:pt idx="18">
                  <c:v>96.000000000000014</c:v>
                </c:pt>
                <c:pt idx="19">
                  <c:v>99.000000000000014</c:v>
                </c:pt>
                <c:pt idx="20">
                  <c:v>100.00000000000001</c:v>
                </c:pt>
                <c:pt idx="21">
                  <c:v>100.00000000000001</c:v>
                </c:pt>
                <c:pt idx="22">
                  <c:v>100.00000000000001</c:v>
                </c:pt>
                <c:pt idx="23">
                  <c:v>100.00000000000001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9-44D5-B1C9-BD09E8E4B84A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Timeline!$AQ$25:$BN$25</c:f>
              <c:strCache>
                <c:ptCount val="24"/>
                <c:pt idx="0">
                  <c:v>W37</c:v>
                </c:pt>
                <c:pt idx="1">
                  <c:v>W38</c:v>
                </c:pt>
                <c:pt idx="2">
                  <c:v>W39</c:v>
                </c:pt>
                <c:pt idx="3">
                  <c:v>W40</c:v>
                </c:pt>
                <c:pt idx="4">
                  <c:v>W41</c:v>
                </c:pt>
                <c:pt idx="5">
                  <c:v>W42</c:v>
                </c:pt>
                <c:pt idx="6">
                  <c:v>W43</c:v>
                </c:pt>
                <c:pt idx="7">
                  <c:v>W44</c:v>
                </c:pt>
                <c:pt idx="8">
                  <c:v>W45</c:v>
                </c:pt>
                <c:pt idx="9">
                  <c:v>W46</c:v>
                </c:pt>
                <c:pt idx="10">
                  <c:v>W47</c:v>
                </c:pt>
                <c:pt idx="11">
                  <c:v>W48</c:v>
                </c:pt>
                <c:pt idx="12">
                  <c:v>W45</c:v>
                </c:pt>
                <c:pt idx="13">
                  <c:v>W46</c:v>
                </c:pt>
                <c:pt idx="14">
                  <c:v>W47</c:v>
                </c:pt>
                <c:pt idx="15">
                  <c:v>W48</c:v>
                </c:pt>
                <c:pt idx="16">
                  <c:v>W49</c:v>
                </c:pt>
                <c:pt idx="17">
                  <c:v>W50</c:v>
                </c:pt>
                <c:pt idx="18">
                  <c:v>W51</c:v>
                </c:pt>
                <c:pt idx="19">
                  <c:v>W52</c:v>
                </c:pt>
                <c:pt idx="20">
                  <c:v>W53</c:v>
                </c:pt>
                <c:pt idx="21">
                  <c:v>W54</c:v>
                </c:pt>
                <c:pt idx="22">
                  <c:v>W55</c:v>
                </c:pt>
                <c:pt idx="23">
                  <c:v>W56</c:v>
                </c:pt>
              </c:strCache>
            </c:strRef>
          </c:cat>
          <c:val>
            <c:numRef>
              <c:f>Timeline!$AQ$48:$BN$48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</c:v>
                </c:pt>
                <c:pt idx="6">
                  <c:v>5</c:v>
                </c:pt>
                <c:pt idx="7">
                  <c:v>5</c:v>
                </c:pt>
                <c:pt idx="8">
                  <c:v>20</c:v>
                </c:pt>
                <c:pt idx="9">
                  <c:v>42.75</c:v>
                </c:pt>
                <c:pt idx="10">
                  <c:v>67.5</c:v>
                </c:pt>
                <c:pt idx="11">
                  <c:v>67.5</c:v>
                </c:pt>
                <c:pt idx="12">
                  <c:v>67.5</c:v>
                </c:pt>
                <c:pt idx="13">
                  <c:v>86.75</c:v>
                </c:pt>
                <c:pt idx="14">
                  <c:v>86.75</c:v>
                </c:pt>
                <c:pt idx="15">
                  <c:v>86.75</c:v>
                </c:pt>
                <c:pt idx="16">
                  <c:v>86.75</c:v>
                </c:pt>
                <c:pt idx="17">
                  <c:v>86.75</c:v>
                </c:pt>
                <c:pt idx="18">
                  <c:v>86.75</c:v>
                </c:pt>
                <c:pt idx="19">
                  <c:v>86.75</c:v>
                </c:pt>
                <c:pt idx="20">
                  <c:v>86.75</c:v>
                </c:pt>
                <c:pt idx="21">
                  <c:v>86.75</c:v>
                </c:pt>
                <c:pt idx="22">
                  <c:v>86.75</c:v>
                </c:pt>
                <c:pt idx="23">
                  <c:v>86.75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9-44D5-B1C9-BD09E8E4B84A}"/>
            </c:ext>
          </c:extLst>
        </c:ser>
        <c:ser>
          <c:idx val="2"/>
          <c:order val="2"/>
          <c:tx>
            <c:v>Develop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Timeline!$AQ$25:$BN$25</c:f>
              <c:strCache>
                <c:ptCount val="24"/>
                <c:pt idx="0">
                  <c:v>W37</c:v>
                </c:pt>
                <c:pt idx="1">
                  <c:v>W38</c:v>
                </c:pt>
                <c:pt idx="2">
                  <c:v>W39</c:v>
                </c:pt>
                <c:pt idx="3">
                  <c:v>W40</c:v>
                </c:pt>
                <c:pt idx="4">
                  <c:v>W41</c:v>
                </c:pt>
                <c:pt idx="5">
                  <c:v>W42</c:v>
                </c:pt>
                <c:pt idx="6">
                  <c:v>W43</c:v>
                </c:pt>
                <c:pt idx="7">
                  <c:v>W44</c:v>
                </c:pt>
                <c:pt idx="8">
                  <c:v>W45</c:v>
                </c:pt>
                <c:pt idx="9">
                  <c:v>W46</c:v>
                </c:pt>
                <c:pt idx="10">
                  <c:v>W47</c:v>
                </c:pt>
                <c:pt idx="11">
                  <c:v>W48</c:v>
                </c:pt>
                <c:pt idx="12">
                  <c:v>W45</c:v>
                </c:pt>
                <c:pt idx="13">
                  <c:v>W46</c:v>
                </c:pt>
                <c:pt idx="14">
                  <c:v>W47</c:v>
                </c:pt>
                <c:pt idx="15">
                  <c:v>W48</c:v>
                </c:pt>
                <c:pt idx="16">
                  <c:v>W49</c:v>
                </c:pt>
                <c:pt idx="17">
                  <c:v>W50</c:v>
                </c:pt>
                <c:pt idx="18">
                  <c:v>W51</c:v>
                </c:pt>
                <c:pt idx="19">
                  <c:v>W52</c:v>
                </c:pt>
                <c:pt idx="20">
                  <c:v>W53</c:v>
                </c:pt>
                <c:pt idx="21">
                  <c:v>W54</c:v>
                </c:pt>
                <c:pt idx="22">
                  <c:v>W55</c:v>
                </c:pt>
                <c:pt idx="23">
                  <c:v>W56</c:v>
                </c:pt>
              </c:strCache>
            </c:strRef>
          </c:cat>
          <c:val>
            <c:numRef>
              <c:f>Timeline!$AQ$49:$BN$49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E9-44D5-B1C9-BD09E8E4B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2322208"/>
        <c:axId val="-682323840"/>
      </c:lineChart>
      <c:catAx>
        <c:axId val="-68232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2323840"/>
        <c:crosses val="autoZero"/>
        <c:auto val="0"/>
        <c:lblAlgn val="ctr"/>
        <c:lblOffset val="100"/>
        <c:noMultiLvlLbl val="0"/>
      </c:catAx>
      <c:valAx>
        <c:axId val="-6823238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232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195944</xdr:colOff>
      <xdr:row>1</xdr:row>
      <xdr:rowOff>21771</xdr:rowOff>
    </xdr:from>
    <xdr:to>
      <xdr:col>61</xdr:col>
      <xdr:colOff>197012</xdr:colOff>
      <xdr:row>20</xdr:row>
      <xdr:rowOff>21771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R77"/>
  <sheetViews>
    <sheetView tabSelected="1" topLeftCell="C22" zoomScale="70" zoomScaleNormal="70" workbookViewId="0">
      <selection activeCell="BL35" sqref="BL35"/>
    </sheetView>
  </sheetViews>
  <sheetFormatPr defaultRowHeight="14.5"/>
  <cols>
    <col min="1" max="1" width="4.36328125" customWidth="1"/>
    <col min="2" max="2" width="42.1796875" bestFit="1" customWidth="1"/>
    <col min="4" max="4" width="4.90625" customWidth="1"/>
    <col min="5" max="5" width="9.1796875" customWidth="1"/>
    <col min="6" max="6" width="7.90625" customWidth="1"/>
    <col min="7" max="18" width="5.81640625" hidden="1" customWidth="1"/>
    <col min="19" max="26" width="5.1796875" hidden="1" customWidth="1"/>
    <col min="27" max="42" width="5.81640625" hidden="1" customWidth="1"/>
    <col min="43" max="54" width="5.81640625" customWidth="1"/>
    <col min="55" max="66" width="5.1796875" bestFit="1" customWidth="1"/>
    <col min="68" max="68" width="11.54296875" bestFit="1" customWidth="1"/>
    <col min="69" max="69" width="10.453125" bestFit="1" customWidth="1"/>
  </cols>
  <sheetData>
    <row r="3" ht="14.5" customHeight="1"/>
    <row r="20" spans="2:69">
      <c r="G20">
        <v>1</v>
      </c>
      <c r="H20">
        <v>2</v>
      </c>
      <c r="I20">
        <v>3</v>
      </c>
      <c r="J20">
        <v>4</v>
      </c>
      <c r="K20">
        <v>5</v>
      </c>
      <c r="L20">
        <v>6</v>
      </c>
      <c r="M20">
        <v>7</v>
      </c>
      <c r="N20">
        <v>8</v>
      </c>
      <c r="O20">
        <v>9</v>
      </c>
      <c r="P20">
        <v>10</v>
      </c>
      <c r="Q20">
        <v>11</v>
      </c>
      <c r="R20">
        <v>12</v>
      </c>
    </row>
    <row r="22" spans="2:69">
      <c r="C22" s="5"/>
      <c r="D22" s="5"/>
      <c r="E22" s="1"/>
      <c r="F22" s="27" t="s">
        <v>0</v>
      </c>
      <c r="G22" s="27" t="s">
        <v>0</v>
      </c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</row>
    <row r="23" spans="2:69">
      <c r="C23" s="5"/>
      <c r="D23" s="5"/>
      <c r="E23" s="1"/>
      <c r="F23" s="1"/>
      <c r="G23" s="46" t="s">
        <v>85</v>
      </c>
      <c r="H23" s="47"/>
      <c r="I23" s="47"/>
      <c r="J23" s="48"/>
      <c r="K23" s="46" t="s">
        <v>86</v>
      </c>
      <c r="L23" s="47"/>
      <c r="M23" s="47"/>
      <c r="N23" s="48"/>
      <c r="O23" s="46" t="s">
        <v>87</v>
      </c>
      <c r="P23" s="47"/>
      <c r="Q23" s="47"/>
      <c r="R23" s="48"/>
      <c r="S23" s="46" t="s">
        <v>88</v>
      </c>
      <c r="T23" s="47"/>
      <c r="U23" s="47"/>
      <c r="V23" s="48"/>
      <c r="W23" s="46" t="s">
        <v>89</v>
      </c>
      <c r="X23" s="47"/>
      <c r="Y23" s="47"/>
      <c r="Z23" s="48"/>
      <c r="AA23" s="46" t="s">
        <v>90</v>
      </c>
      <c r="AB23" s="47"/>
      <c r="AC23" s="47"/>
      <c r="AD23" s="48"/>
      <c r="AE23" s="46" t="s">
        <v>91</v>
      </c>
      <c r="AF23" s="47"/>
      <c r="AG23" s="47"/>
      <c r="AH23" s="48"/>
      <c r="AI23" s="42" t="s">
        <v>92</v>
      </c>
      <c r="AJ23" s="42"/>
      <c r="AK23" s="42"/>
      <c r="AL23" s="42"/>
      <c r="AM23" s="42" t="s">
        <v>93</v>
      </c>
      <c r="AN23" s="42"/>
      <c r="AO23" s="42"/>
      <c r="AP23" s="42"/>
      <c r="AQ23" s="42" t="s">
        <v>94</v>
      </c>
      <c r="AR23" s="42"/>
      <c r="AS23" s="42"/>
      <c r="AT23" s="42"/>
      <c r="AU23" s="42" t="s">
        <v>95</v>
      </c>
      <c r="AV23" s="42"/>
      <c r="AW23" s="42"/>
      <c r="AX23" s="42"/>
      <c r="AY23" s="42" t="s">
        <v>96</v>
      </c>
      <c r="AZ23" s="42"/>
      <c r="BA23" s="42"/>
      <c r="BB23" s="42"/>
      <c r="BC23" s="42" t="s">
        <v>85</v>
      </c>
      <c r="BD23" s="42"/>
      <c r="BE23" s="42"/>
      <c r="BF23" s="42"/>
      <c r="BG23" s="42" t="s">
        <v>86</v>
      </c>
      <c r="BH23" s="42"/>
      <c r="BI23" s="42"/>
      <c r="BJ23" s="42"/>
      <c r="BK23" s="42" t="s">
        <v>87</v>
      </c>
      <c r="BL23" s="42"/>
      <c r="BM23" s="42"/>
      <c r="BN23" s="42"/>
      <c r="BP23" s="37" t="s">
        <v>126</v>
      </c>
    </row>
    <row r="24" spans="2:69">
      <c r="C24" s="6"/>
      <c r="D24" s="6"/>
      <c r="E24" s="7"/>
      <c r="F24" s="8"/>
      <c r="G24" s="51" t="s">
        <v>47</v>
      </c>
      <c r="H24" s="52"/>
      <c r="I24" s="52"/>
      <c r="J24" s="50"/>
      <c r="K24" s="51" t="s">
        <v>9</v>
      </c>
      <c r="L24" s="52"/>
      <c r="M24" s="52"/>
      <c r="N24" s="50"/>
      <c r="O24" s="51" t="s">
        <v>10</v>
      </c>
      <c r="P24" s="52"/>
      <c r="Q24" s="52"/>
      <c r="R24" s="50"/>
      <c r="S24" s="51" t="s">
        <v>11</v>
      </c>
      <c r="T24" s="52"/>
      <c r="U24" s="52"/>
      <c r="V24" s="50"/>
      <c r="W24" s="51" t="s">
        <v>12</v>
      </c>
      <c r="X24" s="52"/>
      <c r="Y24" s="52"/>
      <c r="Z24" s="50"/>
      <c r="AA24" s="51" t="s">
        <v>13</v>
      </c>
      <c r="AB24" s="52"/>
      <c r="AC24" s="52"/>
      <c r="AD24" s="50"/>
      <c r="AE24" s="51" t="s">
        <v>59</v>
      </c>
      <c r="AF24" s="52"/>
      <c r="AG24" s="52"/>
      <c r="AH24" s="50"/>
      <c r="AI24" s="51" t="s">
        <v>64</v>
      </c>
      <c r="AJ24" s="52"/>
      <c r="AK24" s="52"/>
      <c r="AL24" s="50"/>
      <c r="AM24" s="51" t="s">
        <v>65</v>
      </c>
      <c r="AN24" s="52"/>
      <c r="AO24" s="52"/>
      <c r="AP24" s="50"/>
      <c r="AQ24" s="51" t="s">
        <v>70</v>
      </c>
      <c r="AR24" s="52"/>
      <c r="AS24" s="52"/>
      <c r="AT24" s="50"/>
      <c r="AU24" s="51" t="s">
        <v>71</v>
      </c>
      <c r="AV24" s="52"/>
      <c r="AW24" s="52"/>
      <c r="AX24" s="50"/>
      <c r="AY24" s="51" t="s">
        <v>72</v>
      </c>
      <c r="AZ24" s="52"/>
      <c r="BA24" s="52"/>
      <c r="BB24" s="50"/>
      <c r="BC24" s="51" t="s">
        <v>106</v>
      </c>
      <c r="BD24" s="52"/>
      <c r="BE24" s="52"/>
      <c r="BF24" s="50"/>
      <c r="BG24" s="51" t="s">
        <v>111</v>
      </c>
      <c r="BH24" s="52"/>
      <c r="BI24" s="52"/>
      <c r="BJ24" s="50"/>
      <c r="BK24" s="51" t="s">
        <v>116</v>
      </c>
      <c r="BL24" s="52"/>
      <c r="BM24" s="52"/>
      <c r="BN24" s="50"/>
    </row>
    <row r="25" spans="2:69" ht="14.4" customHeight="1">
      <c r="B25" s="2" t="s">
        <v>1</v>
      </c>
      <c r="C25" s="9" t="s">
        <v>14</v>
      </c>
      <c r="D25" s="43" t="s">
        <v>15</v>
      </c>
      <c r="E25" s="10" t="s">
        <v>16</v>
      </c>
      <c r="F25" s="10" t="s">
        <v>17</v>
      </c>
      <c r="G25" s="3" t="s">
        <v>18</v>
      </c>
      <c r="H25" s="3" t="s">
        <v>19</v>
      </c>
      <c r="I25" s="3" t="s">
        <v>20</v>
      </c>
      <c r="J25" s="3" t="s">
        <v>21</v>
      </c>
      <c r="K25" s="3" t="s">
        <v>22</v>
      </c>
      <c r="L25" s="3" t="s">
        <v>23</v>
      </c>
      <c r="M25" s="3" t="s">
        <v>24</v>
      </c>
      <c r="N25" s="3" t="s">
        <v>25</v>
      </c>
      <c r="O25" s="3" t="s">
        <v>26</v>
      </c>
      <c r="P25" s="3" t="s">
        <v>27</v>
      </c>
      <c r="Q25" s="3" t="s">
        <v>28</v>
      </c>
      <c r="R25" s="3" t="s">
        <v>29</v>
      </c>
      <c r="S25" s="3" t="s">
        <v>30</v>
      </c>
      <c r="T25" s="3" t="s">
        <v>31</v>
      </c>
      <c r="U25" s="3" t="s">
        <v>32</v>
      </c>
      <c r="V25" s="3" t="s">
        <v>33</v>
      </c>
      <c r="W25" s="3" t="s">
        <v>34</v>
      </c>
      <c r="X25" s="3" t="s">
        <v>42</v>
      </c>
      <c r="Y25" s="3" t="s">
        <v>43</v>
      </c>
      <c r="Z25" s="3" t="s">
        <v>44</v>
      </c>
      <c r="AA25" s="3" t="s">
        <v>48</v>
      </c>
      <c r="AB25" s="3" t="s">
        <v>49</v>
      </c>
      <c r="AC25" s="3" t="s">
        <v>50</v>
      </c>
      <c r="AD25" s="3" t="s">
        <v>51</v>
      </c>
      <c r="AE25" s="20" t="s">
        <v>52</v>
      </c>
      <c r="AF25" s="20" t="s">
        <v>53</v>
      </c>
      <c r="AG25" s="20" t="s">
        <v>54</v>
      </c>
      <c r="AH25" s="20" t="s">
        <v>55</v>
      </c>
      <c r="AI25" s="21" t="s">
        <v>60</v>
      </c>
      <c r="AJ25" s="21" t="s">
        <v>61</v>
      </c>
      <c r="AK25" s="21" t="s">
        <v>62</v>
      </c>
      <c r="AL25" s="21" t="s">
        <v>63</v>
      </c>
      <c r="AM25" s="21" t="s">
        <v>66</v>
      </c>
      <c r="AN25" s="21" t="s">
        <v>67</v>
      </c>
      <c r="AO25" s="21" t="s">
        <v>68</v>
      </c>
      <c r="AP25" s="21" t="s">
        <v>69</v>
      </c>
      <c r="AQ25" s="21" t="s">
        <v>73</v>
      </c>
      <c r="AR25" s="21" t="s">
        <v>74</v>
      </c>
      <c r="AS25" s="21" t="s">
        <v>75</v>
      </c>
      <c r="AT25" s="21" t="s">
        <v>76</v>
      </c>
      <c r="AU25" s="21" t="s">
        <v>77</v>
      </c>
      <c r="AV25" s="21" t="s">
        <v>78</v>
      </c>
      <c r="AW25" s="21" t="s">
        <v>79</v>
      </c>
      <c r="AX25" s="21" t="s">
        <v>80</v>
      </c>
      <c r="AY25" s="21" t="s">
        <v>81</v>
      </c>
      <c r="AZ25" s="21" t="s">
        <v>82</v>
      </c>
      <c r="BA25" s="21" t="s">
        <v>83</v>
      </c>
      <c r="BB25" s="21" t="s">
        <v>84</v>
      </c>
      <c r="BC25" s="34" t="s">
        <v>81</v>
      </c>
      <c r="BD25" s="34" t="s">
        <v>82</v>
      </c>
      <c r="BE25" s="34" t="s">
        <v>83</v>
      </c>
      <c r="BF25" s="34" t="s">
        <v>84</v>
      </c>
      <c r="BG25" s="34" t="s">
        <v>107</v>
      </c>
      <c r="BH25" s="34" t="s">
        <v>108</v>
      </c>
      <c r="BI25" s="34" t="s">
        <v>109</v>
      </c>
      <c r="BJ25" s="34" t="s">
        <v>110</v>
      </c>
      <c r="BK25" s="34" t="s">
        <v>112</v>
      </c>
      <c r="BL25" s="34" t="s">
        <v>113</v>
      </c>
      <c r="BM25" s="34" t="s">
        <v>114</v>
      </c>
      <c r="BN25" s="34" t="s">
        <v>115</v>
      </c>
    </row>
    <row r="26" spans="2:69">
      <c r="B26" s="4" t="s">
        <v>2</v>
      </c>
      <c r="C26" s="11">
        <v>5</v>
      </c>
      <c r="D26" s="44"/>
      <c r="E26" s="12">
        <v>2</v>
      </c>
      <c r="F26" s="12">
        <v>1</v>
      </c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9"/>
      <c r="AV26" s="28">
        <f>$C26/$E26</f>
        <v>2.5</v>
      </c>
      <c r="AW26" s="28">
        <f>$C26/$E26</f>
        <v>2.5</v>
      </c>
      <c r="AX26" s="26"/>
      <c r="AY26" s="29"/>
      <c r="AZ26" s="29"/>
      <c r="BA26" s="29"/>
      <c r="BB26" s="26"/>
      <c r="BC26" s="26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</row>
    <row r="27" spans="2:69">
      <c r="B27" s="14" t="s">
        <v>3</v>
      </c>
      <c r="C27" s="15"/>
      <c r="D27" s="44"/>
      <c r="E27" s="16"/>
      <c r="F27" s="1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9"/>
      <c r="AV27" s="29"/>
      <c r="AW27" s="29"/>
      <c r="AX27" s="26"/>
      <c r="AY27" s="29"/>
      <c r="AZ27" s="29"/>
      <c r="BA27" s="29"/>
      <c r="BB27" s="26"/>
      <c r="BC27" s="26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35"/>
      <c r="BO27" s="38"/>
      <c r="BP27" s="38" t="s">
        <v>124</v>
      </c>
      <c r="BQ27" s="38" t="s">
        <v>127</v>
      </c>
    </row>
    <row r="28" spans="2:69">
      <c r="B28" s="4" t="s">
        <v>4</v>
      </c>
      <c r="C28" s="11">
        <v>2</v>
      </c>
      <c r="D28" s="44"/>
      <c r="E28" s="12">
        <v>2</v>
      </c>
      <c r="F28" s="12">
        <v>2</v>
      </c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9"/>
      <c r="AV28" s="29"/>
      <c r="AW28" s="29"/>
      <c r="AX28" s="26"/>
      <c r="AZ28" s="28">
        <f>$C28/$E28</f>
        <v>1</v>
      </c>
      <c r="BA28" s="28">
        <f>$C28/$E28</f>
        <v>1</v>
      </c>
      <c r="BB28" s="26"/>
      <c r="BC28" s="26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35"/>
      <c r="BO28" s="4"/>
      <c r="BP28" s="39">
        <v>43819</v>
      </c>
      <c r="BQ28" s="4"/>
    </row>
    <row r="29" spans="2:69">
      <c r="B29" s="4" t="s">
        <v>5</v>
      </c>
      <c r="C29" s="11">
        <v>3</v>
      </c>
      <c r="D29" s="44"/>
      <c r="E29" s="12">
        <v>3</v>
      </c>
      <c r="F29" s="12">
        <f t="shared" ref="F29:F45" si="0">F58</f>
        <v>0</v>
      </c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9"/>
      <c r="AV29" s="29"/>
      <c r="AW29" s="29"/>
      <c r="AX29" s="26"/>
      <c r="AY29" s="29"/>
      <c r="AZ29" s="29"/>
      <c r="BA29" s="28">
        <f>$C29/$E29</f>
        <v>1</v>
      </c>
      <c r="BB29" s="26"/>
      <c r="BC29" s="26"/>
      <c r="BD29" s="28">
        <f>$C29/$E29</f>
        <v>1</v>
      </c>
      <c r="BE29" s="28">
        <f>$C29/$E29</f>
        <v>1</v>
      </c>
      <c r="BF29" s="4"/>
      <c r="BG29" s="4"/>
      <c r="BH29" s="4"/>
      <c r="BI29" s="4"/>
      <c r="BJ29" s="4"/>
      <c r="BK29" s="4"/>
      <c r="BL29" s="4"/>
      <c r="BM29" s="4"/>
      <c r="BN29" s="35"/>
      <c r="BO29" s="4"/>
      <c r="BP29" s="39">
        <v>43840</v>
      </c>
      <c r="BQ29" s="4"/>
    </row>
    <row r="30" spans="2:69">
      <c r="B30" s="4" t="s">
        <v>6</v>
      </c>
      <c r="C30" s="11">
        <v>2</v>
      </c>
      <c r="D30" s="44"/>
      <c r="E30" s="12">
        <v>2</v>
      </c>
      <c r="F30" s="12">
        <f t="shared" si="0"/>
        <v>0</v>
      </c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9"/>
      <c r="AV30" s="29"/>
      <c r="AW30" s="29"/>
      <c r="AX30" s="26"/>
      <c r="AY30" s="29"/>
      <c r="AZ30" s="29"/>
      <c r="BA30" s="28">
        <f>$C30/$E30</f>
        <v>1</v>
      </c>
      <c r="BB30" s="26"/>
      <c r="BC30" s="26"/>
      <c r="BD30" s="28">
        <f>$C30/$E30</f>
        <v>1</v>
      </c>
      <c r="BE30" s="4"/>
      <c r="BF30" s="4"/>
      <c r="BG30" s="4"/>
      <c r="BH30" s="4"/>
      <c r="BI30" s="4"/>
      <c r="BJ30" s="4"/>
      <c r="BK30" s="4"/>
      <c r="BL30" s="4"/>
      <c r="BM30" s="4"/>
      <c r="BN30" s="35"/>
      <c r="BO30" s="4"/>
      <c r="BP30" s="39">
        <v>43843</v>
      </c>
      <c r="BQ30" s="4"/>
    </row>
    <row r="31" spans="2:69">
      <c r="B31" s="4" t="s">
        <v>125</v>
      </c>
      <c r="C31" s="11">
        <v>2</v>
      </c>
      <c r="D31" s="44"/>
      <c r="E31" s="12">
        <v>2</v>
      </c>
      <c r="F31" s="12">
        <f t="shared" si="0"/>
        <v>0</v>
      </c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9"/>
      <c r="AV31" s="29"/>
      <c r="AW31" s="29"/>
      <c r="AX31" s="26"/>
      <c r="AY31" s="29"/>
      <c r="AZ31" s="29"/>
      <c r="BA31" s="29"/>
      <c r="BB31" s="26"/>
      <c r="BC31" s="26"/>
      <c r="BD31" s="28">
        <f>$C31/$E31</f>
        <v>1</v>
      </c>
      <c r="BE31" s="28">
        <f>$C31/$E31</f>
        <v>1</v>
      </c>
      <c r="BF31" s="29"/>
      <c r="BG31" s="4"/>
      <c r="BH31" s="4"/>
      <c r="BI31" s="4"/>
      <c r="BJ31" s="4"/>
      <c r="BK31" s="4"/>
      <c r="BL31" s="4"/>
      <c r="BM31" s="4"/>
      <c r="BN31" s="35"/>
      <c r="BO31" s="4"/>
      <c r="BP31" s="39">
        <v>43839</v>
      </c>
      <c r="BQ31" s="4"/>
    </row>
    <row r="32" spans="2:69">
      <c r="B32" s="4" t="s">
        <v>57</v>
      </c>
      <c r="C32" s="11">
        <v>2</v>
      </c>
      <c r="D32" s="44"/>
      <c r="E32" s="12">
        <v>3</v>
      </c>
      <c r="F32" s="12">
        <f t="shared" si="0"/>
        <v>0</v>
      </c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9"/>
      <c r="AV32" s="29"/>
      <c r="AW32" s="29"/>
      <c r="AX32" s="26"/>
      <c r="AY32" s="29"/>
      <c r="AZ32" s="29"/>
      <c r="BA32" s="29"/>
      <c r="BB32" s="26"/>
      <c r="BC32" s="26"/>
      <c r="BD32" s="4"/>
      <c r="BE32" s="28">
        <f>$C32/$E32</f>
        <v>0.66666666666666663</v>
      </c>
      <c r="BF32" s="28">
        <f>$C32/$E32</f>
        <v>0.66666666666666663</v>
      </c>
      <c r="BG32" s="28">
        <f>$C32/$E32</f>
        <v>0.66666666666666663</v>
      </c>
      <c r="BH32" s="4"/>
      <c r="BI32" s="4"/>
      <c r="BJ32" s="4"/>
      <c r="BK32" s="4"/>
      <c r="BL32" s="4"/>
      <c r="BM32" s="4"/>
      <c r="BN32" s="35"/>
      <c r="BO32" s="4"/>
      <c r="BP32" s="39">
        <v>43864</v>
      </c>
      <c r="BQ32" s="4"/>
    </row>
    <row r="33" spans="1:70" s="25" customFormat="1">
      <c r="B33" s="22" t="s">
        <v>102</v>
      </c>
      <c r="C33" s="23"/>
      <c r="D33" s="44"/>
      <c r="E33" s="24"/>
      <c r="F33" s="24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9"/>
      <c r="AV33" s="29"/>
      <c r="AW33" s="29"/>
      <c r="AX33" s="26"/>
      <c r="AY33" s="29"/>
      <c r="AZ33" s="29"/>
      <c r="BA33" s="29"/>
      <c r="BB33" s="26"/>
      <c r="BC33" s="26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35"/>
      <c r="BO33" s="4"/>
      <c r="BP33" s="4"/>
      <c r="BQ33" s="4"/>
    </row>
    <row r="34" spans="1:70">
      <c r="A34">
        <v>3</v>
      </c>
      <c r="B34" s="17" t="s">
        <v>103</v>
      </c>
      <c r="C34" s="11">
        <v>35</v>
      </c>
      <c r="D34" s="44"/>
      <c r="E34" s="12">
        <v>4</v>
      </c>
      <c r="F34" s="12">
        <f t="shared" si="0"/>
        <v>0</v>
      </c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9"/>
      <c r="AV34" s="29"/>
      <c r="AW34" s="29"/>
      <c r="AX34" s="26"/>
      <c r="AY34" s="28">
        <f>$C34/$E34</f>
        <v>8.75</v>
      </c>
      <c r="AZ34" s="28">
        <f>$C34/$E34</f>
        <v>8.75</v>
      </c>
      <c r="BA34" s="28">
        <f>$C34/$E34</f>
        <v>8.75</v>
      </c>
      <c r="BB34" s="26"/>
      <c r="BC34" s="26"/>
      <c r="BD34" s="28">
        <f>$C34/$E34</f>
        <v>8.75</v>
      </c>
      <c r="BE34" s="53"/>
      <c r="BF34" s="4"/>
      <c r="BG34" s="4"/>
      <c r="BH34" s="4"/>
      <c r="BI34" s="4"/>
      <c r="BJ34" s="4"/>
      <c r="BK34" s="4"/>
      <c r="BL34" s="4"/>
      <c r="BM34" s="4"/>
      <c r="BN34" s="35"/>
      <c r="BO34" s="4"/>
      <c r="BP34" s="39">
        <v>43836</v>
      </c>
      <c r="BQ34" s="39">
        <v>43843</v>
      </c>
      <c r="BR34" t="s">
        <v>134</v>
      </c>
    </row>
    <row r="35" spans="1:70" s="25" customFormat="1" ht="13.75" customHeight="1">
      <c r="B35" s="22" t="s">
        <v>58</v>
      </c>
      <c r="C35" s="23"/>
      <c r="D35" s="44"/>
      <c r="E35" s="24"/>
      <c r="F35" s="24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9"/>
      <c r="AV35" s="29"/>
      <c r="AW35" s="29"/>
      <c r="AX35" s="26"/>
      <c r="AY35" s="29"/>
      <c r="AZ35" s="29"/>
      <c r="BA35" s="29"/>
      <c r="BB35" s="26"/>
      <c r="BC35" s="26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35"/>
      <c r="BO35" s="4"/>
      <c r="BP35" s="4"/>
      <c r="BQ35" s="4"/>
    </row>
    <row r="36" spans="1:70">
      <c r="A36">
        <v>2</v>
      </c>
      <c r="B36" s="17" t="s">
        <v>104</v>
      </c>
      <c r="C36" s="11">
        <v>25</v>
      </c>
      <c r="D36" s="44"/>
      <c r="E36" s="12">
        <v>5</v>
      </c>
      <c r="F36" s="12">
        <f t="shared" si="0"/>
        <v>0</v>
      </c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9"/>
      <c r="AV36" s="29"/>
      <c r="AW36" s="28">
        <f>$C36/$E36</f>
        <v>5</v>
      </c>
      <c r="AX36" s="26"/>
      <c r="AY36" s="28">
        <f>$C36/$E36</f>
        <v>5</v>
      </c>
      <c r="AZ36" s="28">
        <f>$C36/$E36</f>
        <v>5</v>
      </c>
      <c r="BA36" s="28">
        <f>$C36/$E36</f>
        <v>5</v>
      </c>
      <c r="BB36" s="26"/>
      <c r="BC36" s="26"/>
      <c r="BD36" s="28">
        <f>$C36/$E36</f>
        <v>5</v>
      </c>
      <c r="BE36" s="4"/>
      <c r="BF36" s="4"/>
      <c r="BG36" s="4"/>
      <c r="BH36" s="4"/>
      <c r="BI36" s="4"/>
      <c r="BJ36" s="4"/>
      <c r="BK36" s="4"/>
      <c r="BL36" s="4"/>
      <c r="BM36" s="4"/>
      <c r="BN36" s="35"/>
      <c r="BO36" s="4"/>
      <c r="BP36" s="39">
        <v>43819</v>
      </c>
      <c r="BQ36" s="4"/>
      <c r="BR36" t="s">
        <v>133</v>
      </c>
    </row>
    <row r="37" spans="1:70">
      <c r="A37">
        <v>2</v>
      </c>
      <c r="B37" s="17" t="s">
        <v>105</v>
      </c>
      <c r="C37" s="11">
        <v>6</v>
      </c>
      <c r="D37" s="44"/>
      <c r="E37" s="12">
        <v>2</v>
      </c>
      <c r="F37" s="12">
        <f t="shared" si="0"/>
        <v>0</v>
      </c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9"/>
      <c r="AV37" s="29"/>
      <c r="AW37" s="29"/>
      <c r="AX37" s="26"/>
      <c r="AY37" s="29"/>
      <c r="AZ37" s="28">
        <f>$C37/$E37</f>
        <v>3</v>
      </c>
      <c r="BA37" s="28">
        <f>$C37/$E37</f>
        <v>3</v>
      </c>
      <c r="BB37" s="26"/>
      <c r="BC37" s="26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35"/>
      <c r="BO37" s="4"/>
      <c r="BP37" s="39">
        <v>43843</v>
      </c>
      <c r="BQ37" s="4"/>
    </row>
    <row r="38" spans="1:70" s="25" customFormat="1">
      <c r="B38" s="22" t="s">
        <v>100</v>
      </c>
      <c r="C38" s="23"/>
      <c r="D38" s="44"/>
      <c r="E38" s="24"/>
      <c r="F38" s="24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9"/>
      <c r="AV38" s="29"/>
      <c r="AW38" s="29"/>
      <c r="AX38" s="26"/>
      <c r="AY38" s="29"/>
      <c r="AZ38" s="29"/>
      <c r="BA38" s="29"/>
      <c r="BB38" s="26"/>
      <c r="BC38" s="26"/>
      <c r="BD38" s="29"/>
      <c r="BE38" s="4"/>
      <c r="BF38" s="4"/>
      <c r="BG38" s="4"/>
      <c r="BH38" s="4"/>
      <c r="BI38" s="4"/>
      <c r="BJ38" s="4"/>
      <c r="BK38" s="4"/>
      <c r="BL38" s="4"/>
      <c r="BM38" s="4"/>
      <c r="BN38" s="35"/>
      <c r="BO38" s="4"/>
      <c r="BP38" s="4"/>
      <c r="BQ38" s="4"/>
    </row>
    <row r="39" spans="1:70">
      <c r="A39">
        <v>1</v>
      </c>
      <c r="B39" s="17" t="s">
        <v>101</v>
      </c>
      <c r="C39" s="11">
        <v>5</v>
      </c>
      <c r="D39" s="44"/>
      <c r="E39" s="12">
        <v>2</v>
      </c>
      <c r="F39" s="12">
        <f t="shared" si="0"/>
        <v>0</v>
      </c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9"/>
      <c r="AV39" s="29"/>
      <c r="AW39" s="29"/>
      <c r="AX39" s="26"/>
      <c r="AZ39" s="28">
        <f>$C39/$E39</f>
        <v>2.5</v>
      </c>
      <c r="BA39" s="28">
        <f>$C39/$E39</f>
        <v>2.5</v>
      </c>
      <c r="BB39" s="26"/>
      <c r="BC39" s="26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35"/>
      <c r="BO39" s="4"/>
      <c r="BP39" s="4" t="s">
        <v>128</v>
      </c>
      <c r="BQ39" s="4"/>
      <c r="BR39" t="s">
        <v>129</v>
      </c>
    </row>
    <row r="40" spans="1:70">
      <c r="B40" s="4" t="s">
        <v>121</v>
      </c>
      <c r="C40" s="11">
        <v>5</v>
      </c>
      <c r="D40" s="44"/>
      <c r="E40" s="12">
        <v>4</v>
      </c>
      <c r="F40" s="12">
        <f t="shared" si="0"/>
        <v>0</v>
      </c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9"/>
      <c r="AV40" s="29"/>
      <c r="AW40" s="29"/>
      <c r="AX40" s="26"/>
      <c r="AY40" s="29"/>
      <c r="AZ40" s="28">
        <f>$C40/$E40</f>
        <v>1.25</v>
      </c>
      <c r="BA40" s="28">
        <f>$C40/$E40</f>
        <v>1.25</v>
      </c>
      <c r="BB40" s="26"/>
      <c r="BC40" s="26"/>
      <c r="BD40" s="28">
        <f>$C40/$E40</f>
        <v>1.25</v>
      </c>
      <c r="BE40" s="28">
        <f>$C40/$E40</f>
        <v>1.25</v>
      </c>
      <c r="BF40" s="4"/>
      <c r="BG40" s="4"/>
      <c r="BH40" s="4"/>
      <c r="BI40" s="4"/>
      <c r="BJ40" s="4"/>
      <c r="BK40" s="4"/>
      <c r="BL40" s="4"/>
      <c r="BM40" s="4"/>
      <c r="BN40" s="35"/>
      <c r="BO40" s="4"/>
      <c r="BP40" s="4"/>
      <c r="BQ40" s="4"/>
    </row>
    <row r="41" spans="1:70">
      <c r="B41" s="4" t="s">
        <v>122</v>
      </c>
      <c r="C41" s="11">
        <v>2</v>
      </c>
      <c r="D41" s="44"/>
      <c r="E41" s="12">
        <v>1</v>
      </c>
      <c r="F41" s="12">
        <f t="shared" si="0"/>
        <v>0</v>
      </c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9"/>
      <c r="AV41" s="29"/>
      <c r="AW41" s="29"/>
      <c r="AX41" s="26"/>
      <c r="AY41" s="29"/>
      <c r="AZ41" s="29"/>
      <c r="BA41" s="29"/>
      <c r="BB41" s="26"/>
      <c r="BC41" s="26"/>
      <c r="BD41" s="4"/>
      <c r="BE41" s="4"/>
      <c r="BG41" s="28">
        <f>$C41/$E41</f>
        <v>2</v>
      </c>
      <c r="BH41" s="28"/>
      <c r="BI41" s="4"/>
      <c r="BJ41" s="4"/>
      <c r="BK41" s="4"/>
      <c r="BL41" s="4"/>
      <c r="BM41" s="4"/>
      <c r="BN41" s="35"/>
      <c r="BO41" s="4"/>
      <c r="BP41" s="40" t="s">
        <v>131</v>
      </c>
      <c r="BQ41" s="40"/>
    </row>
    <row r="42" spans="1:70">
      <c r="B42" s="18" t="s">
        <v>123</v>
      </c>
      <c r="C42" s="11">
        <v>2</v>
      </c>
      <c r="D42" s="44"/>
      <c r="E42" s="12">
        <v>1</v>
      </c>
      <c r="F42" s="12">
        <f t="shared" si="0"/>
        <v>0</v>
      </c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9"/>
      <c r="AV42" s="29"/>
      <c r="AW42" s="29"/>
      <c r="AX42" s="26"/>
      <c r="AY42" s="29"/>
      <c r="AZ42" s="29"/>
      <c r="BA42" s="29"/>
      <c r="BB42" s="26"/>
      <c r="BC42" s="26"/>
      <c r="BD42" s="4"/>
      <c r="BE42" s="4"/>
      <c r="BF42" s="4"/>
      <c r="BG42" s="4"/>
      <c r="BI42" s="28">
        <f>$C42/$E42</f>
        <v>2</v>
      </c>
      <c r="BJ42" s="28"/>
      <c r="BK42" s="4"/>
      <c r="BL42" s="4"/>
      <c r="BM42" s="4"/>
      <c r="BN42" s="35"/>
      <c r="BO42" s="4"/>
      <c r="BP42" s="40" t="s">
        <v>132</v>
      </c>
      <c r="BQ42" s="41"/>
    </row>
    <row r="43" spans="1:70">
      <c r="B43" s="18" t="s">
        <v>37</v>
      </c>
      <c r="C43" s="11">
        <v>1</v>
      </c>
      <c r="D43" s="44"/>
      <c r="E43" s="12">
        <v>1</v>
      </c>
      <c r="F43" s="12">
        <f t="shared" si="0"/>
        <v>0</v>
      </c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9"/>
      <c r="AV43" s="29"/>
      <c r="AW43" s="29"/>
      <c r="AX43" s="26"/>
      <c r="AY43" s="29"/>
      <c r="AZ43" s="29"/>
      <c r="BA43" s="29"/>
      <c r="BB43" s="26"/>
      <c r="BC43" s="26"/>
      <c r="BD43" s="4"/>
      <c r="BE43" s="4"/>
      <c r="BF43" s="4"/>
      <c r="BG43" s="4"/>
      <c r="BH43" s="4"/>
      <c r="BI43" s="4"/>
      <c r="BJ43" s="28">
        <f>$C43/$E43</f>
        <v>1</v>
      </c>
      <c r="BK43" s="4"/>
      <c r="BL43" s="4"/>
      <c r="BM43" s="4"/>
      <c r="BN43" s="35"/>
      <c r="BO43" s="4"/>
      <c r="BP43" s="40" t="s">
        <v>132</v>
      </c>
      <c r="BQ43" s="4"/>
    </row>
    <row r="44" spans="1:70">
      <c r="B44" s="18" t="s">
        <v>38</v>
      </c>
      <c r="C44" s="11">
        <v>1</v>
      </c>
      <c r="D44" s="44"/>
      <c r="E44" s="12">
        <v>1</v>
      </c>
      <c r="F44" s="12">
        <f t="shared" si="0"/>
        <v>0</v>
      </c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9"/>
      <c r="AV44" s="29"/>
      <c r="AW44" s="29"/>
      <c r="AX44" s="26"/>
      <c r="AY44" s="29"/>
      <c r="AZ44" s="29"/>
      <c r="BA44" s="29"/>
      <c r="BB44" s="26"/>
      <c r="BC44" s="26"/>
      <c r="BD44" s="4"/>
      <c r="BE44" s="4"/>
      <c r="BF44" s="4"/>
      <c r="BG44" s="4"/>
      <c r="BH44" s="4"/>
      <c r="BI44" s="4"/>
      <c r="BJ44" s="4"/>
      <c r="BK44" s="28">
        <f>$C44/$E44</f>
        <v>1</v>
      </c>
      <c r="BL44" s="4"/>
      <c r="BM44" s="4"/>
      <c r="BN44" s="35"/>
      <c r="BO44" s="4"/>
      <c r="BP44" s="4" t="s">
        <v>130</v>
      </c>
      <c r="BQ44" s="4"/>
    </row>
    <row r="45" spans="1:70">
      <c r="B45" s="18" t="s">
        <v>39</v>
      </c>
      <c r="C45" s="11">
        <v>2</v>
      </c>
      <c r="D45" s="44"/>
      <c r="E45" s="12">
        <v>1</v>
      </c>
      <c r="F45" s="12">
        <f t="shared" si="0"/>
        <v>0</v>
      </c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13"/>
      <c r="AV45" s="13"/>
      <c r="AW45" s="13"/>
      <c r="AX45" s="26"/>
      <c r="AY45" s="13"/>
      <c r="AZ45" s="13"/>
      <c r="BA45" s="13"/>
      <c r="BB45" s="26"/>
      <c r="BC45" s="26"/>
      <c r="BD45" s="4"/>
      <c r="BE45" s="4"/>
      <c r="BF45" s="4"/>
      <c r="BG45" s="4"/>
      <c r="BH45" s="4"/>
      <c r="BI45" s="4"/>
      <c r="BJ45" s="28">
        <f>$C45/$E45</f>
        <v>2</v>
      </c>
      <c r="BK45" s="4"/>
      <c r="BL45" s="4"/>
      <c r="BM45" s="4"/>
      <c r="BN45" s="35"/>
      <c r="BO45" s="4"/>
      <c r="BP45" s="40" t="s">
        <v>132</v>
      </c>
      <c r="BQ45" s="40"/>
    </row>
    <row r="46" spans="1:70">
      <c r="B46" s="19" t="s">
        <v>40</v>
      </c>
      <c r="C46" s="11">
        <f>SUM(C26:C45)</f>
        <v>100</v>
      </c>
      <c r="D46" s="45"/>
      <c r="E46" s="49" t="s">
        <v>41</v>
      </c>
      <c r="F46" s="50"/>
      <c r="G46" s="4">
        <f t="shared" ref="G46:S46" si="1">SUM(G26:G45)</f>
        <v>0</v>
      </c>
      <c r="H46" s="4">
        <f t="shared" si="1"/>
        <v>0</v>
      </c>
      <c r="I46" s="4">
        <f t="shared" si="1"/>
        <v>0</v>
      </c>
      <c r="J46" s="4">
        <f t="shared" si="1"/>
        <v>0</v>
      </c>
      <c r="K46" s="4">
        <f t="shared" si="1"/>
        <v>0</v>
      </c>
      <c r="L46" s="4">
        <f t="shared" si="1"/>
        <v>0</v>
      </c>
      <c r="M46" s="4">
        <f t="shared" si="1"/>
        <v>0</v>
      </c>
      <c r="N46" s="4">
        <f t="shared" si="1"/>
        <v>0</v>
      </c>
      <c r="O46" s="4">
        <f t="shared" si="1"/>
        <v>0</v>
      </c>
      <c r="P46" s="4">
        <f t="shared" si="1"/>
        <v>0</v>
      </c>
      <c r="Q46" s="4">
        <f t="shared" si="1"/>
        <v>0</v>
      </c>
      <c r="R46" s="4">
        <f t="shared" si="1"/>
        <v>0</v>
      </c>
      <c r="S46" s="4">
        <f t="shared" si="1"/>
        <v>0</v>
      </c>
      <c r="T46" s="4">
        <f>SUM(U26:U45)</f>
        <v>0</v>
      </c>
      <c r="U46" s="4">
        <f>SUM(V26:V45)</f>
        <v>0</v>
      </c>
      <c r="V46" s="4">
        <f t="shared" ref="V46:BF46" si="2">SUM(V26:V45)</f>
        <v>0</v>
      </c>
      <c r="W46" s="4">
        <f t="shared" si="2"/>
        <v>0</v>
      </c>
      <c r="X46" s="4">
        <f t="shared" si="2"/>
        <v>0</v>
      </c>
      <c r="Y46" s="4">
        <f t="shared" si="2"/>
        <v>0</v>
      </c>
      <c r="Z46" s="4">
        <f t="shared" si="2"/>
        <v>0</v>
      </c>
      <c r="AA46" s="4">
        <f t="shared" si="2"/>
        <v>0</v>
      </c>
      <c r="AB46" s="4">
        <f t="shared" si="2"/>
        <v>0</v>
      </c>
      <c r="AC46" s="4">
        <f t="shared" si="2"/>
        <v>0</v>
      </c>
      <c r="AD46" s="4">
        <f t="shared" si="2"/>
        <v>0</v>
      </c>
      <c r="AE46" s="4">
        <f t="shared" si="2"/>
        <v>0</v>
      </c>
      <c r="AF46" s="4">
        <f t="shared" si="2"/>
        <v>0</v>
      </c>
      <c r="AG46" s="4">
        <f t="shared" si="2"/>
        <v>0</v>
      </c>
      <c r="AH46" s="4">
        <f t="shared" si="2"/>
        <v>0</v>
      </c>
      <c r="AI46" s="4">
        <f t="shared" si="2"/>
        <v>0</v>
      </c>
      <c r="AJ46" s="4">
        <f t="shared" si="2"/>
        <v>0</v>
      </c>
      <c r="AK46" s="4">
        <f t="shared" si="2"/>
        <v>0</v>
      </c>
      <c r="AL46" s="4">
        <f t="shared" si="2"/>
        <v>0</v>
      </c>
      <c r="AM46" s="4">
        <f t="shared" si="2"/>
        <v>0</v>
      </c>
      <c r="AN46" s="4">
        <f t="shared" si="2"/>
        <v>0</v>
      </c>
      <c r="AO46" s="4">
        <f t="shared" si="2"/>
        <v>0</v>
      </c>
      <c r="AP46" s="4">
        <f t="shared" si="2"/>
        <v>0</v>
      </c>
      <c r="AQ46" s="4">
        <f t="shared" si="2"/>
        <v>0</v>
      </c>
      <c r="AR46" s="4">
        <f t="shared" si="2"/>
        <v>0</v>
      </c>
      <c r="AS46" s="4">
        <f t="shared" si="2"/>
        <v>0</v>
      </c>
      <c r="AT46" s="4">
        <f t="shared" si="2"/>
        <v>0</v>
      </c>
      <c r="AU46" s="4">
        <f t="shared" si="2"/>
        <v>0</v>
      </c>
      <c r="AV46" s="4">
        <f t="shared" si="2"/>
        <v>2.5</v>
      </c>
      <c r="AW46" s="4">
        <f t="shared" si="2"/>
        <v>7.5</v>
      </c>
      <c r="AX46" s="4">
        <f t="shared" si="2"/>
        <v>0</v>
      </c>
      <c r="AY46" s="4">
        <f t="shared" si="2"/>
        <v>13.75</v>
      </c>
      <c r="AZ46" s="4">
        <f t="shared" si="2"/>
        <v>21.5</v>
      </c>
      <c r="BA46" s="4">
        <f t="shared" si="2"/>
        <v>23.5</v>
      </c>
      <c r="BB46" s="35">
        <f t="shared" si="2"/>
        <v>0</v>
      </c>
      <c r="BC46" s="35">
        <f t="shared" si="2"/>
        <v>0</v>
      </c>
      <c r="BD46" s="35">
        <f t="shared" si="2"/>
        <v>18</v>
      </c>
      <c r="BE46" s="35">
        <f t="shared" si="2"/>
        <v>3.9166666666666665</v>
      </c>
      <c r="BF46" s="35">
        <f t="shared" si="2"/>
        <v>0.66666666666666663</v>
      </c>
      <c r="BG46" s="35">
        <f t="shared" ref="BG46:BJ46" si="3">SUM(BG26:BG45)</f>
        <v>2.6666666666666665</v>
      </c>
      <c r="BH46" s="35">
        <f t="shared" si="3"/>
        <v>0</v>
      </c>
      <c r="BI46" s="35">
        <f t="shared" si="3"/>
        <v>2</v>
      </c>
      <c r="BJ46" s="35">
        <f t="shared" si="3"/>
        <v>3</v>
      </c>
      <c r="BK46" s="35">
        <f t="shared" ref="BK46:BM46" si="4">SUM(BK26:BK45)</f>
        <v>1</v>
      </c>
      <c r="BL46" s="35">
        <f t="shared" si="4"/>
        <v>0</v>
      </c>
      <c r="BM46" s="35">
        <f t="shared" si="4"/>
        <v>0</v>
      </c>
      <c r="BN46" s="35">
        <f t="shared" ref="BN46:BN47" si="5">BN45+BM46</f>
        <v>0</v>
      </c>
    </row>
    <row r="47" spans="1:70">
      <c r="C47" s="5"/>
      <c r="D47" s="5"/>
      <c r="E47" s="51" t="s">
        <v>45</v>
      </c>
      <c r="F47" s="50"/>
      <c r="G47" s="4">
        <f>G46+F47</f>
        <v>0</v>
      </c>
      <c r="H47" s="4">
        <f>H46+G47</f>
        <v>0</v>
      </c>
      <c r="I47" s="4">
        <f>I46+H47</f>
        <v>0</v>
      </c>
      <c r="J47" s="4">
        <f>J46+I47</f>
        <v>0</v>
      </c>
      <c r="K47" s="4">
        <f t="shared" ref="K47:W47" si="6">K46+J47</f>
        <v>0</v>
      </c>
      <c r="L47" s="4">
        <f t="shared" si="6"/>
        <v>0</v>
      </c>
      <c r="M47" s="4">
        <f t="shared" si="6"/>
        <v>0</v>
      </c>
      <c r="N47" s="4">
        <f t="shared" si="6"/>
        <v>0</v>
      </c>
      <c r="O47" s="4">
        <f t="shared" si="6"/>
        <v>0</v>
      </c>
      <c r="P47" s="4">
        <f t="shared" si="6"/>
        <v>0</v>
      </c>
      <c r="Q47" s="4">
        <f t="shared" si="6"/>
        <v>0</v>
      </c>
      <c r="R47" s="4">
        <f t="shared" si="6"/>
        <v>0</v>
      </c>
      <c r="S47" s="4">
        <f t="shared" si="6"/>
        <v>0</v>
      </c>
      <c r="T47" s="4">
        <f t="shared" si="6"/>
        <v>0</v>
      </c>
      <c r="U47" s="4">
        <f t="shared" si="6"/>
        <v>0</v>
      </c>
      <c r="V47" s="4">
        <f t="shared" si="6"/>
        <v>0</v>
      </c>
      <c r="W47" s="4">
        <f t="shared" si="6"/>
        <v>0</v>
      </c>
      <c r="X47" s="4">
        <f t="shared" ref="X47" si="7">X46+W47</f>
        <v>0</v>
      </c>
      <c r="Y47" s="4">
        <f t="shared" ref="Y47" si="8">Y46+X47</f>
        <v>0</v>
      </c>
      <c r="Z47" s="4">
        <f t="shared" ref="Z47" si="9">Z46+Y47</f>
        <v>0</v>
      </c>
      <c r="AA47" s="4">
        <f t="shared" ref="AA47:BB47" si="10">AA46+Z47</f>
        <v>0</v>
      </c>
      <c r="AB47" s="4">
        <f t="shared" si="10"/>
        <v>0</v>
      </c>
      <c r="AC47" s="4">
        <f t="shared" si="10"/>
        <v>0</v>
      </c>
      <c r="AD47" s="4">
        <f t="shared" si="10"/>
        <v>0</v>
      </c>
      <c r="AE47" s="4">
        <f t="shared" si="10"/>
        <v>0</v>
      </c>
      <c r="AF47" s="4">
        <f t="shared" si="10"/>
        <v>0</v>
      </c>
      <c r="AG47" s="4">
        <f t="shared" si="10"/>
        <v>0</v>
      </c>
      <c r="AH47" s="4">
        <f t="shared" si="10"/>
        <v>0</v>
      </c>
      <c r="AI47" s="4">
        <f>AI46+AH47</f>
        <v>0</v>
      </c>
      <c r="AJ47" s="4">
        <f t="shared" si="10"/>
        <v>0</v>
      </c>
      <c r="AK47" s="4">
        <f t="shared" si="10"/>
        <v>0</v>
      </c>
      <c r="AL47" s="4">
        <f t="shared" si="10"/>
        <v>0</v>
      </c>
      <c r="AM47" s="4">
        <f t="shared" si="10"/>
        <v>0</v>
      </c>
      <c r="AN47" s="4">
        <f t="shared" si="10"/>
        <v>0</v>
      </c>
      <c r="AO47" s="4">
        <f t="shared" si="10"/>
        <v>0</v>
      </c>
      <c r="AP47" s="4">
        <f t="shared" si="10"/>
        <v>0</v>
      </c>
      <c r="AQ47" s="4">
        <f t="shared" si="10"/>
        <v>0</v>
      </c>
      <c r="AR47" s="4">
        <f t="shared" si="10"/>
        <v>0</v>
      </c>
      <c r="AS47" s="4">
        <f t="shared" si="10"/>
        <v>0</v>
      </c>
      <c r="AT47" s="4">
        <f t="shared" si="10"/>
        <v>0</v>
      </c>
      <c r="AU47" s="4">
        <f t="shared" si="10"/>
        <v>0</v>
      </c>
      <c r="AV47" s="4">
        <f t="shared" si="10"/>
        <v>2.5</v>
      </c>
      <c r="AW47" s="4">
        <f t="shared" si="10"/>
        <v>10</v>
      </c>
      <c r="AX47" s="4">
        <f t="shared" si="10"/>
        <v>10</v>
      </c>
      <c r="AY47" s="4">
        <f t="shared" si="10"/>
        <v>23.75</v>
      </c>
      <c r="AZ47" s="4">
        <f t="shared" si="10"/>
        <v>45.25</v>
      </c>
      <c r="BA47" s="4">
        <f t="shared" si="10"/>
        <v>68.75</v>
      </c>
      <c r="BB47" s="35">
        <f t="shared" si="10"/>
        <v>68.75</v>
      </c>
      <c r="BC47" s="35">
        <f t="shared" ref="BC47" si="11">BC46+BB47</f>
        <v>68.75</v>
      </c>
      <c r="BD47" s="35">
        <f t="shared" ref="BD47" si="12">BD46+BC47</f>
        <v>86.75</v>
      </c>
      <c r="BE47" s="35">
        <f t="shared" ref="BE47" si="13">BE46+BD47</f>
        <v>90.666666666666671</v>
      </c>
      <c r="BF47" s="35">
        <f t="shared" ref="BF47" si="14">BF46+BE47</f>
        <v>91.333333333333343</v>
      </c>
      <c r="BG47" s="35">
        <f t="shared" ref="BG47" si="15">BG46+BF47</f>
        <v>94.000000000000014</v>
      </c>
      <c r="BH47" s="35">
        <f t="shared" ref="BH47" si="16">BH46+BG47</f>
        <v>94.000000000000014</v>
      </c>
      <c r="BI47" s="35">
        <f t="shared" ref="BI47" si="17">BI46+BH47</f>
        <v>96.000000000000014</v>
      </c>
      <c r="BJ47" s="35">
        <f t="shared" ref="BJ47" si="18">BJ46+BI47</f>
        <v>99.000000000000014</v>
      </c>
      <c r="BK47" s="35">
        <f t="shared" ref="BK47" si="19">BK46+BJ47</f>
        <v>100.00000000000001</v>
      </c>
      <c r="BL47" s="35">
        <f t="shared" ref="BL47" si="20">BL46+BK47</f>
        <v>100.00000000000001</v>
      </c>
      <c r="BM47" s="35">
        <f t="shared" ref="BM47" si="21">BM46+BL47</f>
        <v>100.00000000000001</v>
      </c>
      <c r="BN47" s="35">
        <f t="shared" si="5"/>
        <v>100.00000000000001</v>
      </c>
    </row>
    <row r="48" spans="1:70">
      <c r="C48" s="5"/>
      <c r="D48" s="5"/>
      <c r="E48" s="51" t="s">
        <v>46</v>
      </c>
      <c r="F48" s="50"/>
      <c r="G48" s="31">
        <f t="shared" ref="G48:U48" si="22">G76</f>
        <v>0</v>
      </c>
      <c r="H48" s="31">
        <f t="shared" si="22"/>
        <v>0</v>
      </c>
      <c r="I48" s="31">
        <f t="shared" si="22"/>
        <v>0</v>
      </c>
      <c r="J48" s="31">
        <f t="shared" si="22"/>
        <v>0</v>
      </c>
      <c r="K48" s="31">
        <f t="shared" si="22"/>
        <v>0</v>
      </c>
      <c r="L48" s="31">
        <f t="shared" si="22"/>
        <v>0</v>
      </c>
      <c r="M48" s="31">
        <f t="shared" si="22"/>
        <v>0</v>
      </c>
      <c r="N48" s="31">
        <f t="shared" si="22"/>
        <v>0</v>
      </c>
      <c r="O48" s="31">
        <f t="shared" si="22"/>
        <v>0</v>
      </c>
      <c r="P48" s="31">
        <f t="shared" si="22"/>
        <v>0</v>
      </c>
      <c r="Q48" s="31">
        <f t="shared" si="22"/>
        <v>0</v>
      </c>
      <c r="R48" s="31">
        <f t="shared" si="22"/>
        <v>0</v>
      </c>
      <c r="S48" s="31">
        <f t="shared" si="22"/>
        <v>0</v>
      </c>
      <c r="T48" s="31">
        <f t="shared" si="22"/>
        <v>0</v>
      </c>
      <c r="U48" s="31">
        <f t="shared" si="22"/>
        <v>0</v>
      </c>
      <c r="V48" s="31">
        <f>V76</f>
        <v>0</v>
      </c>
      <c r="W48" s="31">
        <f>W76</f>
        <v>0</v>
      </c>
      <c r="X48" s="31">
        <f t="shared" ref="X48:Z48" si="23">X76</f>
        <v>0</v>
      </c>
      <c r="Y48" s="31">
        <f t="shared" si="23"/>
        <v>0</v>
      </c>
      <c r="Z48" s="31">
        <f t="shared" si="23"/>
        <v>0</v>
      </c>
      <c r="AA48" s="31">
        <f t="shared" ref="AA48:BF48" si="24">AA76</f>
        <v>0</v>
      </c>
      <c r="AB48" s="31">
        <f t="shared" si="24"/>
        <v>0</v>
      </c>
      <c r="AC48" s="31">
        <f t="shared" si="24"/>
        <v>0</v>
      </c>
      <c r="AD48" s="31">
        <f t="shared" si="24"/>
        <v>0</v>
      </c>
      <c r="AE48" s="31">
        <f t="shared" si="24"/>
        <v>0</v>
      </c>
      <c r="AF48" s="31">
        <f t="shared" si="24"/>
        <v>0</v>
      </c>
      <c r="AG48" s="31">
        <f t="shared" si="24"/>
        <v>0</v>
      </c>
      <c r="AH48" s="31">
        <f t="shared" si="24"/>
        <v>0</v>
      </c>
      <c r="AI48" s="31">
        <f t="shared" si="24"/>
        <v>0</v>
      </c>
      <c r="AJ48" s="31">
        <f t="shared" si="24"/>
        <v>0</v>
      </c>
      <c r="AK48" s="31">
        <f t="shared" si="24"/>
        <v>0</v>
      </c>
      <c r="AL48" s="32">
        <f t="shared" si="24"/>
        <v>0</v>
      </c>
      <c r="AM48" s="33">
        <f t="shared" si="24"/>
        <v>0</v>
      </c>
      <c r="AN48" s="31">
        <f t="shared" si="24"/>
        <v>0</v>
      </c>
      <c r="AO48" s="31">
        <f t="shared" si="24"/>
        <v>0</v>
      </c>
      <c r="AP48" s="31">
        <f t="shared" si="24"/>
        <v>0</v>
      </c>
      <c r="AQ48" s="31">
        <f t="shared" si="24"/>
        <v>0</v>
      </c>
      <c r="AR48" s="31">
        <f t="shared" si="24"/>
        <v>0</v>
      </c>
      <c r="AS48" s="31">
        <f t="shared" si="24"/>
        <v>0</v>
      </c>
      <c r="AT48" s="31">
        <f t="shared" si="24"/>
        <v>0</v>
      </c>
      <c r="AU48" s="31">
        <f t="shared" si="24"/>
        <v>0</v>
      </c>
      <c r="AV48" s="31">
        <f t="shared" si="24"/>
        <v>2.5</v>
      </c>
      <c r="AW48" s="31">
        <f t="shared" si="24"/>
        <v>5</v>
      </c>
      <c r="AX48" s="31">
        <f t="shared" si="24"/>
        <v>5</v>
      </c>
      <c r="AY48" s="31">
        <f t="shared" si="24"/>
        <v>20</v>
      </c>
      <c r="AZ48" s="31">
        <f t="shared" si="24"/>
        <v>42.75</v>
      </c>
      <c r="BA48" s="31">
        <f t="shared" si="24"/>
        <v>67.5</v>
      </c>
      <c r="BB48" s="36">
        <f t="shared" si="24"/>
        <v>67.5</v>
      </c>
      <c r="BC48" s="36">
        <f t="shared" si="24"/>
        <v>67.5</v>
      </c>
      <c r="BD48" s="36">
        <f t="shared" si="24"/>
        <v>86.75</v>
      </c>
      <c r="BE48" s="36">
        <f t="shared" si="24"/>
        <v>86.75</v>
      </c>
      <c r="BF48" s="36">
        <f t="shared" si="24"/>
        <v>86.75</v>
      </c>
      <c r="BG48" s="36">
        <f t="shared" ref="BG48:BJ48" si="25">BG76</f>
        <v>86.75</v>
      </c>
      <c r="BH48" s="36">
        <f t="shared" si="25"/>
        <v>86.75</v>
      </c>
      <c r="BI48" s="36">
        <f t="shared" si="25"/>
        <v>86.75</v>
      </c>
      <c r="BJ48" s="36">
        <f t="shared" si="25"/>
        <v>86.75</v>
      </c>
      <c r="BK48" s="36">
        <f t="shared" ref="BK48:BN48" si="26">BK76</f>
        <v>86.75</v>
      </c>
      <c r="BL48" s="36">
        <f t="shared" si="26"/>
        <v>86.75</v>
      </c>
      <c r="BM48" s="36">
        <f t="shared" si="26"/>
        <v>86.75</v>
      </c>
      <c r="BN48" s="36">
        <f t="shared" si="26"/>
        <v>86.75</v>
      </c>
    </row>
    <row r="49" spans="1:66">
      <c r="C49" s="5"/>
      <c r="D49" s="5"/>
      <c r="E49" s="51" t="s">
        <v>99</v>
      </c>
      <c r="F49" s="52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35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</row>
    <row r="51" spans="1:66">
      <c r="F51" s="27" t="s">
        <v>97</v>
      </c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</row>
    <row r="52" spans="1:66">
      <c r="C52" s="5"/>
      <c r="D52" s="5"/>
      <c r="E52" s="1"/>
      <c r="F52" s="1"/>
      <c r="G52" s="46" t="s">
        <v>85</v>
      </c>
      <c r="H52" s="47"/>
      <c r="I52" s="47"/>
      <c r="J52" s="48"/>
      <c r="K52" s="46" t="s">
        <v>86</v>
      </c>
      <c r="L52" s="47"/>
      <c r="M52" s="47"/>
      <c r="N52" s="48"/>
      <c r="O52" s="46" t="s">
        <v>87</v>
      </c>
      <c r="P52" s="47"/>
      <c r="Q52" s="47"/>
      <c r="R52" s="48"/>
      <c r="S52" s="46" t="s">
        <v>88</v>
      </c>
      <c r="T52" s="47"/>
      <c r="U52" s="47"/>
      <c r="V52" s="48"/>
      <c r="W52" s="46" t="s">
        <v>89</v>
      </c>
      <c r="X52" s="47"/>
      <c r="Y52" s="47"/>
      <c r="Z52" s="48"/>
      <c r="AA52" s="46" t="s">
        <v>90</v>
      </c>
      <c r="AB52" s="47"/>
      <c r="AC52" s="47"/>
      <c r="AD52" s="48"/>
      <c r="AE52" s="46" t="s">
        <v>91</v>
      </c>
      <c r="AF52" s="47"/>
      <c r="AG52" s="47"/>
      <c r="AH52" s="48"/>
      <c r="AI52" s="42" t="s">
        <v>92</v>
      </c>
      <c r="AJ52" s="42"/>
      <c r="AK52" s="42"/>
      <c r="AL52" s="42"/>
      <c r="AM52" s="42" t="s">
        <v>93</v>
      </c>
      <c r="AN52" s="42"/>
      <c r="AO52" s="42"/>
      <c r="AP52" s="42"/>
      <c r="AQ52" s="42" t="s">
        <v>94</v>
      </c>
      <c r="AR52" s="42"/>
      <c r="AS52" s="42"/>
      <c r="AT52" s="42"/>
      <c r="AU52" s="42" t="s">
        <v>95</v>
      </c>
      <c r="AV52" s="42"/>
      <c r="AW52" s="42"/>
      <c r="AX52" s="42"/>
      <c r="AY52" s="42" t="s">
        <v>96</v>
      </c>
      <c r="AZ52" s="42"/>
      <c r="BA52" s="42"/>
      <c r="BB52" s="42"/>
      <c r="BC52" s="42" t="s">
        <v>85</v>
      </c>
      <c r="BD52" s="42"/>
      <c r="BE52" s="42"/>
      <c r="BF52" s="42"/>
      <c r="BG52" s="42" t="s">
        <v>86</v>
      </c>
      <c r="BH52" s="42"/>
      <c r="BI52" s="42"/>
      <c r="BJ52" s="42"/>
      <c r="BK52" s="42" t="s">
        <v>87</v>
      </c>
      <c r="BL52" s="42"/>
      <c r="BM52" s="42"/>
      <c r="BN52" s="42"/>
    </row>
    <row r="53" spans="1:66">
      <c r="C53" s="6"/>
      <c r="D53" s="6"/>
      <c r="E53" s="7"/>
      <c r="F53" s="8"/>
      <c r="G53" s="51" t="s">
        <v>47</v>
      </c>
      <c r="H53" s="52"/>
      <c r="I53" s="52"/>
      <c r="J53" s="50"/>
      <c r="K53" s="51" t="s">
        <v>9</v>
      </c>
      <c r="L53" s="52"/>
      <c r="M53" s="52"/>
      <c r="N53" s="50"/>
      <c r="O53" s="51" t="s">
        <v>10</v>
      </c>
      <c r="P53" s="52"/>
      <c r="Q53" s="52"/>
      <c r="R53" s="50"/>
      <c r="S53" s="51" t="s">
        <v>11</v>
      </c>
      <c r="T53" s="52"/>
      <c r="U53" s="52"/>
      <c r="V53" s="50"/>
      <c r="W53" s="51" t="s">
        <v>12</v>
      </c>
      <c r="X53" s="52"/>
      <c r="Y53" s="52"/>
      <c r="Z53" s="50"/>
      <c r="AA53" s="51" t="s">
        <v>13</v>
      </c>
      <c r="AB53" s="52"/>
      <c r="AC53" s="52"/>
      <c r="AD53" s="50"/>
      <c r="AE53" s="51" t="s">
        <v>59</v>
      </c>
      <c r="AF53" s="52"/>
      <c r="AG53" s="52"/>
      <c r="AH53" s="50"/>
      <c r="AI53" s="51" t="s">
        <v>64</v>
      </c>
      <c r="AJ53" s="52"/>
      <c r="AK53" s="52"/>
      <c r="AL53" s="50"/>
      <c r="AM53" s="51" t="s">
        <v>65</v>
      </c>
      <c r="AN53" s="52"/>
      <c r="AO53" s="52"/>
      <c r="AP53" s="50"/>
      <c r="AQ53" s="51" t="s">
        <v>70</v>
      </c>
      <c r="AR53" s="52"/>
      <c r="AS53" s="52"/>
      <c r="AT53" s="50"/>
      <c r="AU53" s="51" t="s">
        <v>71</v>
      </c>
      <c r="AV53" s="52"/>
      <c r="AW53" s="52"/>
      <c r="AX53" s="50"/>
      <c r="AY53" s="51" t="s">
        <v>72</v>
      </c>
      <c r="AZ53" s="52"/>
      <c r="BA53" s="52"/>
      <c r="BB53" s="50"/>
      <c r="BC53" s="51" t="s">
        <v>106</v>
      </c>
      <c r="BD53" s="52"/>
      <c r="BE53" s="52"/>
      <c r="BF53" s="50"/>
      <c r="BG53" s="51" t="s">
        <v>111</v>
      </c>
      <c r="BH53" s="52"/>
      <c r="BI53" s="52"/>
      <c r="BJ53" s="50"/>
      <c r="BK53" s="51" t="s">
        <v>116</v>
      </c>
      <c r="BL53" s="52"/>
      <c r="BM53" s="52"/>
      <c r="BN53" s="50"/>
    </row>
    <row r="54" spans="1:66" ht="14.4" customHeight="1">
      <c r="B54" s="2" t="s">
        <v>1</v>
      </c>
      <c r="C54" s="9" t="s">
        <v>14</v>
      </c>
      <c r="D54" s="43" t="s">
        <v>56</v>
      </c>
      <c r="E54" s="10" t="s">
        <v>16</v>
      </c>
      <c r="F54" s="10" t="s">
        <v>17</v>
      </c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34" t="s">
        <v>77</v>
      </c>
      <c r="AV54" s="34" t="s">
        <v>78</v>
      </c>
      <c r="AW54" s="34" t="s">
        <v>79</v>
      </c>
      <c r="AX54" s="34" t="s">
        <v>80</v>
      </c>
      <c r="AY54" s="34" t="s">
        <v>81</v>
      </c>
      <c r="AZ54" s="34" t="s">
        <v>82</v>
      </c>
      <c r="BA54" s="34" t="s">
        <v>83</v>
      </c>
      <c r="BB54" s="34" t="s">
        <v>84</v>
      </c>
      <c r="BC54" s="34" t="s">
        <v>107</v>
      </c>
      <c r="BD54" s="34" t="s">
        <v>108</v>
      </c>
      <c r="BE54" s="34" t="s">
        <v>109</v>
      </c>
      <c r="BF54" s="34" t="s">
        <v>110</v>
      </c>
      <c r="BG54" s="34" t="s">
        <v>112</v>
      </c>
      <c r="BH54" s="34" t="s">
        <v>113</v>
      </c>
      <c r="BI54" s="34" t="s">
        <v>114</v>
      </c>
      <c r="BJ54" s="34" t="s">
        <v>115</v>
      </c>
      <c r="BK54" s="34" t="s">
        <v>117</v>
      </c>
      <c r="BL54" s="34" t="s">
        <v>118</v>
      </c>
      <c r="BM54" s="34" t="s">
        <v>119</v>
      </c>
      <c r="BN54" s="34" t="s">
        <v>120</v>
      </c>
    </row>
    <row r="55" spans="1:66">
      <c r="B55" s="4" t="s">
        <v>2</v>
      </c>
      <c r="C55" s="11">
        <v>5</v>
      </c>
      <c r="D55" s="44"/>
      <c r="E55" s="12">
        <v>2</v>
      </c>
      <c r="F55" s="12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9"/>
      <c r="AV55" s="29">
        <f>$C55/$E55</f>
        <v>2.5</v>
      </c>
      <c r="AW55" s="29">
        <f>$C55/$E55</f>
        <v>2.5</v>
      </c>
      <c r="AX55" s="26"/>
      <c r="AY55" s="29"/>
      <c r="AZ55" s="29"/>
      <c r="BA55" s="29"/>
      <c r="BB55" s="26"/>
      <c r="BC55" s="26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</row>
    <row r="56" spans="1:66">
      <c r="B56" s="14" t="s">
        <v>3</v>
      </c>
      <c r="C56" s="15"/>
      <c r="D56" s="44"/>
      <c r="E56" s="16"/>
      <c r="F56" s="1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9"/>
      <c r="AV56" s="29"/>
      <c r="AW56" s="29"/>
      <c r="AX56" s="26"/>
      <c r="AY56" s="29"/>
      <c r="AZ56" s="29"/>
      <c r="BA56" s="29"/>
      <c r="BB56" s="26"/>
      <c r="BC56" s="26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</row>
    <row r="57" spans="1:66">
      <c r="B57" s="4" t="s">
        <v>4</v>
      </c>
      <c r="C57" s="11">
        <v>2</v>
      </c>
      <c r="D57" s="44"/>
      <c r="E57" s="12">
        <v>2</v>
      </c>
      <c r="F57" s="12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9"/>
      <c r="AV57" s="29"/>
      <c r="AW57" s="29"/>
      <c r="AX57" s="26"/>
      <c r="AY57" s="29"/>
      <c r="AZ57" s="29">
        <f>$C57/$E57</f>
        <v>1</v>
      </c>
      <c r="BA57" s="29">
        <f>$C57/$E57</f>
        <v>1</v>
      </c>
      <c r="BB57" s="26"/>
      <c r="BC57" s="26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</row>
    <row r="58" spans="1:66">
      <c r="B58" s="4" t="s">
        <v>5</v>
      </c>
      <c r="C58" s="11">
        <v>3</v>
      </c>
      <c r="D58" s="44"/>
      <c r="E58" s="12">
        <v>3</v>
      </c>
      <c r="F58" s="12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9"/>
      <c r="AV58" s="29"/>
      <c r="AW58" s="29"/>
      <c r="AX58" s="26"/>
      <c r="AY58" s="29"/>
      <c r="AZ58" s="29"/>
      <c r="BA58" s="29">
        <f>$C58/$E58</f>
        <v>1</v>
      </c>
      <c r="BB58" s="26"/>
      <c r="BC58" s="26"/>
      <c r="BD58" s="29">
        <f>$C58/$E58</f>
        <v>1</v>
      </c>
      <c r="BE58" s="29"/>
      <c r="BF58" s="29"/>
      <c r="BG58" s="29"/>
      <c r="BH58" s="29"/>
      <c r="BI58" s="29"/>
      <c r="BJ58" s="29"/>
      <c r="BK58" s="29"/>
      <c r="BL58" s="29"/>
      <c r="BM58" s="29"/>
      <c r="BN58" s="4"/>
    </row>
    <row r="59" spans="1:66">
      <c r="B59" s="4" t="s">
        <v>6</v>
      </c>
      <c r="C59" s="11">
        <v>2</v>
      </c>
      <c r="D59" s="44"/>
      <c r="E59" s="12">
        <v>2</v>
      </c>
      <c r="F59" s="12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9"/>
      <c r="AV59" s="29"/>
      <c r="AW59" s="29"/>
      <c r="AX59" s="26"/>
      <c r="AY59" s="29"/>
      <c r="AZ59" s="29"/>
      <c r="BA59" s="29">
        <f>$C59/$E59</f>
        <v>1</v>
      </c>
      <c r="BB59" s="26"/>
      <c r="BC59" s="26"/>
      <c r="BD59" s="29">
        <f>$C59/$E59</f>
        <v>1</v>
      </c>
      <c r="BE59" s="29"/>
      <c r="BF59" s="29"/>
      <c r="BG59" s="29"/>
      <c r="BH59" s="29"/>
      <c r="BI59" s="29"/>
      <c r="BJ59" s="29"/>
      <c r="BK59" s="29"/>
      <c r="BL59" s="29"/>
      <c r="BM59" s="29"/>
      <c r="BN59" s="4"/>
    </row>
    <row r="60" spans="1:66">
      <c r="B60" s="4" t="s">
        <v>7</v>
      </c>
      <c r="C60" s="11">
        <v>2</v>
      </c>
      <c r="D60" s="44"/>
      <c r="E60" s="12">
        <v>2</v>
      </c>
      <c r="F60" s="12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9"/>
      <c r="AV60" s="29"/>
      <c r="AW60" s="29"/>
      <c r="AX60" s="26"/>
      <c r="AY60" s="29"/>
      <c r="AZ60" s="29"/>
      <c r="BA60" s="29"/>
      <c r="BB60" s="26"/>
      <c r="BC60" s="26"/>
      <c r="BD60" s="29">
        <f>$C60/$E60</f>
        <v>1</v>
      </c>
      <c r="BE60" s="29"/>
      <c r="BF60" s="29"/>
      <c r="BG60" s="29"/>
      <c r="BH60" s="29"/>
      <c r="BI60" s="29"/>
      <c r="BJ60" s="29"/>
      <c r="BK60" s="29"/>
      <c r="BL60" s="29"/>
      <c r="BM60" s="29"/>
      <c r="BN60" s="4"/>
    </row>
    <row r="61" spans="1:66">
      <c r="B61" s="4" t="s">
        <v>57</v>
      </c>
      <c r="C61" s="11">
        <v>2</v>
      </c>
      <c r="D61" s="44"/>
      <c r="E61" s="12">
        <v>3</v>
      </c>
      <c r="F61" s="12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9"/>
      <c r="AV61" s="29"/>
      <c r="AW61" s="29"/>
      <c r="AX61" s="26"/>
      <c r="AY61" s="29"/>
      <c r="AZ61" s="29"/>
      <c r="BA61" s="29"/>
      <c r="BB61" s="26"/>
      <c r="BC61" s="26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4"/>
    </row>
    <row r="62" spans="1:66" s="25" customFormat="1">
      <c r="B62" s="22" t="s">
        <v>102</v>
      </c>
      <c r="C62" s="23"/>
      <c r="D62" s="44"/>
      <c r="E62" s="24"/>
      <c r="F62" s="24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9"/>
      <c r="AV62" s="29"/>
      <c r="AW62" s="29"/>
      <c r="AX62" s="26"/>
      <c r="AY62" s="29"/>
      <c r="AZ62" s="29"/>
      <c r="BA62" s="29"/>
      <c r="BB62" s="26"/>
      <c r="BC62" s="26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4"/>
    </row>
    <row r="63" spans="1:66">
      <c r="A63">
        <v>3</v>
      </c>
      <c r="B63" s="17" t="s">
        <v>103</v>
      </c>
      <c r="C63" s="11">
        <v>35</v>
      </c>
      <c r="D63" s="44"/>
      <c r="E63" s="12">
        <v>4</v>
      </c>
      <c r="F63" s="12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9"/>
      <c r="AV63" s="29"/>
      <c r="AW63" s="29"/>
      <c r="AX63" s="26"/>
      <c r="AY63" s="29">
        <f>$C63/$E63</f>
        <v>8.75</v>
      </c>
      <c r="AZ63" s="29">
        <f>$C63/$E63</f>
        <v>8.75</v>
      </c>
      <c r="BA63" s="29">
        <f>$C63/$E63</f>
        <v>8.75</v>
      </c>
      <c r="BB63" s="26"/>
      <c r="BC63" s="26"/>
      <c r="BD63" s="29">
        <f>$C63/$E63</f>
        <v>8.75</v>
      </c>
      <c r="BE63" s="29"/>
      <c r="BF63" s="29"/>
      <c r="BG63" s="29"/>
      <c r="BH63" s="29"/>
      <c r="BI63" s="29"/>
      <c r="BJ63" s="29"/>
      <c r="BK63" s="29"/>
      <c r="BL63" s="29"/>
      <c r="BM63" s="29"/>
      <c r="BN63" s="4"/>
    </row>
    <row r="64" spans="1:66" s="25" customFormat="1">
      <c r="B64" s="22" t="s">
        <v>58</v>
      </c>
      <c r="C64" s="23"/>
      <c r="D64" s="44"/>
      <c r="E64" s="24"/>
      <c r="F64" s="24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9"/>
      <c r="AV64" s="29"/>
      <c r="AW64" s="29"/>
      <c r="AX64" s="26"/>
      <c r="AY64" s="29"/>
      <c r="AZ64" s="29"/>
      <c r="BA64" s="29"/>
      <c r="BB64" s="26"/>
      <c r="BC64" s="26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4"/>
    </row>
    <row r="65" spans="1:66">
      <c r="A65">
        <v>2</v>
      </c>
      <c r="B65" s="17" t="s">
        <v>104</v>
      </c>
      <c r="C65" s="11">
        <v>25</v>
      </c>
      <c r="D65" s="44"/>
      <c r="E65" s="12">
        <v>4</v>
      </c>
      <c r="F65" s="12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9"/>
      <c r="AV65" s="29"/>
      <c r="AW65" s="29"/>
      <c r="AX65" s="26"/>
      <c r="AY65" s="29">
        <f>$C65/$E65</f>
        <v>6.25</v>
      </c>
      <c r="AZ65" s="29">
        <f>$C65/$E65</f>
        <v>6.25</v>
      </c>
      <c r="BA65" s="29">
        <f>$C65/$E65</f>
        <v>6.25</v>
      </c>
      <c r="BB65" s="26"/>
      <c r="BC65" s="26"/>
      <c r="BD65" s="29">
        <f>$C65/$E65</f>
        <v>6.25</v>
      </c>
      <c r="BE65" s="29"/>
      <c r="BF65" s="29"/>
      <c r="BG65" s="29"/>
      <c r="BH65" s="29"/>
      <c r="BI65" s="29"/>
      <c r="BJ65" s="29"/>
      <c r="BK65" s="29"/>
      <c r="BL65" s="29"/>
      <c r="BM65" s="29"/>
      <c r="BN65" s="4"/>
    </row>
    <row r="66" spans="1:66">
      <c r="A66">
        <v>2</v>
      </c>
      <c r="B66" s="17" t="s">
        <v>105</v>
      </c>
      <c r="C66" s="11">
        <v>6</v>
      </c>
      <c r="D66" s="44"/>
      <c r="E66" s="12">
        <v>2</v>
      </c>
      <c r="F66" s="12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9"/>
      <c r="AV66" s="29"/>
      <c r="AW66" s="29"/>
      <c r="AX66" s="26"/>
      <c r="AY66" s="29"/>
      <c r="AZ66" s="29">
        <f>$C66/$E66</f>
        <v>3</v>
      </c>
      <c r="BA66" s="29">
        <f>$C66/$E66</f>
        <v>3</v>
      </c>
      <c r="BB66" s="26"/>
      <c r="BC66" s="26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4"/>
    </row>
    <row r="67" spans="1:66" s="25" customFormat="1">
      <c r="B67" s="22" t="s">
        <v>100</v>
      </c>
      <c r="C67" s="23"/>
      <c r="D67" s="44"/>
      <c r="E67" s="24"/>
      <c r="F67" s="24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9"/>
      <c r="AV67" s="29"/>
      <c r="AW67" s="29"/>
      <c r="AX67" s="26"/>
      <c r="AY67" s="29"/>
      <c r="AZ67" s="29"/>
      <c r="BA67" s="29"/>
      <c r="BB67" s="26"/>
      <c r="BC67" s="26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4"/>
    </row>
    <row r="68" spans="1:66">
      <c r="A68">
        <v>1</v>
      </c>
      <c r="B68" s="17" t="s">
        <v>101</v>
      </c>
      <c r="C68" s="11">
        <v>5</v>
      </c>
      <c r="D68" s="44"/>
      <c r="E68" s="12">
        <v>2</v>
      </c>
      <c r="F68" s="12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9"/>
      <c r="AV68" s="29"/>
      <c r="AW68" s="29"/>
      <c r="AX68" s="26"/>
      <c r="AY68" s="29"/>
      <c r="AZ68" s="29">
        <f>$C68/$E68</f>
        <v>2.5</v>
      </c>
      <c r="BA68" s="29">
        <f>$C68/$E68</f>
        <v>2.5</v>
      </c>
      <c r="BB68" s="26"/>
      <c r="BC68" s="26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4"/>
    </row>
    <row r="69" spans="1:66">
      <c r="B69" s="4" t="s">
        <v>8</v>
      </c>
      <c r="C69" s="11">
        <v>5</v>
      </c>
      <c r="D69" s="44"/>
      <c r="E69" s="12">
        <v>4</v>
      </c>
      <c r="F69" s="12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9"/>
      <c r="AV69" s="29"/>
      <c r="AW69" s="29"/>
      <c r="AX69" s="26"/>
      <c r="AY69" s="29"/>
      <c r="AZ69" s="29">
        <f>$C69/$E69</f>
        <v>1.25</v>
      </c>
      <c r="BA69" s="29">
        <f>$C69/$E69</f>
        <v>1.25</v>
      </c>
      <c r="BB69" s="26"/>
      <c r="BC69" s="26"/>
      <c r="BD69" s="29">
        <f>$C69/$E69</f>
        <v>1.25</v>
      </c>
      <c r="BE69" s="29"/>
      <c r="BF69" s="29"/>
      <c r="BG69" s="29"/>
      <c r="BH69" s="29"/>
      <c r="BI69" s="29"/>
      <c r="BJ69" s="29"/>
      <c r="BK69" s="29"/>
      <c r="BL69" s="29"/>
      <c r="BM69" s="29"/>
      <c r="BN69" s="4"/>
    </row>
    <row r="70" spans="1:66">
      <c r="B70" s="4" t="s">
        <v>35</v>
      </c>
      <c r="C70" s="11">
        <v>2</v>
      </c>
      <c r="D70" s="44"/>
      <c r="E70" s="12">
        <v>1</v>
      </c>
      <c r="F70" s="12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9"/>
      <c r="AV70" s="29"/>
      <c r="AW70" s="29"/>
      <c r="AX70" s="26"/>
      <c r="AY70" s="29"/>
      <c r="AZ70" s="29"/>
      <c r="BA70" s="29"/>
      <c r="BB70" s="26"/>
      <c r="BC70" s="26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4"/>
    </row>
    <row r="71" spans="1:66">
      <c r="B71" s="18" t="s">
        <v>36</v>
      </c>
      <c r="C71" s="11">
        <v>2</v>
      </c>
      <c r="D71" s="44"/>
      <c r="E71" s="12">
        <v>1</v>
      </c>
      <c r="F71" s="12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9"/>
      <c r="AV71" s="29"/>
      <c r="AW71" s="29"/>
      <c r="AX71" s="26"/>
      <c r="AY71" s="29"/>
      <c r="AZ71" s="29"/>
      <c r="BA71" s="29"/>
      <c r="BB71" s="26"/>
      <c r="BC71" s="26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4"/>
    </row>
    <row r="72" spans="1:66">
      <c r="B72" s="18" t="s">
        <v>37</v>
      </c>
      <c r="C72" s="11">
        <v>1</v>
      </c>
      <c r="D72" s="44"/>
      <c r="E72" s="12">
        <v>1</v>
      </c>
      <c r="F72" s="12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9"/>
      <c r="AV72" s="29"/>
      <c r="AW72" s="29"/>
      <c r="AX72" s="26"/>
      <c r="AY72" s="29"/>
      <c r="AZ72" s="29"/>
      <c r="BA72" s="29"/>
      <c r="BB72" s="26"/>
      <c r="BC72" s="26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4"/>
    </row>
    <row r="73" spans="1:66">
      <c r="B73" s="18" t="s">
        <v>38</v>
      </c>
      <c r="C73" s="11">
        <v>1</v>
      </c>
      <c r="D73" s="44"/>
      <c r="E73" s="12">
        <v>1</v>
      </c>
      <c r="F73" s="12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9"/>
      <c r="AV73" s="29"/>
      <c r="AW73" s="29"/>
      <c r="AX73" s="26"/>
      <c r="AY73" s="29"/>
      <c r="AZ73" s="29"/>
      <c r="BA73" s="29"/>
      <c r="BB73" s="26"/>
      <c r="BC73" s="26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4"/>
    </row>
    <row r="74" spans="1:66">
      <c r="B74" s="18" t="s">
        <v>39</v>
      </c>
      <c r="C74" s="11">
        <v>2</v>
      </c>
      <c r="D74" s="44"/>
      <c r="E74" s="12">
        <v>1</v>
      </c>
      <c r="F74" s="12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13"/>
      <c r="AV74" s="13"/>
      <c r="AW74" s="13"/>
      <c r="AX74" s="26"/>
      <c r="AY74" s="13"/>
      <c r="AZ74" s="13"/>
      <c r="BA74" s="13"/>
      <c r="BB74" s="26"/>
      <c r="BC74" s="26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4"/>
    </row>
    <row r="75" spans="1:66">
      <c r="B75" s="19" t="s">
        <v>40</v>
      </c>
      <c r="C75" s="11">
        <f>SUM(C55:C74)</f>
        <v>100</v>
      </c>
      <c r="E75" s="49" t="s">
        <v>41</v>
      </c>
      <c r="F75" s="50"/>
      <c r="G75" s="30">
        <f t="shared" ref="G75:S75" si="27">SUM(G55:G74)</f>
        <v>0</v>
      </c>
      <c r="H75" s="30">
        <f t="shared" si="27"/>
        <v>0</v>
      </c>
      <c r="I75" s="30">
        <f t="shared" si="27"/>
        <v>0</v>
      </c>
      <c r="J75" s="30">
        <f t="shared" si="27"/>
        <v>0</v>
      </c>
      <c r="K75" s="30">
        <f t="shared" si="27"/>
        <v>0</v>
      </c>
      <c r="L75" s="30">
        <f t="shared" si="27"/>
        <v>0</v>
      </c>
      <c r="M75" s="30">
        <f t="shared" si="27"/>
        <v>0</v>
      </c>
      <c r="N75" s="30">
        <f t="shared" si="27"/>
        <v>0</v>
      </c>
      <c r="O75" s="30">
        <f t="shared" si="27"/>
        <v>0</v>
      </c>
      <c r="P75" s="30">
        <f t="shared" si="27"/>
        <v>0</v>
      </c>
      <c r="Q75" s="30">
        <f t="shared" si="27"/>
        <v>0</v>
      </c>
      <c r="R75" s="30">
        <f t="shared" si="27"/>
        <v>0</v>
      </c>
      <c r="S75" s="30">
        <f t="shared" si="27"/>
        <v>0</v>
      </c>
      <c r="T75" s="30">
        <f>SUM(U55:U74)</f>
        <v>0</v>
      </c>
      <c r="U75" s="30">
        <f>SUM(V55:V74)</f>
        <v>0</v>
      </c>
      <c r="V75" s="30">
        <f t="shared" ref="V75:BB75" si="28">SUM(V55:V74)</f>
        <v>0</v>
      </c>
      <c r="W75" s="30">
        <f t="shared" si="28"/>
        <v>0</v>
      </c>
      <c r="X75" s="30">
        <f t="shared" si="28"/>
        <v>0</v>
      </c>
      <c r="Y75" s="30">
        <f t="shared" si="28"/>
        <v>0</v>
      </c>
      <c r="Z75" s="30">
        <f t="shared" si="28"/>
        <v>0</v>
      </c>
      <c r="AA75" s="30">
        <f t="shared" si="28"/>
        <v>0</v>
      </c>
      <c r="AB75" s="30">
        <f t="shared" si="28"/>
        <v>0</v>
      </c>
      <c r="AC75" s="30">
        <f t="shared" si="28"/>
        <v>0</v>
      </c>
      <c r="AD75" s="30">
        <f t="shared" si="28"/>
        <v>0</v>
      </c>
      <c r="AE75" s="30">
        <f t="shared" si="28"/>
        <v>0</v>
      </c>
      <c r="AF75" s="30">
        <f t="shared" si="28"/>
        <v>0</v>
      </c>
      <c r="AG75" s="30">
        <f t="shared" si="28"/>
        <v>0</v>
      </c>
      <c r="AH75" s="30">
        <f t="shared" si="28"/>
        <v>0</v>
      </c>
      <c r="AI75" s="30">
        <f t="shared" si="28"/>
        <v>0</v>
      </c>
      <c r="AJ75" s="30">
        <f t="shared" si="28"/>
        <v>0</v>
      </c>
      <c r="AK75" s="30">
        <f t="shared" si="28"/>
        <v>0</v>
      </c>
      <c r="AL75" s="30">
        <f t="shared" si="28"/>
        <v>0</v>
      </c>
      <c r="AM75" s="30">
        <f t="shared" si="28"/>
        <v>0</v>
      </c>
      <c r="AN75" s="30">
        <f t="shared" si="28"/>
        <v>0</v>
      </c>
      <c r="AO75" s="30">
        <f t="shared" si="28"/>
        <v>0</v>
      </c>
      <c r="AP75" s="30">
        <f t="shared" si="28"/>
        <v>0</v>
      </c>
      <c r="AQ75" s="30">
        <f t="shared" si="28"/>
        <v>0</v>
      </c>
      <c r="AR75" s="30">
        <f t="shared" si="28"/>
        <v>0</v>
      </c>
      <c r="AS75" s="30">
        <f t="shared" si="28"/>
        <v>0</v>
      </c>
      <c r="AT75" s="30">
        <f t="shared" si="28"/>
        <v>0</v>
      </c>
      <c r="AU75" s="30">
        <f t="shared" si="28"/>
        <v>0</v>
      </c>
      <c r="AV75" s="30">
        <f t="shared" si="28"/>
        <v>2.5</v>
      </c>
      <c r="AW75" s="30">
        <f t="shared" si="28"/>
        <v>2.5</v>
      </c>
      <c r="AX75" s="30">
        <f t="shared" si="28"/>
        <v>0</v>
      </c>
      <c r="AY75" s="30">
        <f t="shared" si="28"/>
        <v>15</v>
      </c>
      <c r="AZ75" s="30">
        <f t="shared" si="28"/>
        <v>22.75</v>
      </c>
      <c r="BA75" s="30">
        <f t="shared" si="28"/>
        <v>24.75</v>
      </c>
      <c r="BB75" s="30">
        <f t="shared" si="28"/>
        <v>0</v>
      </c>
      <c r="BC75" s="30">
        <f t="shared" ref="BC75:BN75" si="29">SUM(BC55:BC74)</f>
        <v>0</v>
      </c>
      <c r="BD75" s="30">
        <f t="shared" si="29"/>
        <v>19.25</v>
      </c>
      <c r="BE75" s="30">
        <f t="shared" si="29"/>
        <v>0</v>
      </c>
      <c r="BF75" s="30">
        <f t="shared" si="29"/>
        <v>0</v>
      </c>
      <c r="BG75" s="30">
        <f t="shared" si="29"/>
        <v>0</v>
      </c>
      <c r="BH75" s="30">
        <f t="shared" si="29"/>
        <v>0</v>
      </c>
      <c r="BI75" s="30">
        <f t="shared" si="29"/>
        <v>0</v>
      </c>
      <c r="BJ75" s="30">
        <f t="shared" si="29"/>
        <v>0</v>
      </c>
      <c r="BK75" s="30">
        <f t="shared" si="29"/>
        <v>0</v>
      </c>
      <c r="BL75" s="30">
        <f t="shared" si="29"/>
        <v>0</v>
      </c>
      <c r="BM75" s="30">
        <f t="shared" si="29"/>
        <v>0</v>
      </c>
      <c r="BN75" s="30">
        <f t="shared" si="29"/>
        <v>0</v>
      </c>
    </row>
    <row r="76" spans="1:66">
      <c r="C76" s="5"/>
      <c r="D76" s="5"/>
      <c r="E76" s="51" t="s">
        <v>46</v>
      </c>
      <c r="F76" s="50"/>
      <c r="G76" s="30">
        <f t="shared" ref="G76:BB76" si="30">G75+F76</f>
        <v>0</v>
      </c>
      <c r="H76" s="30">
        <f t="shared" si="30"/>
        <v>0</v>
      </c>
      <c r="I76" s="30">
        <f t="shared" si="30"/>
        <v>0</v>
      </c>
      <c r="J76" s="30">
        <f t="shared" si="30"/>
        <v>0</v>
      </c>
      <c r="K76" s="30">
        <f t="shared" si="30"/>
        <v>0</v>
      </c>
      <c r="L76" s="30">
        <f t="shared" si="30"/>
        <v>0</v>
      </c>
      <c r="M76" s="30">
        <f t="shared" si="30"/>
        <v>0</v>
      </c>
      <c r="N76" s="30">
        <f t="shared" si="30"/>
        <v>0</v>
      </c>
      <c r="O76" s="30">
        <f t="shared" si="30"/>
        <v>0</v>
      </c>
      <c r="P76" s="30">
        <f t="shared" si="30"/>
        <v>0</v>
      </c>
      <c r="Q76" s="30">
        <f t="shared" si="30"/>
        <v>0</v>
      </c>
      <c r="R76" s="30">
        <f t="shared" si="30"/>
        <v>0</v>
      </c>
      <c r="S76" s="30">
        <f t="shared" si="30"/>
        <v>0</v>
      </c>
      <c r="T76" s="30">
        <f t="shared" si="30"/>
        <v>0</v>
      </c>
      <c r="U76" s="30">
        <f t="shared" si="30"/>
        <v>0</v>
      </c>
      <c r="V76" s="30">
        <f t="shared" si="30"/>
        <v>0</v>
      </c>
      <c r="W76" s="30">
        <f t="shared" si="30"/>
        <v>0</v>
      </c>
      <c r="X76" s="30">
        <f>X75+W76</f>
        <v>0</v>
      </c>
      <c r="Y76" s="30">
        <f t="shared" si="30"/>
        <v>0</v>
      </c>
      <c r="Z76" s="30">
        <f t="shared" si="30"/>
        <v>0</v>
      </c>
      <c r="AA76" s="30">
        <f t="shared" si="30"/>
        <v>0</v>
      </c>
      <c r="AB76" s="30">
        <f t="shared" si="30"/>
        <v>0</v>
      </c>
      <c r="AC76" s="30">
        <f t="shared" si="30"/>
        <v>0</v>
      </c>
      <c r="AD76" s="30">
        <f t="shared" si="30"/>
        <v>0</v>
      </c>
      <c r="AE76" s="30">
        <f t="shared" si="30"/>
        <v>0</v>
      </c>
      <c r="AF76" s="30">
        <f t="shared" si="30"/>
        <v>0</v>
      </c>
      <c r="AG76" s="30">
        <f t="shared" si="30"/>
        <v>0</v>
      </c>
      <c r="AH76" s="30">
        <f t="shared" si="30"/>
        <v>0</v>
      </c>
      <c r="AI76" s="30">
        <f>AI75+AH76</f>
        <v>0</v>
      </c>
      <c r="AJ76" s="30">
        <f t="shared" si="30"/>
        <v>0</v>
      </c>
      <c r="AK76" s="30">
        <f t="shared" si="30"/>
        <v>0</v>
      </c>
      <c r="AL76" s="30">
        <f t="shared" si="30"/>
        <v>0</v>
      </c>
      <c r="AM76" s="30">
        <f t="shared" si="30"/>
        <v>0</v>
      </c>
      <c r="AN76" s="30">
        <f t="shared" si="30"/>
        <v>0</v>
      </c>
      <c r="AO76" s="30">
        <f t="shared" si="30"/>
        <v>0</v>
      </c>
      <c r="AP76" s="30">
        <f t="shared" si="30"/>
        <v>0</v>
      </c>
      <c r="AQ76" s="30">
        <f t="shared" si="30"/>
        <v>0</v>
      </c>
      <c r="AR76" s="30">
        <f t="shared" si="30"/>
        <v>0</v>
      </c>
      <c r="AS76" s="30">
        <f t="shared" si="30"/>
        <v>0</v>
      </c>
      <c r="AT76" s="30">
        <f t="shared" si="30"/>
        <v>0</v>
      </c>
      <c r="AU76" s="30">
        <f t="shared" si="30"/>
        <v>0</v>
      </c>
      <c r="AV76" s="30">
        <f t="shared" si="30"/>
        <v>2.5</v>
      </c>
      <c r="AW76" s="30">
        <f t="shared" si="30"/>
        <v>5</v>
      </c>
      <c r="AX76" s="30">
        <f t="shared" si="30"/>
        <v>5</v>
      </c>
      <c r="AY76" s="30">
        <f t="shared" si="30"/>
        <v>20</v>
      </c>
      <c r="AZ76" s="30">
        <f t="shared" si="30"/>
        <v>42.75</v>
      </c>
      <c r="BA76" s="30">
        <f t="shared" si="30"/>
        <v>67.5</v>
      </c>
      <c r="BB76" s="30">
        <f t="shared" si="30"/>
        <v>67.5</v>
      </c>
      <c r="BC76" s="30">
        <f t="shared" ref="BC76" si="31">BC75+BB76</f>
        <v>67.5</v>
      </c>
      <c r="BD76" s="30">
        <f t="shared" ref="BD76" si="32">BD75+BC76</f>
        <v>86.75</v>
      </c>
      <c r="BE76" s="30">
        <f t="shared" ref="BE76" si="33">BE75+BD76</f>
        <v>86.75</v>
      </c>
      <c r="BF76" s="30">
        <f t="shared" ref="BF76" si="34">BF75+BE76</f>
        <v>86.75</v>
      </c>
      <c r="BG76" s="30">
        <f t="shared" ref="BG76" si="35">BG75+BF76</f>
        <v>86.75</v>
      </c>
      <c r="BH76" s="30">
        <f t="shared" ref="BH76" si="36">BH75+BG76</f>
        <v>86.75</v>
      </c>
      <c r="BI76" s="30">
        <f t="shared" ref="BI76" si="37">BI75+BH76</f>
        <v>86.75</v>
      </c>
      <c r="BJ76" s="30">
        <f t="shared" ref="BJ76" si="38">BJ75+BI76</f>
        <v>86.75</v>
      </c>
      <c r="BK76" s="30">
        <f t="shared" ref="BK76" si="39">BK75+BJ76</f>
        <v>86.75</v>
      </c>
      <c r="BL76" s="30">
        <f t="shared" ref="BL76" si="40">BL75+BK76</f>
        <v>86.75</v>
      </c>
      <c r="BM76" s="30">
        <f t="shared" ref="BM76" si="41">BM75+BL76</f>
        <v>86.75</v>
      </c>
      <c r="BN76" s="30">
        <f t="shared" ref="BN76" si="42">BN75+BM76</f>
        <v>86.75</v>
      </c>
    </row>
    <row r="77" spans="1:66">
      <c r="C77" s="5"/>
      <c r="D77" s="5"/>
      <c r="E77" s="51" t="s">
        <v>98</v>
      </c>
      <c r="F77" s="50"/>
      <c r="G77" s="30">
        <f t="shared" ref="G77:H77" si="43">G119</f>
        <v>0</v>
      </c>
      <c r="H77" s="30">
        <f t="shared" si="43"/>
        <v>0</v>
      </c>
      <c r="I77" s="30">
        <f>I113</f>
        <v>0</v>
      </c>
      <c r="J77" s="30">
        <f>J113</f>
        <v>0</v>
      </c>
      <c r="K77" s="30">
        <f t="shared" ref="K77:BB77" si="44">K113</f>
        <v>0</v>
      </c>
      <c r="L77" s="30">
        <f t="shared" si="44"/>
        <v>0</v>
      </c>
      <c r="M77" s="30">
        <f t="shared" si="44"/>
        <v>0</v>
      </c>
      <c r="N77" s="30">
        <f t="shared" si="44"/>
        <v>0</v>
      </c>
      <c r="O77" s="30">
        <f t="shared" si="44"/>
        <v>0</v>
      </c>
      <c r="P77" s="30">
        <f t="shared" si="44"/>
        <v>0</v>
      </c>
      <c r="Q77" s="30">
        <f t="shared" si="44"/>
        <v>0</v>
      </c>
      <c r="R77" s="30">
        <f t="shared" si="44"/>
        <v>0</v>
      </c>
      <c r="S77" s="30">
        <f t="shared" si="44"/>
        <v>0</v>
      </c>
      <c r="T77" s="30">
        <f t="shared" si="44"/>
        <v>0</v>
      </c>
      <c r="U77" s="30">
        <f t="shared" si="44"/>
        <v>0</v>
      </c>
      <c r="V77" s="30">
        <f t="shared" si="44"/>
        <v>0</v>
      </c>
      <c r="W77" s="30">
        <f t="shared" si="44"/>
        <v>0</v>
      </c>
      <c r="X77" s="30">
        <f t="shared" si="44"/>
        <v>0</v>
      </c>
      <c r="Y77" s="30">
        <f t="shared" si="44"/>
        <v>0</v>
      </c>
      <c r="Z77" s="30">
        <f t="shared" si="44"/>
        <v>0</v>
      </c>
      <c r="AA77" s="30">
        <f t="shared" si="44"/>
        <v>0</v>
      </c>
      <c r="AB77" s="30">
        <f t="shared" si="44"/>
        <v>0</v>
      </c>
      <c r="AC77" s="30">
        <f t="shared" si="44"/>
        <v>0</v>
      </c>
      <c r="AD77" s="30">
        <f t="shared" si="44"/>
        <v>0</v>
      </c>
      <c r="AE77" s="30">
        <f t="shared" si="44"/>
        <v>0</v>
      </c>
      <c r="AF77" s="30">
        <f t="shared" si="44"/>
        <v>0</v>
      </c>
      <c r="AG77" s="30">
        <f t="shared" si="44"/>
        <v>0</v>
      </c>
      <c r="AH77" s="30">
        <f t="shared" si="44"/>
        <v>0</v>
      </c>
      <c r="AI77" s="30">
        <f t="shared" si="44"/>
        <v>0</v>
      </c>
      <c r="AJ77" s="30">
        <f t="shared" si="44"/>
        <v>0</v>
      </c>
      <c r="AK77" s="30">
        <f t="shared" si="44"/>
        <v>0</v>
      </c>
      <c r="AL77" s="30">
        <f t="shared" si="44"/>
        <v>0</v>
      </c>
      <c r="AM77" s="30">
        <f t="shared" si="44"/>
        <v>0</v>
      </c>
      <c r="AN77" s="30">
        <f t="shared" si="44"/>
        <v>0</v>
      </c>
      <c r="AO77" s="30">
        <f t="shared" si="44"/>
        <v>0</v>
      </c>
      <c r="AP77" s="30">
        <f t="shared" si="44"/>
        <v>0</v>
      </c>
      <c r="AQ77" s="30">
        <f t="shared" si="44"/>
        <v>0</v>
      </c>
      <c r="AR77" s="30">
        <f t="shared" si="44"/>
        <v>0</v>
      </c>
      <c r="AS77" s="30">
        <f t="shared" si="44"/>
        <v>0</v>
      </c>
      <c r="AT77" s="30">
        <f t="shared" si="44"/>
        <v>0</v>
      </c>
      <c r="AU77" s="30">
        <f t="shared" si="44"/>
        <v>0</v>
      </c>
      <c r="AV77" s="30">
        <f t="shared" si="44"/>
        <v>0</v>
      </c>
      <c r="AW77" s="30">
        <f t="shared" si="44"/>
        <v>0</v>
      </c>
      <c r="AX77" s="30">
        <f t="shared" si="44"/>
        <v>0</v>
      </c>
      <c r="AY77" s="30">
        <f t="shared" si="44"/>
        <v>0</v>
      </c>
      <c r="AZ77" s="30">
        <f t="shared" si="44"/>
        <v>0</v>
      </c>
      <c r="BA77" s="30">
        <f t="shared" si="44"/>
        <v>0</v>
      </c>
      <c r="BB77" s="30">
        <f t="shared" si="44"/>
        <v>0</v>
      </c>
      <c r="BC77" s="30">
        <f t="shared" ref="BC77:BN77" si="45">BC113</f>
        <v>0</v>
      </c>
      <c r="BD77" s="30">
        <f t="shared" si="45"/>
        <v>0</v>
      </c>
      <c r="BE77" s="30">
        <f t="shared" si="45"/>
        <v>0</v>
      </c>
      <c r="BF77" s="30">
        <f t="shared" si="45"/>
        <v>0</v>
      </c>
      <c r="BG77" s="30">
        <f t="shared" si="45"/>
        <v>0</v>
      </c>
      <c r="BH77" s="30">
        <f t="shared" si="45"/>
        <v>0</v>
      </c>
      <c r="BI77" s="30">
        <f t="shared" si="45"/>
        <v>0</v>
      </c>
      <c r="BJ77" s="30">
        <f t="shared" si="45"/>
        <v>0</v>
      </c>
      <c r="BK77" s="30">
        <f t="shared" si="45"/>
        <v>0</v>
      </c>
      <c r="BL77" s="30">
        <f t="shared" si="45"/>
        <v>0</v>
      </c>
      <c r="BM77" s="30">
        <f t="shared" si="45"/>
        <v>0</v>
      </c>
      <c r="BN77" s="30">
        <f t="shared" si="45"/>
        <v>0</v>
      </c>
    </row>
  </sheetData>
  <mergeCells count="69">
    <mergeCell ref="BC24:BF24"/>
    <mergeCell ref="BG24:BJ24"/>
    <mergeCell ref="BK24:BN24"/>
    <mergeCell ref="BC53:BF53"/>
    <mergeCell ref="BG53:BJ53"/>
    <mergeCell ref="BK53:BN53"/>
    <mergeCell ref="BC52:BF52"/>
    <mergeCell ref="BG52:BJ52"/>
    <mergeCell ref="BK52:BN52"/>
    <mergeCell ref="AY24:BB24"/>
    <mergeCell ref="AY53:BB53"/>
    <mergeCell ref="E75:F75"/>
    <mergeCell ref="AI24:AL24"/>
    <mergeCell ref="AI53:AL53"/>
    <mergeCell ref="AM24:AP24"/>
    <mergeCell ref="AM53:AP53"/>
    <mergeCell ref="AQ24:AT24"/>
    <mergeCell ref="AQ53:AT53"/>
    <mergeCell ref="O52:R52"/>
    <mergeCell ref="S52:V52"/>
    <mergeCell ref="W52:Z52"/>
    <mergeCell ref="AU52:AX52"/>
    <mergeCell ref="AE24:AH24"/>
    <mergeCell ref="AE53:AH53"/>
    <mergeCell ref="W53:Z53"/>
    <mergeCell ref="E77:F77"/>
    <mergeCell ref="AU24:AX24"/>
    <mergeCell ref="AU53:AX53"/>
    <mergeCell ref="G52:J52"/>
    <mergeCell ref="K52:N52"/>
    <mergeCell ref="E76:F76"/>
    <mergeCell ref="K53:N53"/>
    <mergeCell ref="O53:R53"/>
    <mergeCell ref="S53:V53"/>
    <mergeCell ref="G23:J23"/>
    <mergeCell ref="E49:F49"/>
    <mergeCell ref="AA24:AD24"/>
    <mergeCell ref="G24:J24"/>
    <mergeCell ref="K24:N24"/>
    <mergeCell ref="O24:R24"/>
    <mergeCell ref="S24:V24"/>
    <mergeCell ref="W24:Z24"/>
    <mergeCell ref="K23:N23"/>
    <mergeCell ref="AY23:BB23"/>
    <mergeCell ref="AU23:AX23"/>
    <mergeCell ref="AQ23:AT23"/>
    <mergeCell ref="AM23:AP23"/>
    <mergeCell ref="AI23:AL23"/>
    <mergeCell ref="AE23:AH23"/>
    <mergeCell ref="AA23:AD23"/>
    <mergeCell ref="W23:Z23"/>
    <mergeCell ref="S23:V23"/>
    <mergeCell ref="O23:R23"/>
    <mergeCell ref="BC23:BF23"/>
    <mergeCell ref="BG23:BJ23"/>
    <mergeCell ref="BK23:BN23"/>
    <mergeCell ref="D54:D74"/>
    <mergeCell ref="D25:D46"/>
    <mergeCell ref="AY52:BB52"/>
    <mergeCell ref="AA52:AD52"/>
    <mergeCell ref="AE52:AH52"/>
    <mergeCell ref="AI52:AL52"/>
    <mergeCell ref="AM52:AP52"/>
    <mergeCell ref="AQ52:AT52"/>
    <mergeCell ref="E46:F46"/>
    <mergeCell ref="E47:F47"/>
    <mergeCell ref="E48:F48"/>
    <mergeCell ref="AA53:AD53"/>
    <mergeCell ref="G53:J53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Pattarakorn Akarajariyakul</dc:creator>
  <cp:lastModifiedBy>ST_Aor</cp:lastModifiedBy>
  <dcterms:created xsi:type="dcterms:W3CDTF">2019-02-25T04:45:17Z</dcterms:created>
  <dcterms:modified xsi:type="dcterms:W3CDTF">2020-01-06T10:42:28Z</dcterms:modified>
</cp:coreProperties>
</file>