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6.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4.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4.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81_{3DC2B5A3-C6D6-4065-9D66-3B898FA7EFE7}" xr6:coauthVersionLast="45" xr6:coauthVersionMax="45" xr10:uidLastSave="{00000000-0000-0000-0000-000000000000}"/>
  <bookViews>
    <workbookView xWindow="-108" yWindow="-108" windowWidth="23256" windowHeight="12576" activeTab="4" xr2:uid="{00000000-000D-0000-FFFF-FFFF00000000}"/>
  </bookViews>
  <sheets>
    <sheet name="Financial Capital" sheetId="1" r:id="rId1"/>
    <sheet name="Manufacture Capital" sheetId="2" r:id="rId2"/>
    <sheet name="Social &amp; Relationship Capital" sheetId="4" state="hidden" r:id="rId3"/>
    <sheet name="Natural Capital" sheetId="5" state="hidden" r:id="rId4"/>
    <sheet name="Human Capital" sheetId="3" r:id="rId5"/>
    <sheet name="labor practice" sheetId="6" state="hidden" r:id="rId6"/>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91029"/>
  <customWorkbookViews>
    <customWorkbookView name="ST6202 - Personal View" guid="{3181EFCC-64AD-4444-B924-37A8E2411B78}" mergeInterval="0" personalView="1" maximized="1" xWindow="-9" yWindow="-9" windowWidth="1938" windowHeight="1048" activeSheetId="3"/>
    <customWorkbookView name="Khwanrudee I &lt;C-SM-ST/8910&gt; - Personal View" guid="{2F65F669-4792-49FC-A8DB-2FE4E8B2ADC1}" mergeInterval="0" personalView="1" maximized="1" windowWidth="1362" windowHeight="543" activeSheetId="3"/>
    <customWorkbookView name="Somchit N &lt;C-SM-SD/4034&gt; - Personal View" guid="{F1E964C3-8775-4144-85E6-187232271130}" mergeInterval="0" personalView="1" maximized="1" xWindow="-8" yWindow="-8" windowWidth="1382" windowHeight="744" activeSheetId="3"/>
    <customWorkbookView name="NUM - Personal View" guid="{FED6E811-8ACD-4ED8-B757-F40DA5814923}" mergeInterval="0" personalView="1" maximized="1" xWindow="1912" yWindow="-8" windowWidth="1616" windowHeight="876"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73" i="4" l="1"/>
  <c r="J7" i="1" l="1"/>
  <c r="K7" i="1"/>
  <c r="L7" i="1"/>
  <c r="I7" i="1"/>
  <c r="H44" i="4" l="1"/>
  <c r="H144" i="4" l="1"/>
  <c r="G144" i="4"/>
  <c r="G139" i="4"/>
  <c r="H139" i="4"/>
  <c r="G134" i="4"/>
  <c r="H134" i="4"/>
  <c r="G87" i="4"/>
  <c r="G85" i="4"/>
  <c r="G83" i="4"/>
  <c r="H87" i="4"/>
  <c r="H85" i="4"/>
  <c r="H83" i="4"/>
  <c r="H78" i="4"/>
  <c r="E16" i="1" l="1"/>
  <c r="F16" i="1"/>
  <c r="G16" i="1"/>
  <c r="D16" i="1"/>
  <c r="H169" i="4" l="1"/>
  <c r="H167" i="4"/>
  <c r="H15" i="1" s="1"/>
  <c r="H16" i="1" s="1"/>
  <c r="H165" i="4"/>
  <c r="H164" i="4" l="1"/>
  <c r="H170" i="4" s="1"/>
  <c r="H34" i="4"/>
  <c r="H30" i="4"/>
  <c r="H26" i="4"/>
  <c r="H22" i="4"/>
  <c r="H166" i="4" l="1"/>
  <c r="H16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guid="{7385A1CD-BD11-4849-BCC1-2A713B129195}" shapeId="0" xr:uid="{00000000-0006-0000-0000-000001000000}">
      <text>
        <r>
          <rPr>
            <b/>
            <sz val="9"/>
            <color indexed="81"/>
            <rFont val="Tahoma"/>
            <family val="2"/>
          </rPr>
          <t>Khwanrudee I &lt;C-SM-ST/8910&gt;:</t>
        </r>
        <r>
          <rPr>
            <sz val="9"/>
            <color indexed="81"/>
            <rFont val="Tahoma"/>
            <family val="2"/>
          </rPr>
          <t xml:space="preserve">
Source: AR2018 p.260 
"Employee benefit expenses"
</t>
        </r>
      </text>
    </comment>
    <comment ref="B16" authorId="1" guid="{2A6A0533-6247-4986-BBA8-24F8E8563B48}" shapeId="0" xr:uid="{00000000-0006-0000-0000-000002000000}">
      <text>
        <r>
          <rPr>
            <b/>
            <sz val="9"/>
            <color indexed="81"/>
            <rFont val="Tahoma"/>
            <family val="2"/>
          </rPr>
          <t>Author:</t>
        </r>
        <r>
          <rPr>
            <sz val="9"/>
            <color indexed="81"/>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guid="{9CAC2CA0-1215-4E49-BC3C-BC0574FC91D5}" shapeId="0" xr:uid="{00000000-0006-0000-0300-000001000000}">
      <text>
        <r>
          <rPr>
            <b/>
            <sz val="9"/>
            <color indexed="81"/>
            <rFont val="Tahoma"/>
            <family val="2"/>
          </rPr>
          <t>Khwanrudee I &lt;C-SM-ST/8910&gt;:</t>
        </r>
        <r>
          <rPr>
            <sz val="9"/>
            <color indexed="81"/>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<sst xmlns="http://schemas.openxmlformats.org/spreadsheetml/2006/main" count="1097" uniqueCount="509">
  <si>
    <t>Financial Capital</t>
  </si>
  <si>
    <t>GRI</t>
  </si>
  <si>
    <t>Required Data</t>
  </si>
  <si>
    <t>Unit</t>
  </si>
  <si>
    <t>Data Collection Period</t>
  </si>
  <si>
    <t>201-1</t>
  </si>
  <si>
    <t>Direct Economic Value Generated</t>
  </si>
  <si>
    <t>Sale Revenue</t>
  </si>
  <si>
    <t>Million Baht</t>
  </si>
  <si>
    <t>Revenues from sale of goods and rendering of services</t>
  </si>
  <si>
    <t>Economic Value Distributed</t>
  </si>
  <si>
    <t>Community investments</t>
  </si>
  <si>
    <t>Economic value retained</t>
  </si>
  <si>
    <t>204-1</t>
  </si>
  <si>
    <t>Proportion of spending on local suppliers in Thailand</t>
  </si>
  <si>
    <t>%</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</si>
  <si>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</si>
  <si>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</si>
  <si>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</si>
  <si>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</si>
  <si>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</si>
  <si>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</si>
  <si>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</si>
  <si>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</si>
  <si>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</si>
  <si>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</si>
  <si>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Human Capital</t>
  </si>
  <si>
    <t>Male</t>
  </si>
  <si>
    <t>Female</t>
  </si>
  <si>
    <t>Worker</t>
  </si>
  <si>
    <t>Person</t>
  </si>
  <si>
    <t>Other (please specific, if any)</t>
  </si>
  <si>
    <t>Total employee by Area</t>
  </si>
  <si>
    <t>Rayong</t>
  </si>
  <si>
    <t>Bangkok</t>
  </si>
  <si>
    <t>Other provinces</t>
  </si>
  <si>
    <t>Total Employee by Employment Contract and by Area</t>
  </si>
  <si>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</si>
  <si>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</si>
  <si>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</si>
  <si>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</si>
  <si>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</si>
  <si>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</si>
  <si>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</si>
  <si>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</si>
  <si>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</si>
  <si>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</si>
  <si>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</si>
  <si>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</si>
  <si>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t>New Employee</t>
  </si>
  <si>
    <t>New employee</t>
  </si>
  <si>
    <t>New hire rate</t>
  </si>
  <si>
    <t>% of total employees</t>
  </si>
  <si>
    <t>New Employee by Area</t>
  </si>
  <si>
    <t>New Employee Hire by Age Group</t>
  </si>
  <si>
    <t>Turnover</t>
  </si>
  <si>
    <t>Total employee turnover rate</t>
  </si>
  <si>
    <t>-</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</si>
  <si>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</si>
  <si>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</si>
  <si>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</si>
  <si>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</si>
  <si>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</si>
  <si>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</si>
  <si>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</si>
  <si>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</si>
  <si>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</si>
  <si>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</si>
  <si>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</si>
  <si>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</si>
  <si>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</si>
  <si>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</si>
  <si>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</si>
  <si>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</si>
  <si>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</si>
  <si>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</si>
  <si>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Baht</t>
  </si>
  <si>
    <t xml:space="preserve">Percentage of open positions filled by internal candidates </t>
  </si>
  <si>
    <t>Total investment on employees training</t>
  </si>
  <si>
    <t>Average hours of training by employee category (level)</t>
  </si>
  <si>
    <t>Hour /person /year</t>
  </si>
  <si>
    <t>Quantitative financial benefit of human capital investment over time (e.g. EVA/FTEs, HROI)</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</si>
  <si>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</si>
  <si>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</si>
  <si>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</si>
  <si>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</si>
  <si>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</si>
  <si>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</si>
  <si>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</si>
  <si>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</si>
  <si>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</si>
  <si>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</si>
  <si>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</si>
  <si>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t>Gender Diversity and Equal Remuneration</t>
  </si>
  <si>
    <t>Women in workforce</t>
  </si>
  <si>
    <t>% of total management workforce</t>
  </si>
  <si>
    <t>Women in management positions</t>
  </si>
  <si>
    <t>Women in top management positions</t>
  </si>
  <si>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</si>
  <si>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</si>
  <si>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</si>
  <si>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</si>
  <si>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</si>
  <si>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</si>
  <si>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</si>
  <si>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Ratio</t>
  </si>
  <si>
    <t>Board structure</t>
  </si>
  <si>
    <t>Total number of board members</t>
  </si>
  <si>
    <t>Number</t>
  </si>
  <si>
    <t>Number of executive director</t>
  </si>
  <si>
    <t>Number of non-executive directors (excl. independent directors)</t>
  </si>
  <si>
    <t>Number of independent directors</t>
  </si>
  <si>
    <t>Labor Practice Indicators</t>
  </si>
  <si>
    <t>Employees represented by an independent trade union</t>
  </si>
  <si>
    <t>Case</t>
  </si>
  <si>
    <t>% of revenue</t>
  </si>
  <si>
    <t>Data coverage</t>
  </si>
  <si>
    <t>Social and Relationship Capital</t>
  </si>
  <si>
    <t>Corporate Governance</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</si>
  <si>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</si>
  <si>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</si>
  <si>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</si>
  <si>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</si>
  <si>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</si>
  <si>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</si>
  <si>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</si>
  <si>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</si>
  <si>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</si>
  <si>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</si>
  <si>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</si>
  <si>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</si>
  <si>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</si>
  <si>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</si>
  <si>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</si>
  <si>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</si>
  <si>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</si>
  <si>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</si>
  <si>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</si>
  <si>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</si>
  <si>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</si>
  <si>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</si>
  <si>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</si>
  <si>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</si>
  <si>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</si>
  <si>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</si>
  <si>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</si>
  <si>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</si>
  <si>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</si>
  <si>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</si>
  <si>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</si>
  <si>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</si>
  <si>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</si>
  <si>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</si>
  <si>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</si>
  <si>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</si>
  <si>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</si>
  <si>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</si>
  <si>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</si>
  <si>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</si>
  <si>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</si>
  <si>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</si>
  <si>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</si>
  <si>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</si>
  <si>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</si>
  <si>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 of governance body members</t>
  </si>
  <si>
    <t>Employees that anti-corruption policies and procedures have been communicated to</t>
  </si>
  <si>
    <t>Senior executive</t>
  </si>
  <si>
    <t>% of employees</t>
  </si>
  <si>
    <t>Management</t>
  </si>
  <si>
    <t>Non-management</t>
  </si>
  <si>
    <t>Business partner that anti-corruption policies and procedures have been communicated to</t>
  </si>
  <si>
    <t>Contractors / Suppliers / Service Providers</t>
  </si>
  <si>
    <t>% of business partner</t>
  </si>
  <si>
    <t>Subsidiaries</t>
  </si>
  <si>
    <t>Joint ventures (including stakes below 51%)</t>
  </si>
  <si>
    <t>Governance body member training on Anti-Bribery and Corruption (ABC)</t>
  </si>
  <si>
    <t>Employee training on Anti-Bribery and Corruption (ABC)</t>
  </si>
  <si>
    <t>% senior executive</t>
  </si>
  <si>
    <t>% of management employee</t>
  </si>
  <si>
    <t>% of non-management employee</t>
  </si>
  <si>
    <t>% of employee in Rayong</t>
  </si>
  <si>
    <t>% of employee in Bangkok</t>
  </si>
  <si>
    <t>% of employee in other provinces</t>
  </si>
  <si>
    <t>Codes of Business Conduct: Coverage</t>
  </si>
  <si>
    <t>Coverage of codes of conduct has been deployed in the past three yeas</t>
  </si>
  <si>
    <t>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</si>
  <si>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</si>
  <si>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</si>
  <si>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</si>
  <si>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</si>
  <si>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</si>
  <si>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</si>
  <si>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</si>
  <si>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</si>
  <si>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</si>
  <si>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</si>
  <si>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</si>
  <si>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</si>
  <si>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</si>
  <si>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</si>
  <si>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</si>
  <si>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</si>
  <si>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</si>
  <si>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</si>
  <si>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</si>
  <si>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</si>
  <si>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</si>
  <si>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</si>
  <si>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</si>
  <si>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</si>
  <si>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</si>
  <si>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</si>
  <si>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</si>
  <si>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</si>
  <si>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</si>
  <si>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</si>
  <si>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</si>
  <si>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</si>
  <si>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t>414-1</t>
  </si>
  <si>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</si>
  <si>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</si>
  <si>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</si>
  <si>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</si>
  <si>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</si>
  <si>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</si>
  <si>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</si>
  <si>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</si>
  <si>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</si>
  <si>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</si>
  <si>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</si>
  <si>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</si>
  <si>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</si>
  <si>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</si>
  <si>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</si>
  <si>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</si>
  <si>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</si>
  <si>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Community satisfaction target at next fiscal year</t>
  </si>
  <si>
    <t>Social Reporting</t>
  </si>
  <si>
    <t>Social Reporting - Coverage</t>
  </si>
  <si>
    <t>% of business operations</t>
  </si>
  <si>
    <t>Customer Relation Management</t>
  </si>
  <si>
    <t>Customer satisfaction result</t>
  </si>
  <si>
    <t>% of direct customers</t>
  </si>
  <si>
    <t>Customer satisfaction target at fiscal year</t>
  </si>
  <si>
    <t>Percentage of satisfied clients</t>
  </si>
  <si>
    <t>% of total clients</t>
  </si>
  <si>
    <t>Target of satisfied clients at fiscal year</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</si>
  <si>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</si>
  <si>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</si>
  <si>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</si>
  <si>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</si>
  <si>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</si>
  <si>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</si>
  <si>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</si>
  <si>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</si>
  <si>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</si>
  <si>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</si>
  <si>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</si>
  <si>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</si>
  <si>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</si>
  <si>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</si>
  <si>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</si>
  <si>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</si>
  <si>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</si>
  <si>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</si>
  <si>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</si>
  <si>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</si>
  <si>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</si>
  <si>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</si>
  <si>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</si>
  <si>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</si>
  <si>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</si>
  <si>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</si>
  <si>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</si>
  <si>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</si>
  <si>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</si>
  <si>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</si>
  <si>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</si>
  <si>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</si>
  <si>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</si>
  <si>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</si>
  <si>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</si>
  <si>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</si>
  <si>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</si>
  <si>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</si>
  <si>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</si>
  <si>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</si>
  <si>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Total energy consumption target at fiscal year</t>
  </si>
  <si>
    <t>302-2</t>
  </si>
  <si>
    <t>Total energy consumption outside organization</t>
  </si>
  <si>
    <t>302-3</t>
  </si>
  <si>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</si>
  <si>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</si>
  <si>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</si>
  <si>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</si>
  <si>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</si>
  <si>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</si>
  <si>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</si>
  <si>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</si>
  <si>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t>Total direct GHG emissions (scope 1) target at fiscal year</t>
  </si>
  <si>
    <t>Total indirect GHGs (scope 2) target at fiscal year</t>
  </si>
  <si>
    <t>305-2</t>
  </si>
  <si>
    <t>Market-based energy indirect (scope 2) GHG emissions</t>
  </si>
  <si>
    <t>Location based energy indirect (scope 2) GHG emissions</t>
  </si>
  <si>
    <t>305-3</t>
  </si>
  <si>
    <t>305-4</t>
  </si>
  <si>
    <t>305-5</t>
  </si>
  <si>
    <t>GHG annual reduction target at fiscal year</t>
  </si>
  <si>
    <t>GHG annual reduction target at next fiscal year</t>
  </si>
  <si>
    <t>305-7</t>
  </si>
  <si>
    <t>Emissions[6]</t>
  </si>
  <si>
    <t>Volatile organic compounds (VOCs)</t>
  </si>
  <si>
    <t>Tons VOCs</t>
  </si>
  <si>
    <t>VOCs target at fiscal year</t>
  </si>
  <si>
    <t>VOCs intensity</t>
  </si>
  <si>
    <t>Tons VOCs/ million tons production</t>
  </si>
  <si>
    <t>Tons NOx / million tons production</t>
  </si>
  <si>
    <t>Tons SOx</t>
  </si>
  <si>
    <t>Total suspended particulate (TSP)</t>
  </si>
  <si>
    <t>Tons</t>
  </si>
  <si>
    <t>TSP intensity</t>
  </si>
  <si>
    <t>Tons/ million tons production</t>
  </si>
  <si>
    <t>303-1</t>
  </si>
  <si>
    <t>Water withdrawn</t>
  </si>
  <si>
    <t>Total water withdrawal</t>
  </si>
  <si>
    <t>Surface water</t>
  </si>
  <si>
    <t>Seawater</t>
  </si>
  <si>
    <t>Once through cooling water</t>
  </si>
  <si>
    <t xml:space="preserve">Municipal water </t>
  </si>
  <si>
    <t>Ground water</t>
  </si>
  <si>
    <t xml:space="preserve">Total salt/ brackish water </t>
  </si>
  <si>
    <t>Water from all other sources</t>
  </si>
  <si>
    <t>Water returned to the source of extraction at similar or higher quality as raw water extracted</t>
  </si>
  <si>
    <t>Water consumption intensity</t>
  </si>
  <si>
    <t>303-3</t>
  </si>
  <si>
    <t>Total net fresh water consumption</t>
  </si>
  <si>
    <t>% of group revenue</t>
  </si>
  <si>
    <t>Total net fresh water comsumption target at fiscal year</t>
  </si>
  <si>
    <t>Water reused and recycled</t>
  </si>
  <si>
    <t>% of total water withdrawal</t>
  </si>
  <si>
    <t>306-1</t>
  </si>
  <si>
    <t>Total water discharge to surface water</t>
  </si>
  <si>
    <t>BOD in treated wastewater discharged</t>
  </si>
  <si>
    <t>COD in treated wastewater discharged</t>
  </si>
  <si>
    <t>TSS Loading</t>
  </si>
  <si>
    <t>Oil and grease in treated wastewater discharged</t>
  </si>
  <si>
    <t>Total water discharge to external facility</t>
  </si>
  <si>
    <t>Total direct COD</t>
  </si>
  <si>
    <t>Total direct COD target at fiscal year</t>
  </si>
  <si>
    <t>Tons COD</t>
  </si>
  <si>
    <t>Waste Disposal</t>
  </si>
  <si>
    <t>Total waste disposed</t>
  </si>
  <si>
    <t>Total waste disposal target at fiscal year</t>
  </si>
  <si>
    <t>306-2</t>
  </si>
  <si>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</si>
  <si>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</si>
  <si>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</si>
  <si>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</si>
  <si>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</si>
  <si>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</si>
  <si>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</si>
  <si>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</si>
  <si>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</si>
  <si>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t>Other management method (please specify)</t>
  </si>
  <si>
    <t>Municipal waste</t>
  </si>
  <si>
    <t>306-3</t>
  </si>
  <si>
    <t>Spills</t>
  </si>
  <si>
    <t>Oil spills</t>
  </si>
  <si>
    <t>Fuel spills</t>
  </si>
  <si>
    <t>Waste spills</t>
  </si>
  <si>
    <t>Chemical spills</t>
  </si>
  <si>
    <t>G4-OG6</t>
  </si>
  <si>
    <t>Flared and vented hydrocarbon</t>
  </si>
  <si>
    <t>Volume of flared and vented hydrocarbon</t>
  </si>
  <si>
    <t>Environmental Reporting</t>
  </si>
  <si>
    <t>Environmental Reporting - Coverage</t>
  </si>
  <si>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</si>
  <si>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</si>
  <si>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</si>
  <si>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</si>
  <si>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</si>
  <si>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</si>
  <si>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</si>
  <si>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</si>
  <si>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</si>
  <si>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</si>
  <si>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</si>
  <si>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t>Climate Strategy Impacts</t>
  </si>
  <si>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</si>
  <si>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</si>
  <si>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</si>
  <si>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</si>
  <si>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</si>
  <si>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</si>
  <si>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</si>
  <si>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</si>
  <si>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</si>
  <si>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</si>
  <si>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</si>
  <si>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</si>
  <si>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</si>
  <si>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</si>
  <si>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</si>
  <si>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</si>
  <si>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</si>
  <si>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</si>
  <si>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</si>
  <si>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</si>
  <si>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r>
      <t>Million tons CO</t>
    </r>
    <r>
      <rPr>
        <vertAlign val="subscript"/>
        <sz val="10"/>
        <color rgb="FF000000"/>
        <rFont val="Cordia New"/>
        <family val="2"/>
      </rPr>
      <t xml:space="preserve">2 </t>
    </r>
    <r>
      <rPr>
        <sz val="10"/>
        <color rgb="FF000000"/>
        <rFont val="Cordia New"/>
        <family val="2"/>
      </rPr>
      <t>equivalent</t>
    </r>
  </si>
  <si>
    <r>
      <t>Tons CO</t>
    </r>
    <r>
      <rPr>
        <vertAlign val="subscript"/>
        <sz val="10"/>
        <color rgb="FF000000"/>
        <rFont val="Cordia New"/>
        <family val="2"/>
      </rPr>
      <t>2</t>
    </r>
    <r>
      <rPr>
        <sz val="10"/>
        <color rgb="FF000000"/>
        <rFont val="Cordia New"/>
        <family val="2"/>
      </rPr>
      <t xml:space="preserve"> equivalent/ tons production</t>
    </r>
  </si>
  <si>
    <r>
      <t>Total estimated annual CO</t>
    </r>
    <r>
      <rPr>
        <vertAlign val="subscript"/>
        <sz val="10"/>
        <color rgb="FF000000"/>
        <rFont val="Cordia New"/>
        <family val="2"/>
      </rPr>
      <t>2</t>
    </r>
    <r>
      <rPr>
        <sz val="10"/>
        <color rgb="FF000000"/>
        <rFont val="Cordia New"/>
        <family val="2"/>
      </rPr>
      <t xml:space="preserve"> savings</t>
    </r>
  </si>
  <si>
    <r>
      <t>Tons CO</t>
    </r>
    <r>
      <rPr>
        <vertAlign val="subscript"/>
        <sz val="10"/>
        <color rgb="FF000000"/>
        <rFont val="Cordia New"/>
        <family val="2"/>
      </rPr>
      <t>2</t>
    </r>
    <r>
      <rPr>
        <sz val="10"/>
        <color rgb="FF000000"/>
        <rFont val="Cordia New"/>
        <family val="2"/>
      </rPr>
      <t xml:space="preserve"> equivalent</t>
    </r>
  </si>
  <si>
    <r>
      <t>Nitrogen oxides (NO</t>
    </r>
    <r>
      <rPr>
        <vertAlign val="subscript"/>
        <sz val="10"/>
        <color rgb="FF000000"/>
        <rFont val="Cordia New"/>
        <family val="2"/>
      </rPr>
      <t>x</t>
    </r>
    <r>
      <rPr>
        <sz val="10"/>
        <color rgb="FF000000"/>
        <rFont val="Cordia New"/>
        <family val="2"/>
      </rPr>
      <t>) emissions</t>
    </r>
  </si>
  <si>
    <r>
      <t>Tons NO</t>
    </r>
    <r>
      <rPr>
        <vertAlign val="subscript"/>
        <sz val="10"/>
        <color rgb="FF000000"/>
        <rFont val="Cordia New"/>
        <family val="2"/>
      </rPr>
      <t>x</t>
    </r>
  </si>
  <si>
    <r>
      <t>NO</t>
    </r>
    <r>
      <rPr>
        <vertAlign val="subscript"/>
        <sz val="10"/>
        <color rgb="FF000000"/>
        <rFont val="Cordia New"/>
        <family val="2"/>
      </rPr>
      <t>x</t>
    </r>
    <r>
      <rPr>
        <sz val="10"/>
        <color rgb="FF000000"/>
        <rFont val="Cordia New"/>
        <family val="2"/>
      </rPr>
      <t xml:space="preserve"> emissions target at fiscal year</t>
    </r>
  </si>
  <si>
    <r>
      <t>NO</t>
    </r>
    <r>
      <rPr>
        <vertAlign val="subscript"/>
        <sz val="10"/>
        <color rgb="FF000000"/>
        <rFont val="Cordia New"/>
        <family val="2"/>
      </rPr>
      <t>x</t>
    </r>
    <r>
      <rPr>
        <sz val="10"/>
        <color rgb="FF000000"/>
        <rFont val="Cordia New"/>
        <family val="2"/>
      </rPr>
      <t xml:space="preserve"> intensity</t>
    </r>
  </si>
  <si>
    <r>
      <t>Sulfur dioxides (SO</t>
    </r>
    <r>
      <rPr>
        <vertAlign val="subscript"/>
        <sz val="10"/>
        <color rgb="FF000000"/>
        <rFont val="Cordia New"/>
        <family val="2"/>
      </rPr>
      <t>2</t>
    </r>
    <r>
      <rPr>
        <sz val="10"/>
        <color rgb="FF000000"/>
        <rFont val="Cordia New"/>
        <family val="2"/>
      </rPr>
      <t>) emissions</t>
    </r>
  </si>
  <si>
    <r>
      <t>SO</t>
    </r>
    <r>
      <rPr>
        <vertAlign val="subscript"/>
        <sz val="10"/>
        <color rgb="FF000000"/>
        <rFont val="Cordia New"/>
        <family val="2"/>
      </rPr>
      <t xml:space="preserve">x </t>
    </r>
    <r>
      <rPr>
        <sz val="10"/>
        <color rgb="FF000000"/>
        <rFont val="Cordia New"/>
        <family val="2"/>
      </rPr>
      <t>emissions target at fiscal year</t>
    </r>
  </si>
  <si>
    <r>
      <t>SO</t>
    </r>
    <r>
      <rPr>
        <vertAlign val="subscript"/>
        <sz val="10"/>
        <color rgb="FF000000"/>
        <rFont val="Cordia New"/>
        <family val="2"/>
      </rPr>
      <t>x</t>
    </r>
    <r>
      <rPr>
        <sz val="10"/>
        <color rgb="FF000000"/>
        <rFont val="Cordia New"/>
        <family val="2"/>
      </rPr>
      <t xml:space="preserve"> intensity</t>
    </r>
  </si>
  <si>
    <r>
      <t>Tons SO</t>
    </r>
    <r>
      <rPr>
        <vertAlign val="subscript"/>
        <sz val="10"/>
        <color rgb="FF000000"/>
        <rFont val="Cordia New"/>
        <family val="2"/>
      </rPr>
      <t>x</t>
    </r>
    <r>
      <rPr>
        <sz val="10"/>
        <color rgb="FF000000"/>
        <rFont val="Cordia New"/>
        <family val="2"/>
      </rPr>
      <t>/ million tons production</t>
    </r>
  </si>
  <si>
    <r>
      <t>Million m</t>
    </r>
    <r>
      <rPr>
        <vertAlign val="superscript"/>
        <sz val="10"/>
        <color rgb="FF000000"/>
        <rFont val="Cordia New"/>
        <family val="2"/>
      </rPr>
      <t>3</t>
    </r>
  </si>
  <si>
    <r>
      <t>m</t>
    </r>
    <r>
      <rPr>
        <vertAlign val="superscript"/>
        <sz val="10"/>
        <color rgb="FF000000"/>
        <rFont val="Cordia New"/>
        <family val="2"/>
      </rPr>
      <t xml:space="preserve">3 </t>
    </r>
    <r>
      <rPr>
        <sz val="10"/>
        <color rgb="FF000000"/>
        <rFont val="Cordia New"/>
        <family val="2"/>
      </rPr>
      <t>/ tons of production</t>
    </r>
  </si>
  <si>
    <r>
      <t>m</t>
    </r>
    <r>
      <rPr>
        <vertAlign val="superscript"/>
        <sz val="10"/>
        <color rgb="FF000000"/>
        <rFont val="Cordia New"/>
        <family val="2"/>
      </rPr>
      <t>3</t>
    </r>
  </si>
  <si>
    <r>
      <t>Total annual investment required of anticipated annual CO</t>
    </r>
    <r>
      <rPr>
        <vertAlign val="subscript"/>
        <sz val="10"/>
        <color rgb="FF000000"/>
        <rFont val="Cordia New"/>
        <family val="2"/>
      </rPr>
      <t>2</t>
    </r>
  </si>
  <si>
    <t>NA</t>
  </si>
  <si>
    <t>&gt;86</t>
  </si>
  <si>
    <r>
      <t xml:space="preserve">Net sales plus revenues from financial investments and sales of assets </t>
    </r>
    <r>
      <rPr>
        <vertAlign val="superscript"/>
        <sz val="10"/>
        <color rgb="FF000000"/>
        <rFont val="Cordia New"/>
        <family val="2"/>
      </rPr>
      <t>[1]</t>
    </r>
  </si>
  <si>
    <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</si>
  <si>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t>Operating cost</t>
    </r>
    <r>
      <rPr>
        <vertAlign val="superscript"/>
        <sz val="10"/>
        <color rgb="FF000000"/>
        <rFont val="Cordia New"/>
        <family val="2"/>
      </rPr>
      <t>[4]</t>
    </r>
  </si>
  <si>
    <r>
      <t>Payments to government</t>
    </r>
    <r>
      <rPr>
        <vertAlign val="superscript"/>
        <sz val="10"/>
        <color rgb="FF000000"/>
        <rFont val="Cordia New"/>
        <family val="2"/>
      </rPr>
      <t>[5]</t>
    </r>
    <r>
      <rPr>
        <sz val="10"/>
        <color rgb="FF000000"/>
        <rFont val="Cordia New"/>
        <family val="2"/>
      </rPr>
      <t>: Gross taxes</t>
    </r>
  </si>
  <si>
    <r>
      <t>Payments to providers of capital</t>
    </r>
    <r>
      <rPr>
        <vertAlign val="superscript"/>
        <sz val="10"/>
        <color rgb="FF000000"/>
        <rFont val="Cordia New"/>
        <family val="2"/>
      </rPr>
      <t>[6]</t>
    </r>
    <r>
      <rPr>
        <sz val="10"/>
        <color rgb="FF000000"/>
        <rFont val="Cordia New"/>
        <family val="2"/>
      </rPr>
      <t>: Dividend payments</t>
    </r>
  </si>
  <si>
    <r>
      <t>Total worker</t>
    </r>
    <r>
      <rPr>
        <vertAlign val="superscript"/>
        <sz val="10"/>
        <color rgb="FF000000"/>
        <rFont val="Cordia New"/>
        <family val="2"/>
      </rPr>
      <t>[1]</t>
    </r>
  </si>
  <si>
    <r>
      <t>Total employee</t>
    </r>
    <r>
      <rPr>
        <vertAlign val="superscript"/>
        <sz val="10"/>
        <color rgb="FF000000"/>
        <rFont val="Cordia New"/>
        <family val="2"/>
      </rPr>
      <t>[2]</t>
    </r>
  </si>
  <si>
    <r>
      <t>Contractor</t>
    </r>
    <r>
      <rPr>
        <vertAlign val="superscript"/>
        <sz val="10"/>
        <color rgb="FF000000"/>
        <rFont val="Cordia New"/>
        <family val="2"/>
      </rPr>
      <t>[3]</t>
    </r>
  </si>
  <si>
    <r>
      <t>Permanent contract</t>
    </r>
    <r>
      <rPr>
        <vertAlign val="superscript"/>
        <sz val="10"/>
        <color rgb="FF000000"/>
        <rFont val="Cordia New"/>
        <family val="2"/>
      </rPr>
      <t>[4]</t>
    </r>
  </si>
  <si>
    <r>
      <t>Unclassified</t>
    </r>
    <r>
      <rPr>
        <vertAlign val="superscript"/>
        <sz val="10"/>
        <color rgb="FF000000"/>
        <rFont val="Cordia New"/>
        <family val="2"/>
      </rPr>
      <t>[6]</t>
    </r>
  </si>
  <si>
    <r>
      <t xml:space="preserve">Coverage of publicly available social data </t>
    </r>
    <r>
      <rPr>
        <vertAlign val="superscript"/>
        <sz val="10"/>
        <color rgb="FF000000"/>
        <rFont val="Cordia New"/>
        <family val="2"/>
      </rPr>
      <t>[1]</t>
    </r>
  </si>
  <si>
    <t>Note:</t>
  </si>
  <si>
    <t>[12] The scope of this report covers the companies under GC, by which GC holds greater than 50% of the total shares and has operational control.</t>
  </si>
  <si>
    <t>[1] The scope of this report covers the companies under GC, by which GC holds greater than 50% of the total shares and has operational control.</t>
  </si>
  <si>
    <r>
      <t xml:space="preserve">Total energy intensity </t>
    </r>
    <r>
      <rPr>
        <vertAlign val="superscript"/>
        <sz val="10"/>
        <color rgb="FF000000"/>
        <rFont val="Cordia New"/>
        <family val="2"/>
      </rPr>
      <t>[1]</t>
    </r>
  </si>
  <si>
    <r>
      <t>Greenhouse Gases Emissions (GHGs)</t>
    </r>
    <r>
      <rPr>
        <b/>
        <vertAlign val="superscript"/>
        <sz val="10"/>
        <color rgb="FFFFFFFF"/>
        <rFont val="Cordia New"/>
        <family val="2"/>
      </rPr>
      <t>[2]</t>
    </r>
  </si>
  <si>
    <r>
      <t>Total direct GHGs emissions (scope 1)</t>
    </r>
    <r>
      <rPr>
        <vertAlign val="superscript"/>
        <sz val="10"/>
        <color rgb="FF000000"/>
        <rFont val="Cordia New"/>
        <family val="2"/>
      </rPr>
      <t>[3]</t>
    </r>
  </si>
  <si>
    <r>
      <t xml:space="preserve">Indirect GHGs emissions from energy purchased and consumes (scope 2) </t>
    </r>
    <r>
      <rPr>
        <vertAlign val="superscript"/>
        <sz val="10"/>
        <color rgb="FF000000"/>
        <rFont val="Cordia New"/>
        <family val="2"/>
      </rPr>
      <t>[2]</t>
    </r>
  </si>
  <si>
    <r>
      <t xml:space="preserve">Other relevant indirect GHG emission  (scope 3) </t>
    </r>
    <r>
      <rPr>
        <vertAlign val="superscript"/>
        <sz val="10"/>
        <color rgb="FF000000"/>
        <rFont val="Cordia New"/>
        <family val="2"/>
      </rPr>
      <t>[2],[4]</t>
    </r>
  </si>
  <si>
    <r>
      <t xml:space="preserve">GHG emission intensity (scope 1 &amp; 2) </t>
    </r>
    <r>
      <rPr>
        <vertAlign val="superscript"/>
        <sz val="10"/>
        <color rgb="FF000000"/>
        <rFont val="Cordia New"/>
        <family val="2"/>
      </rPr>
      <t>[5]</t>
    </r>
  </si>
  <si>
    <r>
      <t>Water Discharge</t>
    </r>
    <r>
      <rPr>
        <b/>
        <vertAlign val="superscript"/>
        <sz val="10"/>
        <color rgb="FFFFFFFF"/>
        <rFont val="Cordia New"/>
        <family val="2"/>
      </rPr>
      <t>[7] </t>
    </r>
  </si>
  <si>
    <r>
      <t xml:space="preserve">Hazardous Waste Generated as defined by National Legislation </t>
    </r>
    <r>
      <rPr>
        <vertAlign val="superscript"/>
        <sz val="10"/>
        <color rgb="FF000000"/>
        <rFont val="Cordia New"/>
        <family val="2"/>
      </rPr>
      <t>[8]</t>
    </r>
  </si>
  <si>
    <r>
      <t xml:space="preserve">Total Non-Hazardous waste from routine operations </t>
    </r>
    <r>
      <rPr>
        <vertAlign val="superscript"/>
        <sz val="10"/>
        <color rgb="FF000000"/>
        <rFont val="Cordia New"/>
        <family val="2"/>
      </rPr>
      <t>[10]</t>
    </r>
  </si>
  <si>
    <r>
      <t xml:space="preserve">Waste from non-routine operation </t>
    </r>
    <r>
      <rPr>
        <vertAlign val="superscript"/>
        <sz val="10"/>
        <color rgb="FF000000"/>
        <rFont val="Cordia New"/>
        <family val="2"/>
      </rPr>
      <t>[11]</t>
    </r>
  </si>
  <si>
    <r>
      <t>Coverage of publicly available environmental data</t>
    </r>
    <r>
      <rPr>
        <vertAlign val="superscript"/>
        <sz val="10"/>
        <color rgb="FF000000"/>
        <rFont val="Cordia New"/>
        <family val="2"/>
      </rPr>
      <t>[12]</t>
    </r>
  </si>
  <si>
    <r>
      <t xml:space="preserve">Low carbon products </t>
    </r>
    <r>
      <rPr>
        <vertAlign val="superscript"/>
        <sz val="10"/>
        <color rgb="FF000000"/>
        <rFont val="Cordia New"/>
        <family val="2"/>
      </rPr>
      <t>[13]</t>
    </r>
  </si>
  <si>
    <t>[13] New definition by DJSI on “Low carbon products” : products with low embedded emissions that contribute to the  transition of  a low carbon economy e.g. products required less raw material during the production process</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</si>
  <si>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</si>
  <si>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</si>
  <si>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</si>
  <si>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</si>
  <si>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</si>
  <si>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</si>
  <si>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r>
      <t xml:space="preserve">Percentage of Tier 1 suppliers that were screened using </t>
    </r>
    <r>
      <rPr>
        <u/>
        <sz val="10"/>
        <color rgb="FF000000"/>
        <rFont val="Cordia New"/>
        <family val="2"/>
      </rPr>
      <t>social criteria</t>
    </r>
  </si>
  <si>
    <r>
      <t xml:space="preserve">Percentage of Tier 1 suppliers that were screened using </t>
    </r>
    <r>
      <rPr>
        <u/>
        <sz val="10"/>
        <color rgb="FF000000"/>
        <rFont val="Cordia New"/>
        <family val="2"/>
      </rPr>
      <t>environmental criteria</t>
    </r>
  </si>
  <si>
    <t>% of teir 1 suppliers</t>
  </si>
  <si>
    <t>USD</t>
  </si>
  <si>
    <t>KTB @28/12/2018</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</si>
  <si>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</si>
  <si>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</si>
  <si>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</si>
  <si>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</si>
  <si>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</si>
  <si>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</si>
  <si>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</si>
  <si>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</si>
  <si>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</si>
  <si>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</si>
  <si>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</si>
  <si>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</si>
  <si>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</si>
  <si>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</si>
  <si>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</si>
  <si>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</si>
  <si>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</si>
  <si>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</si>
  <si>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</si>
  <si>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</si>
  <si>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</si>
  <si>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</si>
  <si>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</si>
  <si>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</si>
  <si>
    <t>DJSI</t>
  </si>
  <si>
    <r>
      <t xml:space="preserve">  Middle management</t>
    </r>
    <r>
      <rPr>
        <sz val="10"/>
        <color rgb="FFFF3300"/>
        <rFont val="Cordia New"/>
        <family val="2"/>
      </rPr>
      <t xml:space="preserve"> (Level 10-12)</t>
    </r>
  </si>
  <si>
    <r>
      <t xml:space="preserve">  Executive                       </t>
    </r>
    <r>
      <rPr>
        <sz val="10"/>
        <color rgb="FFFF3300"/>
        <rFont val="Cordia New"/>
        <family val="2"/>
      </rPr>
      <t>(Level 13-18)</t>
    </r>
  </si>
  <si>
    <r>
      <t xml:space="preserve"> Senior                            </t>
    </r>
    <r>
      <rPr>
        <sz val="10"/>
        <color rgb="FFFF3300"/>
        <rFont val="Cordia New"/>
        <family val="2"/>
      </rPr>
      <t xml:space="preserve">  (Level 8-9)</t>
    </r>
  </si>
  <si>
    <r>
      <t xml:space="preserve"> Employee                      </t>
    </r>
    <r>
      <rPr>
        <sz val="10"/>
        <color rgb="FFFF3300"/>
        <rFont val="Cordia New"/>
        <family val="2"/>
      </rPr>
      <t xml:space="preserve"> (Level 7 and below)</t>
    </r>
  </si>
  <si>
    <t>a) Total Revenue</t>
  </si>
  <si>
    <t>b) Total Operating expenses</t>
  </si>
  <si>
    <t>c) Total employee-related expense (Salaries+Benefits)</t>
  </si>
  <si>
    <t>Resulting HC ROI    :   (a - (b-c)) / c</t>
  </si>
  <si>
    <r>
      <t xml:space="preserve">Executive                         </t>
    </r>
    <r>
      <rPr>
        <sz val="10"/>
        <color rgb="FFFF3300"/>
        <rFont val="Cordia New"/>
        <family val="2"/>
      </rPr>
      <t>(Level 13-18)</t>
    </r>
  </si>
  <si>
    <r>
      <t xml:space="preserve">Middle management    </t>
    </r>
    <r>
      <rPr>
        <sz val="10"/>
        <color rgb="FFFF3300"/>
        <rFont val="Cordia New"/>
        <family val="2"/>
      </rPr>
      <t>(Level 10-12)</t>
    </r>
  </si>
  <si>
    <r>
      <t xml:space="preserve">Senior                               </t>
    </r>
    <r>
      <rPr>
        <sz val="10"/>
        <color rgb="FFFF3300"/>
        <rFont val="Cordia New"/>
        <family val="2"/>
      </rPr>
      <t xml:space="preserve"> (Level 8-9)</t>
    </r>
  </si>
  <si>
    <r>
      <t xml:space="preserve">Employee                       </t>
    </r>
    <r>
      <rPr>
        <sz val="10"/>
        <color rgb="FFFF3300"/>
        <rFont val="Cordia New"/>
        <family val="2"/>
      </rPr>
      <t xml:space="preserve"> (Level 7 and below)</t>
    </r>
  </si>
  <si>
    <r>
      <t xml:space="preserve">Women in </t>
    </r>
    <r>
      <rPr>
        <sz val="10"/>
        <color rgb="FFFF3300"/>
        <rFont val="Cordia New"/>
        <family val="2"/>
      </rPr>
      <t>top</t>
    </r>
    <r>
      <rPr>
        <sz val="10"/>
        <color rgb="FF000000"/>
        <rFont val="Cordia New"/>
        <family val="2"/>
      </rPr>
      <t xml:space="preserve"> management positions</t>
    </r>
  </si>
  <si>
    <r>
      <t xml:space="preserve">On contract (Temporary contract) &gt; 1 ปี </t>
    </r>
    <r>
      <rPr>
        <vertAlign val="superscript"/>
        <sz val="10"/>
        <color rgb="FF000000"/>
        <rFont val="Cordia New"/>
        <family val="2"/>
      </rPr>
      <t>[5]</t>
    </r>
  </si>
  <si>
    <r>
      <t xml:space="preserve">On contract (Temporary contract) &lt; 1 ปี </t>
    </r>
    <r>
      <rPr>
        <vertAlign val="superscript"/>
        <sz val="10"/>
        <color rgb="FF000000"/>
        <rFont val="Cordia New"/>
        <family val="2"/>
      </rPr>
      <t>[5]</t>
    </r>
  </si>
  <si>
    <t>htyh</t>
  </si>
  <si>
    <t>hth</t>
  </si>
  <si>
    <t>hyth</t>
  </si>
  <si>
    <t>hty</t>
  </si>
  <si>
    <t>hyt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</si>
</sst>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34" x14ac:knownFonts="1">
    <font>
      <sz val="11"/>
      <color theme="1"/>
      <name val="Tahoma"/>
      <family val="2"/>
      <scheme val="minor"/>
    </font>
    <font>
      <b/>
      <sz val="12"/>
      <color rgb="FFFFFFFF"/>
      <name val="Cordia New"/>
      <family val="2"/>
    </font>
    <font>
      <b/>
      <sz val="14"/>
      <color rgb="FFFFFFFF"/>
      <name val="Cordia New"/>
      <family val="2"/>
    </font>
    <font>
      <b/>
      <sz val="12"/>
      <color rgb="FF624C36"/>
      <name val="Cordia New"/>
      <family val="2"/>
    </font>
    <font>
      <sz val="9"/>
      <color theme="1"/>
      <name val="Cordia New"/>
      <family val="2"/>
    </font>
    <font>
      <sz val="10"/>
      <color theme="1"/>
      <name val="Cordia New"/>
      <family val="2"/>
    </font>
    <font>
      <u/>
      <sz val="11"/>
      <color theme="10"/>
      <name val="Tahoma"/>
      <family val="2"/>
      <scheme val="minor"/>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sz val="10"/>
      <name val="Cordia New"/>
      <family val="2"/>
    </font>
    <font>
      <b/>
      <vertAlign val="superscript"/>
      <sz val="10"/>
      <color rgb="FFFFFFFF"/>
      <name val="Cordia New"/>
      <family val="2"/>
    </font>
    <font>
      <sz val="11"/>
      <name val="Cordia New"/>
      <family val="2"/>
    </font>
    <font>
      <sz val="9"/>
      <color indexed="81"/>
      <name val="Tahoma"/>
      <family val="2"/>
    </font>
    <font>
      <b/>
      <sz val="9"/>
      <color indexed="81"/>
      <name val="Tahoma"/>
      <family val="2"/>
    </font>
    <font>
      <sz val="8"/>
      <color theme="1"/>
      <name val="Tahoma"/>
      <family val="2"/>
      <scheme val="minor"/>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2"/>
      <name val="Cordia New"/>
      <family val="2"/>
    </font>
    <font>
      <sz val="10"/>
      <color rgb="FFFF3300"/>
      <name val="Cordia New"/>
      <family val="2"/>
    </font>
  </fonts>
  <fills count="20">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s>
  <borders count="44">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rgb="FF000000"/>
      </bottom>
      <diagonal/>
    </border>
    <border>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top/>
      <bottom style="medium">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indexed="64"/>
      </bottom>
      <diagonal/>
    </border>
    <border>
      <left/>
      <right style="medium">
        <color indexed="64"/>
      </right>
      <top style="medium">
        <color rgb="FF000000"/>
      </top>
      <bottom style="medium">
        <color indexed="64"/>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style="medium">
        <color rgb="FF000000"/>
      </left>
      <right style="medium">
        <color rgb="FF000000"/>
      </right>
      <top style="medium">
        <color rgb="FF000000"/>
      </top>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diagonal/>
    </border>
    <border>
      <left style="medium">
        <color rgb="FF000000"/>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3">
    <xf numFmtId="0" fontId="0" fillId="0" borderId="0"/>
    <xf numFmtId="0" fontId="6" fillId="0" borderId="0" applyNumberFormat="0" applyFill="0" applyBorder="0" applyAlignment="0" applyProtection="0"/>
    <xf numFmtId="43" fontId="16" fillId="0" borderId="0" applyFont="0" applyFill="0" applyBorder="0" applyAlignment="0" applyProtection="0"/>
  </cellStyleXfs>
  <cellXfs count="348">
    <xf numFmtId="0" fontId="0" fillId="0" borderId="0" xfId="0"/>
    <xf numFmtId="0" fontId="4" fillId="0" borderId="0" xfId="0" applyFont="1" applyAlignment="1">
      <alignment vertical="center"/>
    </xf>
    <xf numFmtId="0" fontId="7" fillId="0" borderId="0" xfId="0" applyFont="1" applyAlignment="1">
      <alignment vertical="center"/>
    </xf>
    <xf numFmtId="0" fontId="8" fillId="3" borderId="10" xfId="0" applyFont="1" applyFill="1" applyBorder="1" applyAlignment="1">
      <alignment horizontal="center" vertical="center" wrapText="1"/>
    </xf>
    <xf numFmtId="0" fontId="7" fillId="0" borderId="10" xfId="0" applyFont="1" applyBorder="1" applyAlignment="1">
      <alignment vertical="center"/>
    </xf>
    <xf numFmtId="0" fontId="7" fillId="5" borderId="10" xfId="0" applyFont="1" applyFill="1" applyBorder="1" applyAlignment="1">
      <alignment horizontal="center" vertical="center" wrapText="1"/>
    </xf>
    <xf numFmtId="0" fontId="7" fillId="0" borderId="10" xfId="0" applyFont="1" applyBorder="1" applyAlignment="1">
      <alignment horizontal="right" vertical="center" wrapText="1"/>
    </xf>
    <xf numFmtId="0" fontId="7" fillId="5" borderId="10" xfId="0" applyFont="1" applyFill="1" applyBorder="1" applyAlignment="1">
      <alignment horizontal="right" vertical="center" wrapText="1"/>
    </xf>
    <xf numFmtId="0" fontId="7" fillId="0" borderId="10" xfId="0" applyFont="1" applyBorder="1" applyAlignment="1">
      <alignment vertical="center" wrapText="1"/>
    </xf>
    <xf numFmtId="0" fontId="7" fillId="0" borderId="8" xfId="0" applyFont="1" applyBorder="1" applyAlignment="1">
      <alignment horizontal="center" vertical="center"/>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7" fillId="0" borderId="9" xfId="0" applyFont="1" applyBorder="1" applyAlignment="1">
      <alignment horizontal="right" vertical="center" wrapText="1"/>
    </xf>
    <xf numFmtId="0" fontId="7" fillId="0" borderId="12" xfId="0" applyFont="1" applyBorder="1" applyAlignment="1">
      <alignment horizontal="center" vertical="center" wrapText="1"/>
    </xf>
    <xf numFmtId="0" fontId="7" fillId="0" borderId="10" xfId="0" applyFont="1" applyBorder="1" applyAlignment="1">
      <alignment horizontal="left" vertical="center" wrapText="1" indent="1"/>
    </xf>
    <xf numFmtId="0" fontId="5" fillId="0" borderId="10" xfId="0" applyFont="1" applyBorder="1" applyAlignment="1">
      <alignment horizontal="right" vertical="center" wrapText="1"/>
    </xf>
    <xf numFmtId="0" fontId="5" fillId="5" borderId="10" xfId="0" applyFont="1" applyFill="1" applyBorder="1" applyAlignment="1">
      <alignment horizontal="right" vertical="center" wrapText="1"/>
    </xf>
    <xf numFmtId="0" fontId="7" fillId="0" borderId="8" xfId="0" applyFont="1" applyBorder="1" applyAlignment="1">
      <alignment horizontal="center" vertical="center" wrapText="1"/>
    </xf>
    <xf numFmtId="0" fontId="12" fillId="0" borderId="0" xfId="0" applyFont="1"/>
    <xf numFmtId="0" fontId="5" fillId="0" borderId="10" xfId="0" applyFont="1" applyBorder="1" applyAlignment="1">
      <alignment vertical="center" wrapText="1"/>
    </xf>
    <xf numFmtId="0" fontId="5" fillId="0" borderId="10" xfId="0" applyFont="1" applyBorder="1" applyAlignment="1">
      <alignment horizontal="center" vertical="center" wrapText="1"/>
    </xf>
    <xf numFmtId="0" fontId="7" fillId="0" borderId="23" xfId="0" applyFont="1" applyBorder="1" applyAlignment="1">
      <alignment vertical="center" wrapText="1"/>
    </xf>
    <xf numFmtId="0" fontId="7" fillId="5" borderId="23" xfId="0" applyFont="1" applyFill="1" applyBorder="1" applyAlignment="1">
      <alignment horizontal="center" vertical="center" wrapText="1"/>
    </xf>
    <xf numFmtId="0" fontId="7" fillId="0" borderId="23" xfId="0" applyFont="1" applyBorder="1" applyAlignment="1">
      <alignment horizontal="left" vertical="center" wrapText="1" indent="1"/>
    </xf>
    <xf numFmtId="0" fontId="5" fillId="0" borderId="10" xfId="0" applyFont="1" applyBorder="1" applyAlignment="1">
      <alignment horizontal="left" vertical="center" wrapText="1" indent="1"/>
    </xf>
    <xf numFmtId="0" fontId="7" fillId="0" borderId="10" xfId="0" applyFont="1" applyBorder="1" applyAlignment="1">
      <alignment horizontal="right" vertical="center"/>
    </xf>
    <xf numFmtId="0" fontId="8" fillId="3" borderId="10" xfId="0" applyFont="1" applyFill="1" applyBorder="1" applyAlignment="1">
      <alignment horizontal="center" vertical="center"/>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5" fillId="0" borderId="10" xfId="0" applyFont="1" applyBorder="1" applyAlignment="1">
      <alignment horizontal="left" vertical="center" wrapText="1" indent="3"/>
    </xf>
    <xf numFmtId="0" fontId="5" fillId="0" borderId="8" xfId="0" applyFont="1" applyBorder="1" applyAlignment="1">
      <alignment horizontal="right" vertical="center" wrapText="1"/>
    </xf>
    <xf numFmtId="0" fontId="7" fillId="0" borderId="6" xfId="0" applyFont="1" applyBorder="1" applyAlignment="1">
      <alignment vertical="center" wrapText="1"/>
    </xf>
    <xf numFmtId="0" fontId="7" fillId="0" borderId="4" xfId="0" applyFont="1" applyBorder="1" applyAlignment="1">
      <alignment vertical="center" wrapText="1"/>
    </xf>
    <xf numFmtId="0" fontId="11" fillId="0" borderId="7" xfId="0" applyFont="1" applyBorder="1" applyAlignment="1">
      <alignment vertical="top"/>
    </xf>
    <xf numFmtId="0" fontId="7" fillId="0" borderId="12" xfId="0" applyFont="1" applyBorder="1" applyAlignment="1">
      <alignment vertical="center" wrapText="1"/>
    </xf>
    <xf numFmtId="0" fontId="5" fillId="0" borderId="10" xfId="0" applyFont="1" applyBorder="1" applyAlignment="1">
      <alignment horizontal="left" vertical="center" wrapText="1" indent="2"/>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4" fontId="7" fillId="0" borderId="10" xfId="0" applyNumberFormat="1" applyFont="1" applyBorder="1" applyAlignment="1">
      <alignment horizontal="right" vertical="center" wrapText="1"/>
    </xf>
    <xf numFmtId="4" fontId="7" fillId="5" borderId="10" xfId="0" applyNumberFormat="1" applyFont="1" applyFill="1" applyBorder="1" applyAlignment="1">
      <alignment horizontal="right" vertical="center" wrapText="1"/>
    </xf>
    <xf numFmtId="4" fontId="5" fillId="0" borderId="10" xfId="0" applyNumberFormat="1" applyFont="1" applyBorder="1" applyAlignment="1">
      <alignment horizontal="right" vertical="center" wrapText="1"/>
    </xf>
    <xf numFmtId="0" fontId="7" fillId="12" borderId="10"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3" fontId="7" fillId="0" borderId="10" xfId="0" applyNumberFormat="1" applyFont="1" applyBorder="1" applyAlignment="1">
      <alignment horizontal="right" vertical="center" wrapText="1"/>
    </xf>
    <xf numFmtId="3" fontId="7" fillId="5" borderId="10" xfId="0" applyNumberFormat="1" applyFont="1" applyFill="1" applyBorder="1" applyAlignment="1">
      <alignment horizontal="right" vertical="center" wrapText="1"/>
    </xf>
    <xf numFmtId="3" fontId="5" fillId="0" borderId="10" xfId="0" applyNumberFormat="1" applyFont="1" applyBorder="1" applyAlignment="1">
      <alignment horizontal="right" vertical="center" wrapText="1"/>
    </xf>
    <xf numFmtId="0" fontId="5" fillId="12" borderId="10" xfId="0" applyFont="1" applyFill="1" applyBorder="1" applyAlignment="1">
      <alignment horizontal="right" vertical="center" wrapText="1"/>
    </xf>
    <xf numFmtId="3" fontId="5" fillId="5" borderId="10" xfId="0" applyNumberFormat="1" applyFont="1" applyFill="1" applyBorder="1" applyAlignment="1">
      <alignment horizontal="right" vertical="center" wrapText="1"/>
    </xf>
    <xf numFmtId="0" fontId="7" fillId="0" borderId="9" xfId="0" applyFont="1" applyBorder="1" applyAlignment="1">
      <alignment horizontal="right" vertical="center" wrapText="1"/>
    </xf>
    <xf numFmtId="0" fontId="7" fillId="5" borderId="9"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0" fontId="7" fillId="0" borderId="1" xfId="0" applyFont="1" applyBorder="1" applyAlignment="1">
      <alignment vertical="center" wrapText="1"/>
    </xf>
    <xf numFmtId="0" fontId="7" fillId="12" borderId="9" xfId="0"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15" fillId="0" borderId="10" xfId="0" applyFont="1" applyBorder="1" applyAlignment="1">
      <alignment horizontal="right" vertical="center" wrapText="1"/>
    </xf>
    <xf numFmtId="0" fontId="4" fillId="0" borderId="8" xfId="0" applyFont="1" applyBorder="1" applyAlignment="1">
      <alignment horizontal="right" vertical="center" wrapText="1"/>
    </xf>
    <xf numFmtId="0" fontId="4" fillId="0" borderId="10" xfId="0" applyFont="1" applyBorder="1" applyAlignment="1">
      <alignment horizontal="right" vertical="center" wrapText="1"/>
    </xf>
    <xf numFmtId="3" fontId="15" fillId="0" borderId="10" xfId="0" applyNumberFormat="1" applyFont="1" applyBorder="1" applyAlignment="1">
      <alignment horizontal="right" vertical="center" wrapText="1"/>
    </xf>
    <xf numFmtId="3" fontId="4" fillId="0" borderId="10" xfId="0" applyNumberFormat="1" applyFont="1" applyBorder="1" applyAlignment="1">
      <alignment horizontal="right" vertical="center" wrapText="1"/>
    </xf>
    <xf numFmtId="0" fontId="7" fillId="0" borderId="33" xfId="0" applyFont="1" applyBorder="1" applyAlignment="1">
      <alignment horizontal="right" vertical="center" wrapText="1"/>
    </xf>
    <xf numFmtId="0" fontId="7" fillId="0" borderId="9" xfId="0" applyFont="1" applyBorder="1" applyAlignment="1">
      <alignment horizontal="right" vertical="center"/>
    </xf>
    <xf numFmtId="0" fontId="15" fillId="0" borderId="9" xfId="0" applyFont="1" applyBorder="1" applyAlignment="1">
      <alignment horizontal="right" vertical="center" wrapText="1"/>
    </xf>
    <xf numFmtId="0" fontId="15" fillId="5" borderId="9" xfId="0" applyFont="1" applyFill="1" applyBorder="1" applyAlignment="1">
      <alignment horizontal="right" vertical="center" wrapText="1"/>
    </xf>
    <xf numFmtId="0" fontId="15" fillId="5" borderId="10" xfId="0" applyFont="1" applyFill="1" applyBorder="1" applyAlignment="1">
      <alignment horizontal="right" vertical="center" wrapText="1"/>
    </xf>
    <xf numFmtId="3" fontId="15" fillId="5" borderId="10" xfId="0" applyNumberFormat="1" applyFont="1" applyFill="1" applyBorder="1" applyAlignment="1">
      <alignment horizontal="right" vertical="center" wrapText="1"/>
    </xf>
    <xf numFmtId="0" fontId="4" fillId="5" borderId="10" xfId="0" applyFont="1" applyFill="1" applyBorder="1" applyAlignment="1">
      <alignment horizontal="right" vertical="center" wrapText="1"/>
    </xf>
    <xf numFmtId="0" fontId="4" fillId="13" borderId="10" xfId="0" applyFont="1" applyFill="1" applyBorder="1" applyAlignment="1">
      <alignment horizontal="right" vertical="center" wrapText="1"/>
    </xf>
    <xf numFmtId="4" fontId="5" fillId="5" borderId="10" xfId="0" applyNumberFormat="1" applyFont="1" applyFill="1" applyBorder="1" applyAlignment="1">
      <alignment horizontal="right" vertical="center" wrapText="1"/>
    </xf>
    <xf numFmtId="0" fontId="5" fillId="13" borderId="10" xfId="0" applyFont="1" applyFill="1" applyBorder="1" applyAlignment="1">
      <alignment horizontal="right" vertical="center" wrapText="1"/>
    </xf>
    <xf numFmtId="0" fontId="15" fillId="13" borderId="10" xfId="0" applyFont="1" applyFill="1" applyBorder="1" applyAlignment="1">
      <alignment horizontal="right" vertical="center" wrapText="1"/>
    </xf>
    <xf numFmtId="0" fontId="7" fillId="13" borderId="10" xfId="0" applyFont="1" applyFill="1" applyBorder="1" applyAlignment="1">
      <alignment horizontal="right" vertical="center" wrapText="1"/>
    </xf>
    <xf numFmtId="0" fontId="7" fillId="12" borderId="1" xfId="0" applyFont="1" applyFill="1" applyBorder="1" applyAlignment="1">
      <alignment vertical="center" wrapText="1"/>
    </xf>
    <xf numFmtId="0" fontId="17" fillId="0" borderId="0" xfId="0" applyFont="1"/>
    <xf numFmtId="0" fontId="5" fillId="0" borderId="10" xfId="0" applyFont="1" applyFill="1" applyBorder="1" applyAlignment="1">
      <alignment horizontal="right" vertical="center" wrapText="1"/>
    </xf>
    <xf numFmtId="0" fontId="7" fillId="0" borderId="10" xfId="0" applyFont="1" applyFill="1" applyBorder="1" applyAlignment="1">
      <alignment horizontal="right" vertical="center" wrapText="1"/>
    </xf>
    <xf numFmtId="187" fontId="7" fillId="0" borderId="10" xfId="2" applyNumberFormat="1" applyFont="1" applyFill="1" applyBorder="1" applyAlignment="1">
      <alignment horizontal="right" vertical="center" wrapText="1"/>
    </xf>
    <xf numFmtId="0" fontId="7" fillId="14" borderId="10" xfId="0" applyFont="1" applyFill="1" applyBorder="1" applyAlignment="1">
      <alignment horizontal="center" vertical="center" wrapText="1"/>
    </xf>
    <xf numFmtId="0" fontId="7" fillId="14" borderId="10" xfId="0" applyFont="1" applyFill="1" applyBorder="1" applyAlignment="1">
      <alignment horizontal="right" vertical="center" wrapText="1"/>
    </xf>
    <xf numFmtId="0" fontId="5" fillId="14" borderId="10" xfId="0" applyFont="1" applyFill="1" applyBorder="1" applyAlignment="1">
      <alignment horizontal="right" vertical="center" wrapText="1"/>
    </xf>
    <xf numFmtId="2" fontId="7" fillId="14" borderId="10" xfId="0" applyNumberFormat="1" applyFont="1" applyFill="1" applyBorder="1" applyAlignment="1">
      <alignment horizontal="right" vertical="center" wrapText="1"/>
    </xf>
    <xf numFmtId="43" fontId="7" fillId="14" borderId="10" xfId="2" applyFont="1" applyFill="1" applyBorder="1" applyAlignment="1">
      <alignment horizontal="right" vertical="center" wrapText="1"/>
    </xf>
    <xf numFmtId="0" fontId="17" fillId="0" borderId="0" xfId="0" applyFont="1" applyAlignment="1">
      <alignment vertical="center"/>
    </xf>
    <xf numFmtId="4" fontId="7" fillId="0" borderId="10" xfId="0" applyNumberFormat="1" applyFont="1" applyFill="1" applyBorder="1" applyAlignment="1">
      <alignment horizontal="right" vertical="center" wrapText="1"/>
    </xf>
    <xf numFmtId="0" fontId="21" fillId="0" borderId="0" xfId="1" applyFont="1" applyAlignment="1">
      <alignment vertical="center"/>
    </xf>
    <xf numFmtId="43" fontId="5" fillId="0" borderId="10" xfId="2" applyFont="1" applyFill="1" applyBorder="1" applyAlignment="1">
      <alignment horizontal="right" vertical="center" wrapText="1"/>
    </xf>
    <xf numFmtId="3" fontId="0" fillId="0" borderId="0" xfId="0" applyNumberFormat="1"/>
    <xf numFmtId="0" fontId="5" fillId="14" borderId="10" xfId="0" applyFont="1" applyFill="1" applyBorder="1" applyAlignment="1">
      <alignment vertical="center" wrapText="1"/>
    </xf>
    <xf numFmtId="0" fontId="5" fillId="14" borderId="10" xfId="0" applyFont="1" applyFill="1" applyBorder="1" applyAlignment="1">
      <alignment horizontal="center" vertical="center" wrapText="1"/>
    </xf>
    <xf numFmtId="0" fontId="5" fillId="14" borderId="8" xfId="0" applyFont="1" applyFill="1" applyBorder="1" applyAlignment="1">
      <alignment horizontal="right" vertical="center" wrapText="1"/>
    </xf>
    <xf numFmtId="3" fontId="5" fillId="14" borderId="10" xfId="0" applyNumberFormat="1" applyFont="1" applyFill="1" applyBorder="1" applyAlignment="1">
      <alignment horizontal="right" vertical="center" wrapText="1"/>
    </xf>
    <xf numFmtId="3" fontId="7" fillId="14" borderId="10" xfId="0" applyNumberFormat="1" applyFont="1" applyFill="1" applyBorder="1" applyAlignment="1">
      <alignment horizontal="right" vertical="center" wrapText="1"/>
    </xf>
    <xf numFmtId="0" fontId="5" fillId="14" borderId="7" xfId="0" applyFont="1" applyFill="1" applyBorder="1" applyAlignment="1">
      <alignment horizontal="right" vertical="center" wrapText="1"/>
    </xf>
    <xf numFmtId="3" fontId="5" fillId="14" borderId="9" xfId="0" applyNumberFormat="1" applyFont="1" applyFill="1" applyBorder="1" applyAlignment="1">
      <alignment horizontal="right" vertical="center" wrapText="1"/>
    </xf>
    <xf numFmtId="3" fontId="19" fillId="0" borderId="10" xfId="0" applyNumberFormat="1" applyFont="1" applyFill="1" applyBorder="1" applyAlignment="1">
      <alignment horizontal="right" vertical="center" wrapText="1"/>
    </xf>
    <xf numFmtId="2" fontId="7" fillId="0" borderId="10" xfId="0" applyNumberFormat="1" applyFont="1" applyBorder="1" applyAlignment="1">
      <alignment horizontal="right" vertical="center" wrapText="1"/>
    </xf>
    <xf numFmtId="4" fontId="0" fillId="0" borderId="0" xfId="0" applyNumberFormat="1"/>
    <xf numFmtId="4" fontId="24" fillId="0" borderId="0" xfId="0" applyNumberFormat="1" applyFont="1"/>
    <xf numFmtId="0" fontId="7" fillId="14" borderId="10" xfId="0" applyFont="1" applyFill="1" applyBorder="1" applyAlignment="1">
      <alignment vertical="center"/>
    </xf>
    <xf numFmtId="0" fontId="7" fillId="15" borderId="10" xfId="0" applyFont="1" applyFill="1" applyBorder="1" applyAlignment="1">
      <alignment horizontal="right" vertical="center" wrapText="1"/>
    </xf>
    <xf numFmtId="0" fontId="5" fillId="15" borderId="10" xfId="0" applyFont="1" applyFill="1" applyBorder="1" applyAlignment="1">
      <alignment horizontal="right" vertical="center" wrapText="1"/>
    </xf>
    <xf numFmtId="0" fontId="18" fillId="15" borderId="10" xfId="0" applyFont="1" applyFill="1" applyBorder="1" applyAlignment="1">
      <alignment horizontal="right" vertical="center" wrapText="1"/>
    </xf>
    <xf numFmtId="43" fontId="5" fillId="0" borderId="10" xfId="2" applyFont="1" applyBorder="1" applyAlignment="1">
      <alignment horizontal="right" vertical="center" wrapText="1"/>
    </xf>
    <xf numFmtId="0" fontId="7" fillId="0" borderId="10" xfId="0" applyFont="1" applyFill="1" applyBorder="1" applyAlignment="1">
      <alignment horizontal="center" vertical="center" wrapText="1"/>
    </xf>
    <xf numFmtId="3" fontId="7" fillId="0" borderId="10" xfId="0" applyNumberFormat="1" applyFont="1" applyFill="1" applyBorder="1" applyAlignment="1">
      <alignment horizontal="right" vertical="center" wrapText="1"/>
    </xf>
    <xf numFmtId="43" fontId="0" fillId="0" borderId="0" xfId="2" applyFont="1"/>
    <xf numFmtId="43" fontId="7" fillId="0" borderId="10" xfId="2" applyFont="1" applyBorder="1" applyAlignment="1">
      <alignment horizontal="right" vertical="center" wrapText="1"/>
    </xf>
    <xf numFmtId="0" fontId="19" fillId="0" borderId="10" xfId="0" applyFont="1" applyBorder="1" applyAlignment="1">
      <alignment horizontal="right" vertical="center" wrapText="1"/>
    </xf>
    <xf numFmtId="187" fontId="19" fillId="0" borderId="10" xfId="2" applyNumberFormat="1" applyFont="1" applyFill="1" applyBorder="1" applyAlignment="1">
      <alignment horizontal="right" vertical="center" wrapText="1"/>
    </xf>
    <xf numFmtId="0" fontId="19" fillId="0" borderId="10" xfId="0" applyFont="1" applyFill="1" applyBorder="1" applyAlignment="1">
      <alignment horizontal="right" vertical="center" wrapText="1"/>
    </xf>
    <xf numFmtId="188" fontId="19" fillId="14" borderId="10" xfId="2" applyNumberFormat="1" applyFont="1" applyFill="1" applyBorder="1" applyAlignment="1">
      <alignment horizontal="right" vertical="center" wrapText="1"/>
    </xf>
    <xf numFmtId="0" fontId="7" fillId="14" borderId="23" xfId="0" applyFont="1" applyFill="1" applyBorder="1" applyAlignment="1">
      <alignment horizontal="center" vertical="center" wrapText="1"/>
    </xf>
    <xf numFmtId="0" fontId="21" fillId="0" borderId="0" xfId="0" applyFont="1"/>
    <xf numFmtId="3" fontId="7" fillId="15" borderId="10" xfId="0" applyNumberFormat="1" applyFont="1" applyFill="1" applyBorder="1" applyAlignment="1">
      <alignment horizontal="right" vertical="center" wrapText="1"/>
    </xf>
    <xf numFmtId="3" fontId="7" fillId="0" borderId="10" xfId="2" applyNumberFormat="1" applyFont="1" applyFill="1" applyBorder="1" applyAlignment="1">
      <alignment horizontal="right" vertical="center" wrapText="1"/>
    </xf>
    <xf numFmtId="3" fontId="7" fillId="0" borderId="7" xfId="0" applyNumberFormat="1" applyFont="1" applyFill="1" applyBorder="1"/>
    <xf numFmtId="43" fontId="0" fillId="0" borderId="0" xfId="0" applyNumberFormat="1"/>
    <xf numFmtId="187" fontId="0" fillId="0" borderId="0" xfId="0" applyNumberFormat="1" applyAlignment="1">
      <alignment vertical="center"/>
    </xf>
    <xf numFmtId="0" fontId="0" fillId="0" borderId="0" xfId="0" applyAlignment="1">
      <alignment vertical="center"/>
    </xf>
    <xf numFmtId="0" fontId="5" fillId="0" borderId="0" xfId="0" applyFont="1"/>
    <xf numFmtId="0" fontId="5" fillId="0" borderId="0" xfId="0" applyFont="1" applyAlignment="1">
      <alignment horizontal="center"/>
    </xf>
    <xf numFmtId="187" fontId="7" fillId="0" borderId="0" xfId="0" applyNumberFormat="1" applyFont="1" applyBorder="1" applyAlignment="1">
      <alignment horizontal="center" vertical="center" wrapText="1"/>
    </xf>
    <xf numFmtId="187" fontId="0" fillId="0" borderId="0" xfId="0" applyNumberFormat="1"/>
    <xf numFmtId="187" fontId="0" fillId="0" borderId="0" xfId="2" applyNumberFormat="1" applyFont="1"/>
    <xf numFmtId="0" fontId="26" fillId="16" borderId="34" xfId="0" applyFont="1" applyFill="1" applyBorder="1" applyAlignment="1">
      <alignment horizontal="center" vertical="top" wrapText="1"/>
    </xf>
    <xf numFmtId="0" fontId="26" fillId="0" borderId="34" xfId="0" applyFont="1" applyBorder="1" applyAlignment="1">
      <alignment horizontal="center" vertical="top" wrapText="1"/>
    </xf>
    <xf numFmtId="0" fontId="27" fillId="17" borderId="35" xfId="0" applyFont="1" applyFill="1" applyBorder="1" applyAlignment="1">
      <alignment horizontal="left" vertical="center" wrapText="1"/>
    </xf>
    <xf numFmtId="0" fontId="28" fillId="17" borderId="35" xfId="0" applyFont="1" applyFill="1" applyBorder="1" applyAlignment="1">
      <alignment horizontal="center" vertical="center" wrapText="1"/>
    </xf>
    <xf numFmtId="0" fontId="28" fillId="17" borderId="35" xfId="0" applyFont="1" applyFill="1" applyBorder="1" applyAlignment="1">
      <alignment horizontal="right" vertical="center" wrapText="1"/>
    </xf>
    <xf numFmtId="0" fontId="28" fillId="0" borderId="0" xfId="0" applyFont="1" applyFill="1"/>
    <xf numFmtId="0" fontId="26" fillId="0" borderId="0" xfId="0" applyFont="1"/>
    <xf numFmtId="0" fontId="26" fillId="16" borderId="36" xfId="0" applyFont="1" applyFill="1" applyBorder="1" applyAlignment="1">
      <alignment horizontal="center" vertical="top" wrapText="1"/>
    </xf>
    <xf numFmtId="0" fontId="26" fillId="0" borderId="36" xfId="0" applyFont="1" applyBorder="1" applyAlignment="1">
      <alignment horizontal="center" vertical="top" wrapText="1"/>
    </xf>
    <xf numFmtId="0" fontId="26" fillId="0" borderId="35" xfId="0" quotePrefix="1" applyFont="1" applyBorder="1" applyAlignment="1">
      <alignment horizontal="left" vertical="top" wrapText="1"/>
    </xf>
    <xf numFmtId="0" fontId="26" fillId="0" borderId="35" xfId="0" applyFont="1" applyBorder="1" applyAlignment="1">
      <alignment horizontal="center" vertical="center" wrapText="1"/>
    </xf>
    <xf numFmtId="0" fontId="26" fillId="0" borderId="35" xfId="0" applyFont="1" applyFill="1" applyBorder="1" applyAlignment="1">
      <alignment horizontal="right" vertical="center" wrapText="1"/>
    </xf>
    <xf numFmtId="0" fontId="26" fillId="0" borderId="0" xfId="0" applyFont="1" applyFill="1"/>
    <xf numFmtId="0" fontId="26" fillId="16" borderId="37" xfId="0" applyFont="1" applyFill="1" applyBorder="1" applyAlignment="1">
      <alignment horizontal="center" vertical="top" wrapText="1"/>
    </xf>
    <xf numFmtId="0" fontId="26" fillId="0" borderId="37" xfId="0" applyFont="1" applyBorder="1" applyAlignment="1">
      <alignment horizontal="center" vertical="top" wrapText="1"/>
    </xf>
    <xf numFmtId="3" fontId="26" fillId="0" borderId="35" xfId="0" applyNumberFormat="1" applyFont="1" applyFill="1" applyBorder="1" applyAlignment="1">
      <alignment horizontal="right" vertical="center" wrapText="1"/>
    </xf>
    <xf numFmtId="0" fontId="29" fillId="16" borderId="36" xfId="1" applyFont="1" applyFill="1" applyBorder="1" applyAlignment="1">
      <alignment horizontal="center" vertical="top" wrapText="1"/>
    </xf>
    <xf numFmtId="0" fontId="26" fillId="0" borderId="38" xfId="0" applyFont="1" applyBorder="1" applyAlignment="1">
      <alignment horizontal="center" vertical="top" wrapText="1"/>
    </xf>
    <xf numFmtId="0" fontId="27" fillId="17" borderId="38" xfId="0" applyFont="1" applyFill="1" applyBorder="1" applyAlignment="1">
      <alignment vertical="center"/>
    </xf>
    <xf numFmtId="0" fontId="28" fillId="17" borderId="0" xfId="0" applyFont="1" applyFill="1" applyBorder="1" applyAlignment="1">
      <alignment horizontal="center" vertical="center" wrapText="1"/>
    </xf>
    <xf numFmtId="0" fontId="28" fillId="17" borderId="0" xfId="0" applyFont="1" applyFill="1" applyBorder="1" applyAlignment="1">
      <alignment horizontal="right" vertical="center" wrapText="1"/>
    </xf>
    <xf numFmtId="0" fontId="28" fillId="17" borderId="39" xfId="0" applyFont="1" applyFill="1" applyBorder="1" applyAlignment="1">
      <alignment horizontal="right" vertical="center" wrapText="1"/>
    </xf>
    <xf numFmtId="0" fontId="28" fillId="17" borderId="40" xfId="0" applyFont="1" applyFill="1" applyBorder="1" applyAlignment="1">
      <alignment horizontal="right" vertical="center" wrapText="1"/>
    </xf>
    <xf numFmtId="0" fontId="26" fillId="16" borderId="38" xfId="0" applyFont="1" applyFill="1" applyBorder="1" applyAlignment="1">
      <alignment horizontal="center" vertical="top" wrapText="1"/>
    </xf>
    <xf numFmtId="0" fontId="26" fillId="0" borderId="34" xfId="0" quotePrefix="1" applyFont="1" applyBorder="1" applyAlignment="1">
      <alignment horizontal="left" vertical="top" wrapText="1"/>
    </xf>
    <xf numFmtId="190" fontId="26" fillId="0" borderId="35" xfId="2" applyNumberFormat="1" applyFont="1" applyFill="1" applyBorder="1" applyAlignment="1">
      <alignment horizontal="right" vertical="center" wrapText="1"/>
    </xf>
    <xf numFmtId="0" fontId="26" fillId="16" borderId="41" xfId="0" applyFont="1" applyFill="1" applyBorder="1" applyAlignment="1">
      <alignment horizontal="center" vertical="top" wrapText="1"/>
    </xf>
    <xf numFmtId="0" fontId="26" fillId="12" borderId="34" xfId="0" applyFont="1" applyFill="1" applyBorder="1" applyAlignment="1">
      <alignment horizontal="center" vertical="top" wrapText="1"/>
    </xf>
    <xf numFmtId="0" fontId="27" fillId="17" borderId="42" xfId="0" applyFont="1" applyFill="1" applyBorder="1" applyAlignment="1">
      <alignment horizontal="left" vertical="center" wrapText="1"/>
    </xf>
    <xf numFmtId="0" fontId="27" fillId="17" borderId="39" xfId="0" applyFont="1" applyFill="1" applyBorder="1" applyAlignment="1">
      <alignment horizontal="center" vertical="center" wrapText="1"/>
    </xf>
    <xf numFmtId="0" fontId="26" fillId="12" borderId="36" xfId="0" applyFont="1" applyFill="1" applyBorder="1" applyAlignment="1">
      <alignment vertical="top" wrapText="1"/>
    </xf>
    <xf numFmtId="0" fontId="26" fillId="18" borderId="34" xfId="0" applyFont="1" applyFill="1" applyBorder="1" applyAlignment="1">
      <alignment horizontal="left" vertical="top" wrapText="1"/>
    </xf>
    <xf numFmtId="0" fontId="30" fillId="18" borderId="35" xfId="0" applyFont="1" applyFill="1" applyBorder="1" applyAlignment="1">
      <alignment horizontal="center" vertical="center" wrapText="1"/>
    </xf>
    <xf numFmtId="0" fontId="31" fillId="18" borderId="42" xfId="0" applyFont="1" applyFill="1" applyBorder="1" applyAlignment="1">
      <alignment horizontal="right" vertical="center" wrapText="1"/>
    </xf>
    <xf numFmtId="0" fontId="26" fillId="18" borderId="35" xfId="0" applyFont="1" applyFill="1" applyBorder="1" applyAlignment="1">
      <alignment horizontal="center" vertical="center" wrapText="1"/>
    </xf>
    <xf numFmtId="0" fontId="26" fillId="18" borderId="42" xfId="0" applyFont="1" applyFill="1" applyBorder="1" applyAlignment="1">
      <alignment horizontal="right" vertical="center" wrapText="1"/>
    </xf>
    <xf numFmtId="0" fontId="26" fillId="18" borderId="42" xfId="0" applyFont="1" applyFill="1" applyBorder="1" applyAlignment="1">
      <alignment horizontal="right"/>
    </xf>
    <xf numFmtId="0" fontId="26" fillId="16" borderId="34" xfId="0" quotePrefix="1" applyFont="1" applyFill="1" applyBorder="1" applyAlignment="1">
      <alignment horizontal="center" vertical="center"/>
    </xf>
    <xf numFmtId="0" fontId="26" fillId="18" borderId="34" xfId="0" quotePrefix="1" applyFont="1" applyFill="1" applyBorder="1" applyAlignment="1">
      <alignment horizontal="left" vertical="top" wrapText="1"/>
    </xf>
    <xf numFmtId="0" fontId="32" fillId="18" borderId="35" xfId="0" applyFont="1" applyFill="1" applyBorder="1" applyAlignment="1">
      <alignment horizontal="right" vertical="center" wrapText="1"/>
    </xf>
    <xf numFmtId="0" fontId="32" fillId="18" borderId="42" xfId="0" applyFont="1" applyFill="1" applyBorder="1" applyAlignment="1">
      <alignment horizontal="right" vertical="center" wrapText="1"/>
    </xf>
    <xf numFmtId="0" fontId="26" fillId="0" borderId="35" xfId="0" applyFont="1" applyBorder="1"/>
    <xf numFmtId="0" fontId="30" fillId="18" borderId="34" xfId="0" applyFont="1" applyFill="1" applyBorder="1" applyAlignment="1">
      <alignment horizontal="center" vertical="center" wrapText="1"/>
    </xf>
    <xf numFmtId="0" fontId="26" fillId="16" borderId="35" xfId="0" applyFont="1" applyFill="1" applyBorder="1" applyAlignment="1">
      <alignment horizontal="center" vertical="top" wrapText="1"/>
    </xf>
    <xf numFmtId="0" fontId="26" fillId="12" borderId="37" xfId="0" quotePrefix="1" applyFont="1" applyFill="1" applyBorder="1" applyAlignment="1">
      <alignment horizontal="center" vertical="top" wrapText="1"/>
    </xf>
    <xf numFmtId="0" fontId="26" fillId="18" borderId="35" xfId="0" quotePrefix="1" applyFont="1" applyFill="1" applyBorder="1" applyAlignment="1">
      <alignment horizontal="left" vertical="top" wrapText="1"/>
    </xf>
    <xf numFmtId="0" fontId="26" fillId="18" borderId="42" xfId="0" applyFont="1" applyFill="1" applyBorder="1" applyAlignment="1">
      <alignment horizontal="center" vertical="center" wrapText="1"/>
    </xf>
    <xf numFmtId="0" fontId="27" fillId="17" borderId="41" xfId="0" applyFont="1" applyFill="1" applyBorder="1" applyAlignment="1">
      <alignment horizontal="left" vertical="center" wrapText="1"/>
    </xf>
    <xf numFmtId="0" fontId="26" fillId="18" borderId="43" xfId="0" applyFont="1" applyFill="1" applyBorder="1" applyAlignment="1">
      <alignment horizontal="center" vertical="center" wrapText="1"/>
    </xf>
    <xf numFmtId="3" fontId="26" fillId="18" borderId="35" xfId="0" applyNumberFormat="1" applyFont="1" applyFill="1" applyBorder="1" applyAlignment="1">
      <alignment horizontal="right" vertical="center" wrapText="1"/>
    </xf>
    <xf numFmtId="0" fontId="31" fillId="18" borderId="42" xfId="0" applyFont="1" applyFill="1" applyBorder="1" applyAlignment="1">
      <alignment horizontal="center" vertical="center" wrapText="1"/>
    </xf>
    <xf numFmtId="0" fontId="27" fillId="19" borderId="34" xfId="0" applyFont="1" applyFill="1" applyBorder="1" applyAlignment="1">
      <alignment horizontal="center" vertical="center" wrapText="1"/>
    </xf>
    <xf numFmtId="0" fontId="27" fillId="19" borderId="34" xfId="0" applyFont="1" applyFill="1" applyBorder="1" applyAlignment="1">
      <alignment horizontal="center" vertical="center"/>
    </xf>
    <xf numFmtId="0" fontId="27" fillId="19" borderId="42" xfId="0" applyFont="1" applyFill="1" applyBorder="1" applyAlignment="1">
      <alignment horizontal="center" vertical="center" wrapText="1"/>
    </xf>
    <xf numFmtId="0" fontId="27" fillId="0" borderId="40" xfId="0" applyFont="1" applyFill="1" applyBorder="1" applyAlignment="1">
      <alignment horizontal="center" vertical="center" wrapText="1"/>
    </xf>
    <xf numFmtId="0" fontId="32" fillId="0" borderId="0" xfId="0" applyFont="1" applyFill="1" applyAlignment="1">
      <alignment horizontal="center" vertical="center"/>
    </xf>
    <xf numFmtId="0" fontId="27" fillId="0" borderId="0" xfId="0" applyFont="1" applyFill="1" applyBorder="1" applyAlignment="1">
      <alignment horizontal="center" vertical="center" wrapText="1"/>
    </xf>
    <xf numFmtId="0" fontId="32" fillId="0" borderId="0" xfId="0" applyFont="1" applyFill="1" applyAlignment="1">
      <alignment vertical="top"/>
    </xf>
    <xf numFmtId="0" fontId="27" fillId="19" borderId="35" xfId="0" applyFont="1" applyFill="1" applyBorder="1" applyAlignment="1">
      <alignment horizontal="center" vertical="center" wrapText="1"/>
    </xf>
    <xf numFmtId="0" fontId="27" fillId="19" borderId="35" xfId="0" applyFont="1" applyFill="1" applyBorder="1" applyAlignment="1">
      <alignment vertical="center" wrapText="1"/>
    </xf>
    <xf numFmtId="3" fontId="25" fillId="14" borderId="10" xfId="0" applyNumberFormat="1" applyFont="1" applyFill="1" applyBorder="1" applyAlignment="1">
      <alignment horizontal="right" vertical="center" wrapText="1"/>
    </xf>
    <xf numFmtId="43" fontId="25" fillId="0" borderId="10" xfId="0" applyNumberFormat="1" applyFont="1" applyFill="1" applyBorder="1" applyAlignment="1">
      <alignment horizontal="right" vertical="center" wrapText="1"/>
    </xf>
    <xf numFmtId="189" fontId="33" fillId="0" borderId="10" xfId="0" applyNumberFormat="1" applyFont="1" applyFill="1" applyBorder="1" applyAlignment="1">
      <alignment horizontal="right" vertical="center" wrapText="1"/>
    </xf>
    <xf numFmtId="188" fontId="25" fillId="14" borderId="10" xfId="2" applyNumberFormat="1" applyFont="1" applyFill="1" applyBorder="1" applyAlignment="1">
      <alignment horizontal="right" vertical="center" wrapText="1"/>
    </xf>
    <xf numFmtId="0" fontId="25" fillId="14" borderId="10" xfId="0" applyFont="1" applyFill="1" applyBorder="1" applyAlignment="1">
      <alignment horizontal="right" vertical="center" wrapText="1"/>
    </xf>
    <xf numFmtId="43" fontId="25" fillId="0" borderId="10" xfId="2" applyFont="1" applyFill="1" applyBorder="1" applyAlignment="1">
      <alignment horizontal="right" vertical="center" wrapText="1"/>
    </xf>
    <xf numFmtId="0" fontId="7" fillId="0" borderId="8" xfId="0" applyFont="1" applyBorder="1" applyAlignment="1">
      <alignment horizontal="left" vertical="center" wrapText="1" indent="1"/>
    </xf>
    <xf numFmtId="0" fontId="7" fillId="0" borderId="8" xfId="0" applyFont="1" applyBorder="1" applyAlignment="1">
      <alignment vertical="center" wrapText="1"/>
    </xf>
    <xf numFmtId="0" fontId="7" fillId="0" borderId="9" xfId="0" applyFont="1" applyBorder="1" applyAlignment="1">
      <alignment horizontal="right" vertical="center" wrapText="1"/>
    </xf>
    <xf numFmtId="3" fontId="7" fillId="0" borderId="9" xfId="0" applyNumberFormat="1" applyFont="1" applyBorder="1" applyAlignment="1">
      <alignment horizontal="right" vertical="center" wrapText="1"/>
    </xf>
    <xf numFmtId="43" fontId="5" fillId="14" borderId="15" xfId="0" applyNumberFormat="1" applyFont="1" applyFill="1" applyBorder="1" applyAlignment="1">
      <alignment horizontal="right" vertical="center" wrapText="1"/>
    </xf>
    <xf numFmtId="43" fontId="5" fillId="14" borderId="9" xfId="0" applyNumberFormat="1"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7" fillId="0" borderId="8" xfId="0" applyFont="1" applyBorder="1" applyAlignment="1">
      <alignment horizontal="left" vertical="center" wrapText="1" indent="1"/>
    </xf>
    <xf numFmtId="0" fontId="7" fillId="0" borderId="7" xfId="0" applyFont="1" applyBorder="1" applyAlignment="1">
      <alignment vertical="center" wrapText="1"/>
    </xf>
    <xf numFmtId="0" fontId="7" fillId="0" borderId="8" xfId="0" applyFont="1" applyBorder="1" applyAlignment="1">
      <alignment horizontal="left" vertical="center" wrapText="1" indent="2"/>
    </xf>
    <xf numFmtId="0" fontId="7" fillId="14" borderId="8" xfId="0" applyFont="1" applyFill="1" applyBorder="1" applyAlignment="1">
      <alignment vertical="center" wrapText="1"/>
    </xf>
    <xf numFmtId="0" fontId="7" fillId="0" borderId="1" xfId="0" applyFont="1" applyBorder="1" applyAlignment="1">
      <alignment horizontal="center" vertical="center"/>
    </xf>
    <xf numFmtId="0" fontId="7" fillId="0" borderId="12" xfId="0" applyFont="1" applyBorder="1" applyAlignment="1">
      <alignment horizontal="center" vertical="center"/>
    </xf>
    <xf numFmtId="0" fontId="7" fillId="0" borderId="8" xfId="0" applyFont="1" applyBorder="1" applyAlignment="1">
      <alignment horizontal="center" vertical="center"/>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8" fillId="3" borderId="15"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2" fillId="2" borderId="5" xfId="0" applyFont="1" applyFill="1" applyBorder="1" applyAlignment="1">
      <alignment vertical="center" wrapText="1"/>
    </xf>
    <xf numFmtId="0" fontId="2" fillId="2" borderId="0" xfId="0" applyFont="1" applyFill="1" applyBorder="1" applyAlignment="1">
      <alignment vertical="center" wrapText="1"/>
    </xf>
    <xf numFmtId="0" fontId="2" fillId="2" borderId="6" xfId="0" applyFont="1" applyFill="1" applyBorder="1" applyAlignment="1">
      <alignment vertical="center" wrapText="1"/>
    </xf>
    <xf numFmtId="0" fontId="1" fillId="2" borderId="14" xfId="0" applyFont="1" applyFill="1" applyBorder="1" applyAlignment="1">
      <alignment vertical="center" wrapText="1"/>
    </xf>
    <xf numFmtId="0" fontId="1" fillId="2" borderId="13" xfId="0" applyFont="1" applyFill="1" applyBorder="1" applyAlignment="1">
      <alignment vertical="center" wrapText="1"/>
    </xf>
    <xf numFmtId="0" fontId="1" fillId="2" borderId="10" xfId="0" applyFont="1" applyFill="1" applyBorder="1" applyAlignment="1">
      <alignment vertical="center" wrapText="1"/>
    </xf>
    <xf numFmtId="0" fontId="8" fillId="3" borderId="1"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8"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8" xfId="0" applyFont="1" applyBorder="1" applyAlignment="1">
      <alignment horizontal="center" vertical="center" wrapText="1"/>
    </xf>
    <xf numFmtId="0" fontId="9" fillId="4" borderId="15" xfId="0" applyFont="1" applyFill="1" applyBorder="1" applyAlignment="1">
      <alignment vertical="center" wrapText="1"/>
    </xf>
    <xf numFmtId="0" fontId="9" fillId="4" borderId="11" xfId="0" applyFont="1" applyFill="1" applyBorder="1" applyAlignment="1">
      <alignment vertical="center" wrapText="1"/>
    </xf>
    <xf numFmtId="0" fontId="9" fillId="4" borderId="9" xfId="0" applyFont="1" applyFill="1" applyBorder="1" applyAlignment="1">
      <alignment vertical="center" wrapText="1"/>
    </xf>
    <xf numFmtId="0" fontId="1" fillId="6" borderId="2" xfId="0"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xf>
    <xf numFmtId="0" fontId="2" fillId="6" borderId="5" xfId="0" applyFont="1" applyFill="1" applyBorder="1" applyAlignment="1">
      <alignment vertical="center"/>
    </xf>
    <xf numFmtId="0" fontId="2" fillId="6" borderId="0" xfId="0" applyFont="1" applyFill="1" applyBorder="1" applyAlignment="1">
      <alignment vertical="center"/>
    </xf>
    <xf numFmtId="0" fontId="2" fillId="6" borderId="6" xfId="0" applyFont="1" applyFill="1" applyBorder="1" applyAlignment="1">
      <alignment vertical="center"/>
    </xf>
    <xf numFmtId="0" fontId="1" fillId="6" borderId="14" xfId="0" applyFont="1" applyFill="1" applyBorder="1" applyAlignment="1">
      <alignment vertical="center"/>
    </xf>
    <xf numFmtId="0" fontId="1" fillId="6" borderId="13" xfId="0" applyFont="1" applyFill="1" applyBorder="1" applyAlignment="1">
      <alignment vertical="center"/>
    </xf>
    <xf numFmtId="0" fontId="1" fillId="6" borderId="10" xfId="0" applyFont="1" applyFill="1" applyBorder="1" applyAlignment="1">
      <alignment vertical="center"/>
    </xf>
    <xf numFmtId="0" fontId="1" fillId="8" borderId="2" xfId="0" applyFont="1" applyFill="1" applyBorder="1" applyAlignment="1">
      <alignment vertical="center" wrapText="1"/>
    </xf>
    <xf numFmtId="0" fontId="1" fillId="8" borderId="3" xfId="0" applyFont="1" applyFill="1" applyBorder="1" applyAlignment="1">
      <alignment vertical="center" wrapText="1"/>
    </xf>
    <xf numFmtId="0" fontId="1" fillId="8" borderId="4" xfId="0" applyFont="1" applyFill="1" applyBorder="1" applyAlignment="1">
      <alignment vertical="center" wrapText="1"/>
    </xf>
    <xf numFmtId="0" fontId="2" fillId="8" borderId="5" xfId="0" applyFont="1" applyFill="1" applyBorder="1" applyAlignment="1">
      <alignment vertical="center" wrapText="1"/>
    </xf>
    <xf numFmtId="0" fontId="2" fillId="8" borderId="0" xfId="0" applyFont="1" applyFill="1" applyBorder="1" applyAlignment="1">
      <alignment vertical="center" wrapText="1"/>
    </xf>
    <xf numFmtId="0" fontId="2" fillId="8" borderId="6" xfId="0" applyFont="1" applyFill="1" applyBorder="1" applyAlignment="1">
      <alignment vertical="center" wrapText="1"/>
    </xf>
    <xf numFmtId="0" fontId="2" fillId="8" borderId="14" xfId="0" applyFont="1" applyFill="1" applyBorder="1" applyAlignment="1">
      <alignment vertical="center" wrapText="1"/>
    </xf>
    <xf numFmtId="0" fontId="2" fillId="8" borderId="13" xfId="0" applyFont="1" applyFill="1" applyBorder="1" applyAlignment="1">
      <alignment vertical="center" wrapText="1"/>
    </xf>
    <xf numFmtId="0" fontId="2" fillId="8" borderId="10" xfId="0" applyFont="1" applyFill="1" applyBorder="1" applyAlignment="1">
      <alignment vertical="center" wrapText="1"/>
    </xf>
    <xf numFmtId="0" fontId="9" fillId="9" borderId="15" xfId="0" applyFont="1" applyFill="1" applyBorder="1" applyAlignment="1">
      <alignment vertical="center" wrapText="1"/>
    </xf>
    <xf numFmtId="0" fontId="9" fillId="9" borderId="11" xfId="0" applyFont="1" applyFill="1" applyBorder="1" applyAlignment="1">
      <alignment vertical="center" wrapText="1"/>
    </xf>
    <xf numFmtId="0" fontId="9" fillId="9" borderId="9" xfId="0" applyFont="1" applyFill="1" applyBorder="1" applyAlignment="1">
      <alignment vertical="center" wrapText="1"/>
    </xf>
    <xf numFmtId="0" fontId="7" fillId="0" borderId="1" xfId="0" applyFont="1" applyBorder="1" applyAlignment="1">
      <alignment horizontal="left" vertical="center" wrapText="1" indent="1"/>
    </xf>
    <xf numFmtId="0" fontId="7" fillId="0" borderId="8" xfId="0" applyFont="1" applyBorder="1" applyAlignment="1">
      <alignment horizontal="left" vertical="center" wrapText="1" indent="1"/>
    </xf>
    <xf numFmtId="0" fontId="9" fillId="9" borderId="25" xfId="0" applyFont="1" applyFill="1" applyBorder="1" applyAlignment="1">
      <alignment vertical="center"/>
    </xf>
    <xf numFmtId="0" fontId="9" fillId="9" borderId="26" xfId="0" applyFont="1" applyFill="1" applyBorder="1" applyAlignment="1">
      <alignment vertical="center"/>
    </xf>
    <xf numFmtId="0" fontId="9" fillId="9" borderId="27" xfId="0" applyFont="1" applyFill="1" applyBorder="1" applyAlignment="1">
      <alignment vertical="center"/>
    </xf>
    <xf numFmtId="0" fontId="7" fillId="0" borderId="18" xfId="0" applyFont="1" applyBorder="1" applyAlignment="1">
      <alignment horizontal="center" vertical="center"/>
    </xf>
    <xf numFmtId="0" fontId="7" fillId="0" borderId="16" xfId="0" applyFont="1" applyBorder="1" applyAlignment="1">
      <alignment horizontal="center" vertical="center"/>
    </xf>
    <xf numFmtId="0" fontId="9" fillId="9" borderId="28" xfId="0" applyFont="1" applyFill="1" applyBorder="1" applyAlignment="1">
      <alignment vertical="center" wrapText="1"/>
    </xf>
    <xf numFmtId="0" fontId="9" fillId="9" borderId="29" xfId="0" applyFont="1" applyFill="1" applyBorder="1" applyAlignment="1">
      <alignment vertical="center" wrapText="1"/>
    </xf>
    <xf numFmtId="0" fontId="9" fillId="9" borderId="24" xfId="0" applyFont="1" applyFill="1" applyBorder="1" applyAlignment="1">
      <alignment vertical="center" wrapText="1"/>
    </xf>
    <xf numFmtId="0" fontId="7" fillId="0" borderId="1" xfId="0" applyFont="1" applyBorder="1" applyAlignment="1">
      <alignment vertical="center" wrapText="1"/>
    </xf>
    <xf numFmtId="0" fontId="7" fillId="0" borderId="8" xfId="0" applyFont="1" applyBorder="1" applyAlignment="1">
      <alignment vertical="center" wrapText="1"/>
    </xf>
    <xf numFmtId="0" fontId="7" fillId="0" borderId="15" xfId="0" applyFont="1" applyBorder="1" applyAlignment="1">
      <alignment vertical="center" wrapText="1"/>
    </xf>
    <xf numFmtId="0" fontId="7" fillId="0" borderId="11" xfId="0" applyFont="1" applyBorder="1" applyAlignment="1">
      <alignment vertical="center" wrapText="1"/>
    </xf>
    <xf numFmtId="0" fontId="7" fillId="0" borderId="9" xfId="0" applyFont="1" applyBorder="1" applyAlignment="1">
      <alignment vertical="center" wrapText="1"/>
    </xf>
    <xf numFmtId="0" fontId="7" fillId="0" borderId="30"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1" xfId="0" applyFont="1" applyBorder="1" applyAlignment="1">
      <alignment horizontal="center" vertical="center" wrapText="1"/>
    </xf>
    <xf numFmtId="0" fontId="9" fillId="9" borderId="31" xfId="0" applyFont="1" applyFill="1" applyBorder="1" applyAlignment="1">
      <alignment vertical="center" wrapText="1"/>
    </xf>
    <xf numFmtId="0" fontId="7" fillId="0" borderId="32" xfId="0" applyFont="1" applyBorder="1" applyAlignment="1">
      <alignment vertical="center" wrapText="1"/>
    </xf>
    <xf numFmtId="0" fontId="7" fillId="0" borderId="33" xfId="0" applyFont="1" applyBorder="1" applyAlignment="1">
      <alignment vertical="center" wrapText="1"/>
    </xf>
    <xf numFmtId="0" fontId="7" fillId="0" borderId="1" xfId="0" applyFont="1" applyBorder="1" applyAlignment="1">
      <alignment vertical="center"/>
    </xf>
    <xf numFmtId="0" fontId="7" fillId="0" borderId="8" xfId="0" applyFont="1" applyBorder="1" applyAlignment="1">
      <alignment vertical="center"/>
    </xf>
    <xf numFmtId="0" fontId="7" fillId="0" borderId="18" xfId="0" applyFont="1" applyBorder="1" applyAlignment="1">
      <alignment horizontal="center" vertical="center" wrapText="1"/>
    </xf>
    <xf numFmtId="0" fontId="7" fillId="0" borderId="16" xfId="0" applyFont="1" applyBorder="1" applyAlignment="1">
      <alignment horizontal="center" vertical="center" wrapText="1"/>
    </xf>
    <xf numFmtId="0" fontId="5" fillId="0" borderId="15" xfId="0" applyFont="1" applyBorder="1" applyAlignment="1">
      <alignment vertical="center" wrapText="1"/>
    </xf>
    <xf numFmtId="0" fontId="5" fillId="0" borderId="11" xfId="0" applyFont="1" applyBorder="1" applyAlignment="1">
      <alignment vertical="center" wrapText="1"/>
    </xf>
    <xf numFmtId="0" fontId="5" fillId="0" borderId="9" xfId="0" applyFont="1" applyBorder="1" applyAlignment="1">
      <alignment vertical="center" wrapText="1"/>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1" fillId="10" borderId="2" xfId="0" applyFont="1" applyFill="1" applyBorder="1" applyAlignment="1">
      <alignment vertical="center"/>
    </xf>
    <xf numFmtId="0" fontId="1" fillId="10" borderId="3" xfId="0" applyFont="1" applyFill="1" applyBorder="1" applyAlignment="1">
      <alignment vertical="center"/>
    </xf>
    <xf numFmtId="0" fontId="1" fillId="10" borderId="4" xfId="0" applyFont="1" applyFill="1" applyBorder="1" applyAlignment="1">
      <alignment vertical="center"/>
    </xf>
    <xf numFmtId="0" fontId="2" fillId="10" borderId="5" xfId="0" applyFont="1" applyFill="1" applyBorder="1" applyAlignment="1">
      <alignment vertical="center"/>
    </xf>
    <xf numFmtId="0" fontId="2" fillId="10" borderId="0" xfId="0" applyFont="1" applyFill="1" applyBorder="1" applyAlignment="1">
      <alignment vertical="center"/>
    </xf>
    <xf numFmtId="0" fontId="2" fillId="10" borderId="6" xfId="0" applyFont="1" applyFill="1" applyBorder="1" applyAlignment="1">
      <alignment vertical="center"/>
    </xf>
    <xf numFmtId="0" fontId="1" fillId="10" borderId="14" xfId="0" applyFont="1" applyFill="1" applyBorder="1" applyAlignment="1">
      <alignment vertical="center"/>
    </xf>
    <xf numFmtId="0" fontId="1" fillId="10" borderId="13" xfId="0" applyFont="1" applyFill="1" applyBorder="1" applyAlignment="1">
      <alignment vertical="center"/>
    </xf>
    <xf numFmtId="0" fontId="1" fillId="10" borderId="10" xfId="0" applyFont="1" applyFill="1" applyBorder="1" applyAlignment="1">
      <alignment vertical="center"/>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0" fontId="9" fillId="11" borderId="2" xfId="0" applyFont="1" applyFill="1" applyBorder="1" applyAlignment="1">
      <alignment vertical="center" wrapText="1"/>
    </xf>
    <xf numFmtId="0" fontId="9" fillId="11" borderId="3" xfId="0" applyFont="1" applyFill="1" applyBorder="1" applyAlignment="1">
      <alignment vertical="center" wrapText="1"/>
    </xf>
    <xf numFmtId="0" fontId="9" fillId="11" borderId="4" xfId="0" applyFont="1" applyFill="1" applyBorder="1" applyAlignment="1">
      <alignment vertical="center" wrapText="1"/>
    </xf>
    <xf numFmtId="0" fontId="9" fillId="11" borderId="28" xfId="0" applyFont="1" applyFill="1" applyBorder="1" applyAlignment="1">
      <alignment vertical="center" wrapText="1"/>
    </xf>
    <xf numFmtId="0" fontId="9" fillId="11" borderId="29" xfId="0" applyFont="1" applyFill="1" applyBorder="1" applyAlignment="1">
      <alignment vertical="center" wrapText="1"/>
    </xf>
    <xf numFmtId="0" fontId="9" fillId="11" borderId="24" xfId="0" applyFont="1" applyFill="1" applyBorder="1" applyAlignment="1">
      <alignment vertical="center" wrapText="1"/>
    </xf>
    <xf numFmtId="0" fontId="7" fillId="0" borderId="16" xfId="0" applyFont="1" applyBorder="1" applyAlignment="1">
      <alignment vertical="center" wrapText="1"/>
    </xf>
    <xf numFmtId="0" fontId="9" fillId="11" borderId="19" xfId="0" applyFont="1" applyFill="1" applyBorder="1" applyAlignment="1">
      <alignment vertical="center" wrapText="1"/>
    </xf>
    <xf numFmtId="0" fontId="9" fillId="11" borderId="20" xfId="0" applyFont="1" applyFill="1" applyBorder="1" applyAlignment="1">
      <alignment vertical="center" wrapText="1"/>
    </xf>
    <xf numFmtId="0" fontId="9" fillId="11" borderId="17" xfId="0" applyFont="1" applyFill="1" applyBorder="1" applyAlignment="1">
      <alignment vertical="center" wrapText="1"/>
    </xf>
    <xf numFmtId="0" fontId="1" fillId="7" borderId="0" xfId="0" applyFont="1" applyFill="1" applyBorder="1" applyAlignment="1">
      <alignment vertical="center" wrapText="1"/>
    </xf>
    <xf numFmtId="0" fontId="2" fillId="7" borderId="0" xfId="0" applyFont="1" applyFill="1" applyBorder="1" applyAlignment="1">
      <alignment vertical="center" wrapText="1"/>
    </xf>
    <xf numFmtId="0" fontId="3" fillId="7" borderId="13" xfId="0" applyFont="1" applyFill="1" applyBorder="1" applyAlignment="1">
      <alignment vertical="center" wrapText="1"/>
    </xf>
    <xf numFmtId="0" fontId="8" fillId="3" borderId="12" xfId="0" applyFont="1" applyFill="1" applyBorder="1" applyAlignment="1">
      <alignment horizontal="center" vertical="center"/>
    </xf>
    <xf numFmtId="0" fontId="7" fillId="0" borderId="1" xfId="0" applyFont="1" applyBorder="1" applyAlignment="1">
      <alignment horizontal="left" vertical="center" wrapText="1"/>
    </xf>
    <xf numFmtId="0" fontId="7" fillId="0" borderId="8" xfId="0" applyFont="1" applyBorder="1" applyAlignment="1">
      <alignment horizontal="left" vertical="center" wrapText="1"/>
    </xf>
    <xf numFmtId="3" fontId="7" fillId="0" borderId="15" xfId="0" applyNumberFormat="1" applyFont="1" applyBorder="1" applyAlignment="1">
      <alignment horizontal="right" vertical="center" wrapText="1"/>
    </xf>
    <xf numFmtId="3" fontId="7" fillId="0" borderId="9" xfId="0" applyNumberFormat="1" applyFont="1" applyBorder="1" applyAlignment="1">
      <alignment horizontal="right" vertical="center" wrapText="1"/>
    </xf>
    <xf numFmtId="3" fontId="7" fillId="5" borderId="15" xfId="0" applyNumberFormat="1"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7" fillId="14" borderId="1" xfId="0" applyFont="1" applyFill="1" applyBorder="1" applyAlignment="1">
      <alignment horizontal="center" vertical="center" wrapText="1"/>
    </xf>
    <xf numFmtId="0" fontId="7" fillId="14" borderId="8" xfId="0" applyFont="1" applyFill="1" applyBorder="1" applyAlignment="1">
      <alignment horizontal="center" vertical="center" wrapText="1"/>
    </xf>
    <xf numFmtId="0" fontId="7" fillId="14" borderId="15" xfId="0" applyFont="1" applyFill="1" applyBorder="1" applyAlignment="1">
      <alignment horizontal="right" vertical="center" wrapText="1"/>
    </xf>
    <xf numFmtId="0" fontId="7" fillId="14" borderId="9" xfId="0" applyFont="1" applyFill="1" applyBorder="1" applyAlignment="1">
      <alignment horizontal="right" vertical="center" wrapText="1"/>
    </xf>
    <xf numFmtId="0" fontId="7" fillId="5" borderId="15" xfId="0" applyFont="1" applyFill="1" applyBorder="1" applyAlignment="1">
      <alignment horizontal="right" vertical="center" wrapText="1"/>
    </xf>
    <xf numFmtId="0" fontId="7" fillId="5" borderId="9" xfId="0" applyFont="1" applyFill="1" applyBorder="1" applyAlignment="1">
      <alignment horizontal="right" vertical="center" wrapText="1"/>
    </xf>
    <xf numFmtId="0" fontId="7" fillId="0" borderId="15" xfId="0" applyFont="1" applyBorder="1" applyAlignment="1">
      <alignment horizontal="right" vertical="center" wrapText="1"/>
    </xf>
    <xf numFmtId="0" fontId="7" fillId="0" borderId="9" xfId="0" applyFont="1" applyBorder="1" applyAlignment="1">
      <alignment horizontal="right" vertical="center" wrapText="1"/>
    </xf>
    <xf numFmtId="43" fontId="5" fillId="14" borderId="15" xfId="0" applyNumberFormat="1" applyFont="1" applyFill="1" applyBorder="1" applyAlignment="1">
      <alignment horizontal="right" vertical="center" wrapText="1"/>
    </xf>
    <xf numFmtId="43" fontId="5" fillId="14" borderId="9" xfId="0" applyNumberFormat="1" applyFont="1" applyFill="1" applyBorder="1" applyAlignment="1">
      <alignment horizontal="right" vertical="center" wrapText="1"/>
    </xf>
    <xf numFmtId="0" fontId="7" fillId="0" borderId="12" xfId="0" applyFont="1" applyBorder="1" applyAlignment="1">
      <alignment vertical="center" wrapText="1"/>
    </xf>
    <xf numFmtId="0" fontId="5" fillId="14" borderId="15" xfId="0" applyFont="1" applyFill="1" applyBorder="1" applyAlignment="1">
      <alignment horizontal="right" vertical="center" wrapText="1"/>
    </xf>
    <xf numFmtId="0" fontId="5" fillId="14" borderId="9" xfId="0" applyFont="1" applyFill="1" applyBorder="1" applyAlignment="1">
      <alignment horizontal="right" vertical="center" wrapText="1"/>
    </xf>
    <xf numFmtId="0" fontId="5" fillId="0" borderId="15" xfId="0" applyFont="1" applyBorder="1" applyAlignment="1">
      <alignment horizontal="right" vertical="center" wrapText="1"/>
    </xf>
    <xf numFmtId="0" fontId="5" fillId="0" borderId="9" xfId="0" applyFont="1" applyBorder="1" applyAlignment="1">
      <alignment horizontal="right" vertical="center" wrapText="1"/>
    </xf>
    <xf numFmtId="43" fontId="7" fillId="0" borderId="15" xfId="2" applyFont="1" applyBorder="1" applyAlignment="1">
      <alignment horizontal="right" vertical="center" wrapText="1"/>
    </xf>
    <xf numFmtId="43" fontId="7" fillId="0" borderId="9" xfId="2" applyFont="1" applyBorder="1" applyAlignment="1">
      <alignment horizontal="right" vertical="center" wrapText="1"/>
    </xf>
    <xf numFmtId="43" fontId="7" fillId="5" borderId="15" xfId="2" applyFont="1" applyFill="1" applyBorder="1" applyAlignment="1">
      <alignment horizontal="right" vertical="center" wrapText="1"/>
    </xf>
    <xf numFmtId="43" fontId="7" fillId="5" borderId="9" xfId="2" applyFont="1" applyFill="1" applyBorder="1" applyAlignment="1">
      <alignment horizontal="right" vertical="center" wrapText="1"/>
    </xf>
    <xf numFmtId="4" fontId="5" fillId="0" borderId="15" xfId="0" applyNumberFormat="1" applyFont="1" applyBorder="1" applyAlignment="1">
      <alignment horizontal="right" vertical="center" wrapText="1"/>
    </xf>
    <xf numFmtId="4" fontId="5" fillId="0" borderId="9" xfId="0" applyNumberFormat="1" applyFont="1" applyBorder="1" applyAlignment="1">
      <alignment horizontal="right" vertical="center" wrapText="1"/>
    </xf>
    <xf numFmtId="4" fontId="5" fillId="5" borderId="15" xfId="0" applyNumberFormat="1" applyFont="1" applyFill="1" applyBorder="1" applyAlignment="1">
      <alignment horizontal="right" vertical="center" wrapText="1"/>
    </xf>
    <xf numFmtId="4" fontId="5" fillId="5" borderId="9" xfId="0" applyNumberFormat="1" applyFont="1" applyFill="1" applyBorder="1" applyAlignment="1">
      <alignment horizontal="right" vertical="center" wrapText="1"/>
    </xf>
    <xf numFmtId="0" fontId="5" fillId="5" borderId="15" xfId="0" applyFont="1" applyFill="1" applyBorder="1" applyAlignment="1">
      <alignment horizontal="right" vertical="center" wrapText="1"/>
    </xf>
    <xf numFmtId="0" fontId="5" fillId="5" borderId="9" xfId="0" applyFont="1" applyFill="1" applyBorder="1" applyAlignment="1">
      <alignment horizontal="right" vertical="center" wrapText="1"/>
    </xf>
    <xf numFmtId="3" fontId="5" fillId="0" borderId="15" xfId="0" applyNumberFormat="1" applyFont="1" applyBorder="1" applyAlignment="1">
      <alignment horizontal="right" vertical="center" wrapText="1"/>
    </xf>
    <xf numFmtId="3" fontId="5" fillId="0" borderId="9" xfId="0" applyNumberFormat="1" applyFont="1" applyBorder="1" applyAlignment="1">
      <alignment horizontal="right" vertical="center" wrapText="1"/>
    </xf>
    <xf numFmtId="3" fontId="5" fillId="5" borderId="15" xfId="0" applyNumberFormat="1" applyFont="1" applyFill="1" applyBorder="1" applyAlignment="1">
      <alignment horizontal="right" vertical="center" wrapText="1"/>
    </xf>
    <xf numFmtId="3" fontId="5" fillId="5" borderId="9" xfId="0" applyNumberFormat="1" applyFont="1" applyFill="1" applyBorder="1" applyAlignment="1">
      <alignment horizontal="right" vertical="center" wrapText="1"/>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cellXfs>
  <cellStyles count="3">
    <cellStyle name="Comma" xfId="2" builtinId="3"/>
    <cellStyle name="Hyperlink" xfId="1" builtinId="8"/>
    <cellStyle name="Normal" xfId="0" builtinId="0"/>
  </cellStyles>
  <dxfs count="0"/>
  <tableStyles count="0" defaultTableStyle="TableStyleMedium2" defaultPivotStyle="PivotStyleMedium9"/>
  <colors>
    <mruColors>
      <color rgb="FF0000FF"/>
      <color rgb="FFFF3300"/>
      <color rgb="FFFF99FF"/>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0" Type="http://schemas.openxmlformats.org/officeDocument/2006/relationships/revisionLog" Target="revisionLog2.xml"/><Relationship Id="rId55" Type="http://schemas.openxmlformats.org/officeDocument/2006/relationships/revisionLog" Target="revisionLog8.xml"/><Relationship Id="rId63" Type="http://schemas.openxmlformats.org/officeDocument/2006/relationships/revisionLog" Target="revisionLog16.xml"/><Relationship Id="rId68" Type="http://schemas.openxmlformats.org/officeDocument/2006/relationships/revisionLog" Target="revisionLog21.xml"/><Relationship Id="rId76" Type="http://schemas.openxmlformats.org/officeDocument/2006/relationships/revisionLog" Target="revisionLog29.xml"/><Relationship Id="rId59" Type="http://schemas.openxmlformats.org/officeDocument/2006/relationships/revisionLog" Target="revisionLog12.xml"/><Relationship Id="rId67" Type="http://schemas.openxmlformats.org/officeDocument/2006/relationships/revisionLog" Target="revisionLog20.xml"/><Relationship Id="rId71" Type="http://schemas.openxmlformats.org/officeDocument/2006/relationships/revisionLog" Target="revisionLog24.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83" Type="http://schemas.openxmlformats.org/officeDocument/2006/relationships/revisionLog" Target="revisionLog36.xml"/><Relationship Id="rId53" Type="http://schemas.openxmlformats.org/officeDocument/2006/relationships/revisionLog" Target="revisionLog6.xml"/><Relationship Id="rId58" Type="http://schemas.openxmlformats.org/officeDocument/2006/relationships/revisionLog" Target="revisionLog11.xml"/><Relationship Id="rId66" Type="http://schemas.openxmlformats.org/officeDocument/2006/relationships/revisionLog" Target="revisionLog19.xml"/><Relationship Id="rId74" Type="http://schemas.openxmlformats.org/officeDocument/2006/relationships/revisionLog" Target="revisionLog27.xml"/><Relationship Id="rId79" Type="http://schemas.openxmlformats.org/officeDocument/2006/relationships/revisionLog" Target="revisionLog32.xml"/><Relationship Id="rId49" Type="http://schemas.openxmlformats.org/officeDocument/2006/relationships/revisionLog" Target="revisionLog1.xml"/><Relationship Id="rId57" Type="http://schemas.openxmlformats.org/officeDocument/2006/relationships/revisionLog" Target="revisionLog10.xml"/><Relationship Id="rId61" Type="http://schemas.openxmlformats.org/officeDocument/2006/relationships/revisionLog" Target="revisionLog14.xml"/><Relationship Id="rId82" Type="http://schemas.openxmlformats.org/officeDocument/2006/relationships/revisionLog" Target="revisionLog35.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81" Type="http://schemas.openxmlformats.org/officeDocument/2006/relationships/revisionLog" Target="revisionLog34.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32C63362-E4A8-4AE3-ABE3-3A29B18B20D7}" diskRevisions="1" revisionId="1745" version="38">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 guid="{FAAD473D-E617-48DD-817B-127B49A57B01}" dateTime="2020-01-27T11:39:08" maxSheetId="7" userName="ST6202" r:id="rId81" minRId="1645" maxRId="1656">
    <sheetIdMap count="6">
      <sheetId val="1"/>
      <sheetId val="2"/>
      <sheetId val="4"/>
      <sheetId val="5"/>
      <sheetId val="3"/>
      <sheetId val="6"/>
    </sheetIdMap>
  </header>
  <header guid="{84A5442B-BC4C-49E4-86B6-013C5EF03AA2}" dateTime="2020-01-27T11:40:07" maxSheetId="7" userName="ST6202" r:id="rId82" minRId="1657" maxRId="1673">
    <sheetIdMap count="6">
      <sheetId val="1"/>
      <sheetId val="2"/>
      <sheetId val="4"/>
      <sheetId val="5"/>
      <sheetId val="3"/>
      <sheetId val="6"/>
    </sheetIdMap>
  </header>
  <header guid="{32C63362-E4A8-4AE3-ABE3-3A29B18B20D7}" dateTime="2020-01-27T11:43:14" maxSheetId="7" userName="ST6202" r:id="rId83" minRId="1674" maxRId="1745">
    <sheetIdMap count="6">
      <sheetId val="1"/>
      <sheetId val="2"/>
      <sheetId val="4"/>
      <sheetId val="5"/>
      <sheetId val="3"/>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numFmtId="3">
    <nc r="C8">
      <v>223</v>
    </nc>
  </rcc>
  <rcc rId="1646" sId="3" numFmtId="3">
    <nc r="E8">
      <v>321</v>
    </nc>
  </rcc>
  <rcc rId="1647" sId="3" numFmtId="3">
    <nc r="G8">
      <v>323</v>
    </nc>
  </rcc>
  <rcc rId="1648" sId="3" numFmtId="3">
    <nc r="C9">
      <v>23</v>
    </nc>
  </rcc>
  <rcc rId="1649" sId="3" numFmtId="3">
    <nc r="D9">
      <v>323</v>
    </nc>
  </rcc>
  <rcc rId="1650" sId="3" numFmtId="3">
    <nc r="E9">
      <v>323</v>
    </nc>
  </rcc>
  <rcc rId="1651" sId="3" numFmtId="3">
    <nc r="F9">
      <v>323</v>
    </nc>
  </rcc>
  <rcc rId="1652" sId="3" numFmtId="3">
    <nc r="G9">
      <v>323</v>
    </nc>
  </rcc>
  <rcc rId="1653" sId="3" numFmtId="3">
    <nc r="H9">
      <v>323</v>
    </nc>
  </rcc>
  <rcc rId="1654" sId="3" numFmtId="3">
    <nc r="C10">
      <v>23</v>
    </nc>
  </rcc>
  <rcc rId="1655" sId="3">
    <nc r="F17">
      <v>233</v>
    </nc>
  </rcc>
  <rcc rId="1656" sId="3">
    <nc r="D17">
      <v>32</v>
    </nc>
  </rcc>
  <rcv guid="{3181EFCC-64AD-4444-B924-37A8E2411B78}"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7" sId="3">
    <nc r="D18" t="inlineStr">
      <is>
        <t>htyh</t>
      </is>
    </nc>
  </rcc>
  <rcc rId="1658" sId="3">
    <nc r="E19" t="inlineStr">
      <is>
        <t>hth</t>
      </is>
    </nc>
  </rcc>
  <rcc rId="1659" sId="3">
    <nc r="F19" t="inlineStr">
      <is>
        <t>htyh</t>
      </is>
    </nc>
  </rcc>
  <rcc rId="1660" sId="3">
    <nc r="H19" t="inlineStr">
      <is>
        <t>htyh</t>
      </is>
    </nc>
  </rcc>
  <rcc rId="1661" sId="3">
    <nc r="H18" t="inlineStr">
      <is>
        <t>htyh</t>
      </is>
    </nc>
  </rcc>
  <rcc rId="1662" sId="3">
    <nc r="G18" t="inlineStr">
      <is>
        <t>hyth</t>
      </is>
    </nc>
  </rcc>
  <rcc rId="1663" sId="3">
    <nc r="G17" t="inlineStr">
      <is>
        <t>hty</t>
      </is>
    </nc>
  </rcc>
  <rcc rId="1664" sId="3">
    <nc r="C17" t="inlineStr">
      <is>
        <t>hyt</t>
      </is>
    </nc>
  </rcc>
  <rcc rId="1665" sId="3">
    <nc r="C19" t="inlineStr">
      <is>
        <t>hyt</t>
      </is>
    </nc>
  </rcc>
  <rcc rId="1666" sId="3">
    <nc r="C18">
      <v>345</v>
    </nc>
  </rcc>
  <rcc rId="1667" sId="3">
    <nc r="D19">
      <v>534</v>
    </nc>
  </rcc>
  <rcc rId="1668" sId="3">
    <nc r="E18">
      <v>543</v>
    </nc>
  </rcc>
  <rcc rId="1669" sId="3" numFmtId="3">
    <nc r="E17">
      <v>534</v>
    </nc>
  </rcc>
  <rcc rId="1670" sId="3">
    <nc r="D25">
      <v>5345</v>
    </nc>
  </rcc>
  <rcc rId="1671" sId="3">
    <nc r="F25">
      <v>5435</v>
    </nc>
  </rcc>
  <rcc rId="1672" sId="3">
    <nc r="G25">
      <v>5435</v>
    </nc>
  </rcc>
  <rcc rId="1673" sId="3">
    <nc r="G22">
      <v>5435</v>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4" sId="3" numFmtId="3">
    <nc r="C21">
      <v>11</v>
    </nc>
  </rcc>
  <rfmt sheetId="3" sqref="G21" start="0" length="0">
    <dxf>
      <fill>
        <patternFill patternType="none">
          <bgColor indexed="65"/>
        </patternFill>
      </fill>
    </dxf>
  </rfmt>
  <rcc rId="1675" sId="3" odxf="1" dxf="1" numFmtId="3">
    <nc r="H21">
      <v>11</v>
    </nc>
    <odxf>
      <fill>
        <patternFill patternType="solid">
          <bgColor rgb="FFFFFFFF"/>
        </patternFill>
      </fill>
    </odxf>
    <ndxf>
      <fill>
        <patternFill patternType="none">
          <bgColor indexed="65"/>
        </patternFill>
      </fill>
    </ndxf>
  </rcc>
  <rcc rId="1676" sId="3" numFmtId="3">
    <nc r="D21">
      <v>11</v>
    </nc>
  </rcc>
  <rcc rId="1677" sId="3" numFmtId="3">
    <nc r="E21">
      <v>11</v>
    </nc>
  </rcc>
  <rcc rId="1678" sId="3" numFmtId="3">
    <nc r="F21">
      <v>11</v>
    </nc>
  </rcc>
  <rcc rId="1679" sId="3" numFmtId="3">
    <nc r="G21">
      <v>11</v>
    </nc>
  </rcc>
  <rcc rId="1680" sId="3" odxf="1" dxf="1" numFmtId="3">
    <nc r="C22">
      <v>11</v>
    </nc>
    <odxf>
      <numFmt numFmtId="0" formatCode="General"/>
    </odxf>
    <ndxf>
      <numFmt numFmtId="3" formatCode="#,##0"/>
    </ndxf>
  </rcc>
  <rcc rId="1681" sId="3" odxf="1" dxf="1" numFmtId="3">
    <nc r="D22">
      <v>11</v>
    </nc>
    <odxf>
      <numFmt numFmtId="0" formatCode="General"/>
    </odxf>
    <ndxf>
      <numFmt numFmtId="3" formatCode="#,##0"/>
    </ndxf>
  </rcc>
  <rcc rId="1682" sId="3" odxf="1" dxf="1" numFmtId="3">
    <nc r="E22">
      <v>11</v>
    </nc>
    <odxf>
      <numFmt numFmtId="0" formatCode="General"/>
    </odxf>
    <ndxf>
      <numFmt numFmtId="3" formatCode="#,##0"/>
    </ndxf>
  </rcc>
  <rcc rId="1683" sId="3" odxf="1" dxf="1" numFmtId="3">
    <nc r="F22">
      <v>11</v>
    </nc>
    <odxf>
      <numFmt numFmtId="0" formatCode="General"/>
    </odxf>
    <ndxf>
      <numFmt numFmtId="3" formatCode="#,##0"/>
    </ndxf>
  </rcc>
  <rcc rId="1684" sId="3" odxf="1" dxf="1" numFmtId="3">
    <oc r="G22">
      <v>5435</v>
    </oc>
    <nc r="G22">
      <v>11</v>
    </nc>
    <odxf>
      <numFmt numFmtId="0" formatCode="General"/>
    </odxf>
    <ndxf>
      <numFmt numFmtId="3" formatCode="#,##0"/>
    </ndxf>
  </rcc>
  <rcc rId="1685" sId="3" odxf="1" dxf="1" numFmtId="3">
    <nc r="H22">
      <v>11</v>
    </nc>
    <odxf>
      <numFmt numFmtId="0" formatCode="General"/>
    </odxf>
    <ndxf>
      <numFmt numFmtId="3" formatCode="#,##0"/>
    </ndxf>
  </rcc>
  <rcc rId="1686" sId="3" odxf="1" dxf="1" numFmtId="3">
    <nc r="C23">
      <v>11</v>
    </nc>
    <odxf>
      <numFmt numFmtId="0" formatCode="General"/>
    </odxf>
    <ndxf>
      <numFmt numFmtId="3" formatCode="#,##0"/>
    </ndxf>
  </rcc>
  <rcc rId="1687" sId="3" odxf="1" dxf="1" numFmtId="3">
    <nc r="D23">
      <v>11</v>
    </nc>
    <odxf>
      <numFmt numFmtId="0" formatCode="General"/>
    </odxf>
    <ndxf>
      <numFmt numFmtId="3" formatCode="#,##0"/>
    </ndxf>
  </rcc>
  <rcc rId="1688" sId="3" odxf="1" dxf="1" numFmtId="3">
    <nc r="E23">
      <v>11</v>
    </nc>
    <odxf>
      <numFmt numFmtId="0" formatCode="General"/>
    </odxf>
    <ndxf>
      <numFmt numFmtId="3" formatCode="#,##0"/>
    </ndxf>
  </rcc>
  <rcc rId="1689" sId="3" odxf="1" dxf="1" numFmtId="3">
    <nc r="F23">
      <v>11</v>
    </nc>
    <odxf>
      <numFmt numFmtId="0" formatCode="General"/>
    </odxf>
    <ndxf>
      <numFmt numFmtId="3" formatCode="#,##0"/>
    </ndxf>
  </rcc>
  <rcc rId="1690" sId="3" odxf="1" dxf="1" numFmtId="3">
    <nc r="G23">
      <v>11</v>
    </nc>
    <odxf>
      <numFmt numFmtId="0" formatCode="General"/>
    </odxf>
    <ndxf>
      <numFmt numFmtId="3" formatCode="#,##0"/>
    </ndxf>
  </rcc>
  <rcc rId="1691" sId="3" odxf="1" dxf="1" numFmtId="3">
    <nc r="H23">
      <v>11</v>
    </nc>
    <odxf>
      <numFmt numFmtId="0" formatCode="General"/>
    </odxf>
    <ndxf>
      <numFmt numFmtId="3" formatCode="#,##0"/>
    </ndxf>
  </rcc>
  <rcc rId="1692" sId="3" odxf="1" dxf="1" numFmtId="3">
    <nc r="C24">
      <v>11</v>
    </nc>
    <odxf>
      <numFmt numFmtId="0" formatCode="General"/>
    </odxf>
    <ndxf>
      <numFmt numFmtId="3" formatCode="#,##0"/>
    </ndxf>
  </rcc>
  <rcc rId="1693" sId="3" odxf="1" dxf="1" numFmtId="3">
    <nc r="D24">
      <v>11</v>
    </nc>
    <odxf>
      <numFmt numFmtId="0" formatCode="General"/>
    </odxf>
    <ndxf>
      <numFmt numFmtId="3" formatCode="#,##0"/>
    </ndxf>
  </rcc>
  <rcc rId="1694" sId="3" odxf="1" dxf="1" numFmtId="3">
    <nc r="E24">
      <v>11</v>
    </nc>
    <odxf>
      <numFmt numFmtId="0" formatCode="General"/>
    </odxf>
    <ndxf>
      <numFmt numFmtId="3" formatCode="#,##0"/>
    </ndxf>
  </rcc>
  <rcc rId="1695" sId="3" odxf="1" dxf="1" numFmtId="3">
    <nc r="F24">
      <v>11</v>
    </nc>
    <odxf>
      <numFmt numFmtId="0" formatCode="General"/>
    </odxf>
    <ndxf>
      <numFmt numFmtId="3" formatCode="#,##0"/>
    </ndxf>
  </rcc>
  <rcc rId="1696" sId="3" odxf="1" dxf="1" numFmtId="3">
    <nc r="G24">
      <v>11</v>
    </nc>
    <odxf>
      <numFmt numFmtId="0" formatCode="General"/>
    </odxf>
    <ndxf>
      <numFmt numFmtId="3" formatCode="#,##0"/>
    </ndxf>
  </rcc>
  <rcc rId="1697" sId="3" odxf="1" dxf="1" numFmtId="3">
    <nc r="H24">
      <v>11</v>
    </nc>
    <odxf>
      <numFmt numFmtId="0" formatCode="General"/>
    </odxf>
    <ndxf>
      <numFmt numFmtId="3" formatCode="#,##0"/>
    </ndxf>
  </rcc>
  <rcc rId="1698" sId="3" odxf="1" dxf="1" numFmtId="3">
    <nc r="C25">
      <v>11</v>
    </nc>
    <odxf>
      <numFmt numFmtId="0" formatCode="General"/>
    </odxf>
    <ndxf>
      <numFmt numFmtId="3" formatCode="#,##0"/>
    </ndxf>
  </rcc>
  <rcc rId="1699" sId="3" odxf="1" dxf="1" numFmtId="3">
    <oc r="D25">
      <v>5345</v>
    </oc>
    <nc r="D25">
      <v>11</v>
    </nc>
    <odxf>
      <numFmt numFmtId="0" formatCode="General"/>
    </odxf>
    <ndxf>
      <numFmt numFmtId="3" formatCode="#,##0"/>
    </ndxf>
  </rcc>
  <rcc rId="1700" sId="3" odxf="1" dxf="1" numFmtId="3">
    <nc r="E25">
      <v>11</v>
    </nc>
    <odxf>
      <numFmt numFmtId="0" formatCode="General"/>
    </odxf>
    <ndxf>
      <numFmt numFmtId="3" formatCode="#,##0"/>
    </ndxf>
  </rcc>
  <rcc rId="1701" sId="3" odxf="1" dxf="1" numFmtId="3">
    <oc r="F25">
      <v>5435</v>
    </oc>
    <nc r="F25">
      <v>11</v>
    </nc>
    <odxf>
      <numFmt numFmtId="0" formatCode="General"/>
    </odxf>
    <ndxf>
      <numFmt numFmtId="3" formatCode="#,##0"/>
    </ndxf>
  </rcc>
  <rcc rId="1702" sId="3" odxf="1" dxf="1" numFmtId="3">
    <oc r="G25">
      <v>5435</v>
    </oc>
    <nc r="G25">
      <v>11</v>
    </nc>
    <odxf>
      <numFmt numFmtId="0" formatCode="General"/>
    </odxf>
    <ndxf>
      <numFmt numFmtId="3" formatCode="#,##0"/>
    </ndxf>
  </rcc>
  <rcc rId="1703" sId="3" odxf="1" dxf="1" numFmtId="3">
    <nc r="H25">
      <v>11</v>
    </nc>
    <odxf>
      <numFmt numFmtId="0" formatCode="General"/>
    </odxf>
    <ndxf>
      <numFmt numFmtId="3" formatCode="#,##0"/>
    </ndxf>
  </rcc>
  <rcc rId="1704" sId="3" odxf="1" dxf="1" numFmtId="3">
    <nc r="C26">
      <v>11</v>
    </nc>
    <odxf>
      <numFmt numFmtId="0" formatCode="General"/>
    </odxf>
    <ndxf>
      <numFmt numFmtId="3" formatCode="#,##0"/>
    </ndxf>
  </rcc>
  <rcc rId="1705" sId="3" odxf="1" dxf="1" numFmtId="3">
    <nc r="D26">
      <v>11</v>
    </nc>
    <odxf>
      <numFmt numFmtId="0" formatCode="General"/>
    </odxf>
    <ndxf>
      <numFmt numFmtId="3" formatCode="#,##0"/>
    </ndxf>
  </rcc>
  <rcc rId="1706" sId="3" odxf="1" dxf="1" numFmtId="3">
    <nc r="E26">
      <v>11</v>
    </nc>
    <odxf>
      <numFmt numFmtId="0" formatCode="General"/>
    </odxf>
    <ndxf>
      <numFmt numFmtId="3" formatCode="#,##0"/>
    </ndxf>
  </rcc>
  <rcc rId="1707" sId="3" odxf="1" dxf="1" numFmtId="3">
    <nc r="F26">
      <v>11</v>
    </nc>
    <odxf>
      <numFmt numFmtId="0" formatCode="General"/>
    </odxf>
    <ndxf>
      <numFmt numFmtId="3" formatCode="#,##0"/>
    </ndxf>
  </rcc>
  <rcc rId="1708" sId="3" odxf="1" dxf="1" numFmtId="3">
    <nc r="G26">
      <v>11</v>
    </nc>
    <odxf>
      <numFmt numFmtId="0" formatCode="General"/>
    </odxf>
    <ndxf>
      <numFmt numFmtId="3" formatCode="#,##0"/>
    </ndxf>
  </rcc>
  <rcc rId="1709" sId="3" odxf="1" dxf="1" numFmtId="3">
    <nc r="H26">
      <v>11</v>
    </nc>
    <odxf>
      <numFmt numFmtId="0" formatCode="General"/>
    </odxf>
    <ndxf>
      <numFmt numFmtId="3" formatCode="#,##0"/>
    </ndxf>
  </rcc>
  <rcc rId="1710" sId="3" odxf="1" dxf="1" numFmtId="3">
    <nc r="C27">
      <v>11</v>
    </nc>
    <odxf>
      <numFmt numFmtId="0" formatCode="General"/>
    </odxf>
    <ndxf>
      <numFmt numFmtId="3" formatCode="#,##0"/>
    </ndxf>
  </rcc>
  <rcc rId="1711" sId="3" odxf="1" dxf="1" numFmtId="3">
    <nc r="D27">
      <v>11</v>
    </nc>
    <odxf>
      <numFmt numFmtId="0" formatCode="General"/>
    </odxf>
    <ndxf>
      <numFmt numFmtId="3" formatCode="#,##0"/>
    </ndxf>
  </rcc>
  <rcc rId="1712" sId="3" odxf="1" dxf="1" numFmtId="3">
    <nc r="E27">
      <v>11</v>
    </nc>
    <odxf>
      <numFmt numFmtId="0" formatCode="General"/>
    </odxf>
    <ndxf>
      <numFmt numFmtId="3" formatCode="#,##0"/>
    </ndxf>
  </rcc>
  <rcc rId="1713" sId="3" odxf="1" dxf="1" numFmtId="3">
    <nc r="F27">
      <v>11</v>
    </nc>
    <odxf>
      <numFmt numFmtId="0" formatCode="General"/>
    </odxf>
    <ndxf>
      <numFmt numFmtId="3" formatCode="#,##0"/>
    </ndxf>
  </rcc>
  <rcc rId="1714" sId="3" odxf="1" dxf="1" numFmtId="3">
    <nc r="G27">
      <v>11</v>
    </nc>
    <odxf>
      <numFmt numFmtId="0" formatCode="General"/>
    </odxf>
    <ndxf>
      <numFmt numFmtId="3" formatCode="#,##0"/>
    </ndxf>
  </rcc>
  <rcc rId="1715" sId="3" odxf="1" dxf="1" numFmtId="3">
    <nc r="H27">
      <v>11</v>
    </nc>
    <odxf>
      <numFmt numFmtId="0" formatCode="General"/>
    </odxf>
    <ndxf>
      <numFmt numFmtId="3" formatCode="#,##0"/>
    </ndxf>
  </rcc>
  <rcc rId="1716" sId="3" odxf="1" dxf="1" numFmtId="3">
    <nc r="C28">
      <v>11</v>
    </nc>
    <odxf>
      <numFmt numFmtId="0" formatCode="General"/>
    </odxf>
    <ndxf>
      <numFmt numFmtId="3" formatCode="#,##0"/>
    </ndxf>
  </rcc>
  <rcc rId="1717" sId="3" odxf="1" dxf="1" numFmtId="3">
    <nc r="D28">
      <v>11</v>
    </nc>
    <odxf>
      <numFmt numFmtId="0" formatCode="General"/>
    </odxf>
    <ndxf>
      <numFmt numFmtId="3" formatCode="#,##0"/>
    </ndxf>
  </rcc>
  <rcc rId="1718" sId="3" odxf="1" dxf="1" numFmtId="3">
    <nc r="E28">
      <v>11</v>
    </nc>
    <odxf>
      <numFmt numFmtId="0" formatCode="General"/>
    </odxf>
    <ndxf>
      <numFmt numFmtId="3" formatCode="#,##0"/>
    </ndxf>
  </rcc>
  <rcc rId="1719" sId="3" odxf="1" dxf="1" numFmtId="3">
    <nc r="F28">
      <v>11</v>
    </nc>
    <odxf>
      <numFmt numFmtId="0" formatCode="General"/>
    </odxf>
    <ndxf>
      <numFmt numFmtId="3" formatCode="#,##0"/>
    </ndxf>
  </rcc>
  <rcc rId="1720" sId="3" odxf="1" dxf="1" numFmtId="3">
    <nc r="G28">
      <v>11</v>
    </nc>
    <odxf>
      <numFmt numFmtId="0" formatCode="General"/>
    </odxf>
    <ndxf>
      <numFmt numFmtId="3" formatCode="#,##0"/>
    </ndxf>
  </rcc>
  <rcc rId="1721" sId="3" odxf="1" dxf="1" numFmtId="3">
    <nc r="H28">
      <v>11</v>
    </nc>
    <odxf>
      <numFmt numFmtId="0" formatCode="General"/>
    </odxf>
    <ndxf>
      <numFmt numFmtId="3" formatCode="#,##0"/>
    </ndxf>
  </rcc>
  <rcc rId="1722" sId="3" odxf="1" dxf="1" numFmtId="3">
    <nc r="C29">
      <v>11</v>
    </nc>
    <odxf>
      <numFmt numFmtId="0" formatCode="General"/>
    </odxf>
    <ndxf>
      <numFmt numFmtId="3" formatCode="#,##0"/>
    </ndxf>
  </rcc>
  <rcc rId="1723" sId="3" odxf="1" dxf="1" numFmtId="3">
    <nc r="D29">
      <v>11</v>
    </nc>
    <odxf>
      <numFmt numFmtId="0" formatCode="General"/>
    </odxf>
    <ndxf>
      <numFmt numFmtId="3" formatCode="#,##0"/>
    </ndxf>
  </rcc>
  <rcc rId="1724" sId="3" odxf="1" dxf="1" numFmtId="3">
    <nc r="E29">
      <v>11</v>
    </nc>
    <odxf>
      <numFmt numFmtId="0" formatCode="General"/>
    </odxf>
    <ndxf>
      <numFmt numFmtId="3" formatCode="#,##0"/>
    </ndxf>
  </rcc>
  <rcc rId="1725" sId="3" odxf="1" dxf="1" numFmtId="3">
    <nc r="F29">
      <v>11</v>
    </nc>
    <odxf>
      <numFmt numFmtId="0" formatCode="General"/>
    </odxf>
    <ndxf>
      <numFmt numFmtId="3" formatCode="#,##0"/>
    </ndxf>
  </rcc>
  <rcc rId="1726" sId="3" odxf="1" dxf="1" numFmtId="3">
    <nc r="G29">
      <v>11</v>
    </nc>
    <odxf>
      <numFmt numFmtId="0" formatCode="General"/>
    </odxf>
    <ndxf>
      <numFmt numFmtId="3" formatCode="#,##0"/>
    </ndxf>
  </rcc>
  <rcc rId="1727" sId="3" odxf="1" dxf="1" numFmtId="3">
    <nc r="H29">
      <v>11</v>
    </nc>
    <odxf>
      <numFmt numFmtId="0" formatCode="General"/>
    </odxf>
    <ndxf>
      <numFmt numFmtId="3" formatCode="#,##0"/>
    </ndxf>
  </rcc>
  <rcc rId="1728" sId="3" odxf="1" dxf="1" numFmtId="3">
    <nc r="C30">
      <v>11</v>
    </nc>
    <odxf>
      <numFmt numFmtId="0" formatCode="General"/>
    </odxf>
    <ndxf>
      <numFmt numFmtId="3" formatCode="#,##0"/>
    </ndxf>
  </rcc>
  <rcc rId="1729" sId="3" odxf="1" dxf="1" numFmtId="3">
    <nc r="D30">
      <v>11</v>
    </nc>
    <odxf>
      <numFmt numFmtId="0" formatCode="General"/>
    </odxf>
    <ndxf>
      <numFmt numFmtId="3" formatCode="#,##0"/>
    </ndxf>
  </rcc>
  <rcc rId="1730" sId="3" odxf="1" dxf="1" numFmtId="3">
    <nc r="E30">
      <v>11</v>
    </nc>
    <odxf>
      <numFmt numFmtId="0" formatCode="General"/>
    </odxf>
    <ndxf>
      <numFmt numFmtId="3" formatCode="#,##0"/>
    </ndxf>
  </rcc>
  <rcc rId="1731" sId="3" odxf="1" dxf="1" numFmtId="3">
    <nc r="F30">
      <v>11</v>
    </nc>
    <odxf>
      <numFmt numFmtId="0" formatCode="General"/>
    </odxf>
    <ndxf>
      <numFmt numFmtId="3" formatCode="#,##0"/>
    </ndxf>
  </rcc>
  <rcc rId="1732" sId="3" odxf="1" dxf="1" numFmtId="3">
    <nc r="G30">
      <v>11</v>
    </nc>
    <odxf>
      <numFmt numFmtId="0" formatCode="General"/>
    </odxf>
    <ndxf>
      <numFmt numFmtId="3" formatCode="#,##0"/>
    </ndxf>
  </rcc>
  <rcc rId="1733" sId="3" odxf="1" dxf="1" numFmtId="3">
    <nc r="H30">
      <v>11</v>
    </nc>
    <odxf>
      <numFmt numFmtId="0" formatCode="General"/>
    </odxf>
    <ndxf>
      <numFmt numFmtId="3" formatCode="#,##0"/>
    </ndxf>
  </rcc>
  <rcc rId="1734" sId="3" odxf="1" dxf="1" numFmtId="3">
    <nc r="C31">
      <v>11</v>
    </nc>
    <odxf>
      <numFmt numFmtId="0" formatCode="General"/>
    </odxf>
    <ndxf>
      <numFmt numFmtId="3" formatCode="#,##0"/>
    </ndxf>
  </rcc>
  <rcc rId="1735" sId="3" odxf="1" dxf="1" numFmtId="3">
    <nc r="D31">
      <v>11</v>
    </nc>
    <odxf>
      <numFmt numFmtId="0" formatCode="General"/>
    </odxf>
    <ndxf>
      <numFmt numFmtId="3" formatCode="#,##0"/>
    </ndxf>
  </rcc>
  <rcc rId="1736" sId="3" odxf="1" dxf="1" numFmtId="3">
    <nc r="E31">
      <v>11</v>
    </nc>
    <odxf>
      <numFmt numFmtId="0" formatCode="General"/>
    </odxf>
    <ndxf>
      <numFmt numFmtId="3" formatCode="#,##0"/>
    </ndxf>
  </rcc>
  <rcc rId="1737" sId="3" odxf="1" dxf="1" numFmtId="3">
    <nc r="F31">
      <v>11</v>
    </nc>
    <odxf>
      <numFmt numFmtId="0" formatCode="General"/>
    </odxf>
    <ndxf>
      <numFmt numFmtId="3" formatCode="#,##0"/>
    </ndxf>
  </rcc>
  <rcc rId="1738" sId="3" odxf="1" dxf="1" numFmtId="3">
    <nc r="G31">
      <v>11</v>
    </nc>
    <odxf>
      <numFmt numFmtId="0" formatCode="General"/>
    </odxf>
    <ndxf>
      <numFmt numFmtId="3" formatCode="#,##0"/>
    </ndxf>
  </rcc>
  <rcc rId="1739" sId="3" odxf="1" dxf="1" numFmtId="3">
    <nc r="H31">
      <v>11</v>
    </nc>
    <odxf>
      <numFmt numFmtId="0" formatCode="General"/>
    </odxf>
    <ndxf>
      <numFmt numFmtId="3" formatCode="#,##0"/>
    </ndxf>
  </rcc>
  <rcc rId="1740" sId="3" odxf="1" dxf="1" numFmtId="3">
    <nc r="C32">
      <v>11</v>
    </nc>
    <odxf>
      <numFmt numFmtId="0" formatCode="General"/>
    </odxf>
    <ndxf>
      <numFmt numFmtId="3" formatCode="#,##0"/>
    </ndxf>
  </rcc>
  <rcc rId="1741" sId="3" odxf="1" dxf="1" numFmtId="3">
    <nc r="D32">
      <v>11</v>
    </nc>
    <odxf>
      <numFmt numFmtId="0" formatCode="General"/>
    </odxf>
    <ndxf>
      <numFmt numFmtId="3" formatCode="#,##0"/>
    </ndxf>
  </rcc>
  <rcc rId="1742" sId="3" odxf="1" dxf="1" numFmtId="3">
    <nc r="E32">
      <v>11</v>
    </nc>
    <odxf>
      <numFmt numFmtId="0" formatCode="General"/>
    </odxf>
    <ndxf>
      <numFmt numFmtId="3" formatCode="#,##0"/>
    </ndxf>
  </rcc>
  <rcc rId="1743" sId="3" odxf="1" dxf="1" numFmtId="3">
    <nc r="F32">
      <v>11</v>
    </nc>
    <odxf>
      <numFmt numFmtId="0" formatCode="General"/>
    </odxf>
    <ndxf>
      <numFmt numFmtId="3" formatCode="#,##0"/>
    </ndxf>
  </rcc>
  <rcc rId="1744" sId="3" odxf="1" dxf="1" numFmtId="3">
    <nc r="G32">
      <v>11</v>
    </nc>
    <odxf>
      <numFmt numFmtId="0" formatCode="General"/>
    </odxf>
    <ndxf>
      <numFmt numFmtId="3" formatCode="#,##0"/>
    </ndxf>
  </rcc>
  <rcc rId="1745" sId="3" odxf="1" dxf="1" numFmtId="3">
    <nc r="H32">
      <v>11</v>
    </nc>
    <odxf>
      <numFmt numFmtId="0" formatCode="General"/>
    </odxf>
    <ndxf>
      <numFmt numFmtId="3" formatCode="#,##0"/>
    </ndxf>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2B0A8D85-DBE3-44B2-86EF-D0ADF4A31245}" name="Pradtana.k" id="-90001222" dateTime="2019-06-19T09:55:42"/>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2.vml"/><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F6" activePane="bottomRight" state="frozen"/>
      <selection pane="topRight" activeCell="D1" sqref="D1"/>
      <selection pane="bottomLeft" activeCell="A6" sqref="A6"/>
      <selection pane="bottomRight" activeCell="H18" sqref="H18"/>
    </sheetView>
  </sheetViews>
  <sheetFormatPr defaultRowHeight="13.8" x14ac:dyDescent="0.25"/>
  <cols>
    <col min="2" max="2" width="34.59765625" customWidth="1"/>
    <col min="9" max="12" width="10.3984375" bestFit="1" customWidth="1"/>
  </cols>
  <sheetData>
    <row r="1" spans="1:12" ht="17.399999999999999" x14ac:dyDescent="0.25">
      <c r="A1" s="214"/>
      <c r="B1" s="215"/>
      <c r="C1" s="215"/>
      <c r="D1" s="215"/>
      <c r="E1" s="215"/>
      <c r="F1" s="215"/>
      <c r="G1" s="215"/>
      <c r="H1" s="216"/>
    </row>
    <row r="2" spans="1:12" ht="21" customHeight="1" x14ac:dyDescent="0.25">
      <c r="A2" s="217" t="s">
        <v>0</v>
      </c>
      <c r="B2" s="218"/>
      <c r="C2" s="218"/>
      <c r="D2" s="218"/>
      <c r="E2" s="218"/>
      <c r="F2" s="218"/>
      <c r="G2" s="218"/>
      <c r="H2" s="219"/>
    </row>
    <row r="3" spans="1:12" ht="18" thickBot="1" x14ac:dyDescent="0.3">
      <c r="A3" s="220"/>
      <c r="B3" s="221"/>
      <c r="C3" s="221"/>
      <c r="D3" s="221"/>
      <c r="E3" s="221"/>
      <c r="F3" s="221"/>
      <c r="G3" s="221"/>
      <c r="H3" s="222"/>
    </row>
    <row r="4" spans="1:12" ht="15" customHeight="1" thickBot="1" x14ac:dyDescent="0.3">
      <c r="A4" s="223" t="s">
        <v>1</v>
      </c>
      <c r="B4" s="225" t="s">
        <v>2</v>
      </c>
      <c r="C4" s="225" t="s">
        <v>3</v>
      </c>
      <c r="D4" s="211" t="s">
        <v>4</v>
      </c>
      <c r="E4" s="212"/>
      <c r="F4" s="212"/>
      <c r="G4" s="212"/>
      <c r="H4" s="213"/>
    </row>
    <row r="5" spans="1:12" ht="15.6" thickBot="1" x14ac:dyDescent="0.3">
      <c r="A5" s="224"/>
      <c r="B5" s="226"/>
      <c r="C5" s="226"/>
      <c r="D5" s="29">
        <v>2014</v>
      </c>
      <c r="E5" s="3">
        <v>2015</v>
      </c>
      <c r="F5" s="3">
        <v>2016</v>
      </c>
      <c r="G5" s="3">
        <v>2017</v>
      </c>
      <c r="H5" s="3">
        <v>2018</v>
      </c>
    </row>
    <row r="6" spans="1:12" ht="16.8" thickBot="1" x14ac:dyDescent="0.5">
      <c r="A6" s="205" t="s">
        <v>5</v>
      </c>
      <c r="B6" s="12" t="s">
        <v>6</v>
      </c>
      <c r="C6" s="13"/>
      <c r="D6" s="13"/>
      <c r="E6" s="13"/>
      <c r="F6" s="13"/>
      <c r="G6" s="13"/>
      <c r="H6" s="14"/>
      <c r="I6" s="124" t="s">
        <v>462</v>
      </c>
      <c r="J6" s="124">
        <v>32.700000000000003</v>
      </c>
      <c r="K6" s="123" t="s">
        <v>463</v>
      </c>
    </row>
    <row r="7" spans="1:12" ht="16.2" thickBot="1" x14ac:dyDescent="0.3">
      <c r="A7" s="206"/>
      <c r="B7" s="4" t="s">
        <v>7</v>
      </c>
      <c r="C7" s="5" t="s">
        <v>8</v>
      </c>
      <c r="D7" s="43">
        <v>574010</v>
      </c>
      <c r="E7" s="43">
        <v>403440</v>
      </c>
      <c r="F7" s="44">
        <v>352185</v>
      </c>
      <c r="G7" s="43">
        <v>436745</v>
      </c>
      <c r="H7" s="43">
        <v>515449</v>
      </c>
      <c r="I7" s="125">
        <f>D7*10^6/$J$6</f>
        <v>17553822629.969418</v>
      </c>
      <c r="J7" s="125">
        <f t="shared" ref="J7:L7" si="0">E7*10^6/$J$6</f>
        <v>12337614678.899082</v>
      </c>
      <c r="K7" s="125">
        <f t="shared" si="0"/>
        <v>10770183486.238531</v>
      </c>
      <c r="L7" s="125">
        <f t="shared" si="0"/>
        <v>13356116207.951069</v>
      </c>
    </row>
    <row r="8" spans="1:12" ht="16.2" thickBot="1" x14ac:dyDescent="0.3">
      <c r="A8" s="206"/>
      <c r="B8" s="4" t="s">
        <v>9</v>
      </c>
      <c r="C8" s="5" t="s">
        <v>8</v>
      </c>
      <c r="D8" s="43">
        <v>554695.09</v>
      </c>
      <c r="E8" s="43">
        <v>403440.23</v>
      </c>
      <c r="F8" s="44">
        <v>355524.19</v>
      </c>
      <c r="G8" s="43">
        <v>439920.75</v>
      </c>
      <c r="H8" s="87">
        <v>518654.74</v>
      </c>
    </row>
    <row r="9" spans="1:12" ht="33.6" thickBot="1" x14ac:dyDescent="0.3">
      <c r="A9" s="206"/>
      <c r="B9" s="8" t="s">
        <v>426</v>
      </c>
      <c r="C9" s="5" t="s">
        <v>8</v>
      </c>
      <c r="D9" s="43">
        <v>555690.18000000005</v>
      </c>
      <c r="E9" s="43">
        <v>404652.53</v>
      </c>
      <c r="F9" s="44">
        <v>356376.61</v>
      </c>
      <c r="G9" s="43">
        <v>440866.44</v>
      </c>
      <c r="H9" s="87">
        <v>520232.05</v>
      </c>
      <c r="K9" s="100"/>
    </row>
    <row r="10" spans="1:12" ht="15.6" thickBot="1" x14ac:dyDescent="0.3">
      <c r="A10" s="206"/>
      <c r="B10" s="208" t="s">
        <v>10</v>
      </c>
      <c r="C10" s="209"/>
      <c r="D10" s="209"/>
      <c r="E10" s="209"/>
      <c r="F10" s="209"/>
      <c r="G10" s="209"/>
      <c r="H10" s="210"/>
      <c r="J10" s="100"/>
    </row>
    <row r="11" spans="1:12" ht="18" thickBot="1" x14ac:dyDescent="0.3">
      <c r="A11" s="206"/>
      <c r="B11" s="4" t="s">
        <v>427</v>
      </c>
      <c r="C11" s="5" t="s">
        <v>8</v>
      </c>
      <c r="D11" s="48">
        <v>13110</v>
      </c>
      <c r="E11" s="48">
        <v>12190</v>
      </c>
      <c r="F11" s="49">
        <v>12213</v>
      </c>
      <c r="G11" s="50">
        <v>13744</v>
      </c>
      <c r="H11" s="108">
        <v>14595</v>
      </c>
    </row>
    <row r="12" spans="1:12" ht="18" thickBot="1" x14ac:dyDescent="0.3">
      <c r="A12" s="206"/>
      <c r="B12" s="4" t="s">
        <v>428</v>
      </c>
      <c r="C12" s="5" t="s">
        <v>8</v>
      </c>
      <c r="D12" s="48">
        <v>537869.80000000005</v>
      </c>
      <c r="E12" s="48">
        <v>377591.53</v>
      </c>
      <c r="F12" s="49">
        <v>324650.90000000002</v>
      </c>
      <c r="G12" s="48">
        <v>396468</v>
      </c>
      <c r="H12" s="118">
        <v>480881</v>
      </c>
    </row>
    <row r="13" spans="1:12" ht="18" thickBot="1" x14ac:dyDescent="0.5">
      <c r="A13" s="206"/>
      <c r="B13" s="4" t="s">
        <v>429</v>
      </c>
      <c r="C13" s="5" t="s">
        <v>8</v>
      </c>
      <c r="D13" s="48">
        <v>559.36</v>
      </c>
      <c r="E13" s="48">
        <v>1984.09</v>
      </c>
      <c r="F13" s="49">
        <v>3025.09</v>
      </c>
      <c r="G13" s="48">
        <v>4169</v>
      </c>
      <c r="H13" s="119">
        <v>2985.95</v>
      </c>
    </row>
    <row r="14" spans="1:12" ht="18" thickBot="1" x14ac:dyDescent="0.3">
      <c r="A14" s="206"/>
      <c r="B14" s="4" t="s">
        <v>430</v>
      </c>
      <c r="C14" s="5" t="s">
        <v>8</v>
      </c>
      <c r="D14" s="48">
        <v>20241.650000000001</v>
      </c>
      <c r="E14" s="48">
        <v>16922.48</v>
      </c>
      <c r="F14" s="49">
        <v>15326.12</v>
      </c>
      <c r="G14" s="49">
        <v>20302.189999999999</v>
      </c>
      <c r="H14" s="117"/>
    </row>
    <row r="15" spans="1:12" ht="16.2" thickBot="1" x14ac:dyDescent="0.3">
      <c r="A15" s="206"/>
      <c r="B15" s="4" t="s">
        <v>11</v>
      </c>
      <c r="C15" s="5" t="s">
        <v>8</v>
      </c>
      <c r="D15" s="48">
        <v>307.5</v>
      </c>
      <c r="E15" s="48">
        <v>50.35</v>
      </c>
      <c r="F15" s="49">
        <v>47.62</v>
      </c>
      <c r="G15" s="48">
        <v>259.48</v>
      </c>
      <c r="H15" s="108">
        <f>'Social &amp; Relationship Capital'!H167</f>
        <v>164.10800953999998</v>
      </c>
    </row>
    <row r="16" spans="1:12" ht="16.2" thickBot="1" x14ac:dyDescent="0.3">
      <c r="A16" s="207"/>
      <c r="B16" s="102" t="s">
        <v>12</v>
      </c>
      <c r="C16" s="81" t="s">
        <v>8</v>
      </c>
      <c r="D16" s="95">
        <f>D9-SUM(D11:D15)</f>
        <v>-16398.130000000005</v>
      </c>
      <c r="E16" s="95">
        <f t="shared" ref="E16:G16" si="1">E9-SUM(E11:E15)</f>
        <v>-4085.9199999999837</v>
      </c>
      <c r="F16" s="95">
        <f t="shared" si="1"/>
        <v>1113.8799999999464</v>
      </c>
      <c r="G16" s="95">
        <f t="shared" si="1"/>
        <v>5923.7700000000186</v>
      </c>
      <c r="H16" s="95">
        <f>H9-SUM(H11:H15)</f>
        <v>21605.991990459966</v>
      </c>
      <c r="I16" s="100"/>
    </row>
    <row r="17" spans="1:8" ht="16.2" thickBot="1" x14ac:dyDescent="0.3">
      <c r="A17" s="9" t="s">
        <v>13</v>
      </c>
      <c r="B17" s="4" t="s">
        <v>14</v>
      </c>
      <c r="C17" s="5" t="s">
        <v>15</v>
      </c>
      <c r="D17" s="6">
        <v>98.21</v>
      </c>
      <c r="E17" s="6">
        <v>98.12</v>
      </c>
      <c r="F17" s="7">
        <v>71.849999999999994</v>
      </c>
      <c r="G17" s="6">
        <v>75</v>
      </c>
      <c r="H17" s="103"/>
    </row>
    <row r="18" spans="1:8" x14ac:dyDescent="0.25">
      <c r="A18" s="1"/>
    </row>
    <row r="19" spans="1:8" ht="16.8" x14ac:dyDescent="0.25">
      <c r="A19" s="86" t="s">
        <v>437</v>
      </c>
      <c r="D19" s="101"/>
      <c r="E19" s="101"/>
      <c r="F19" s="101"/>
      <c r="G19" s="101"/>
    </row>
    <row r="20" spans="1:8" ht="16.8" x14ac:dyDescent="0.25">
      <c r="A20" s="86" t="s">
        <v>453</v>
      </c>
    </row>
    <row r="21" spans="1:8" ht="16.8" x14ac:dyDescent="0.25">
      <c r="A21" s="86" t="s">
        <v>454</v>
      </c>
    </row>
    <row r="22" spans="1:8" ht="16.8" x14ac:dyDescent="0.25">
      <c r="A22" s="86" t="s">
        <v>455</v>
      </c>
    </row>
    <row r="23" spans="1:8" ht="16.8" x14ac:dyDescent="0.25">
      <c r="A23" s="86" t="s">
        <v>456</v>
      </c>
    </row>
    <row r="24" spans="1:8" ht="16.8" x14ac:dyDescent="0.25">
      <c r="A24" s="86" t="s">
        <v>457</v>
      </c>
    </row>
    <row r="25" spans="1:8" ht="16.8" x14ac:dyDescent="0.25">
      <c r="A25" s="86" t="s">
        <v>458</v>
      </c>
    </row>
  </sheetData>
  <customSheetViews>
    <customSheetView guid="{3181EFCC-64AD-4444-B924-37A8E2411B78}" scale="130">
      <pane xSplit="3" ySplit="5" topLeftCell="F6" activePane="bottomRight" state="frozen"/>
      <selection pane="bottomRight" activeCell="H18" sqref="H18"/>
      <pageMargins left="0.7" right="0.7" top="0.75" bottom="0.75" header="0.3" footer="0.3"/>
      <pageSetup paperSize="9" orientation="portrait" r:id="rId1"/>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2"/>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3"/>
    </customSheetView>
    <customSheetView guid="{FED6E811-8ACD-4ED8-B757-F40DA5814923}" scale="130">
      <pane xSplit="3" ySplit="5" topLeftCell="F6" activePane="bottomRight" state="frozen"/>
      <selection pane="bottomRight" activeCell="C14" sqref="C14"/>
      <pageMargins left="0.7" right="0.7" top="0.75" bottom="0.75" header="0.3" footer="0.3"/>
      <pageSetup paperSize="9" orientation="portrait" r:id="rId4"/>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zoomScale="130" zoomScaleNormal="130" workbookViewId="0">
      <selection activeCell="B20" sqref="B20"/>
    </sheetView>
  </sheetViews>
  <sheetFormatPr defaultRowHeight="13.8" x14ac:dyDescent="0.25"/>
  <cols>
    <col min="2" max="2" width="34.59765625" customWidth="1"/>
  </cols>
  <sheetData>
    <row r="1" spans="1:8" ht="17.399999999999999" x14ac:dyDescent="0.25">
      <c r="A1" s="233"/>
      <c r="B1" s="234"/>
      <c r="C1" s="234"/>
      <c r="D1" s="234"/>
      <c r="E1" s="234"/>
      <c r="F1" s="234"/>
      <c r="G1" s="234"/>
      <c r="H1" s="235"/>
    </row>
    <row r="2" spans="1:8" ht="20.399999999999999" x14ac:dyDescent="0.25">
      <c r="A2" s="236" t="s">
        <v>16</v>
      </c>
      <c r="B2" s="237"/>
      <c r="C2" s="237"/>
      <c r="D2" s="237"/>
      <c r="E2" s="237"/>
      <c r="F2" s="237"/>
      <c r="G2" s="237"/>
      <c r="H2" s="238"/>
    </row>
    <row r="3" spans="1:8" ht="18" thickBot="1" x14ac:dyDescent="0.3">
      <c r="A3" s="239"/>
      <c r="B3" s="240"/>
      <c r="C3" s="240"/>
      <c r="D3" s="240"/>
      <c r="E3" s="240"/>
      <c r="F3" s="240"/>
      <c r="G3" s="240"/>
      <c r="H3" s="241"/>
    </row>
    <row r="4" spans="1:8" ht="15" customHeight="1" thickBot="1" x14ac:dyDescent="0.3">
      <c r="A4" s="225" t="s">
        <v>1</v>
      </c>
      <c r="B4" s="223" t="s">
        <v>2</v>
      </c>
      <c r="C4" s="223" t="s">
        <v>3</v>
      </c>
      <c r="D4" s="211" t="s">
        <v>4</v>
      </c>
      <c r="E4" s="212"/>
      <c r="F4" s="212"/>
      <c r="G4" s="212"/>
      <c r="H4" s="213"/>
    </row>
    <row r="5" spans="1:8" ht="15.6" thickBot="1" x14ac:dyDescent="0.3">
      <c r="A5" s="226"/>
      <c r="B5" s="224"/>
      <c r="C5" s="224"/>
      <c r="D5" s="29">
        <v>2014</v>
      </c>
      <c r="E5" s="3">
        <v>2015</v>
      </c>
      <c r="F5" s="3">
        <v>2016</v>
      </c>
      <c r="G5" s="3">
        <v>2017</v>
      </c>
      <c r="H5" s="3">
        <v>2018</v>
      </c>
    </row>
    <row r="6" spans="1:8" ht="15.6" thickBot="1" x14ac:dyDescent="0.3">
      <c r="A6" s="227"/>
      <c r="B6" s="230" t="s">
        <v>17</v>
      </c>
      <c r="C6" s="231"/>
      <c r="D6" s="231"/>
      <c r="E6" s="231"/>
      <c r="F6" s="231"/>
      <c r="G6" s="231"/>
      <c r="H6" s="232"/>
    </row>
    <row r="7" spans="1:8" ht="16.2" thickBot="1" x14ac:dyDescent="0.3">
      <c r="A7" s="228"/>
      <c r="B7" s="8" t="s">
        <v>18</v>
      </c>
      <c r="C7" s="10" t="s">
        <v>8</v>
      </c>
      <c r="D7" s="47"/>
      <c r="E7" s="47"/>
      <c r="F7" s="47"/>
      <c r="G7" s="47">
        <v>2368</v>
      </c>
      <c r="H7" s="57"/>
    </row>
    <row r="8" spans="1:8" ht="16.2" thickBot="1" x14ac:dyDescent="0.3">
      <c r="A8" s="228"/>
      <c r="B8" s="8" t="s">
        <v>19</v>
      </c>
      <c r="C8" s="11" t="s">
        <v>8</v>
      </c>
      <c r="D8" s="48"/>
      <c r="E8" s="48"/>
      <c r="F8" s="48"/>
      <c r="G8" s="48">
        <v>1950</v>
      </c>
      <c r="H8" s="46"/>
    </row>
    <row r="9" spans="1:8" ht="16.2" thickBot="1" x14ac:dyDescent="0.3">
      <c r="A9" s="228"/>
      <c r="B9" s="8" t="s">
        <v>20</v>
      </c>
      <c r="C9" s="11" t="s">
        <v>8</v>
      </c>
      <c r="D9" s="6"/>
      <c r="E9" s="6"/>
      <c r="F9" s="6"/>
      <c r="G9" s="6">
        <v>418</v>
      </c>
      <c r="H9" s="46"/>
    </row>
    <row r="10" spans="1:8" ht="16.2" thickBot="1" x14ac:dyDescent="0.3">
      <c r="A10" s="228"/>
      <c r="B10" s="8" t="s">
        <v>21</v>
      </c>
      <c r="C10" s="11" t="s">
        <v>8</v>
      </c>
      <c r="D10" s="6"/>
      <c r="E10" s="6"/>
      <c r="F10" s="6"/>
      <c r="G10" s="6">
        <v>373</v>
      </c>
      <c r="H10" s="46"/>
    </row>
    <row r="11" spans="1:8" ht="16.2" thickBot="1" x14ac:dyDescent="0.3">
      <c r="A11" s="228"/>
      <c r="B11" s="8" t="s">
        <v>22</v>
      </c>
      <c r="C11" s="11" t="s">
        <v>8</v>
      </c>
      <c r="D11" s="6"/>
      <c r="E11" s="6"/>
      <c r="F11" s="6"/>
      <c r="G11" s="6">
        <v>45</v>
      </c>
      <c r="H11" s="46"/>
    </row>
    <row r="12" spans="1:8" ht="16.2" thickBot="1" x14ac:dyDescent="0.3">
      <c r="A12" s="228"/>
      <c r="B12" s="8" t="s">
        <v>23</v>
      </c>
      <c r="C12" s="11" t="s">
        <v>8</v>
      </c>
      <c r="D12" s="6"/>
      <c r="E12" s="6"/>
      <c r="F12" s="6"/>
      <c r="G12" s="48">
        <v>1453</v>
      </c>
      <c r="H12" s="46"/>
    </row>
    <row r="13" spans="1:8" ht="31.8" thickBot="1" x14ac:dyDescent="0.3">
      <c r="A13" s="229"/>
      <c r="B13" s="8" t="s">
        <v>24</v>
      </c>
      <c r="C13" s="11" t="s">
        <v>25</v>
      </c>
      <c r="D13" s="6"/>
      <c r="E13" s="6"/>
      <c r="F13" s="6"/>
      <c r="G13" s="6">
        <v>100</v>
      </c>
      <c r="H13" s="46"/>
    </row>
    <row r="15" spans="1:8" ht="15.6" x14ac:dyDescent="0.25">
      <c r="A15" s="2"/>
    </row>
  </sheetData>
  <customSheetViews>
    <customSheetView guid="{3181EFCC-64AD-4444-B924-37A8E2411B78}" scale="130">
      <selection activeCell="B20" sqref="B20"/>
      <pageMargins left="0.7" right="0.7" top="0.75" bottom="0.75" header="0.3" footer="0.3"/>
    </customSheetView>
    <customSheetView guid="{2F65F669-4792-49FC-A8DB-2FE4E8B2ADC1}" scale="130">
      <selection activeCell="B15" sqref="B15"/>
      <pageMargins left="0.7" right="0.7" top="0.75" bottom="0.75" header="0.3" footer="0.3"/>
    </customSheetView>
    <customSheetView guid="{F1E964C3-8775-4144-85E6-187232271130}" scale="130">
      <selection activeCell="B15" sqref="B15"/>
      <pageMargins left="0.7" right="0.7" top="0.75" bottom="0.75" header="0.3" footer="0.3"/>
    </customSheetView>
    <customSheetView guid="{FED6E811-8ACD-4ED8-B757-F40DA5814923}" scale="130" topLeftCell="A10">
      <selection activeCell="D7" sqref="D7:F13"/>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177" activePane="bottomRight" state="frozen"/>
      <selection pane="topRight" activeCell="D1" sqref="D1"/>
      <selection pane="bottomLeft" activeCell="A6" sqref="A6"/>
      <selection pane="bottomRight" activeCell="B11" sqref="B11:H11"/>
    </sheetView>
  </sheetViews>
  <sheetFormatPr defaultRowHeight="13.8" x14ac:dyDescent="0.25"/>
  <cols>
    <col min="2" max="2" width="56" customWidth="1"/>
    <col min="3" max="3" width="15.59765625" customWidth="1"/>
    <col min="4" max="7" width="9" customWidth="1"/>
    <col min="8" max="8" width="9.8984375" bestFit="1" customWidth="1"/>
    <col min="10" max="10" width="14.09765625" bestFit="1" customWidth="1"/>
    <col min="11" max="11" width="14" bestFit="1" customWidth="1"/>
    <col min="12" max="13" width="9.3984375" bestFit="1" customWidth="1"/>
  </cols>
  <sheetData>
    <row r="1" spans="1:8" ht="17.399999999999999" x14ac:dyDescent="0.25">
      <c r="A1" s="242"/>
      <c r="B1" s="243"/>
      <c r="C1" s="243"/>
      <c r="D1" s="243"/>
      <c r="E1" s="243"/>
      <c r="F1" s="243"/>
      <c r="G1" s="243"/>
      <c r="H1" s="244"/>
    </row>
    <row r="2" spans="1:8" ht="20.399999999999999" x14ac:dyDescent="0.25">
      <c r="A2" s="245" t="s">
        <v>117</v>
      </c>
      <c r="B2" s="246"/>
      <c r="C2" s="246"/>
      <c r="D2" s="246"/>
      <c r="E2" s="246"/>
      <c r="F2" s="246"/>
      <c r="G2" s="246"/>
      <c r="H2" s="247"/>
    </row>
    <row r="3" spans="1:8" ht="21" thickBot="1" x14ac:dyDescent="0.3">
      <c r="A3" s="248"/>
      <c r="B3" s="249"/>
      <c r="C3" s="249"/>
      <c r="D3" s="249"/>
      <c r="E3" s="249"/>
      <c r="F3" s="249"/>
      <c r="G3" s="249"/>
      <c r="H3" s="250"/>
    </row>
    <row r="4" spans="1:8" ht="15.6" thickBot="1" x14ac:dyDescent="0.3">
      <c r="A4" s="223" t="s">
        <v>1</v>
      </c>
      <c r="B4" s="225" t="s">
        <v>2</v>
      </c>
      <c r="C4" s="225" t="s">
        <v>3</v>
      </c>
      <c r="D4" s="211" t="s">
        <v>4</v>
      </c>
      <c r="E4" s="212"/>
      <c r="F4" s="212"/>
      <c r="G4" s="212"/>
      <c r="H4" s="213"/>
    </row>
    <row r="5" spans="1:8" ht="15.6" thickBot="1" x14ac:dyDescent="0.3">
      <c r="A5" s="224"/>
      <c r="B5" s="226"/>
      <c r="C5" s="226"/>
      <c r="D5" s="29">
        <v>2014</v>
      </c>
      <c r="E5" s="3">
        <v>2015</v>
      </c>
      <c r="F5" s="3">
        <v>2016</v>
      </c>
      <c r="G5" s="3">
        <v>2017</v>
      </c>
      <c r="H5" s="3">
        <v>2018</v>
      </c>
    </row>
    <row r="6" spans="1:8" ht="15.6" thickBot="1" x14ac:dyDescent="0.3">
      <c r="A6" s="30" t="s">
        <v>118</v>
      </c>
      <c r="B6" s="31"/>
      <c r="C6" s="31"/>
      <c r="D6" s="31"/>
      <c r="E6" s="31"/>
      <c r="F6" s="31"/>
      <c r="G6" s="31"/>
      <c r="H6" s="32"/>
    </row>
    <row r="7" spans="1:8" ht="15.6" thickBot="1" x14ac:dyDescent="0.3">
      <c r="A7" s="205" t="s">
        <v>57</v>
      </c>
      <c r="B7" s="251" t="s">
        <v>119</v>
      </c>
      <c r="C7" s="252"/>
      <c r="D7" s="252"/>
      <c r="E7" s="252"/>
      <c r="F7" s="252"/>
      <c r="G7" s="252"/>
      <c r="H7" s="253"/>
    </row>
    <row r="8" spans="1:8" ht="16.2" thickBot="1" x14ac:dyDescent="0.3">
      <c r="A8" s="206"/>
      <c r="B8" s="22" t="s">
        <v>120</v>
      </c>
      <c r="C8" s="23" t="s">
        <v>121</v>
      </c>
      <c r="D8" s="34">
        <v>3</v>
      </c>
      <c r="E8" s="18"/>
      <c r="F8" s="18"/>
      <c r="G8" s="6">
        <v>6</v>
      </c>
      <c r="H8" s="78">
        <v>7</v>
      </c>
    </row>
    <row r="9" spans="1:8" ht="15.6" thickBot="1" x14ac:dyDescent="0.3">
      <c r="A9" s="206"/>
      <c r="B9" s="251" t="s">
        <v>122</v>
      </c>
      <c r="C9" s="252"/>
      <c r="D9" s="252"/>
      <c r="E9" s="252"/>
      <c r="F9" s="252"/>
      <c r="G9" s="252"/>
      <c r="H9" s="253"/>
    </row>
    <row r="10" spans="1:8" ht="31.8" thickBot="1" x14ac:dyDescent="0.3">
      <c r="A10" s="206"/>
      <c r="B10" s="22" t="s">
        <v>123</v>
      </c>
      <c r="C10" s="23" t="s">
        <v>108</v>
      </c>
      <c r="D10" s="34" t="s">
        <v>424</v>
      </c>
      <c r="E10" s="18"/>
      <c r="F10" s="18"/>
      <c r="G10" s="6">
        <v>14</v>
      </c>
      <c r="H10" s="78">
        <v>14</v>
      </c>
    </row>
    <row r="11" spans="1:8" ht="15.6" thickBot="1" x14ac:dyDescent="0.3">
      <c r="A11" s="206"/>
      <c r="B11" s="251" t="s">
        <v>124</v>
      </c>
      <c r="C11" s="252"/>
      <c r="D11" s="252"/>
      <c r="E11" s="252"/>
      <c r="F11" s="252"/>
      <c r="G11" s="252"/>
      <c r="H11" s="253"/>
    </row>
    <row r="12" spans="1:8" ht="31.8" thickBot="1" x14ac:dyDescent="0.3">
      <c r="A12" s="206"/>
      <c r="B12" s="22" t="s">
        <v>125</v>
      </c>
      <c r="C12" s="23" t="s">
        <v>126</v>
      </c>
      <c r="D12" s="34" t="s">
        <v>424</v>
      </c>
      <c r="E12" s="106"/>
      <c r="F12" s="106"/>
      <c r="G12" s="110">
        <v>96</v>
      </c>
      <c r="H12" s="89">
        <v>96.3</v>
      </c>
    </row>
    <row r="13" spans="1:8" ht="16.2" thickBot="1" x14ac:dyDescent="0.3">
      <c r="A13" s="206"/>
      <c r="B13" s="22" t="s">
        <v>127</v>
      </c>
      <c r="C13" s="23" t="s">
        <v>15</v>
      </c>
      <c r="D13" s="34" t="s">
        <v>424</v>
      </c>
      <c r="E13" s="18"/>
      <c r="F13" s="18"/>
      <c r="G13" s="6">
        <v>80</v>
      </c>
      <c r="H13" s="78">
        <v>80</v>
      </c>
    </row>
    <row r="14" spans="1:8" ht="16.2" thickBot="1" x14ac:dyDescent="0.3">
      <c r="A14" s="206"/>
      <c r="B14" s="22" t="s">
        <v>128</v>
      </c>
      <c r="C14" s="23" t="s">
        <v>108</v>
      </c>
      <c r="D14" s="34" t="s">
        <v>424</v>
      </c>
      <c r="E14" s="18"/>
      <c r="F14" s="18"/>
      <c r="G14" s="6">
        <v>14</v>
      </c>
      <c r="H14" s="104"/>
    </row>
    <row r="15" spans="1:8" ht="16.2" thickBot="1" x14ac:dyDescent="0.3">
      <c r="A15" s="206"/>
      <c r="B15" s="22" t="s">
        <v>129</v>
      </c>
      <c r="C15" s="23" t="s">
        <v>108</v>
      </c>
      <c r="D15" s="34" t="s">
        <v>424</v>
      </c>
      <c r="E15" s="18"/>
      <c r="F15" s="18"/>
      <c r="G15" s="6">
        <v>4</v>
      </c>
      <c r="H15" s="78">
        <v>4</v>
      </c>
    </row>
    <row r="16" spans="1:8" ht="15.6" thickBot="1" x14ac:dyDescent="0.3">
      <c r="A16" s="206"/>
      <c r="B16" s="251" t="s">
        <v>130</v>
      </c>
      <c r="C16" s="252"/>
      <c r="D16" s="252"/>
      <c r="E16" s="252"/>
      <c r="F16" s="252"/>
      <c r="G16" s="252"/>
      <c r="H16" s="253"/>
    </row>
    <row r="17" spans="1:9" ht="16.2" thickBot="1" x14ac:dyDescent="0.3">
      <c r="A17" s="206"/>
      <c r="B17" s="22" t="s">
        <v>131</v>
      </c>
      <c r="C17" s="23" t="s">
        <v>121</v>
      </c>
      <c r="D17" s="34" t="s">
        <v>424</v>
      </c>
      <c r="E17" s="18"/>
      <c r="F17" s="18"/>
      <c r="G17" s="6">
        <v>3</v>
      </c>
      <c r="H17" s="78">
        <v>3</v>
      </c>
    </row>
    <row r="18" spans="1:9" ht="15.6" thickBot="1" x14ac:dyDescent="0.3">
      <c r="A18" s="206"/>
      <c r="B18" s="251" t="s">
        <v>132</v>
      </c>
      <c r="C18" s="252"/>
      <c r="D18" s="252"/>
      <c r="E18" s="252"/>
      <c r="F18" s="252"/>
      <c r="G18" s="252"/>
      <c r="H18" s="253"/>
    </row>
    <row r="19" spans="1:9" ht="16.2" thickBot="1" x14ac:dyDescent="0.3">
      <c r="A19" s="206"/>
      <c r="B19" s="22" t="s">
        <v>133</v>
      </c>
      <c r="C19" s="23" t="s">
        <v>121</v>
      </c>
      <c r="D19" s="34" t="s">
        <v>424</v>
      </c>
      <c r="E19" s="18"/>
      <c r="F19" s="18"/>
      <c r="G19" s="18">
        <v>4</v>
      </c>
      <c r="H19" s="111">
        <v>4</v>
      </c>
    </row>
    <row r="20" spans="1:9" ht="16.2" thickBot="1" x14ac:dyDescent="0.3">
      <c r="A20" s="206"/>
      <c r="B20" s="22" t="s">
        <v>134</v>
      </c>
      <c r="C20" s="23" t="s">
        <v>121</v>
      </c>
      <c r="D20" s="34" t="s">
        <v>424</v>
      </c>
      <c r="E20" s="18"/>
      <c r="F20" s="18"/>
      <c r="G20" s="18">
        <v>4</v>
      </c>
      <c r="H20" s="111">
        <v>4</v>
      </c>
    </row>
    <row r="21" spans="1:9" ht="15.6" thickBot="1" x14ac:dyDescent="0.3">
      <c r="A21" s="206"/>
      <c r="B21" s="251" t="s">
        <v>135</v>
      </c>
      <c r="C21" s="252"/>
      <c r="D21" s="252"/>
      <c r="E21" s="252"/>
      <c r="F21" s="252"/>
      <c r="G21" s="252"/>
      <c r="H21" s="253"/>
    </row>
    <row r="22" spans="1:9" ht="16.2" thickBot="1" x14ac:dyDescent="0.3">
      <c r="A22" s="206"/>
      <c r="B22" s="91" t="s">
        <v>136</v>
      </c>
      <c r="C22" s="92" t="s">
        <v>76</v>
      </c>
      <c r="D22" s="96" t="s">
        <v>424</v>
      </c>
      <c r="E22" s="97"/>
      <c r="F22" s="97"/>
      <c r="G22" s="95"/>
      <c r="H22" s="188">
        <f>SUM(H23:H25)</f>
        <v>6</v>
      </c>
      <c r="I22" s="90"/>
    </row>
    <row r="23" spans="1:9" ht="16.2" thickBot="1" x14ac:dyDescent="0.3">
      <c r="A23" s="206"/>
      <c r="B23" s="22" t="s">
        <v>137</v>
      </c>
      <c r="C23" s="23" t="s">
        <v>76</v>
      </c>
      <c r="D23" s="34" t="s">
        <v>424</v>
      </c>
      <c r="E23" s="50"/>
      <c r="F23" s="50"/>
      <c r="G23" s="48"/>
      <c r="H23" s="48">
        <v>1</v>
      </c>
    </row>
    <row r="24" spans="1:9" ht="16.2" thickBot="1" x14ac:dyDescent="0.3">
      <c r="A24" s="206"/>
      <c r="B24" s="22" t="s">
        <v>138</v>
      </c>
      <c r="C24" s="23" t="s">
        <v>76</v>
      </c>
      <c r="D24" s="34" t="s">
        <v>424</v>
      </c>
      <c r="E24" s="50"/>
      <c r="F24" s="50"/>
      <c r="G24" s="48"/>
      <c r="H24" s="48">
        <v>2</v>
      </c>
    </row>
    <row r="25" spans="1:9" ht="16.2" thickBot="1" x14ac:dyDescent="0.3">
      <c r="A25" s="206"/>
      <c r="B25" s="22" t="s">
        <v>139</v>
      </c>
      <c r="C25" s="23" t="s">
        <v>76</v>
      </c>
      <c r="D25" s="34" t="s">
        <v>424</v>
      </c>
      <c r="E25" s="50"/>
      <c r="F25" s="50"/>
      <c r="G25" s="48"/>
      <c r="H25" s="48">
        <v>3</v>
      </c>
    </row>
    <row r="26" spans="1:9" ht="16.2" thickBot="1" x14ac:dyDescent="0.3">
      <c r="A26" s="206"/>
      <c r="B26" s="91" t="s">
        <v>140</v>
      </c>
      <c r="C26" s="92" t="s">
        <v>76</v>
      </c>
      <c r="D26" s="93" t="s">
        <v>424</v>
      </c>
      <c r="E26" s="95"/>
      <c r="F26" s="95"/>
      <c r="G26" s="95"/>
      <c r="H26" s="188">
        <f>SUM(H27:H29)</f>
        <v>9</v>
      </c>
    </row>
    <row r="27" spans="1:9" ht="16.2" thickBot="1" x14ac:dyDescent="0.3">
      <c r="A27" s="206"/>
      <c r="B27" s="22" t="s">
        <v>141</v>
      </c>
      <c r="C27" s="23" t="s">
        <v>76</v>
      </c>
      <c r="D27" s="34" t="s">
        <v>424</v>
      </c>
      <c r="E27" s="48"/>
      <c r="F27" s="48"/>
      <c r="G27" s="48"/>
      <c r="H27" s="48">
        <v>2</v>
      </c>
    </row>
    <row r="28" spans="1:9" ht="16.2" thickBot="1" x14ac:dyDescent="0.3">
      <c r="A28" s="206"/>
      <c r="B28" s="22" t="s">
        <v>142</v>
      </c>
      <c r="C28" s="23" t="s">
        <v>76</v>
      </c>
      <c r="D28" s="34" t="s">
        <v>424</v>
      </c>
      <c r="E28" s="48"/>
      <c r="F28" s="48"/>
      <c r="G28" s="48"/>
      <c r="H28" s="48">
        <v>3</v>
      </c>
    </row>
    <row r="29" spans="1:9" ht="16.2" thickBot="1" x14ac:dyDescent="0.3">
      <c r="A29" s="206"/>
      <c r="B29" s="22" t="s">
        <v>143</v>
      </c>
      <c r="C29" s="23" t="s">
        <v>76</v>
      </c>
      <c r="D29" s="34" t="s">
        <v>424</v>
      </c>
      <c r="E29" s="50"/>
      <c r="F29" s="48"/>
      <c r="G29" s="48"/>
      <c r="H29" s="48">
        <v>4</v>
      </c>
    </row>
    <row r="30" spans="1:9" ht="16.2" thickBot="1" x14ac:dyDescent="0.3">
      <c r="A30" s="206"/>
      <c r="B30" s="91" t="s">
        <v>144</v>
      </c>
      <c r="C30" s="92" t="s">
        <v>76</v>
      </c>
      <c r="D30" s="93" t="s">
        <v>424</v>
      </c>
      <c r="E30" s="94"/>
      <c r="F30" s="95"/>
      <c r="G30" s="95"/>
      <c r="H30" s="188">
        <f>SUM(H31:H33)</f>
        <v>18</v>
      </c>
    </row>
    <row r="31" spans="1:9" ht="16.2" thickBot="1" x14ac:dyDescent="0.3">
      <c r="A31" s="206"/>
      <c r="B31" s="22" t="s">
        <v>145</v>
      </c>
      <c r="C31" s="23" t="s">
        <v>76</v>
      </c>
      <c r="D31" s="34" t="s">
        <v>424</v>
      </c>
      <c r="E31" s="48"/>
      <c r="F31" s="48"/>
      <c r="G31" s="48"/>
      <c r="H31" s="48">
        <v>5</v>
      </c>
    </row>
    <row r="32" spans="1:9" ht="16.2" thickBot="1" x14ac:dyDescent="0.3">
      <c r="A32" s="206"/>
      <c r="B32" s="22" t="s">
        <v>146</v>
      </c>
      <c r="C32" s="23" t="s">
        <v>76</v>
      </c>
      <c r="D32" s="34" t="s">
        <v>424</v>
      </c>
      <c r="E32" s="48"/>
      <c r="F32" s="48"/>
      <c r="G32" s="48"/>
      <c r="H32" s="48">
        <v>6</v>
      </c>
    </row>
    <row r="33" spans="1:9" ht="16.2" thickBot="1" x14ac:dyDescent="0.3">
      <c r="A33" s="206"/>
      <c r="B33" s="22" t="s">
        <v>147</v>
      </c>
      <c r="C33" s="23" t="s">
        <v>76</v>
      </c>
      <c r="D33" s="34" t="s">
        <v>424</v>
      </c>
      <c r="E33" s="48"/>
      <c r="F33" s="48"/>
      <c r="G33" s="48"/>
      <c r="H33" s="48">
        <v>7</v>
      </c>
    </row>
    <row r="34" spans="1:9" ht="16.2" thickBot="1" x14ac:dyDescent="0.3">
      <c r="A34" s="206"/>
      <c r="B34" s="91" t="s">
        <v>148</v>
      </c>
      <c r="C34" s="92" t="s">
        <v>76</v>
      </c>
      <c r="D34" s="93" t="s">
        <v>424</v>
      </c>
      <c r="E34" s="95"/>
      <c r="F34" s="95"/>
      <c r="G34" s="95"/>
      <c r="H34" s="188">
        <f>SUM(H35:H37)</f>
        <v>27</v>
      </c>
    </row>
    <row r="35" spans="1:9" ht="16.2" thickBot="1" x14ac:dyDescent="0.3">
      <c r="A35" s="206"/>
      <c r="B35" s="22" t="s">
        <v>149</v>
      </c>
      <c r="C35" s="23" t="s">
        <v>76</v>
      </c>
      <c r="D35" s="34" t="s">
        <v>424</v>
      </c>
      <c r="E35" s="48"/>
      <c r="F35" s="48"/>
      <c r="G35" s="48"/>
      <c r="H35" s="48">
        <v>8</v>
      </c>
    </row>
    <row r="36" spans="1:9" ht="16.2" thickBot="1" x14ac:dyDescent="0.3">
      <c r="A36" s="206"/>
      <c r="B36" s="22" t="s">
        <v>150</v>
      </c>
      <c r="C36" s="23" t="s">
        <v>76</v>
      </c>
      <c r="D36" s="34" t="s">
        <v>424</v>
      </c>
      <c r="E36" s="48"/>
      <c r="F36" s="48"/>
      <c r="G36" s="48"/>
      <c r="H36" s="48">
        <v>9</v>
      </c>
    </row>
    <row r="37" spans="1:9" ht="16.2" thickBot="1" x14ac:dyDescent="0.3">
      <c r="A37" s="206"/>
      <c r="B37" s="22" t="s">
        <v>151</v>
      </c>
      <c r="C37" s="23" t="s">
        <v>76</v>
      </c>
      <c r="D37" s="34" t="s">
        <v>424</v>
      </c>
      <c r="E37" s="48"/>
      <c r="F37" s="48"/>
      <c r="G37" s="48"/>
      <c r="H37" s="48">
        <v>10</v>
      </c>
    </row>
    <row r="38" spans="1:9" ht="15.6" thickBot="1" x14ac:dyDescent="0.3">
      <c r="A38" s="206"/>
      <c r="B38" s="251" t="s">
        <v>152</v>
      </c>
      <c r="C38" s="252"/>
      <c r="D38" s="252"/>
      <c r="E38" s="252"/>
      <c r="F38" s="252"/>
      <c r="G38" s="252"/>
      <c r="H38" s="253"/>
    </row>
    <row r="39" spans="1:9" ht="16.2" thickBot="1" x14ac:dyDescent="0.3">
      <c r="A39" s="206"/>
      <c r="B39" s="22" t="s">
        <v>153</v>
      </c>
      <c r="C39" s="23" t="s">
        <v>76</v>
      </c>
      <c r="D39" s="34" t="s">
        <v>424</v>
      </c>
      <c r="E39" s="50"/>
      <c r="F39" s="50"/>
      <c r="G39" s="50"/>
      <c r="H39" s="50">
        <v>50</v>
      </c>
    </row>
    <row r="40" spans="1:9" ht="16.2" thickBot="1" x14ac:dyDescent="0.3">
      <c r="A40" s="206"/>
      <c r="B40" s="22" t="s">
        <v>154</v>
      </c>
      <c r="C40" s="23" t="s">
        <v>76</v>
      </c>
      <c r="D40" s="60" t="s">
        <v>424</v>
      </c>
      <c r="E40" s="63"/>
      <c r="F40" s="63"/>
      <c r="G40" s="62"/>
      <c r="H40" s="50">
        <v>60</v>
      </c>
      <c r="I40" s="109"/>
    </row>
    <row r="41" spans="1:9" ht="16.2" thickBot="1" x14ac:dyDescent="0.3">
      <c r="A41" s="206"/>
      <c r="B41" s="22" t="s">
        <v>155</v>
      </c>
      <c r="C41" s="23" t="s">
        <v>105</v>
      </c>
      <c r="D41" s="60" t="s">
        <v>424</v>
      </c>
      <c r="E41" s="61"/>
      <c r="F41" s="61"/>
      <c r="G41" s="59"/>
      <c r="H41" s="50">
        <v>15</v>
      </c>
    </row>
    <row r="42" spans="1:9" ht="16.2" thickBot="1" x14ac:dyDescent="0.3">
      <c r="A42" s="206"/>
      <c r="B42" s="22" t="s">
        <v>156</v>
      </c>
      <c r="C42" s="23" t="s">
        <v>105</v>
      </c>
      <c r="D42" s="60" t="s">
        <v>424</v>
      </c>
      <c r="E42" s="61"/>
      <c r="F42" s="61"/>
      <c r="G42" s="59"/>
      <c r="H42" s="50">
        <v>12</v>
      </c>
    </row>
    <row r="43" spans="1:9" ht="15.6" thickBot="1" x14ac:dyDescent="0.3">
      <c r="A43" s="206"/>
      <c r="B43" s="251" t="s">
        <v>157</v>
      </c>
      <c r="C43" s="252"/>
      <c r="D43" s="252"/>
      <c r="E43" s="252"/>
      <c r="F43" s="252"/>
      <c r="G43" s="252"/>
      <c r="H43" s="253"/>
    </row>
    <row r="44" spans="1:9" ht="31.8" thickBot="1" x14ac:dyDescent="0.3">
      <c r="A44" s="207"/>
      <c r="B44" s="22" t="s">
        <v>158</v>
      </c>
      <c r="C44" s="23" t="s">
        <v>159</v>
      </c>
      <c r="D44" s="34"/>
      <c r="E44" s="18"/>
      <c r="F44" s="18"/>
      <c r="G44" s="6"/>
      <c r="H44" s="189">
        <f>(60000*71.25)/H23</f>
        <v>4275000</v>
      </c>
    </row>
    <row r="45" spans="1:9" ht="15.6" thickBot="1" x14ac:dyDescent="0.3">
      <c r="A45" s="256" t="s">
        <v>160</v>
      </c>
      <c r="B45" s="257"/>
      <c r="C45" s="257"/>
      <c r="D45" s="257"/>
      <c r="E45" s="257"/>
      <c r="F45" s="257"/>
      <c r="G45" s="257"/>
      <c r="H45" s="258"/>
    </row>
    <row r="46" spans="1:9" ht="15.6" thickBot="1" x14ac:dyDescent="0.3">
      <c r="A46" s="259" t="s">
        <v>161</v>
      </c>
      <c r="B46" s="261" t="s">
        <v>162</v>
      </c>
      <c r="C46" s="262"/>
      <c r="D46" s="262"/>
      <c r="E46" s="262"/>
      <c r="F46" s="262"/>
      <c r="G46" s="262"/>
      <c r="H46" s="263"/>
    </row>
    <row r="47" spans="1:9" ht="16.2" thickBot="1" x14ac:dyDescent="0.3">
      <c r="A47" s="206"/>
      <c r="B47" s="264" t="s">
        <v>163</v>
      </c>
      <c r="C47" s="5" t="s">
        <v>30</v>
      </c>
      <c r="D47" s="6"/>
      <c r="E47" s="6"/>
      <c r="F47" s="7"/>
      <c r="G47" s="6">
        <v>21</v>
      </c>
      <c r="H47" s="79">
        <v>26</v>
      </c>
    </row>
    <row r="48" spans="1:9" ht="31.8" thickBot="1" x14ac:dyDescent="0.3">
      <c r="A48" s="206"/>
      <c r="B48" s="265"/>
      <c r="C48" s="5" t="s">
        <v>164</v>
      </c>
      <c r="D48" s="6"/>
      <c r="E48" s="6"/>
      <c r="F48" s="7"/>
      <c r="G48" s="6">
        <v>100</v>
      </c>
      <c r="H48" s="79">
        <v>100</v>
      </c>
    </row>
    <row r="49" spans="1:8" ht="16.2" thickBot="1" x14ac:dyDescent="0.3">
      <c r="A49" s="206"/>
      <c r="B49" s="266" t="s">
        <v>400</v>
      </c>
      <c r="C49" s="267"/>
      <c r="D49" s="267"/>
      <c r="E49" s="267"/>
      <c r="F49" s="267"/>
      <c r="G49" s="267"/>
      <c r="H49" s="268"/>
    </row>
    <row r="50" spans="1:8" ht="16.2" thickBot="1" x14ac:dyDescent="0.3">
      <c r="A50" s="206"/>
      <c r="B50" s="254" t="s">
        <v>33</v>
      </c>
      <c r="C50" s="5" t="s">
        <v>30</v>
      </c>
      <c r="D50" s="6">
        <v>8</v>
      </c>
      <c r="E50" s="6">
        <v>9</v>
      </c>
      <c r="F50" s="7">
        <v>10</v>
      </c>
      <c r="G50" s="6">
        <v>10</v>
      </c>
      <c r="H50" s="79">
        <v>13</v>
      </c>
    </row>
    <row r="51" spans="1:8" ht="31.8" thickBot="1" x14ac:dyDescent="0.3">
      <c r="A51" s="206"/>
      <c r="B51" s="255"/>
      <c r="C51" s="5" t="s">
        <v>164</v>
      </c>
      <c r="D51" s="6"/>
      <c r="E51" s="6"/>
      <c r="F51" s="7"/>
      <c r="G51" s="6">
        <v>100</v>
      </c>
      <c r="H51" s="79">
        <v>100</v>
      </c>
    </row>
    <row r="52" spans="1:8" ht="16.2" thickBot="1" x14ac:dyDescent="0.3">
      <c r="A52" s="206"/>
      <c r="B52" s="254" t="s">
        <v>34</v>
      </c>
      <c r="C52" s="5" t="s">
        <v>30</v>
      </c>
      <c r="D52" s="6"/>
      <c r="E52" s="6"/>
      <c r="F52" s="7"/>
      <c r="G52" s="6">
        <v>11</v>
      </c>
      <c r="H52" s="79">
        <v>12</v>
      </c>
    </row>
    <row r="53" spans="1:8" ht="31.8" thickBot="1" x14ac:dyDescent="0.3">
      <c r="A53" s="206"/>
      <c r="B53" s="255"/>
      <c r="C53" s="5" t="s">
        <v>164</v>
      </c>
      <c r="D53" s="6"/>
      <c r="E53" s="6"/>
      <c r="F53" s="7"/>
      <c r="G53" s="6">
        <v>100</v>
      </c>
      <c r="H53" s="79">
        <v>100</v>
      </c>
    </row>
    <row r="54" spans="1:8" ht="16.2" thickBot="1" x14ac:dyDescent="0.3">
      <c r="A54" s="206"/>
      <c r="B54" s="254" t="s">
        <v>35</v>
      </c>
      <c r="C54" s="5" t="s">
        <v>30</v>
      </c>
      <c r="D54" s="6">
        <v>0</v>
      </c>
      <c r="E54" s="6"/>
      <c r="F54" s="7"/>
      <c r="G54" s="6">
        <v>0</v>
      </c>
      <c r="H54" s="79">
        <v>1</v>
      </c>
    </row>
    <row r="55" spans="1:8" ht="31.8" thickBot="1" x14ac:dyDescent="0.3">
      <c r="A55" s="206"/>
      <c r="B55" s="255"/>
      <c r="C55" s="5" t="s">
        <v>164</v>
      </c>
      <c r="D55" s="6">
        <v>0</v>
      </c>
      <c r="E55" s="6"/>
      <c r="F55" s="6"/>
      <c r="G55" s="6">
        <v>0</v>
      </c>
      <c r="H55" s="79">
        <v>100</v>
      </c>
    </row>
    <row r="56" spans="1:8" ht="16.2" thickBot="1" x14ac:dyDescent="0.3">
      <c r="A56" s="206"/>
      <c r="B56" s="264" t="s">
        <v>165</v>
      </c>
      <c r="C56" s="5" t="s">
        <v>30</v>
      </c>
      <c r="D56" s="48">
        <v>5489</v>
      </c>
      <c r="E56" s="48"/>
      <c r="F56" s="49"/>
      <c r="G56" s="48">
        <v>6241</v>
      </c>
      <c r="H56" s="98">
        <v>6427</v>
      </c>
    </row>
    <row r="57" spans="1:8" ht="16.2" thickBot="1" x14ac:dyDescent="0.3">
      <c r="A57" s="206"/>
      <c r="B57" s="265"/>
      <c r="C57" s="5" t="s">
        <v>15</v>
      </c>
      <c r="D57" s="6">
        <v>100</v>
      </c>
      <c r="E57" s="6"/>
      <c r="F57" s="7"/>
      <c r="G57" s="6">
        <v>100</v>
      </c>
      <c r="H57" s="6">
        <v>100</v>
      </c>
    </row>
    <row r="58" spans="1:8" ht="16.2" thickBot="1" x14ac:dyDescent="0.3">
      <c r="A58" s="206"/>
      <c r="B58" s="266" t="s">
        <v>401</v>
      </c>
      <c r="C58" s="267"/>
      <c r="D58" s="267"/>
      <c r="E58" s="267"/>
      <c r="F58" s="267"/>
      <c r="G58" s="267"/>
      <c r="H58" s="268"/>
    </row>
    <row r="59" spans="1:8" ht="16.2" thickBot="1" x14ac:dyDescent="0.3">
      <c r="A59" s="206"/>
      <c r="B59" s="254" t="s">
        <v>166</v>
      </c>
      <c r="C59" s="5" t="s">
        <v>30</v>
      </c>
      <c r="D59" s="6"/>
      <c r="E59" s="6">
        <v>10</v>
      </c>
      <c r="F59" s="7">
        <v>25</v>
      </c>
      <c r="G59" s="6">
        <v>25</v>
      </c>
      <c r="H59" s="6">
        <v>26</v>
      </c>
    </row>
    <row r="60" spans="1:8" ht="16.2" thickBot="1" x14ac:dyDescent="0.3">
      <c r="A60" s="206"/>
      <c r="B60" s="255"/>
      <c r="C60" s="107" t="s">
        <v>167</v>
      </c>
      <c r="D60" s="80"/>
      <c r="E60" s="80"/>
      <c r="F60" s="80"/>
      <c r="G60" s="80">
        <v>100</v>
      </c>
      <c r="H60" s="80">
        <v>100</v>
      </c>
    </row>
    <row r="61" spans="1:8" ht="16.2" thickBot="1" x14ac:dyDescent="0.3">
      <c r="A61" s="206"/>
      <c r="B61" s="254" t="s">
        <v>168</v>
      </c>
      <c r="C61" s="5" t="s">
        <v>30</v>
      </c>
      <c r="D61" s="6"/>
      <c r="E61" s="6"/>
      <c r="F61" s="7"/>
      <c r="G61" s="6">
        <v>97</v>
      </c>
      <c r="H61" s="6">
        <v>558</v>
      </c>
    </row>
    <row r="62" spans="1:8" ht="16.2" thickBot="1" x14ac:dyDescent="0.3">
      <c r="A62" s="206"/>
      <c r="B62" s="255"/>
      <c r="C62" s="107" t="s">
        <v>167</v>
      </c>
      <c r="D62" s="80"/>
      <c r="E62" s="80"/>
      <c r="F62" s="80"/>
      <c r="G62" s="80">
        <v>100</v>
      </c>
      <c r="H62" s="80">
        <v>100</v>
      </c>
    </row>
    <row r="63" spans="1:8" ht="16.2" thickBot="1" x14ac:dyDescent="0.3">
      <c r="A63" s="206"/>
      <c r="B63" s="254" t="s">
        <v>169</v>
      </c>
      <c r="C63" s="5" t="s">
        <v>30</v>
      </c>
      <c r="D63" s="48"/>
      <c r="E63" s="48"/>
      <c r="F63" s="49"/>
      <c r="G63" s="48">
        <v>6119</v>
      </c>
      <c r="H63" s="6">
        <v>5843</v>
      </c>
    </row>
    <row r="64" spans="1:8" ht="16.2" thickBot="1" x14ac:dyDescent="0.3">
      <c r="A64" s="206"/>
      <c r="B64" s="255"/>
      <c r="C64" s="107" t="s">
        <v>167</v>
      </c>
      <c r="D64" s="80"/>
      <c r="E64" s="80"/>
      <c r="F64" s="80"/>
      <c r="G64" s="80">
        <v>100</v>
      </c>
      <c r="H64" s="80">
        <v>100</v>
      </c>
    </row>
    <row r="65" spans="1:8" ht="16.2" thickBot="1" x14ac:dyDescent="0.3">
      <c r="A65" s="206"/>
      <c r="B65" s="266" t="s">
        <v>402</v>
      </c>
      <c r="C65" s="267"/>
      <c r="D65" s="267"/>
      <c r="E65" s="267"/>
      <c r="F65" s="267"/>
      <c r="G65" s="267"/>
      <c r="H65" s="268"/>
    </row>
    <row r="66" spans="1:8" ht="16.2" thickBot="1" x14ac:dyDescent="0.3">
      <c r="A66" s="206"/>
      <c r="B66" s="254" t="s">
        <v>33</v>
      </c>
      <c r="C66" s="5" t="s">
        <v>30</v>
      </c>
      <c r="D66" s="48"/>
      <c r="E66" s="48"/>
      <c r="F66" s="49"/>
      <c r="G66" s="48">
        <v>5534</v>
      </c>
      <c r="H66" s="112">
        <v>5767</v>
      </c>
    </row>
    <row r="67" spans="1:8" ht="16.2" thickBot="1" x14ac:dyDescent="0.3">
      <c r="A67" s="206"/>
      <c r="B67" s="255"/>
      <c r="C67" s="5" t="s">
        <v>167</v>
      </c>
      <c r="D67" s="6"/>
      <c r="E67" s="6"/>
      <c r="F67" s="7"/>
      <c r="G67" s="6">
        <v>100</v>
      </c>
      <c r="H67" s="6">
        <v>100</v>
      </c>
    </row>
    <row r="68" spans="1:8" ht="16.2" thickBot="1" x14ac:dyDescent="0.3">
      <c r="A68" s="206"/>
      <c r="B68" s="254" t="s">
        <v>34</v>
      </c>
      <c r="C68" s="5" t="s">
        <v>30</v>
      </c>
      <c r="D68" s="6"/>
      <c r="E68" s="6"/>
      <c r="F68" s="7"/>
      <c r="G68" s="6">
        <v>673</v>
      </c>
      <c r="H68" s="113">
        <v>647</v>
      </c>
    </row>
    <row r="69" spans="1:8" ht="16.2" thickBot="1" x14ac:dyDescent="0.3">
      <c r="A69" s="206"/>
      <c r="B69" s="255"/>
      <c r="C69" s="5" t="s">
        <v>167</v>
      </c>
      <c r="D69" s="6"/>
      <c r="E69" s="6"/>
      <c r="F69" s="7"/>
      <c r="G69" s="6">
        <v>100</v>
      </c>
      <c r="H69" s="6">
        <v>100</v>
      </c>
    </row>
    <row r="70" spans="1:8" ht="16.2" thickBot="1" x14ac:dyDescent="0.3">
      <c r="A70" s="206"/>
      <c r="B70" s="254" t="s">
        <v>35</v>
      </c>
      <c r="C70" s="5" t="s">
        <v>30</v>
      </c>
      <c r="D70" s="6"/>
      <c r="E70" s="6"/>
      <c r="F70" s="7"/>
      <c r="G70" s="6">
        <v>34</v>
      </c>
      <c r="H70" s="113">
        <v>13</v>
      </c>
    </row>
    <row r="71" spans="1:8" ht="16.2" thickBot="1" x14ac:dyDescent="0.3">
      <c r="A71" s="206"/>
      <c r="B71" s="255"/>
      <c r="C71" s="5" t="s">
        <v>167</v>
      </c>
      <c r="D71" s="6"/>
      <c r="E71" s="6"/>
      <c r="F71" s="7"/>
      <c r="G71" s="6">
        <v>100</v>
      </c>
      <c r="H71" s="6">
        <v>100</v>
      </c>
    </row>
    <row r="72" spans="1:8" ht="16.2" thickBot="1" x14ac:dyDescent="0.3">
      <c r="A72" s="206"/>
      <c r="B72" s="264" t="s">
        <v>170</v>
      </c>
      <c r="C72" s="5" t="s">
        <v>30</v>
      </c>
      <c r="D72" s="6"/>
      <c r="E72" s="6"/>
      <c r="F72" s="7"/>
      <c r="G72" s="6">
        <v>374</v>
      </c>
      <c r="H72" s="79">
        <v>374</v>
      </c>
    </row>
    <row r="73" spans="1:8" ht="16.2" thickBot="1" x14ac:dyDescent="0.3">
      <c r="A73" s="206"/>
      <c r="B73" s="265"/>
      <c r="C73" s="5" t="s">
        <v>15</v>
      </c>
      <c r="D73" s="6"/>
      <c r="E73" s="6"/>
      <c r="F73" s="7"/>
      <c r="G73" s="6">
        <v>100</v>
      </c>
      <c r="H73" s="6">
        <v>100</v>
      </c>
    </row>
    <row r="74" spans="1:8" ht="16.2" thickBot="1" x14ac:dyDescent="0.3">
      <c r="A74" s="206"/>
      <c r="B74" s="266" t="s">
        <v>403</v>
      </c>
      <c r="C74" s="267"/>
      <c r="D74" s="267"/>
      <c r="E74" s="267"/>
      <c r="F74" s="267"/>
      <c r="G74" s="267"/>
      <c r="H74" s="268"/>
    </row>
    <row r="75" spans="1:8" ht="16.2" thickBot="1" x14ac:dyDescent="0.3">
      <c r="A75" s="206"/>
      <c r="B75" s="254" t="s">
        <v>171</v>
      </c>
      <c r="C75" s="5" t="s">
        <v>30</v>
      </c>
      <c r="D75" s="6"/>
      <c r="E75" s="6"/>
      <c r="F75" s="7"/>
      <c r="G75" s="6">
        <v>351</v>
      </c>
      <c r="H75" s="113">
        <v>374</v>
      </c>
    </row>
    <row r="76" spans="1:8" ht="16.2" thickBot="1" x14ac:dyDescent="0.3">
      <c r="A76" s="206"/>
      <c r="B76" s="255"/>
      <c r="C76" s="5" t="s">
        <v>172</v>
      </c>
      <c r="D76" s="6"/>
      <c r="E76" s="6"/>
      <c r="F76" s="7"/>
      <c r="G76" s="6">
        <v>93.9</v>
      </c>
      <c r="H76" s="113">
        <v>100</v>
      </c>
    </row>
    <row r="77" spans="1:8" ht="16.2" thickBot="1" x14ac:dyDescent="0.3">
      <c r="A77" s="206"/>
      <c r="B77" s="254" t="s">
        <v>173</v>
      </c>
      <c r="C77" s="5" t="s">
        <v>30</v>
      </c>
      <c r="D77" s="6"/>
      <c r="E77" s="6"/>
      <c r="F77" s="7"/>
      <c r="G77" s="6">
        <v>17</v>
      </c>
      <c r="H77" s="113">
        <v>17</v>
      </c>
    </row>
    <row r="78" spans="1:8" ht="16.2" thickBot="1" x14ac:dyDescent="0.3">
      <c r="A78" s="206"/>
      <c r="B78" s="255"/>
      <c r="C78" s="5" t="s">
        <v>172</v>
      </c>
      <c r="D78" s="6"/>
      <c r="E78" s="6"/>
      <c r="F78" s="7"/>
      <c r="G78" s="6">
        <v>4.5</v>
      </c>
      <c r="H78" s="190">
        <f>15/20</f>
        <v>0.75</v>
      </c>
    </row>
    <row r="79" spans="1:8" ht="16.2" thickBot="1" x14ac:dyDescent="0.3">
      <c r="A79" s="206"/>
      <c r="B79" s="254" t="s">
        <v>174</v>
      </c>
      <c r="C79" s="5" t="s">
        <v>30</v>
      </c>
      <c r="D79" s="6"/>
      <c r="E79" s="6"/>
      <c r="F79" s="7"/>
      <c r="G79" s="6">
        <v>6</v>
      </c>
      <c r="H79" s="113">
        <v>6</v>
      </c>
    </row>
    <row r="80" spans="1:8" ht="16.2" thickBot="1" x14ac:dyDescent="0.3">
      <c r="A80" s="206"/>
      <c r="B80" s="255"/>
      <c r="C80" s="5" t="s">
        <v>172</v>
      </c>
      <c r="D80" s="6"/>
      <c r="E80" s="6"/>
      <c r="F80" s="7"/>
      <c r="G80" s="6">
        <v>1.6</v>
      </c>
      <c r="H80" s="113">
        <v>1.6</v>
      </c>
    </row>
    <row r="81" spans="1:8" ht="16.2" thickBot="1" x14ac:dyDescent="0.3">
      <c r="A81" s="206"/>
      <c r="B81" s="266" t="s">
        <v>404</v>
      </c>
      <c r="C81" s="267"/>
      <c r="D81" s="267"/>
      <c r="E81" s="267"/>
      <c r="F81" s="267"/>
      <c r="G81" s="267"/>
      <c r="H81" s="268"/>
    </row>
    <row r="82" spans="1:8" ht="16.2" thickBot="1" x14ac:dyDescent="0.3">
      <c r="A82" s="206"/>
      <c r="B82" s="254" t="s">
        <v>33</v>
      </c>
      <c r="C82" s="5" t="s">
        <v>30</v>
      </c>
      <c r="D82" s="6" t="s">
        <v>424</v>
      </c>
      <c r="E82" s="6"/>
      <c r="F82" s="7"/>
      <c r="G82" s="6">
        <v>80</v>
      </c>
      <c r="H82" s="112">
        <v>80</v>
      </c>
    </row>
    <row r="83" spans="1:8" ht="16.2" thickBot="1" x14ac:dyDescent="0.3">
      <c r="A83" s="206"/>
      <c r="B83" s="255"/>
      <c r="C83" s="81" t="s">
        <v>172</v>
      </c>
      <c r="D83" s="82"/>
      <c r="E83" s="82"/>
      <c r="F83" s="82"/>
      <c r="G83" s="114">
        <f>G82/G$75*100</f>
        <v>22.792022792022792</v>
      </c>
      <c r="H83" s="191">
        <f>H82/H$75*100</f>
        <v>21.390374331550802</v>
      </c>
    </row>
    <row r="84" spans="1:8" ht="16.2" thickBot="1" x14ac:dyDescent="0.3">
      <c r="A84" s="206"/>
      <c r="B84" s="254" t="s">
        <v>34</v>
      </c>
      <c r="C84" s="5" t="s">
        <v>30</v>
      </c>
      <c r="D84" s="6"/>
      <c r="E84" s="6"/>
      <c r="F84" s="7"/>
      <c r="G84" s="6">
        <v>172</v>
      </c>
      <c r="H84" s="112">
        <v>172</v>
      </c>
    </row>
    <row r="85" spans="1:8" ht="16.2" thickBot="1" x14ac:dyDescent="0.3">
      <c r="A85" s="206"/>
      <c r="B85" s="255"/>
      <c r="C85" s="81" t="s">
        <v>172</v>
      </c>
      <c r="D85" s="82"/>
      <c r="E85" s="82"/>
      <c r="F85" s="82"/>
      <c r="G85" s="114">
        <f>G84/G$75*100</f>
        <v>49.002849002849004</v>
      </c>
      <c r="H85" s="191">
        <f>H84/H$75*100</f>
        <v>45.989304812834227</v>
      </c>
    </row>
    <row r="86" spans="1:8" ht="16.2" thickBot="1" x14ac:dyDescent="0.3">
      <c r="A86" s="206"/>
      <c r="B86" s="254" t="s">
        <v>35</v>
      </c>
      <c r="C86" s="5" t="s">
        <v>30</v>
      </c>
      <c r="D86" s="6"/>
      <c r="E86" s="6"/>
      <c r="F86" s="7"/>
      <c r="G86" s="6">
        <v>122</v>
      </c>
      <c r="H86" s="112">
        <v>122</v>
      </c>
    </row>
    <row r="87" spans="1:8" ht="16.2" thickBot="1" x14ac:dyDescent="0.3">
      <c r="A87" s="206"/>
      <c r="B87" s="255"/>
      <c r="C87" s="81" t="s">
        <v>172</v>
      </c>
      <c r="D87" s="82"/>
      <c r="E87" s="82"/>
      <c r="F87" s="82"/>
      <c r="G87" s="114">
        <f>G86/G$75*100</f>
        <v>34.757834757834758</v>
      </c>
      <c r="H87" s="191">
        <f>H86/H$75*100</f>
        <v>32.620320855614978</v>
      </c>
    </row>
    <row r="88" spans="1:8" ht="16.2" thickBot="1" x14ac:dyDescent="0.3">
      <c r="A88" s="206"/>
      <c r="B88" s="264" t="s">
        <v>175</v>
      </c>
      <c r="C88" s="5" t="s">
        <v>30</v>
      </c>
      <c r="D88" s="6"/>
      <c r="E88" s="6"/>
      <c r="F88" s="7"/>
      <c r="G88" s="6">
        <v>20</v>
      </c>
      <c r="H88" s="112">
        <v>20</v>
      </c>
    </row>
    <row r="89" spans="1:8" ht="16.2" thickBot="1" x14ac:dyDescent="0.3">
      <c r="A89" s="206"/>
      <c r="B89" s="265"/>
      <c r="C89" s="5" t="s">
        <v>15</v>
      </c>
      <c r="D89" s="6"/>
      <c r="E89" s="6"/>
      <c r="F89" s="7"/>
      <c r="G89" s="6">
        <v>100</v>
      </c>
      <c r="H89" s="113">
        <v>100</v>
      </c>
    </row>
    <row r="90" spans="1:8" ht="16.2" thickBot="1" x14ac:dyDescent="0.3">
      <c r="A90" s="206"/>
      <c r="B90" s="266" t="s">
        <v>405</v>
      </c>
      <c r="C90" s="267"/>
      <c r="D90" s="267"/>
      <c r="E90" s="267"/>
      <c r="F90" s="267"/>
      <c r="G90" s="267"/>
      <c r="H90" s="268"/>
    </row>
    <row r="91" spans="1:8" ht="16.2" thickBot="1" x14ac:dyDescent="0.3">
      <c r="A91" s="206"/>
      <c r="B91" s="254" t="s">
        <v>33</v>
      </c>
      <c r="C91" s="5" t="s">
        <v>30</v>
      </c>
      <c r="D91" s="6"/>
      <c r="E91" s="6"/>
      <c r="F91" s="7"/>
      <c r="G91" s="6">
        <v>11</v>
      </c>
      <c r="H91" s="6">
        <v>13</v>
      </c>
    </row>
    <row r="92" spans="1:8" ht="31.8" thickBot="1" x14ac:dyDescent="0.3">
      <c r="A92" s="206"/>
      <c r="B92" s="255"/>
      <c r="C92" s="5" t="s">
        <v>164</v>
      </c>
      <c r="D92" s="6"/>
      <c r="E92" s="6"/>
      <c r="F92" s="7"/>
      <c r="G92" s="6">
        <v>100</v>
      </c>
      <c r="H92" s="6">
        <v>100</v>
      </c>
    </row>
    <row r="93" spans="1:8" ht="16.2" thickBot="1" x14ac:dyDescent="0.3">
      <c r="A93" s="206"/>
      <c r="B93" s="254" t="s">
        <v>34</v>
      </c>
      <c r="C93" s="5" t="s">
        <v>30</v>
      </c>
      <c r="D93" s="6"/>
      <c r="E93" s="6"/>
      <c r="F93" s="7"/>
      <c r="G93" s="6">
        <v>14</v>
      </c>
      <c r="H93" s="6">
        <v>12</v>
      </c>
    </row>
    <row r="94" spans="1:8" ht="31.8" thickBot="1" x14ac:dyDescent="0.3">
      <c r="A94" s="206"/>
      <c r="B94" s="255"/>
      <c r="C94" s="5" t="s">
        <v>164</v>
      </c>
      <c r="D94" s="6"/>
      <c r="E94" s="6"/>
      <c r="F94" s="7"/>
      <c r="G94" s="6">
        <v>100</v>
      </c>
      <c r="H94" s="6">
        <v>100</v>
      </c>
    </row>
    <row r="95" spans="1:8" ht="16.2" thickBot="1" x14ac:dyDescent="0.3">
      <c r="A95" s="206"/>
      <c r="B95" s="254" t="s">
        <v>35</v>
      </c>
      <c r="C95" s="5" t="s">
        <v>30</v>
      </c>
      <c r="D95" s="6"/>
      <c r="E95" s="6"/>
      <c r="F95" s="7"/>
      <c r="G95" s="6">
        <v>0</v>
      </c>
      <c r="H95" s="6">
        <v>1</v>
      </c>
    </row>
    <row r="96" spans="1:8" ht="31.8" thickBot="1" x14ac:dyDescent="0.3">
      <c r="A96" s="206"/>
      <c r="B96" s="255"/>
      <c r="C96" s="5" t="s">
        <v>164</v>
      </c>
      <c r="D96" s="6"/>
      <c r="E96" s="6"/>
      <c r="F96" s="7"/>
      <c r="G96" s="6">
        <v>0</v>
      </c>
      <c r="H96" s="6">
        <v>199</v>
      </c>
    </row>
    <row r="97" spans="1:8" ht="16.2" thickBot="1" x14ac:dyDescent="0.3">
      <c r="A97" s="206"/>
      <c r="B97" s="264" t="s">
        <v>176</v>
      </c>
      <c r="C97" s="5" t="s">
        <v>30</v>
      </c>
      <c r="D97" s="6">
        <v>813</v>
      </c>
      <c r="E97" s="6"/>
      <c r="F97" s="7"/>
      <c r="G97" s="6">
        <v>471</v>
      </c>
      <c r="H97" s="105"/>
    </row>
    <row r="98" spans="1:8" ht="16.2" thickBot="1" x14ac:dyDescent="0.3">
      <c r="A98" s="206"/>
      <c r="B98" s="265"/>
      <c r="C98" s="5" t="s">
        <v>15</v>
      </c>
      <c r="D98" s="6">
        <v>14.8</v>
      </c>
      <c r="E98" s="6"/>
      <c r="F98" s="7"/>
      <c r="G98" s="6">
        <v>13.45</v>
      </c>
      <c r="H98" s="105"/>
    </row>
    <row r="99" spans="1:8" ht="16.2" thickBot="1" x14ac:dyDescent="0.3">
      <c r="A99" s="206"/>
      <c r="B99" s="266" t="s">
        <v>406</v>
      </c>
      <c r="C99" s="267"/>
      <c r="D99" s="267"/>
      <c r="E99" s="267"/>
      <c r="F99" s="267"/>
      <c r="G99" s="267"/>
      <c r="H99" s="268"/>
    </row>
    <row r="100" spans="1:8" ht="16.2" thickBot="1" x14ac:dyDescent="0.3">
      <c r="A100" s="206"/>
      <c r="B100" s="254" t="s">
        <v>166</v>
      </c>
      <c r="C100" s="5" t="s">
        <v>30</v>
      </c>
      <c r="D100" s="7"/>
      <c r="E100" s="7"/>
      <c r="F100" s="7"/>
      <c r="G100" s="7">
        <v>25</v>
      </c>
      <c r="H100" s="79">
        <v>26</v>
      </c>
    </row>
    <row r="101" spans="1:8" ht="16.2" thickBot="1" x14ac:dyDescent="0.3">
      <c r="A101" s="206"/>
      <c r="B101" s="255"/>
      <c r="C101" s="5" t="s">
        <v>177</v>
      </c>
      <c r="D101" s="73"/>
      <c r="E101" s="73"/>
      <c r="F101" s="7"/>
      <c r="G101" s="7">
        <v>100</v>
      </c>
      <c r="H101" s="79">
        <v>100</v>
      </c>
    </row>
    <row r="102" spans="1:8" ht="16.2" thickBot="1" x14ac:dyDescent="0.3">
      <c r="A102" s="206"/>
      <c r="B102" s="254" t="s">
        <v>168</v>
      </c>
      <c r="C102" s="5" t="s">
        <v>30</v>
      </c>
      <c r="D102" s="7"/>
      <c r="E102" s="7"/>
      <c r="F102" s="7"/>
      <c r="G102" s="7">
        <v>102</v>
      </c>
      <c r="H102" s="79">
        <v>298</v>
      </c>
    </row>
    <row r="103" spans="1:8" ht="16.2" thickBot="1" x14ac:dyDescent="0.3">
      <c r="A103" s="206"/>
      <c r="B103" s="255"/>
      <c r="C103" s="5" t="s">
        <v>178</v>
      </c>
      <c r="D103" s="73"/>
      <c r="E103" s="73"/>
      <c r="F103" s="73"/>
      <c r="G103" s="7">
        <v>30</v>
      </c>
      <c r="H103" s="79">
        <v>83</v>
      </c>
    </row>
    <row r="104" spans="1:8" ht="16.2" thickBot="1" x14ac:dyDescent="0.3">
      <c r="A104" s="206"/>
      <c r="B104" s="254" t="s">
        <v>169</v>
      </c>
      <c r="C104" s="5" t="s">
        <v>30</v>
      </c>
      <c r="D104" s="7"/>
      <c r="E104" s="7"/>
      <c r="F104" s="7"/>
      <c r="G104" s="7">
        <v>344</v>
      </c>
      <c r="H104" s="80">
        <v>1288</v>
      </c>
    </row>
    <row r="105" spans="1:8" ht="31.8" thickBot="1" x14ac:dyDescent="0.3">
      <c r="A105" s="206"/>
      <c r="B105" s="255"/>
      <c r="C105" s="5" t="s">
        <v>179</v>
      </c>
      <c r="D105" s="7"/>
      <c r="E105" s="7"/>
      <c r="F105" s="7"/>
      <c r="G105" s="7">
        <v>9.8000000000000007</v>
      </c>
      <c r="H105" s="79">
        <v>25</v>
      </c>
    </row>
    <row r="106" spans="1:8" ht="16.2" thickBot="1" x14ac:dyDescent="0.3">
      <c r="A106" s="206"/>
      <c r="B106" s="266" t="s">
        <v>407</v>
      </c>
      <c r="C106" s="267"/>
      <c r="D106" s="267"/>
      <c r="E106" s="267"/>
      <c r="F106" s="267"/>
      <c r="G106" s="267"/>
      <c r="H106" s="268"/>
    </row>
    <row r="107" spans="1:8" ht="16.2" thickBot="1" x14ac:dyDescent="0.3">
      <c r="A107" s="206"/>
      <c r="B107" s="254" t="s">
        <v>33</v>
      </c>
      <c r="C107" s="5" t="s">
        <v>30</v>
      </c>
      <c r="D107" s="7"/>
      <c r="E107" s="7"/>
      <c r="F107" s="7"/>
      <c r="G107" s="7">
        <v>303</v>
      </c>
      <c r="H107" s="79">
        <v>603</v>
      </c>
    </row>
    <row r="108" spans="1:8" ht="16.2" thickBot="1" x14ac:dyDescent="0.3">
      <c r="A108" s="206"/>
      <c r="B108" s="255"/>
      <c r="C108" s="5" t="s">
        <v>180</v>
      </c>
      <c r="D108" s="7"/>
      <c r="E108" s="7"/>
      <c r="F108" s="7"/>
      <c r="G108" s="7">
        <v>9.6</v>
      </c>
      <c r="H108" s="103"/>
    </row>
    <row r="109" spans="1:8" ht="16.2" thickBot="1" x14ac:dyDescent="0.3">
      <c r="A109" s="206"/>
      <c r="B109" s="254" t="s">
        <v>34</v>
      </c>
      <c r="C109" s="5" t="s">
        <v>30</v>
      </c>
      <c r="D109" s="7"/>
      <c r="E109" s="7"/>
      <c r="F109" s="7"/>
      <c r="G109" s="7">
        <v>41</v>
      </c>
      <c r="H109" s="79">
        <v>218</v>
      </c>
    </row>
    <row r="110" spans="1:8" ht="16.2" thickBot="1" x14ac:dyDescent="0.3">
      <c r="A110" s="206"/>
      <c r="B110" s="255"/>
      <c r="C110" s="5" t="s">
        <v>181</v>
      </c>
      <c r="D110" s="7"/>
      <c r="E110" s="7"/>
      <c r="F110" s="7"/>
      <c r="G110" s="7">
        <v>11.71</v>
      </c>
      <c r="H110" s="103"/>
    </row>
    <row r="111" spans="1:8" ht="16.2" thickBot="1" x14ac:dyDescent="0.3">
      <c r="A111" s="206"/>
      <c r="B111" s="254" t="s">
        <v>35</v>
      </c>
      <c r="C111" s="5" t="s">
        <v>30</v>
      </c>
      <c r="D111" s="7"/>
      <c r="E111" s="7"/>
      <c r="F111" s="7"/>
      <c r="G111" s="7">
        <v>0</v>
      </c>
      <c r="H111" s="79">
        <v>0</v>
      </c>
    </row>
    <row r="112" spans="1:8" ht="31.8" thickBot="1" x14ac:dyDescent="0.3">
      <c r="A112" s="206"/>
      <c r="B112" s="255"/>
      <c r="C112" s="5" t="s">
        <v>182</v>
      </c>
      <c r="D112" s="7"/>
      <c r="E112" s="7"/>
      <c r="F112" s="7"/>
      <c r="G112" s="7">
        <v>0</v>
      </c>
      <c r="H112" s="79">
        <v>0</v>
      </c>
    </row>
    <row r="113" spans="1:8" ht="15.6" thickBot="1" x14ac:dyDescent="0.3">
      <c r="A113" s="206"/>
      <c r="B113" s="251" t="s">
        <v>183</v>
      </c>
      <c r="C113" s="252"/>
      <c r="D113" s="252"/>
      <c r="E113" s="252"/>
      <c r="F113" s="252"/>
      <c r="G113" s="252"/>
      <c r="H113" s="253"/>
    </row>
    <row r="114" spans="1:8" ht="16.2" thickBot="1" x14ac:dyDescent="0.3">
      <c r="A114" s="206"/>
      <c r="B114" s="266" t="s">
        <v>184</v>
      </c>
      <c r="C114" s="267"/>
      <c r="D114" s="267"/>
      <c r="E114" s="267"/>
      <c r="F114" s="267"/>
      <c r="G114" s="267"/>
      <c r="H114" s="268"/>
    </row>
    <row r="115" spans="1:8" ht="16.2" thickBot="1" x14ac:dyDescent="0.3">
      <c r="A115" s="206"/>
      <c r="B115" s="17" t="s">
        <v>185</v>
      </c>
      <c r="C115" s="10" t="s">
        <v>52</v>
      </c>
      <c r="D115" s="7" t="s">
        <v>424</v>
      </c>
      <c r="E115" s="7"/>
      <c r="F115" s="7"/>
      <c r="G115" s="7">
        <v>100</v>
      </c>
      <c r="H115" s="79">
        <v>100</v>
      </c>
    </row>
    <row r="116" spans="1:8" ht="47.4" thickBot="1" x14ac:dyDescent="0.3">
      <c r="A116" s="206"/>
      <c r="B116" s="17" t="s">
        <v>171</v>
      </c>
      <c r="C116" s="11" t="s">
        <v>186</v>
      </c>
      <c r="D116" s="7"/>
      <c r="E116" s="7"/>
      <c r="F116" s="7"/>
      <c r="G116" s="7">
        <v>100</v>
      </c>
      <c r="H116" s="79">
        <v>100</v>
      </c>
    </row>
    <row r="117" spans="1:8" ht="16.2" thickBot="1" x14ac:dyDescent="0.3">
      <c r="A117" s="206"/>
      <c r="B117" s="17" t="s">
        <v>173</v>
      </c>
      <c r="C117" s="11" t="s">
        <v>187</v>
      </c>
      <c r="D117" s="7"/>
      <c r="E117" s="7"/>
      <c r="F117" s="7"/>
      <c r="G117" s="7">
        <v>82</v>
      </c>
      <c r="H117" s="79">
        <v>79</v>
      </c>
    </row>
    <row r="118" spans="1:8" ht="16.2" thickBot="1" x14ac:dyDescent="0.3">
      <c r="A118" s="206"/>
      <c r="B118" s="17" t="s">
        <v>174</v>
      </c>
      <c r="C118" s="11" t="s">
        <v>188</v>
      </c>
      <c r="D118" s="7"/>
      <c r="E118" s="7"/>
      <c r="F118" s="7"/>
      <c r="G118" s="7">
        <v>85</v>
      </c>
      <c r="H118" s="79">
        <v>75</v>
      </c>
    </row>
    <row r="119" spans="1:8" ht="16.2" thickBot="1" x14ac:dyDescent="0.3">
      <c r="A119" s="206"/>
      <c r="B119" s="266" t="s">
        <v>189</v>
      </c>
      <c r="C119" s="267"/>
      <c r="D119" s="267"/>
      <c r="E119" s="267"/>
      <c r="F119" s="267"/>
      <c r="G119" s="267"/>
      <c r="H119" s="268"/>
    </row>
    <row r="120" spans="1:8" ht="16.2" thickBot="1" x14ac:dyDescent="0.3">
      <c r="A120" s="206"/>
      <c r="B120" s="17" t="s">
        <v>185</v>
      </c>
      <c r="C120" s="5" t="s">
        <v>52</v>
      </c>
      <c r="D120" s="7"/>
      <c r="E120" s="7"/>
      <c r="F120" s="7"/>
      <c r="G120" s="7">
        <v>100</v>
      </c>
      <c r="H120" s="79">
        <v>100</v>
      </c>
    </row>
    <row r="121" spans="1:8" ht="47.4" thickBot="1" x14ac:dyDescent="0.3">
      <c r="A121" s="206"/>
      <c r="B121" s="17" t="s">
        <v>171</v>
      </c>
      <c r="C121" s="5" t="s">
        <v>186</v>
      </c>
      <c r="D121" s="7"/>
      <c r="E121" s="7"/>
      <c r="F121" s="7"/>
      <c r="G121" s="7">
        <v>100</v>
      </c>
      <c r="H121" s="79">
        <v>100</v>
      </c>
    </row>
    <row r="122" spans="1:8" ht="16.2" thickBot="1" x14ac:dyDescent="0.3">
      <c r="A122" s="206"/>
      <c r="B122" s="17" t="s">
        <v>173</v>
      </c>
      <c r="C122" s="5" t="s">
        <v>187</v>
      </c>
      <c r="D122" s="7" t="s">
        <v>424</v>
      </c>
      <c r="E122" s="7"/>
      <c r="F122" s="7"/>
      <c r="G122" s="7">
        <v>82</v>
      </c>
      <c r="H122" s="79">
        <v>79</v>
      </c>
    </row>
    <row r="123" spans="1:8" ht="16.2" thickBot="1" x14ac:dyDescent="0.3">
      <c r="A123" s="206"/>
      <c r="B123" s="17" t="s">
        <v>174</v>
      </c>
      <c r="C123" s="5" t="s">
        <v>188</v>
      </c>
      <c r="D123" s="7" t="s">
        <v>424</v>
      </c>
      <c r="E123" s="7"/>
      <c r="F123" s="7"/>
      <c r="G123" s="7">
        <v>85</v>
      </c>
      <c r="H123" s="79">
        <v>75</v>
      </c>
    </row>
    <row r="124" spans="1:8" ht="16.2" thickBot="1" x14ac:dyDescent="0.3">
      <c r="A124" s="206"/>
      <c r="B124" s="266" t="s">
        <v>190</v>
      </c>
      <c r="C124" s="267"/>
      <c r="D124" s="267"/>
      <c r="E124" s="267"/>
      <c r="F124" s="267"/>
      <c r="G124" s="267"/>
      <c r="H124" s="268"/>
    </row>
    <row r="125" spans="1:8" ht="16.2" thickBot="1" x14ac:dyDescent="0.3">
      <c r="A125" s="206"/>
      <c r="B125" s="17" t="s">
        <v>185</v>
      </c>
      <c r="C125" s="5" t="s">
        <v>52</v>
      </c>
      <c r="D125" s="7"/>
      <c r="E125" s="7"/>
      <c r="F125" s="7"/>
      <c r="G125" s="7">
        <v>100</v>
      </c>
      <c r="H125" s="79">
        <v>100</v>
      </c>
    </row>
    <row r="126" spans="1:8" ht="47.4" thickBot="1" x14ac:dyDescent="0.3">
      <c r="A126" s="206"/>
      <c r="B126" s="17" t="s">
        <v>171</v>
      </c>
      <c r="C126" s="5" t="s">
        <v>186</v>
      </c>
      <c r="D126" s="7"/>
      <c r="E126" s="7"/>
      <c r="F126" s="7"/>
      <c r="G126" s="7">
        <v>100</v>
      </c>
      <c r="H126" s="79">
        <v>50</v>
      </c>
    </row>
    <row r="127" spans="1:8" ht="16.2" thickBot="1" x14ac:dyDescent="0.3">
      <c r="A127" s="206"/>
      <c r="B127" s="17" t="s">
        <v>173</v>
      </c>
      <c r="C127" s="5" t="s">
        <v>187</v>
      </c>
      <c r="D127" s="7"/>
      <c r="E127" s="7"/>
      <c r="F127" s="7"/>
      <c r="G127" s="7">
        <v>60</v>
      </c>
      <c r="H127" s="79">
        <v>85</v>
      </c>
    </row>
    <row r="128" spans="1:8" ht="16.2" thickBot="1" x14ac:dyDescent="0.3">
      <c r="A128" s="260"/>
      <c r="B128" s="17" t="s">
        <v>174</v>
      </c>
      <c r="C128" s="5" t="s">
        <v>188</v>
      </c>
      <c r="D128" s="7"/>
      <c r="E128" s="7"/>
      <c r="F128" s="7"/>
      <c r="G128" s="7" t="s">
        <v>424</v>
      </c>
      <c r="H128" s="105" t="s">
        <v>424</v>
      </c>
    </row>
    <row r="129" spans="1:8" ht="15.6" thickBot="1" x14ac:dyDescent="0.3">
      <c r="A129" s="269" t="s">
        <v>191</v>
      </c>
      <c r="B129" s="272" t="s">
        <v>192</v>
      </c>
      <c r="C129" s="252"/>
      <c r="D129" s="252"/>
      <c r="E129" s="252"/>
      <c r="F129" s="252"/>
      <c r="G129" s="252"/>
      <c r="H129" s="253"/>
    </row>
    <row r="130" spans="1:8" ht="16.2" thickBot="1" x14ac:dyDescent="0.3">
      <c r="A130" s="270"/>
      <c r="B130" s="273" t="s">
        <v>193</v>
      </c>
      <c r="C130" s="5" t="s">
        <v>194</v>
      </c>
      <c r="D130" s="7">
        <v>0</v>
      </c>
      <c r="E130" s="7"/>
      <c r="F130" s="7"/>
      <c r="G130" s="7">
        <v>0</v>
      </c>
      <c r="H130" s="79">
        <v>0</v>
      </c>
    </row>
    <row r="131" spans="1:8" ht="16.2" thickBot="1" x14ac:dyDescent="0.3">
      <c r="A131" s="270"/>
      <c r="B131" s="274"/>
      <c r="C131" s="5" t="s">
        <v>195</v>
      </c>
      <c r="D131" s="7"/>
      <c r="E131" s="7"/>
      <c r="F131" s="7"/>
      <c r="G131" s="7">
        <v>0</v>
      </c>
      <c r="H131" s="79">
        <v>0</v>
      </c>
    </row>
    <row r="132" spans="1:8" ht="16.2" thickBot="1" x14ac:dyDescent="0.3">
      <c r="A132" s="271"/>
      <c r="B132" s="8" t="s">
        <v>196</v>
      </c>
      <c r="C132" s="5" t="s">
        <v>195</v>
      </c>
      <c r="D132" s="7"/>
      <c r="E132" s="7"/>
      <c r="F132" s="7"/>
      <c r="G132" s="7">
        <v>0</v>
      </c>
      <c r="H132" s="79">
        <v>0</v>
      </c>
    </row>
    <row r="133" spans="1:8" ht="15.6" thickBot="1" x14ac:dyDescent="0.3">
      <c r="A133" s="277" t="s">
        <v>197</v>
      </c>
      <c r="B133" s="272" t="s">
        <v>198</v>
      </c>
      <c r="C133" s="252"/>
      <c r="D133" s="252"/>
      <c r="E133" s="252"/>
      <c r="F133" s="252"/>
      <c r="G133" s="252"/>
      <c r="H133" s="253"/>
    </row>
    <row r="134" spans="1:8" ht="16.2" thickBot="1" x14ac:dyDescent="0.3">
      <c r="A134" s="228"/>
      <c r="B134" s="24" t="s">
        <v>199</v>
      </c>
      <c r="C134" s="115" t="s">
        <v>114</v>
      </c>
      <c r="D134" s="82"/>
      <c r="E134" s="82"/>
      <c r="F134" s="82"/>
      <c r="G134" s="82">
        <f t="shared" ref="G134" si="0">SUM(G135:G138)</f>
        <v>10</v>
      </c>
      <c r="H134" s="192">
        <f>SUM(H135:H138)</f>
        <v>5</v>
      </c>
    </row>
    <row r="135" spans="1:8" ht="16.2" thickBot="1" x14ac:dyDescent="0.3">
      <c r="A135" s="228"/>
      <c r="B135" s="26" t="s">
        <v>200</v>
      </c>
      <c r="C135" s="25" t="s">
        <v>114</v>
      </c>
      <c r="D135" s="64"/>
      <c r="E135" s="6"/>
      <c r="F135" s="7"/>
      <c r="G135" s="6">
        <v>5</v>
      </c>
      <c r="H135" s="79">
        <v>1</v>
      </c>
    </row>
    <row r="136" spans="1:8" ht="16.2" thickBot="1" x14ac:dyDescent="0.3">
      <c r="A136" s="228"/>
      <c r="B136" s="17" t="s">
        <v>201</v>
      </c>
      <c r="C136" s="5" t="s">
        <v>114</v>
      </c>
      <c r="D136" s="6"/>
      <c r="E136" s="6"/>
      <c r="F136" s="7"/>
      <c r="G136" s="6">
        <v>2</v>
      </c>
      <c r="H136" s="79">
        <v>1</v>
      </c>
    </row>
    <row r="137" spans="1:8" ht="16.2" thickBot="1" x14ac:dyDescent="0.3">
      <c r="A137" s="228"/>
      <c r="B137" s="17" t="s">
        <v>202</v>
      </c>
      <c r="C137" s="5" t="s">
        <v>114</v>
      </c>
      <c r="D137" s="6"/>
      <c r="E137" s="6"/>
      <c r="F137" s="7"/>
      <c r="G137" s="6">
        <v>3</v>
      </c>
      <c r="H137" s="79">
        <v>3</v>
      </c>
    </row>
    <row r="138" spans="1:8" ht="16.2" thickBot="1" x14ac:dyDescent="0.3">
      <c r="A138" s="228"/>
      <c r="B138" s="17" t="s">
        <v>203</v>
      </c>
      <c r="C138" s="5" t="s">
        <v>114</v>
      </c>
      <c r="D138" s="6"/>
      <c r="E138" s="6"/>
      <c r="F138" s="7"/>
      <c r="G138" s="6">
        <v>0</v>
      </c>
      <c r="H138" s="79">
        <v>0</v>
      </c>
    </row>
    <row r="139" spans="1:8" ht="16.2" thickBot="1" x14ac:dyDescent="0.3">
      <c r="A139" s="228"/>
      <c r="B139" s="8" t="s">
        <v>204</v>
      </c>
      <c r="C139" s="5" t="s">
        <v>114</v>
      </c>
      <c r="D139" s="82"/>
      <c r="E139" s="82"/>
      <c r="F139" s="82"/>
      <c r="G139" s="82">
        <f t="shared" ref="G139" si="1">SUM(G140:G143)</f>
        <v>3</v>
      </c>
      <c r="H139" s="192">
        <f>SUM(H140:H143)</f>
        <v>5</v>
      </c>
    </row>
    <row r="140" spans="1:8" ht="16.2" thickBot="1" x14ac:dyDescent="0.3">
      <c r="A140" s="228"/>
      <c r="B140" s="17" t="s">
        <v>200</v>
      </c>
      <c r="C140" s="5" t="s">
        <v>114</v>
      </c>
      <c r="D140" s="6"/>
      <c r="E140" s="6"/>
      <c r="F140" s="7"/>
      <c r="G140" s="6">
        <v>3</v>
      </c>
      <c r="H140" s="79">
        <v>1</v>
      </c>
    </row>
    <row r="141" spans="1:8" ht="16.2" thickBot="1" x14ac:dyDescent="0.3">
      <c r="A141" s="228"/>
      <c r="B141" s="17" t="s">
        <v>201</v>
      </c>
      <c r="C141" s="5" t="s">
        <v>114</v>
      </c>
      <c r="D141" s="6"/>
      <c r="E141" s="6"/>
      <c r="F141" s="7"/>
      <c r="G141" s="6">
        <v>0</v>
      </c>
      <c r="H141" s="79">
        <v>1</v>
      </c>
    </row>
    <row r="142" spans="1:8" ht="16.2" thickBot="1" x14ac:dyDescent="0.3">
      <c r="A142" s="228"/>
      <c r="B142" s="17" t="s">
        <v>202</v>
      </c>
      <c r="C142" s="5" t="s">
        <v>114</v>
      </c>
      <c r="D142" s="6"/>
      <c r="E142" s="6"/>
      <c r="F142" s="7"/>
      <c r="G142" s="6">
        <v>0</v>
      </c>
      <c r="H142" s="79">
        <v>3</v>
      </c>
    </row>
    <row r="143" spans="1:8" ht="16.2" thickBot="1" x14ac:dyDescent="0.3">
      <c r="A143" s="228"/>
      <c r="B143" s="17" t="s">
        <v>205</v>
      </c>
      <c r="C143" s="5" t="s">
        <v>114</v>
      </c>
      <c r="D143" s="6"/>
      <c r="E143" s="6"/>
      <c r="F143" s="7"/>
      <c r="G143" s="6">
        <v>0</v>
      </c>
      <c r="H143" s="79">
        <v>0</v>
      </c>
    </row>
    <row r="144" spans="1:8" ht="16.2" thickBot="1" x14ac:dyDescent="0.3">
      <c r="A144" s="228"/>
      <c r="B144" s="8" t="s">
        <v>206</v>
      </c>
      <c r="C144" s="5" t="s">
        <v>114</v>
      </c>
      <c r="D144" s="82"/>
      <c r="E144" s="82"/>
      <c r="F144" s="82"/>
      <c r="G144" s="82">
        <f t="shared" ref="G144" si="2">SUM(G145:G148)</f>
        <v>5</v>
      </c>
      <c r="H144" s="192">
        <f>SUM(H145:H148)</f>
        <v>4</v>
      </c>
    </row>
    <row r="145" spans="1:8" ht="16.2" thickBot="1" x14ac:dyDescent="0.3">
      <c r="A145" s="228"/>
      <c r="B145" s="17" t="s">
        <v>200</v>
      </c>
      <c r="C145" s="5" t="s">
        <v>114</v>
      </c>
      <c r="D145" s="6"/>
      <c r="E145" s="6"/>
      <c r="F145" s="7"/>
      <c r="G145" s="6">
        <v>2</v>
      </c>
      <c r="H145" s="79">
        <v>1</v>
      </c>
    </row>
    <row r="146" spans="1:8" ht="16.2" thickBot="1" x14ac:dyDescent="0.3">
      <c r="A146" s="228"/>
      <c r="B146" s="17" t="s">
        <v>201</v>
      </c>
      <c r="C146" s="5" t="s">
        <v>114</v>
      </c>
      <c r="D146" s="6"/>
      <c r="E146" s="6"/>
      <c r="F146" s="7"/>
      <c r="G146" s="6">
        <v>0</v>
      </c>
      <c r="H146" s="79">
        <v>0</v>
      </c>
    </row>
    <row r="147" spans="1:8" ht="16.2" thickBot="1" x14ac:dyDescent="0.3">
      <c r="A147" s="228"/>
      <c r="B147" s="17" t="s">
        <v>202</v>
      </c>
      <c r="C147" s="5" t="s">
        <v>114</v>
      </c>
      <c r="D147" s="6"/>
      <c r="E147" s="6"/>
      <c r="F147" s="7"/>
      <c r="G147" s="6">
        <v>3</v>
      </c>
      <c r="H147" s="79">
        <v>3</v>
      </c>
    </row>
    <row r="148" spans="1:8" ht="16.2" thickBot="1" x14ac:dyDescent="0.3">
      <c r="A148" s="278"/>
      <c r="B148" s="17" t="s">
        <v>205</v>
      </c>
      <c r="C148" s="5" t="s">
        <v>114</v>
      </c>
      <c r="D148" s="6"/>
      <c r="E148" s="6"/>
      <c r="F148" s="7"/>
      <c r="G148" s="6">
        <v>0</v>
      </c>
      <c r="H148" s="79">
        <v>0</v>
      </c>
    </row>
    <row r="149" spans="1:8" ht="15.6" thickBot="1" x14ac:dyDescent="0.3">
      <c r="A149" s="277" t="s">
        <v>207</v>
      </c>
      <c r="B149" s="251" t="s">
        <v>208</v>
      </c>
      <c r="C149" s="252"/>
      <c r="D149" s="252"/>
      <c r="E149" s="252"/>
      <c r="F149" s="252"/>
      <c r="G149" s="252"/>
      <c r="H149" s="253"/>
    </row>
    <row r="150" spans="1:8" ht="16.2" thickBot="1" x14ac:dyDescent="0.3">
      <c r="A150" s="228"/>
      <c r="B150" s="22" t="s">
        <v>209</v>
      </c>
      <c r="C150" s="5" t="s">
        <v>114</v>
      </c>
      <c r="D150" s="6"/>
      <c r="E150" s="6"/>
      <c r="F150" s="7"/>
      <c r="G150" s="6">
        <v>0</v>
      </c>
      <c r="H150" s="79">
        <v>0</v>
      </c>
    </row>
    <row r="151" spans="1:8" ht="16.2" thickBot="1" x14ac:dyDescent="0.3">
      <c r="A151" s="228"/>
      <c r="B151" s="22" t="s">
        <v>210</v>
      </c>
      <c r="C151" s="5" t="s">
        <v>76</v>
      </c>
      <c r="D151" s="6"/>
      <c r="E151" s="6"/>
      <c r="F151" s="7"/>
      <c r="G151" s="6">
        <v>0</v>
      </c>
      <c r="H151" s="79">
        <v>0</v>
      </c>
    </row>
    <row r="152" spans="1:8" ht="16.2" thickBot="1" x14ac:dyDescent="0.3">
      <c r="A152" s="228"/>
      <c r="B152" s="279" t="s">
        <v>211</v>
      </c>
      <c r="C152" s="280"/>
      <c r="D152" s="280"/>
      <c r="E152" s="280"/>
      <c r="F152" s="280"/>
      <c r="G152" s="280"/>
      <c r="H152" s="281"/>
    </row>
    <row r="153" spans="1:8" ht="16.2" thickBot="1" x14ac:dyDescent="0.3">
      <c r="A153" s="228"/>
      <c r="B153" s="27" t="s">
        <v>212</v>
      </c>
      <c r="C153" s="5" t="s">
        <v>114</v>
      </c>
      <c r="D153" s="6"/>
      <c r="E153" s="6"/>
      <c r="F153" s="7"/>
      <c r="G153" s="6">
        <v>0</v>
      </c>
      <c r="H153" s="6">
        <v>0</v>
      </c>
    </row>
    <row r="154" spans="1:8" ht="16.2" thickBot="1" x14ac:dyDescent="0.3">
      <c r="A154" s="228"/>
      <c r="B154" s="27" t="s">
        <v>213</v>
      </c>
      <c r="C154" s="5" t="s">
        <v>76</v>
      </c>
      <c r="D154" s="6"/>
      <c r="E154" s="6"/>
      <c r="F154" s="7"/>
      <c r="G154" s="6">
        <v>0</v>
      </c>
      <c r="H154" s="6">
        <v>0</v>
      </c>
    </row>
    <row r="155" spans="1:8" ht="16.2" thickBot="1" x14ac:dyDescent="0.3">
      <c r="A155" s="228"/>
      <c r="B155" s="279" t="s">
        <v>214</v>
      </c>
      <c r="C155" s="280"/>
      <c r="D155" s="280"/>
      <c r="E155" s="280"/>
      <c r="F155" s="280"/>
      <c r="G155" s="280"/>
      <c r="H155" s="281"/>
    </row>
    <row r="156" spans="1:8" ht="16.2" thickBot="1" x14ac:dyDescent="0.3">
      <c r="A156" s="228"/>
      <c r="B156" s="27" t="s">
        <v>212</v>
      </c>
      <c r="C156" s="5" t="s">
        <v>114</v>
      </c>
      <c r="D156" s="6"/>
      <c r="E156" s="6"/>
      <c r="F156" s="7"/>
      <c r="G156" s="6">
        <v>0</v>
      </c>
      <c r="H156" s="6">
        <v>0</v>
      </c>
    </row>
    <row r="157" spans="1:8" ht="16.2" thickBot="1" x14ac:dyDescent="0.3">
      <c r="A157" s="228"/>
      <c r="B157" s="279" t="s">
        <v>215</v>
      </c>
      <c r="C157" s="280"/>
      <c r="D157" s="280"/>
      <c r="E157" s="280"/>
      <c r="F157" s="280"/>
      <c r="G157" s="280"/>
      <c r="H157" s="281"/>
    </row>
    <row r="158" spans="1:8" ht="16.2" thickBot="1" x14ac:dyDescent="0.3">
      <c r="A158" s="229"/>
      <c r="B158" s="27" t="s">
        <v>212</v>
      </c>
      <c r="C158" s="5" t="s">
        <v>114</v>
      </c>
      <c r="D158" s="6"/>
      <c r="E158" s="6"/>
      <c r="F158" s="7"/>
      <c r="G158" s="6">
        <v>0</v>
      </c>
      <c r="H158" s="6">
        <v>0</v>
      </c>
    </row>
    <row r="159" spans="1:8" ht="16.2" thickBot="1" x14ac:dyDescent="0.3">
      <c r="A159" s="9"/>
      <c r="B159" s="251" t="s">
        <v>216</v>
      </c>
      <c r="C159" s="252"/>
      <c r="D159" s="252"/>
      <c r="E159" s="252"/>
      <c r="F159" s="252"/>
      <c r="G159" s="252"/>
      <c r="H159" s="253"/>
    </row>
    <row r="160" spans="1:8" ht="16.2" thickBot="1" x14ac:dyDescent="0.3">
      <c r="A160" s="9" t="s">
        <v>217</v>
      </c>
      <c r="B160" s="8" t="s">
        <v>460</v>
      </c>
      <c r="C160" s="5" t="s">
        <v>461</v>
      </c>
      <c r="D160" s="65"/>
      <c r="E160" s="65"/>
      <c r="F160" s="65"/>
      <c r="G160" s="15">
        <v>100</v>
      </c>
      <c r="H160" s="103"/>
    </row>
    <row r="161" spans="1:13" ht="16.2" thickBot="1" x14ac:dyDescent="0.3">
      <c r="A161" s="9" t="s">
        <v>218</v>
      </c>
      <c r="B161" s="8" t="s">
        <v>459</v>
      </c>
      <c r="C161" s="5" t="s">
        <v>461</v>
      </c>
      <c r="D161" s="28"/>
      <c r="E161" s="28"/>
      <c r="F161" s="28"/>
      <c r="G161" s="6">
        <v>3</v>
      </c>
      <c r="H161" s="103"/>
    </row>
    <row r="162" spans="1:13" ht="15.6" thickBot="1" x14ac:dyDescent="0.3">
      <c r="A162" s="282" t="s">
        <v>219</v>
      </c>
      <c r="B162" s="283"/>
      <c r="C162" s="283"/>
      <c r="D162" s="283"/>
      <c r="E162" s="283"/>
      <c r="F162" s="283"/>
      <c r="G162" s="283"/>
      <c r="H162" s="284"/>
    </row>
    <row r="163" spans="1:13" ht="15.6" thickBot="1" x14ac:dyDescent="0.3">
      <c r="A163" s="205" t="s">
        <v>57</v>
      </c>
      <c r="B163" s="282" t="s">
        <v>220</v>
      </c>
      <c r="C163" s="283"/>
      <c r="D163" s="283"/>
      <c r="E163" s="283"/>
      <c r="F163" s="283"/>
      <c r="G163" s="283"/>
      <c r="H163" s="284"/>
    </row>
    <row r="164" spans="1:13" ht="16.2" thickBot="1" x14ac:dyDescent="0.3">
      <c r="A164" s="206"/>
      <c r="B164" s="4" t="s">
        <v>221</v>
      </c>
      <c r="C164" s="5" t="s">
        <v>8</v>
      </c>
      <c r="D164" s="6"/>
      <c r="E164" s="18"/>
      <c r="F164" s="19"/>
      <c r="G164" s="18"/>
      <c r="H164" s="189">
        <f>H165+H167+H169</f>
        <v>197.60509071999996</v>
      </c>
    </row>
    <row r="165" spans="1:13" ht="16.2" thickBot="1" x14ac:dyDescent="0.3">
      <c r="A165" s="206"/>
      <c r="B165" s="254" t="s">
        <v>222</v>
      </c>
      <c r="C165" s="5" t="s">
        <v>8</v>
      </c>
      <c r="D165" s="6"/>
      <c r="E165" s="18"/>
      <c r="F165" s="18"/>
      <c r="G165" s="18"/>
      <c r="H165" s="193">
        <f>33209043.8/10^6</f>
        <v>33.209043800000003</v>
      </c>
    </row>
    <row r="166" spans="1:13" ht="16.2" thickBot="1" x14ac:dyDescent="0.3">
      <c r="A166" s="206"/>
      <c r="B166" s="255"/>
      <c r="C166" s="5" t="s">
        <v>223</v>
      </c>
      <c r="D166" s="6"/>
      <c r="E166" s="18"/>
      <c r="F166" s="18"/>
      <c r="G166" s="6"/>
      <c r="H166" s="193">
        <f>H165/$H$164*100</f>
        <v>16.805763292331445</v>
      </c>
    </row>
    <row r="167" spans="1:13" ht="16.2" thickBot="1" x14ac:dyDescent="0.3">
      <c r="A167" s="206"/>
      <c r="B167" s="254" t="s">
        <v>11</v>
      </c>
      <c r="C167" s="5" t="s">
        <v>8</v>
      </c>
      <c r="D167" s="6"/>
      <c r="E167" s="6"/>
      <c r="F167" s="6"/>
      <c r="G167" s="18"/>
      <c r="H167" s="193">
        <f>164108009.54/10^6</f>
        <v>164.10800953999998</v>
      </c>
    </row>
    <row r="168" spans="1:13" ht="16.2" thickBot="1" x14ac:dyDescent="0.3">
      <c r="A168" s="206"/>
      <c r="B168" s="255"/>
      <c r="C168" s="5" t="s">
        <v>223</v>
      </c>
      <c r="D168" s="6"/>
      <c r="E168" s="6"/>
      <c r="F168" s="6"/>
      <c r="G168" s="6"/>
      <c r="H168" s="193">
        <f>H167/$H$164*100</f>
        <v>83.048472558096051</v>
      </c>
    </row>
    <row r="169" spans="1:13" ht="16.2" thickBot="1" x14ac:dyDescent="0.3">
      <c r="A169" s="206"/>
      <c r="B169" s="254" t="s">
        <v>224</v>
      </c>
      <c r="C169" s="5" t="s">
        <v>8</v>
      </c>
      <c r="D169" s="6"/>
      <c r="E169" s="18"/>
      <c r="F169" s="18"/>
      <c r="G169" s="18"/>
      <c r="H169" s="193">
        <f>288037.38/10^6</f>
        <v>0.28803738000000001</v>
      </c>
    </row>
    <row r="170" spans="1:13" ht="16.2" thickBot="1" x14ac:dyDescent="0.3">
      <c r="A170" s="206"/>
      <c r="B170" s="255"/>
      <c r="C170" s="5" t="s">
        <v>223</v>
      </c>
      <c r="D170" s="6"/>
      <c r="E170" s="18"/>
      <c r="F170" s="18"/>
      <c r="G170" s="6"/>
      <c r="H170" s="193">
        <f>H169/$H$164*100</f>
        <v>0.14576414957251263</v>
      </c>
    </row>
    <row r="171" spans="1:13" ht="15.6" thickBot="1" x14ac:dyDescent="0.3">
      <c r="A171" s="206"/>
      <c r="B171" s="251" t="s">
        <v>225</v>
      </c>
      <c r="C171" s="252"/>
      <c r="D171" s="252"/>
      <c r="E171" s="252"/>
      <c r="F171" s="252"/>
      <c r="G171" s="252"/>
      <c r="H171" s="253"/>
    </row>
    <row r="172" spans="1:13" ht="16.2" thickBot="1" x14ac:dyDescent="0.3">
      <c r="A172" s="206"/>
      <c r="B172" s="8" t="s">
        <v>226</v>
      </c>
      <c r="C172" s="5" t="s">
        <v>8</v>
      </c>
      <c r="D172" s="6"/>
      <c r="E172" s="18"/>
      <c r="F172" s="18"/>
      <c r="G172" s="18"/>
      <c r="H172" s="78">
        <v>43.76</v>
      </c>
    </row>
    <row r="173" spans="1:13" ht="16.2" thickBot="1" x14ac:dyDescent="0.3">
      <c r="A173" s="206"/>
      <c r="B173" s="275" t="s">
        <v>227</v>
      </c>
      <c r="C173" s="5" t="s">
        <v>8</v>
      </c>
      <c r="D173" s="6"/>
      <c r="E173" s="18"/>
      <c r="F173" s="18"/>
      <c r="G173" s="18"/>
      <c r="H173" s="189">
        <f>(H174*(80400/(20*8)))/1000000</f>
        <v>16.242307499999999</v>
      </c>
      <c r="I173" s="120"/>
      <c r="L173" s="120"/>
      <c r="M173" s="120"/>
    </row>
    <row r="174" spans="1:13" ht="16.2" thickBot="1" x14ac:dyDescent="0.3">
      <c r="A174" s="206"/>
      <c r="B174" s="276"/>
      <c r="C174" s="5" t="s">
        <v>228</v>
      </c>
      <c r="D174" s="48"/>
      <c r="E174" s="50"/>
      <c r="F174" s="50"/>
      <c r="G174" s="48"/>
      <c r="H174" s="48">
        <v>32323</v>
      </c>
    </row>
    <row r="175" spans="1:13" ht="16.2" thickBot="1" x14ac:dyDescent="0.3">
      <c r="A175" s="206"/>
      <c r="B175" s="4" t="s">
        <v>229</v>
      </c>
      <c r="C175" s="5" t="s">
        <v>8</v>
      </c>
      <c r="D175" s="6"/>
      <c r="E175" s="6"/>
      <c r="F175" s="6"/>
      <c r="G175" s="18"/>
      <c r="H175" s="78">
        <v>180.97</v>
      </c>
    </row>
    <row r="176" spans="1:13" ht="16.2" thickBot="1" x14ac:dyDescent="0.3">
      <c r="A176" s="207"/>
      <c r="B176" s="4" t="s">
        <v>230</v>
      </c>
      <c r="C176" s="5" t="s">
        <v>8</v>
      </c>
      <c r="D176" s="6"/>
      <c r="E176" s="6"/>
      <c r="F176" s="6"/>
      <c r="G176" s="6"/>
      <c r="H176" s="78">
        <v>14.89</v>
      </c>
      <c r="K176" s="120"/>
      <c r="M176" s="120"/>
    </row>
    <row r="177" spans="1:13" ht="15.6" thickBot="1" x14ac:dyDescent="0.3">
      <c r="A177" s="205" t="s">
        <v>231</v>
      </c>
      <c r="B177" s="282" t="s">
        <v>232</v>
      </c>
      <c r="C177" s="283"/>
      <c r="D177" s="283"/>
      <c r="E177" s="283"/>
      <c r="F177" s="283"/>
      <c r="G177" s="283"/>
      <c r="H177" s="284"/>
    </row>
    <row r="178" spans="1:13" ht="31.8" thickBot="1" x14ac:dyDescent="0.3">
      <c r="A178" s="206"/>
      <c r="B178" s="8" t="s">
        <v>233</v>
      </c>
      <c r="C178" s="5" t="s">
        <v>15</v>
      </c>
      <c r="D178" s="6">
        <v>100</v>
      </c>
      <c r="E178" s="6"/>
      <c r="F178" s="6"/>
      <c r="G178" s="6">
        <v>100</v>
      </c>
      <c r="H178" s="6">
        <v>100</v>
      </c>
      <c r="K178" s="121"/>
      <c r="L178" s="122"/>
      <c r="M178" s="121"/>
    </row>
    <row r="179" spans="1:13" ht="16.2" thickBot="1" x14ac:dyDescent="0.3">
      <c r="A179" s="206"/>
      <c r="B179" s="4" t="s">
        <v>234</v>
      </c>
      <c r="C179" s="5" t="s">
        <v>15</v>
      </c>
      <c r="D179" s="6" t="s">
        <v>424</v>
      </c>
      <c r="E179" s="6"/>
      <c r="F179" s="99"/>
      <c r="G179" s="99">
        <v>86.2</v>
      </c>
      <c r="H179" s="79">
        <v>89.24</v>
      </c>
      <c r="K179" s="120"/>
      <c r="M179" s="120"/>
    </row>
    <row r="180" spans="1:13" ht="16.2" thickBot="1" x14ac:dyDescent="0.3">
      <c r="A180" s="206"/>
      <c r="B180" s="4" t="s">
        <v>235</v>
      </c>
      <c r="C180" s="5" t="s">
        <v>15</v>
      </c>
      <c r="D180" s="6" t="s">
        <v>424</v>
      </c>
      <c r="E180" s="6"/>
      <c r="F180" s="6"/>
      <c r="G180" s="6" t="s">
        <v>425</v>
      </c>
      <c r="H180" s="6" t="s">
        <v>425</v>
      </c>
    </row>
    <row r="181" spans="1:13" ht="16.2" thickBot="1" x14ac:dyDescent="0.3">
      <c r="A181" s="207"/>
      <c r="B181" s="4" t="s">
        <v>236</v>
      </c>
      <c r="C181" s="5" t="s">
        <v>15</v>
      </c>
      <c r="D181" s="6" t="s">
        <v>424</v>
      </c>
      <c r="E181" s="6"/>
      <c r="F181" s="6"/>
      <c r="G181" s="6" t="s">
        <v>425</v>
      </c>
      <c r="H181" s="6" t="s">
        <v>425</v>
      </c>
    </row>
    <row r="182" spans="1:13" ht="15.6" thickBot="1" x14ac:dyDescent="0.3">
      <c r="A182" s="282" t="s">
        <v>237</v>
      </c>
      <c r="B182" s="283"/>
      <c r="C182" s="283"/>
      <c r="D182" s="283"/>
      <c r="E182" s="283"/>
      <c r="F182" s="283"/>
      <c r="G182" s="283"/>
      <c r="H182" s="284"/>
    </row>
    <row r="183" spans="1:13" ht="15.6" thickBot="1" x14ac:dyDescent="0.3">
      <c r="A183" s="205" t="s">
        <v>57</v>
      </c>
      <c r="B183" s="282" t="s">
        <v>238</v>
      </c>
      <c r="C183" s="283"/>
      <c r="D183" s="283"/>
      <c r="E183" s="283"/>
      <c r="F183" s="283"/>
      <c r="G183" s="283"/>
      <c r="H183" s="284"/>
    </row>
    <row r="184" spans="1:13" ht="18" thickBot="1" x14ac:dyDescent="0.3">
      <c r="A184" s="207"/>
      <c r="B184" s="4" t="s">
        <v>436</v>
      </c>
      <c r="C184" s="5" t="s">
        <v>239</v>
      </c>
      <c r="D184" s="59"/>
      <c r="E184" s="59"/>
      <c r="F184" s="59"/>
      <c r="G184" s="59">
        <v>100</v>
      </c>
      <c r="H184" s="59">
        <v>100</v>
      </c>
    </row>
    <row r="185" spans="1:13" ht="15.6" thickBot="1" x14ac:dyDescent="0.3">
      <c r="A185" s="282" t="s">
        <v>240</v>
      </c>
      <c r="B185" s="283"/>
      <c r="C185" s="283"/>
      <c r="D185" s="283"/>
      <c r="E185" s="283"/>
      <c r="F185" s="283"/>
      <c r="G185" s="283"/>
      <c r="H185" s="284"/>
    </row>
    <row r="186" spans="1:13" ht="16.2" thickBot="1" x14ac:dyDescent="0.3">
      <c r="A186" s="205" t="s">
        <v>57</v>
      </c>
      <c r="B186" s="4" t="s">
        <v>241</v>
      </c>
      <c r="C186" s="5" t="s">
        <v>15</v>
      </c>
      <c r="D186" s="6">
        <v>84.6</v>
      </c>
      <c r="E186" s="6"/>
      <c r="F186" s="6"/>
      <c r="G186" s="6">
        <v>89.1</v>
      </c>
      <c r="H186" s="78">
        <v>92</v>
      </c>
    </row>
    <row r="187" spans="1:13" ht="16.2" thickBot="1" x14ac:dyDescent="0.3">
      <c r="A187" s="206"/>
      <c r="B187" s="4" t="s">
        <v>116</v>
      </c>
      <c r="C187" s="5" t="s">
        <v>242</v>
      </c>
      <c r="D187" s="6">
        <v>100</v>
      </c>
      <c r="E187" s="6"/>
      <c r="F187" s="6"/>
      <c r="G187" s="6">
        <v>100</v>
      </c>
      <c r="H187" s="79">
        <v>100</v>
      </c>
    </row>
    <row r="188" spans="1:13" ht="16.2" thickBot="1" x14ac:dyDescent="0.3">
      <c r="A188" s="206"/>
      <c r="B188" s="4" t="s">
        <v>243</v>
      </c>
      <c r="C188" s="5" t="s">
        <v>15</v>
      </c>
      <c r="D188" s="6" t="s">
        <v>424</v>
      </c>
      <c r="E188" s="6"/>
      <c r="F188" s="6"/>
      <c r="G188" s="6">
        <v>88.6</v>
      </c>
      <c r="H188" s="79">
        <v>90</v>
      </c>
    </row>
    <row r="189" spans="1:13" ht="16.2" thickBot="1" x14ac:dyDescent="0.3">
      <c r="A189" s="206"/>
      <c r="B189" s="4" t="s">
        <v>244</v>
      </c>
      <c r="C189" s="5" t="s">
        <v>245</v>
      </c>
      <c r="D189" s="6" t="s">
        <v>424</v>
      </c>
      <c r="E189" s="6"/>
      <c r="F189" s="6"/>
      <c r="G189" s="6" t="s">
        <v>424</v>
      </c>
      <c r="H189" s="79">
        <v>100</v>
      </c>
    </row>
    <row r="190" spans="1:13" ht="16.2" thickBot="1" x14ac:dyDescent="0.3">
      <c r="A190" s="207"/>
      <c r="B190" s="4" t="s">
        <v>246</v>
      </c>
      <c r="C190" s="5" t="s">
        <v>245</v>
      </c>
      <c r="D190" s="6" t="s">
        <v>424</v>
      </c>
      <c r="E190" s="6"/>
      <c r="F190" s="6"/>
      <c r="G190" s="6" t="s">
        <v>424</v>
      </c>
      <c r="H190" s="79">
        <v>100</v>
      </c>
    </row>
    <row r="192" spans="1:13" ht="16.8" x14ac:dyDescent="0.25">
      <c r="A192" s="86" t="s">
        <v>437</v>
      </c>
    </row>
    <row r="193" spans="1:1" ht="16.8" x14ac:dyDescent="0.25">
      <c r="A193" s="88" t="s">
        <v>439</v>
      </c>
    </row>
  </sheetData>
  <customSheetViews>
    <customSheetView guid="{3181EFCC-64AD-4444-B924-37A8E2411B78}"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2"/>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3"/>
    </customSheetView>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 ref="B173:B174"/>
    <mergeCell ref="A133:A148"/>
    <mergeCell ref="B133:H133"/>
    <mergeCell ref="A149:A158"/>
    <mergeCell ref="B149:H149"/>
    <mergeCell ref="B152:H152"/>
    <mergeCell ref="B155:H155"/>
    <mergeCell ref="B157:H157"/>
    <mergeCell ref="B113:H113"/>
    <mergeCell ref="B114:H114"/>
    <mergeCell ref="B119:H119"/>
    <mergeCell ref="B124:H124"/>
    <mergeCell ref="A129:A132"/>
    <mergeCell ref="B129:H129"/>
    <mergeCell ref="B130:B131"/>
    <mergeCell ref="B111:B112"/>
    <mergeCell ref="B91:B92"/>
    <mergeCell ref="B93:B94"/>
    <mergeCell ref="B95:B96"/>
    <mergeCell ref="B97:B98"/>
    <mergeCell ref="B99:H99"/>
    <mergeCell ref="B100:B101"/>
    <mergeCell ref="B102:B103"/>
    <mergeCell ref="B104:B105"/>
    <mergeCell ref="B106:H106"/>
    <mergeCell ref="B107:B108"/>
    <mergeCell ref="B109:B110"/>
    <mergeCell ref="B90:H90"/>
    <mergeCell ref="B70:B71"/>
    <mergeCell ref="B72:B73"/>
    <mergeCell ref="B74:H74"/>
    <mergeCell ref="B75:B76"/>
    <mergeCell ref="B77:B78"/>
    <mergeCell ref="B79:B80"/>
    <mergeCell ref="B81:H81"/>
    <mergeCell ref="B82:B83"/>
    <mergeCell ref="B84:B85"/>
    <mergeCell ref="B86:B87"/>
    <mergeCell ref="B88:B89"/>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A7:A44"/>
    <mergeCell ref="B7:H7"/>
    <mergeCell ref="B9:H9"/>
    <mergeCell ref="B11:H11"/>
    <mergeCell ref="B16:H16"/>
    <mergeCell ref="B18:H18"/>
    <mergeCell ref="B21:H21"/>
    <mergeCell ref="B38:H38"/>
    <mergeCell ref="B43:H43"/>
    <mergeCell ref="A1:H1"/>
    <mergeCell ref="A2:H2"/>
    <mergeCell ref="A3:H3"/>
    <mergeCell ref="A4:A5"/>
    <mergeCell ref="B4:B5"/>
    <mergeCell ref="C4:C5"/>
  </mergeCells>
  <hyperlinks>
    <hyperlink ref="B184" location="_ftn1" display="_ftn1" xr:uid="{00000000-0004-0000-0300-000000000000}"/>
    <hyperlink ref="A193" location="_ftnref1" display="_ftnref1" xr:uid="{00000000-0004-0000-0300-000001000000}"/>
  </hyperlinks>
  <pageMargins left="0.7" right="0.7" top="0.75" bottom="0.75" header="0.3" footer="0.3"/>
  <pageSetup paperSize="9" orientation="portrait"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
      <selection pane="topRight" activeCell="D1" sqref="D1"/>
      <selection pane="bottomLeft" activeCell="A6" sqref="A6"/>
      <selection pane="bottomRight" activeCell="F152" sqref="F152"/>
    </sheetView>
  </sheetViews>
  <sheetFormatPr defaultRowHeight="13.8" x14ac:dyDescent="0.25"/>
  <cols>
    <col min="2" max="2" width="34.59765625" customWidth="1"/>
  </cols>
  <sheetData>
    <row r="1" spans="1:8" ht="17.399999999999999" x14ac:dyDescent="0.25">
      <c r="A1" s="285"/>
      <c r="B1" s="286"/>
      <c r="C1" s="286"/>
      <c r="D1" s="286"/>
      <c r="E1" s="286"/>
      <c r="F1" s="286"/>
      <c r="G1" s="286"/>
      <c r="H1" s="287"/>
    </row>
    <row r="2" spans="1:8" ht="20.399999999999999" x14ac:dyDescent="0.25">
      <c r="A2" s="288" t="s">
        <v>247</v>
      </c>
      <c r="B2" s="289"/>
      <c r="C2" s="289"/>
      <c r="D2" s="289"/>
      <c r="E2" s="289"/>
      <c r="F2" s="289"/>
      <c r="G2" s="289"/>
      <c r="H2" s="290"/>
    </row>
    <row r="3" spans="1:8" ht="18" thickBot="1" x14ac:dyDescent="0.3">
      <c r="A3" s="291"/>
      <c r="B3" s="292"/>
      <c r="C3" s="292"/>
      <c r="D3" s="292"/>
      <c r="E3" s="292"/>
      <c r="F3" s="292"/>
      <c r="G3" s="292"/>
      <c r="H3" s="293"/>
    </row>
    <row r="4" spans="1:8" ht="15" customHeight="1" thickBot="1" x14ac:dyDescent="0.3">
      <c r="A4" s="225" t="s">
        <v>1</v>
      </c>
      <c r="B4" s="223" t="s">
        <v>2</v>
      </c>
      <c r="C4" s="223" t="s">
        <v>3</v>
      </c>
      <c r="D4" s="211" t="s">
        <v>4</v>
      </c>
      <c r="E4" s="212"/>
      <c r="F4" s="212"/>
      <c r="G4" s="212"/>
      <c r="H4" s="213"/>
    </row>
    <row r="5" spans="1:8" ht="15.6" thickBot="1" x14ac:dyDescent="0.3">
      <c r="A5" s="226"/>
      <c r="B5" s="224"/>
      <c r="C5" s="224"/>
      <c r="D5" s="29">
        <v>2014</v>
      </c>
      <c r="E5" s="3">
        <v>2015</v>
      </c>
      <c r="F5" s="3">
        <v>2016</v>
      </c>
      <c r="G5" s="3">
        <v>2017</v>
      </c>
      <c r="H5" s="3">
        <v>2018</v>
      </c>
    </row>
    <row r="6" spans="1:8" ht="15.6" thickBot="1" x14ac:dyDescent="0.3">
      <c r="A6" s="205" t="s">
        <v>248</v>
      </c>
      <c r="B6" s="40" t="s">
        <v>249</v>
      </c>
      <c r="C6" s="41"/>
      <c r="D6" s="41"/>
      <c r="E6" s="41"/>
      <c r="F6" s="41"/>
      <c r="G6" s="41"/>
      <c r="H6" s="42"/>
    </row>
    <row r="7" spans="1:8" ht="16.2" thickBot="1" x14ac:dyDescent="0.3">
      <c r="A7" s="206"/>
      <c r="B7" s="8" t="s">
        <v>250</v>
      </c>
      <c r="C7" s="10" t="s">
        <v>251</v>
      </c>
      <c r="D7" s="53">
        <v>19.170000000000002</v>
      </c>
      <c r="E7" s="53">
        <v>21.46</v>
      </c>
      <c r="F7" s="54">
        <v>19.68</v>
      </c>
      <c r="G7" s="53">
        <v>22.46</v>
      </c>
      <c r="H7" s="57"/>
    </row>
    <row r="8" spans="1:8" ht="16.2" thickBot="1" x14ac:dyDescent="0.3">
      <c r="A8" s="206"/>
      <c r="B8" s="8" t="s">
        <v>252</v>
      </c>
      <c r="C8" s="11" t="s">
        <v>251</v>
      </c>
      <c r="D8" s="6">
        <v>18.78</v>
      </c>
      <c r="E8" s="6">
        <v>21.07</v>
      </c>
      <c r="F8" s="7">
        <v>19.27</v>
      </c>
      <c r="G8" s="6">
        <v>22.04</v>
      </c>
      <c r="H8" s="46"/>
    </row>
    <row r="9" spans="1:8" ht="16.2" thickBot="1" x14ac:dyDescent="0.3">
      <c r="A9" s="207"/>
      <c r="B9" s="8" t="s">
        <v>253</v>
      </c>
      <c r="C9" s="11" t="s">
        <v>251</v>
      </c>
      <c r="D9" s="6">
        <v>0.39</v>
      </c>
      <c r="E9" s="6">
        <v>0.39</v>
      </c>
      <c r="F9" s="7">
        <v>0.41</v>
      </c>
      <c r="G9" s="6">
        <v>0.42</v>
      </c>
      <c r="H9" s="46"/>
    </row>
    <row r="10" spans="1:8" ht="16.2" thickBot="1" x14ac:dyDescent="0.3">
      <c r="A10" s="20" t="s">
        <v>254</v>
      </c>
      <c r="B10" s="8" t="s">
        <v>255</v>
      </c>
      <c r="C10" s="11" t="s">
        <v>15</v>
      </c>
      <c r="D10" s="6">
        <v>12.62</v>
      </c>
      <c r="E10" s="6">
        <v>12.64</v>
      </c>
      <c r="F10" s="7">
        <v>15.75</v>
      </c>
      <c r="G10" s="6">
        <v>10.74</v>
      </c>
      <c r="H10" s="46"/>
    </row>
    <row r="11" spans="1:8" ht="15.6" thickBot="1" x14ac:dyDescent="0.3">
      <c r="A11" s="227" t="s">
        <v>256</v>
      </c>
      <c r="B11" s="294" t="s">
        <v>257</v>
      </c>
      <c r="C11" s="295"/>
      <c r="D11" s="295"/>
      <c r="E11" s="295"/>
      <c r="F11" s="295"/>
      <c r="G11" s="295"/>
      <c r="H11" s="296"/>
    </row>
    <row r="12" spans="1:8" ht="16.2" thickBot="1" x14ac:dyDescent="0.3">
      <c r="A12" s="228"/>
      <c r="B12" s="8" t="s">
        <v>258</v>
      </c>
      <c r="C12" s="11" t="s">
        <v>259</v>
      </c>
      <c r="D12" s="48">
        <v>35930829</v>
      </c>
      <c r="E12" s="48">
        <v>32015137</v>
      </c>
      <c r="F12" s="49">
        <v>33323759</v>
      </c>
      <c r="G12" s="48">
        <v>36150620</v>
      </c>
      <c r="H12" s="46"/>
    </row>
    <row r="13" spans="1:8" ht="16.2" thickBot="1" x14ac:dyDescent="0.3">
      <c r="A13" s="228"/>
      <c r="B13" s="27" t="s">
        <v>260</v>
      </c>
      <c r="C13" s="11" t="s">
        <v>259</v>
      </c>
      <c r="D13" s="48">
        <v>9094839</v>
      </c>
      <c r="E13" s="48">
        <v>8998411</v>
      </c>
      <c r="F13" s="49">
        <v>9860065</v>
      </c>
      <c r="G13" s="48">
        <v>11029603</v>
      </c>
      <c r="H13" s="46"/>
    </row>
    <row r="14" spans="1:8" ht="16.2" thickBot="1" x14ac:dyDescent="0.3">
      <c r="A14" s="228"/>
      <c r="B14" s="27" t="s">
        <v>261</v>
      </c>
      <c r="C14" s="11" t="s">
        <v>259</v>
      </c>
      <c r="D14" s="48">
        <v>314224</v>
      </c>
      <c r="E14" s="48">
        <v>776387</v>
      </c>
      <c r="F14" s="49">
        <v>800503</v>
      </c>
      <c r="G14" s="48">
        <v>589773</v>
      </c>
      <c r="H14" s="46"/>
    </row>
    <row r="15" spans="1:8" ht="16.2" thickBot="1" x14ac:dyDescent="0.3">
      <c r="A15" s="228"/>
      <c r="B15" s="27" t="s">
        <v>262</v>
      </c>
      <c r="C15" s="11" t="s">
        <v>259</v>
      </c>
      <c r="D15" s="6">
        <v>0</v>
      </c>
      <c r="E15" s="6">
        <v>140</v>
      </c>
      <c r="F15" s="7">
        <v>329</v>
      </c>
      <c r="G15" s="6">
        <v>225</v>
      </c>
      <c r="H15" s="46"/>
    </row>
    <row r="16" spans="1:8" ht="16.2" thickBot="1" x14ac:dyDescent="0.3">
      <c r="A16" s="228"/>
      <c r="B16" s="27" t="s">
        <v>263</v>
      </c>
      <c r="C16" s="11" t="s">
        <v>259</v>
      </c>
      <c r="D16" s="48">
        <v>179509</v>
      </c>
      <c r="E16" s="48">
        <v>93822</v>
      </c>
      <c r="F16" s="49">
        <v>46463</v>
      </c>
      <c r="G16" s="48">
        <v>3941</v>
      </c>
      <c r="H16" s="46"/>
    </row>
    <row r="17" spans="1:8" ht="16.2" thickBot="1" x14ac:dyDescent="0.3">
      <c r="A17" s="228"/>
      <c r="B17" s="27" t="s">
        <v>264</v>
      </c>
      <c r="C17" s="11" t="s">
        <v>259</v>
      </c>
      <c r="D17" s="48">
        <v>4250</v>
      </c>
      <c r="E17" s="48">
        <v>5225</v>
      </c>
      <c r="F17" s="49">
        <v>5225</v>
      </c>
      <c r="G17" s="48">
        <v>5594</v>
      </c>
      <c r="H17" s="46"/>
    </row>
    <row r="18" spans="1:8" ht="16.2" thickBot="1" x14ac:dyDescent="0.3">
      <c r="A18" s="228"/>
      <c r="B18" s="27" t="s">
        <v>265</v>
      </c>
      <c r="C18" s="11" t="s">
        <v>259</v>
      </c>
      <c r="D18" s="6">
        <v>683</v>
      </c>
      <c r="E18" s="6">
        <v>463</v>
      </c>
      <c r="F18" s="7">
        <v>463</v>
      </c>
      <c r="G18" s="48">
        <v>2540</v>
      </c>
      <c r="H18" s="46"/>
    </row>
    <row r="19" spans="1:8" ht="16.2" thickBot="1" x14ac:dyDescent="0.3">
      <c r="A19" s="228"/>
      <c r="B19" s="27" t="s">
        <v>266</v>
      </c>
      <c r="C19" s="11" t="s">
        <v>259</v>
      </c>
      <c r="D19" s="48">
        <v>39422</v>
      </c>
      <c r="E19" s="48">
        <v>290839</v>
      </c>
      <c r="F19" s="49">
        <v>279836</v>
      </c>
      <c r="G19" s="48">
        <v>164327</v>
      </c>
      <c r="H19" s="46"/>
    </row>
    <row r="20" spans="1:8" ht="16.2" thickBot="1" x14ac:dyDescent="0.3">
      <c r="A20" s="228"/>
      <c r="B20" s="27" t="s">
        <v>267</v>
      </c>
      <c r="C20" s="11" t="s">
        <v>259</v>
      </c>
      <c r="D20" s="48">
        <v>19485344</v>
      </c>
      <c r="E20" s="48">
        <v>17927883</v>
      </c>
      <c r="F20" s="49">
        <v>18243470</v>
      </c>
      <c r="G20" s="48">
        <v>19309773</v>
      </c>
      <c r="H20" s="46"/>
    </row>
    <row r="21" spans="1:8" ht="16.2" thickBot="1" x14ac:dyDescent="0.3">
      <c r="A21" s="228"/>
      <c r="B21" s="27" t="s">
        <v>268</v>
      </c>
      <c r="C21" s="11" t="s">
        <v>259</v>
      </c>
      <c r="D21" s="48">
        <v>2370919</v>
      </c>
      <c r="E21" s="48">
        <v>1430090</v>
      </c>
      <c r="F21" s="49">
        <v>1933071</v>
      </c>
      <c r="G21" s="48">
        <v>2268162</v>
      </c>
      <c r="H21" s="46"/>
    </row>
    <row r="22" spans="1:8" ht="16.2" thickBot="1" x14ac:dyDescent="0.3">
      <c r="A22" s="228"/>
      <c r="B22" s="27" t="s">
        <v>269</v>
      </c>
      <c r="C22" s="11" t="s">
        <v>259</v>
      </c>
      <c r="D22" s="48">
        <v>5969426</v>
      </c>
      <c r="E22" s="48">
        <v>4277202</v>
      </c>
      <c r="F22" s="49">
        <v>7060698</v>
      </c>
      <c r="G22" s="48">
        <v>7800262</v>
      </c>
      <c r="H22" s="46"/>
    </row>
    <row r="23" spans="1:8" ht="16.2" thickBot="1" x14ac:dyDescent="0.3">
      <c r="A23" s="228"/>
      <c r="B23" s="27" t="s">
        <v>270</v>
      </c>
      <c r="C23" s="11" t="s">
        <v>259</v>
      </c>
      <c r="D23" s="6" t="s">
        <v>424</v>
      </c>
      <c r="E23" s="6" t="s">
        <v>424</v>
      </c>
      <c r="F23" s="6" t="s">
        <v>424</v>
      </c>
      <c r="G23" s="6" t="s">
        <v>424</v>
      </c>
      <c r="H23" s="46"/>
    </row>
    <row r="24" spans="1:8" ht="16.2" thickBot="1" x14ac:dyDescent="0.3">
      <c r="A24" s="228"/>
      <c r="B24" s="27" t="s">
        <v>271</v>
      </c>
      <c r="C24" s="11" t="s">
        <v>259</v>
      </c>
      <c r="D24" s="6" t="s">
        <v>424</v>
      </c>
      <c r="E24" s="6" t="s">
        <v>424</v>
      </c>
      <c r="F24" s="6" t="s">
        <v>424</v>
      </c>
      <c r="G24" s="6" t="s">
        <v>424</v>
      </c>
      <c r="H24" s="46"/>
    </row>
    <row r="25" spans="1:8" ht="16.2" thickBot="1" x14ac:dyDescent="0.3">
      <c r="A25" s="228"/>
      <c r="B25" s="27" t="s">
        <v>272</v>
      </c>
      <c r="C25" s="11" t="s">
        <v>259</v>
      </c>
      <c r="D25" s="48">
        <v>29118272</v>
      </c>
      <c r="E25" s="48">
        <v>28093170</v>
      </c>
      <c r="F25" s="49">
        <v>29236355</v>
      </c>
      <c r="G25" s="48">
        <v>31105777</v>
      </c>
      <c r="H25" s="46"/>
    </row>
    <row r="26" spans="1:8" ht="16.2" thickBot="1" x14ac:dyDescent="0.3">
      <c r="A26" s="228"/>
      <c r="B26" s="27" t="s">
        <v>273</v>
      </c>
      <c r="C26" s="11" t="s">
        <v>259</v>
      </c>
      <c r="D26" s="48">
        <v>8340345</v>
      </c>
      <c r="E26" s="48">
        <v>5707292</v>
      </c>
      <c r="F26" s="49">
        <v>8993769</v>
      </c>
      <c r="G26" s="48">
        <v>10068423</v>
      </c>
      <c r="H26" s="46"/>
    </row>
    <row r="27" spans="1:8" ht="16.2" thickBot="1" x14ac:dyDescent="0.3">
      <c r="A27" s="228"/>
      <c r="B27" s="27" t="s">
        <v>274</v>
      </c>
      <c r="C27" s="11" t="s">
        <v>259</v>
      </c>
      <c r="D27" s="48">
        <v>2370919</v>
      </c>
      <c r="E27" s="48">
        <v>1430090</v>
      </c>
      <c r="F27" s="49">
        <v>1933071</v>
      </c>
      <c r="G27" s="48">
        <v>2268162</v>
      </c>
      <c r="H27" s="46"/>
    </row>
    <row r="28" spans="1:8" ht="31.8" thickBot="1" x14ac:dyDescent="0.3">
      <c r="A28" s="228"/>
      <c r="B28" s="27" t="s">
        <v>275</v>
      </c>
      <c r="C28" s="11" t="s">
        <v>259</v>
      </c>
      <c r="D28" s="48">
        <v>5969426</v>
      </c>
      <c r="E28" s="48">
        <v>4277202</v>
      </c>
      <c r="F28" s="49">
        <v>7060698</v>
      </c>
      <c r="G28" s="48">
        <v>7800262</v>
      </c>
      <c r="H28" s="46"/>
    </row>
    <row r="29" spans="1:8" ht="16.2" thickBot="1" x14ac:dyDescent="0.3">
      <c r="A29" s="228"/>
      <c r="B29" s="8" t="s">
        <v>276</v>
      </c>
      <c r="C29" s="11" t="s">
        <v>259</v>
      </c>
      <c r="D29" s="48">
        <v>1527788</v>
      </c>
      <c r="E29" s="48">
        <v>1785325</v>
      </c>
      <c r="F29" s="49">
        <v>4906364</v>
      </c>
      <c r="G29" s="48">
        <v>5023580</v>
      </c>
      <c r="H29" s="46"/>
    </row>
    <row r="30" spans="1:8" ht="16.2" thickBot="1" x14ac:dyDescent="0.3">
      <c r="A30" s="228"/>
      <c r="B30" s="33" t="s">
        <v>277</v>
      </c>
      <c r="C30" s="11" t="s">
        <v>259</v>
      </c>
      <c r="D30" s="48">
        <v>1025761</v>
      </c>
      <c r="E30" s="48">
        <v>1366941</v>
      </c>
      <c r="F30" s="49">
        <v>1870397</v>
      </c>
      <c r="G30" s="48">
        <v>2041649</v>
      </c>
      <c r="H30" s="46"/>
    </row>
    <row r="31" spans="1:8" ht="16.2" thickBot="1" x14ac:dyDescent="0.3">
      <c r="A31" s="228"/>
      <c r="B31" s="33" t="s">
        <v>278</v>
      </c>
      <c r="C31" s="11" t="s">
        <v>259</v>
      </c>
      <c r="D31" s="48">
        <v>502027</v>
      </c>
      <c r="E31" s="48">
        <v>418384</v>
      </c>
      <c r="F31" s="49">
        <v>3035968</v>
      </c>
      <c r="G31" s="48">
        <v>2981931</v>
      </c>
      <c r="H31" s="46"/>
    </row>
    <row r="32" spans="1:8" ht="16.2" thickBot="1" x14ac:dyDescent="0.3">
      <c r="A32" s="228"/>
      <c r="B32" s="33" t="s">
        <v>279</v>
      </c>
      <c r="C32" s="11" t="s">
        <v>259</v>
      </c>
      <c r="D32" s="6" t="s">
        <v>424</v>
      </c>
      <c r="E32" s="6" t="s">
        <v>424</v>
      </c>
      <c r="F32" s="7" t="s">
        <v>424</v>
      </c>
      <c r="G32" s="6" t="s">
        <v>424</v>
      </c>
      <c r="H32" s="46"/>
    </row>
    <row r="33" spans="1:8" ht="16.2" thickBot="1" x14ac:dyDescent="0.3">
      <c r="A33" s="228"/>
      <c r="B33" s="33" t="s">
        <v>280</v>
      </c>
      <c r="C33" s="11" t="s">
        <v>259</v>
      </c>
      <c r="D33" s="6" t="s">
        <v>424</v>
      </c>
      <c r="E33" s="6" t="s">
        <v>424</v>
      </c>
      <c r="F33" s="7" t="s">
        <v>424</v>
      </c>
      <c r="G33" s="6" t="s">
        <v>424</v>
      </c>
      <c r="H33" s="46"/>
    </row>
    <row r="34" spans="1:8" ht="31.8" thickBot="1" x14ac:dyDescent="0.3">
      <c r="A34" s="228"/>
      <c r="B34" s="22" t="s">
        <v>281</v>
      </c>
      <c r="C34" s="11" t="s">
        <v>259</v>
      </c>
      <c r="D34" s="18">
        <v>7.0000000000000007E-2</v>
      </c>
      <c r="E34" s="18">
        <v>7.0000000000000007E-2</v>
      </c>
      <c r="F34" s="19">
        <v>16.399999999999999</v>
      </c>
      <c r="G34" s="18">
        <v>43.58</v>
      </c>
      <c r="H34" s="51"/>
    </row>
    <row r="35" spans="1:8" ht="16.2" thickBot="1" x14ac:dyDescent="0.3">
      <c r="A35" s="228"/>
      <c r="B35" s="22" t="s">
        <v>282</v>
      </c>
      <c r="C35" s="11" t="s">
        <v>259</v>
      </c>
      <c r="D35" s="18">
        <v>0.03</v>
      </c>
      <c r="E35" s="18">
        <v>0.03</v>
      </c>
      <c r="F35" s="19">
        <v>16.36</v>
      </c>
      <c r="G35" s="18">
        <v>43.54</v>
      </c>
      <c r="H35" s="51"/>
    </row>
    <row r="36" spans="1:8" ht="16.2" thickBot="1" x14ac:dyDescent="0.3">
      <c r="A36" s="228"/>
      <c r="B36" s="22" t="s">
        <v>283</v>
      </c>
      <c r="C36" s="11" t="s">
        <v>259</v>
      </c>
      <c r="D36" s="18">
        <v>0.04</v>
      </c>
      <c r="E36" s="18">
        <v>0.04</v>
      </c>
      <c r="F36" s="19">
        <v>0.04</v>
      </c>
      <c r="G36" s="18">
        <v>0.04</v>
      </c>
      <c r="H36" s="51"/>
    </row>
    <row r="37" spans="1:8" ht="16.2" thickBot="1" x14ac:dyDescent="0.3">
      <c r="A37" s="228"/>
      <c r="B37" s="8" t="s">
        <v>284</v>
      </c>
      <c r="C37" s="11" t="s">
        <v>259</v>
      </c>
      <c r="D37" s="50">
        <v>35930829</v>
      </c>
      <c r="E37" s="50">
        <v>32015137</v>
      </c>
      <c r="F37" s="52">
        <v>33323759</v>
      </c>
      <c r="G37" s="50">
        <v>36150620</v>
      </c>
      <c r="H37" s="51"/>
    </row>
    <row r="38" spans="1:8" ht="16.2" thickBot="1" x14ac:dyDescent="0.3">
      <c r="A38" s="228"/>
      <c r="B38" s="8" t="s">
        <v>285</v>
      </c>
      <c r="C38" s="11" t="s">
        <v>8</v>
      </c>
      <c r="D38" s="45">
        <v>34331</v>
      </c>
      <c r="E38" s="45">
        <v>33137</v>
      </c>
      <c r="F38" s="72">
        <v>34669</v>
      </c>
      <c r="G38" s="45">
        <v>34915</v>
      </c>
      <c r="H38" s="51"/>
    </row>
    <row r="39" spans="1:8" ht="16.2" thickBot="1" x14ac:dyDescent="0.3">
      <c r="A39" s="228"/>
      <c r="B39" s="8" t="s">
        <v>286</v>
      </c>
      <c r="C39" s="11" t="s">
        <v>115</v>
      </c>
      <c r="D39" s="18">
        <v>100</v>
      </c>
      <c r="E39" s="18">
        <v>100</v>
      </c>
      <c r="F39" s="19">
        <v>100</v>
      </c>
      <c r="G39" s="6">
        <v>100</v>
      </c>
      <c r="H39" s="46"/>
    </row>
    <row r="40" spans="1:8" ht="16.2" thickBot="1" x14ac:dyDescent="0.3">
      <c r="A40" s="229"/>
      <c r="B40" s="8" t="s">
        <v>287</v>
      </c>
      <c r="C40" s="11" t="s">
        <v>259</v>
      </c>
      <c r="D40" s="73"/>
      <c r="E40" s="73"/>
      <c r="F40" s="73"/>
      <c r="G40" s="48">
        <v>37008457</v>
      </c>
      <c r="H40" s="46"/>
    </row>
    <row r="41" spans="1:8" ht="16.2" thickBot="1" x14ac:dyDescent="0.3">
      <c r="A41" s="20" t="s">
        <v>288</v>
      </c>
      <c r="B41" s="8" t="s">
        <v>289</v>
      </c>
      <c r="C41" s="11" t="s">
        <v>259</v>
      </c>
      <c r="D41" s="18" t="s">
        <v>424</v>
      </c>
      <c r="E41" s="50">
        <v>4207</v>
      </c>
      <c r="F41" s="52">
        <v>3927</v>
      </c>
      <c r="G41" s="50">
        <v>3303</v>
      </c>
      <c r="H41" s="51"/>
    </row>
    <row r="42" spans="1:8" ht="31.8" thickBot="1" x14ac:dyDescent="0.3">
      <c r="A42" s="20" t="s">
        <v>290</v>
      </c>
      <c r="B42" s="8" t="s">
        <v>440</v>
      </c>
      <c r="C42" s="11" t="s">
        <v>291</v>
      </c>
      <c r="D42" s="18">
        <v>5.76</v>
      </c>
      <c r="E42" s="18">
        <v>5.07</v>
      </c>
      <c r="F42" s="19">
        <v>5.8</v>
      </c>
      <c r="G42" s="6">
        <v>5.67</v>
      </c>
      <c r="H42" s="46"/>
    </row>
    <row r="43" spans="1:8" ht="31.8" thickBot="1" x14ac:dyDescent="0.3">
      <c r="A43" s="227" t="s">
        <v>292</v>
      </c>
      <c r="B43" s="8" t="s">
        <v>293</v>
      </c>
      <c r="C43" s="11" t="s">
        <v>259</v>
      </c>
      <c r="D43" s="50">
        <v>284003</v>
      </c>
      <c r="E43" s="50">
        <v>475138</v>
      </c>
      <c r="F43" s="52">
        <v>301414</v>
      </c>
      <c r="G43" s="50">
        <v>387756</v>
      </c>
      <c r="H43" s="46"/>
    </row>
    <row r="44" spans="1:8" ht="16.2" thickBot="1" x14ac:dyDescent="0.3">
      <c r="A44" s="228"/>
      <c r="B44" s="33" t="s">
        <v>294</v>
      </c>
      <c r="C44" s="11" t="s">
        <v>259</v>
      </c>
      <c r="D44" s="50">
        <v>82191</v>
      </c>
      <c r="E44" s="50">
        <v>199870</v>
      </c>
      <c r="F44" s="52">
        <v>167570</v>
      </c>
      <c r="G44" s="50">
        <v>208068</v>
      </c>
      <c r="H44" s="46"/>
    </row>
    <row r="45" spans="1:8" ht="31.8" thickBot="1" x14ac:dyDescent="0.3">
      <c r="A45" s="228"/>
      <c r="B45" s="8" t="s">
        <v>295</v>
      </c>
      <c r="C45" s="11" t="s">
        <v>259</v>
      </c>
      <c r="D45" s="50">
        <v>201813</v>
      </c>
      <c r="E45" s="50">
        <v>275268</v>
      </c>
      <c r="F45" s="52">
        <v>133844</v>
      </c>
      <c r="G45" s="50">
        <v>179687</v>
      </c>
      <c r="H45" s="46"/>
    </row>
    <row r="46" spans="1:8" ht="16.2" thickBot="1" x14ac:dyDescent="0.3">
      <c r="A46" s="228"/>
      <c r="B46" s="33" t="s">
        <v>296</v>
      </c>
      <c r="C46" s="11" t="s">
        <v>259</v>
      </c>
      <c r="D46" s="50">
        <v>59195</v>
      </c>
      <c r="E46" s="50">
        <v>77177</v>
      </c>
      <c r="F46" s="52">
        <v>51590</v>
      </c>
      <c r="G46" s="50">
        <v>28536</v>
      </c>
      <c r="H46" s="46"/>
    </row>
    <row r="47" spans="1:8" ht="16.2" thickBot="1" x14ac:dyDescent="0.3">
      <c r="A47" s="229"/>
      <c r="B47" s="33" t="s">
        <v>297</v>
      </c>
      <c r="C47" s="11" t="s">
        <v>259</v>
      </c>
      <c r="D47" s="50">
        <v>142618</v>
      </c>
      <c r="E47" s="50">
        <v>198091</v>
      </c>
      <c r="F47" s="52">
        <v>82253</v>
      </c>
      <c r="G47" s="50">
        <v>151151</v>
      </c>
      <c r="H47" s="46"/>
    </row>
    <row r="48" spans="1:8" ht="15.6" thickBot="1" x14ac:dyDescent="0.3">
      <c r="A48" s="227" t="s">
        <v>298</v>
      </c>
      <c r="B48" s="294" t="s">
        <v>441</v>
      </c>
      <c r="C48" s="295"/>
      <c r="D48" s="295"/>
      <c r="E48" s="295"/>
      <c r="F48" s="295"/>
      <c r="G48" s="295"/>
      <c r="H48" s="296"/>
    </row>
    <row r="49" spans="1:8" ht="31.8" thickBot="1" x14ac:dyDescent="0.3">
      <c r="A49" s="228"/>
      <c r="B49" s="8" t="s">
        <v>442</v>
      </c>
      <c r="C49" s="11" t="s">
        <v>408</v>
      </c>
      <c r="D49" s="61">
        <v>5.57</v>
      </c>
      <c r="E49" s="61">
        <v>5.42</v>
      </c>
      <c r="F49" s="70">
        <v>5.55</v>
      </c>
      <c r="G49" s="61">
        <v>5.89</v>
      </c>
      <c r="H49" s="51"/>
    </row>
    <row r="50" spans="1:8" ht="16.2" thickBot="1" x14ac:dyDescent="0.3">
      <c r="A50" s="228"/>
      <c r="B50" s="8" t="s">
        <v>286</v>
      </c>
      <c r="C50" s="11" t="s">
        <v>115</v>
      </c>
      <c r="D50" s="59">
        <v>100</v>
      </c>
      <c r="E50" s="59">
        <v>100</v>
      </c>
      <c r="F50" s="70">
        <v>100</v>
      </c>
      <c r="G50" s="59">
        <v>100</v>
      </c>
      <c r="H50" s="46"/>
    </row>
    <row r="51" spans="1:8" ht="31.8" thickBot="1" x14ac:dyDescent="0.3">
      <c r="A51" s="228"/>
      <c r="B51" s="8" t="s">
        <v>299</v>
      </c>
      <c r="C51" s="11" t="s">
        <v>408</v>
      </c>
      <c r="D51" s="74"/>
      <c r="E51" s="74"/>
      <c r="F51" s="71"/>
      <c r="G51" s="59">
        <v>5.91</v>
      </c>
      <c r="H51" s="46"/>
    </row>
    <row r="52" spans="1:8" ht="33.6" thickBot="1" x14ac:dyDescent="0.3">
      <c r="A52" s="228"/>
      <c r="B52" s="8" t="s">
        <v>443</v>
      </c>
      <c r="C52" s="11" t="s">
        <v>408</v>
      </c>
      <c r="D52" s="61">
        <v>1.83</v>
      </c>
      <c r="E52" s="61">
        <v>1.78</v>
      </c>
      <c r="F52" s="70">
        <v>1.88</v>
      </c>
      <c r="G52" s="61">
        <v>1.9</v>
      </c>
      <c r="H52" s="51"/>
    </row>
    <row r="53" spans="1:8" ht="16.2" thickBot="1" x14ac:dyDescent="0.3">
      <c r="A53" s="228"/>
      <c r="B53" s="8" t="s">
        <v>286</v>
      </c>
      <c r="C53" s="11" t="s">
        <v>115</v>
      </c>
      <c r="D53" s="59">
        <v>100</v>
      </c>
      <c r="E53" s="59">
        <v>100</v>
      </c>
      <c r="F53" s="70">
        <v>100</v>
      </c>
      <c r="G53" s="59">
        <v>100</v>
      </c>
      <c r="H53" s="46"/>
    </row>
    <row r="54" spans="1:8" ht="31.8" thickBot="1" x14ac:dyDescent="0.3">
      <c r="A54" s="229"/>
      <c r="B54" s="8" t="s">
        <v>300</v>
      </c>
      <c r="C54" s="11" t="s">
        <v>408</v>
      </c>
      <c r="D54" s="74"/>
      <c r="E54" s="74"/>
      <c r="F54" s="71"/>
      <c r="G54" s="59">
        <v>1.99</v>
      </c>
      <c r="H54" s="46"/>
    </row>
    <row r="55" spans="1:8" ht="31.8" thickBot="1" x14ac:dyDescent="0.3">
      <c r="A55" s="227" t="s">
        <v>301</v>
      </c>
      <c r="B55" s="8" t="s">
        <v>302</v>
      </c>
      <c r="C55" s="11" t="s">
        <v>408</v>
      </c>
      <c r="D55" s="59">
        <v>1.82</v>
      </c>
      <c r="E55" s="59">
        <v>1.77</v>
      </c>
      <c r="F55" s="68">
        <v>1.87</v>
      </c>
      <c r="G55" s="59">
        <v>1.89</v>
      </c>
      <c r="H55" s="46"/>
    </row>
    <row r="56" spans="1:8" ht="31.8" thickBot="1" x14ac:dyDescent="0.3">
      <c r="A56" s="229"/>
      <c r="B56" s="8" t="s">
        <v>303</v>
      </c>
      <c r="C56" s="11" t="s">
        <v>408</v>
      </c>
      <c r="D56" s="59">
        <v>7.0000000000000001E-3</v>
      </c>
      <c r="E56" s="59">
        <v>7.0000000000000001E-3</v>
      </c>
      <c r="F56" s="68">
        <v>5.0000000000000001E-3</v>
      </c>
      <c r="G56" s="59">
        <v>5.0000000000000001E-3</v>
      </c>
      <c r="H56" s="46"/>
    </row>
    <row r="57" spans="1:8" ht="31.8" thickBot="1" x14ac:dyDescent="0.3">
      <c r="A57" s="20" t="s">
        <v>304</v>
      </c>
      <c r="B57" s="8" t="s">
        <v>444</v>
      </c>
      <c r="C57" s="11" t="s">
        <v>408</v>
      </c>
      <c r="D57" s="59">
        <v>3.96</v>
      </c>
      <c r="E57" s="59">
        <v>3.25</v>
      </c>
      <c r="F57" s="68">
        <v>10.67</v>
      </c>
      <c r="G57" s="59">
        <v>11.17</v>
      </c>
      <c r="H57" s="51"/>
    </row>
    <row r="58" spans="1:8" ht="47.4" thickBot="1" x14ac:dyDescent="0.3">
      <c r="A58" s="20" t="s">
        <v>305</v>
      </c>
      <c r="B58" s="8" t="s">
        <v>445</v>
      </c>
      <c r="C58" s="11" t="s">
        <v>409</v>
      </c>
      <c r="D58" s="59">
        <v>0.33</v>
      </c>
      <c r="E58" s="59">
        <v>0.32</v>
      </c>
      <c r="F58" s="68">
        <v>0.36</v>
      </c>
      <c r="G58" s="59">
        <v>0.34</v>
      </c>
      <c r="H58" s="46"/>
    </row>
    <row r="59" spans="1:8" ht="31.8" thickBot="1" x14ac:dyDescent="0.3">
      <c r="A59" s="20" t="s">
        <v>306</v>
      </c>
      <c r="B59" s="8" t="s">
        <v>410</v>
      </c>
      <c r="C59" s="11" t="s">
        <v>411</v>
      </c>
      <c r="D59" s="62">
        <v>98853</v>
      </c>
      <c r="E59" s="62">
        <v>109793</v>
      </c>
      <c r="F59" s="69">
        <v>68930</v>
      </c>
      <c r="G59" s="62">
        <v>111383</v>
      </c>
      <c r="H59" s="51"/>
    </row>
    <row r="60" spans="1:8" ht="31.8" thickBot="1" x14ac:dyDescent="0.3">
      <c r="A60" s="227" t="s">
        <v>57</v>
      </c>
      <c r="B60" s="8" t="s">
        <v>307</v>
      </c>
      <c r="C60" s="11" t="s">
        <v>411</v>
      </c>
      <c r="D60" s="62">
        <v>78000</v>
      </c>
      <c r="E60" s="62">
        <v>78000</v>
      </c>
      <c r="F60" s="69">
        <v>78000</v>
      </c>
      <c r="G60" s="62">
        <v>78000</v>
      </c>
      <c r="H60" s="46"/>
    </row>
    <row r="61" spans="1:8" ht="27.75" customHeight="1" thickBot="1" x14ac:dyDescent="0.3">
      <c r="A61" s="228"/>
      <c r="B61" s="56" t="s">
        <v>308</v>
      </c>
      <c r="C61" s="56" t="s">
        <v>411</v>
      </c>
      <c r="D61" s="62">
        <v>78000</v>
      </c>
      <c r="E61" s="62">
        <v>78000</v>
      </c>
      <c r="F61" s="69">
        <v>78000</v>
      </c>
      <c r="G61" s="62">
        <v>78000</v>
      </c>
      <c r="H61" s="76"/>
    </row>
    <row r="62" spans="1:8" ht="15.6" thickBot="1" x14ac:dyDescent="0.3">
      <c r="A62" s="227" t="s">
        <v>309</v>
      </c>
      <c r="B62" s="294" t="s">
        <v>310</v>
      </c>
      <c r="C62" s="295"/>
      <c r="D62" s="295"/>
      <c r="E62" s="295"/>
      <c r="F62" s="295"/>
      <c r="G62" s="295"/>
      <c r="H62" s="296"/>
    </row>
    <row r="63" spans="1:8" ht="16.2" thickBot="1" x14ac:dyDescent="0.3">
      <c r="A63" s="228"/>
      <c r="B63" s="8" t="s">
        <v>311</v>
      </c>
      <c r="C63" s="11" t="s">
        <v>312</v>
      </c>
      <c r="D63" s="48">
        <v>1595</v>
      </c>
      <c r="E63" s="48">
        <v>1543</v>
      </c>
      <c r="F63" s="49">
        <v>1413</v>
      </c>
      <c r="G63" s="48">
        <v>1130</v>
      </c>
      <c r="H63" s="46"/>
    </row>
    <row r="64" spans="1:8" ht="16.2" thickBot="1" x14ac:dyDescent="0.3">
      <c r="A64" s="228"/>
      <c r="B64" s="8" t="s">
        <v>286</v>
      </c>
      <c r="C64" s="11" t="s">
        <v>115</v>
      </c>
      <c r="D64" s="6">
        <v>100</v>
      </c>
      <c r="E64" s="6">
        <v>100</v>
      </c>
      <c r="F64" s="7">
        <v>100</v>
      </c>
      <c r="G64" s="6">
        <v>100</v>
      </c>
      <c r="H64" s="46"/>
    </row>
    <row r="65" spans="1:8" ht="16.2" thickBot="1" x14ac:dyDescent="0.3">
      <c r="A65" s="228"/>
      <c r="B65" s="8" t="s">
        <v>313</v>
      </c>
      <c r="C65" s="11" t="s">
        <v>312</v>
      </c>
      <c r="D65" s="75"/>
      <c r="E65" s="75"/>
      <c r="F65" s="75"/>
      <c r="G65" s="48">
        <v>1413</v>
      </c>
      <c r="H65" s="46"/>
    </row>
    <row r="66" spans="1:8" ht="47.4" thickBot="1" x14ac:dyDescent="0.3">
      <c r="A66" s="228"/>
      <c r="B66" s="8" t="s">
        <v>314</v>
      </c>
      <c r="C66" s="11" t="s">
        <v>315</v>
      </c>
      <c r="D66" s="6">
        <v>71.040000000000006</v>
      </c>
      <c r="E66" s="6">
        <v>67.87</v>
      </c>
      <c r="F66" s="7">
        <v>96.6</v>
      </c>
      <c r="G66" s="6">
        <v>49.22</v>
      </c>
      <c r="H66" s="46"/>
    </row>
    <row r="67" spans="1:8" ht="16.2" thickBot="1" x14ac:dyDescent="0.3">
      <c r="A67" s="228"/>
      <c r="B67" s="8" t="s">
        <v>412</v>
      </c>
      <c r="C67" s="11" t="s">
        <v>413</v>
      </c>
      <c r="D67" s="48">
        <v>3613</v>
      </c>
      <c r="E67" s="48">
        <v>3606</v>
      </c>
      <c r="F67" s="49">
        <v>3632</v>
      </c>
      <c r="G67" s="48">
        <v>3361</v>
      </c>
      <c r="H67" s="46"/>
    </row>
    <row r="68" spans="1:8" ht="16.2" thickBot="1" x14ac:dyDescent="0.3">
      <c r="A68" s="228"/>
      <c r="B68" s="8" t="s">
        <v>286</v>
      </c>
      <c r="C68" s="11" t="s">
        <v>115</v>
      </c>
      <c r="D68" s="6">
        <v>100</v>
      </c>
      <c r="E68" s="6">
        <v>100</v>
      </c>
      <c r="F68" s="7">
        <v>100</v>
      </c>
      <c r="G68" s="6">
        <v>100</v>
      </c>
      <c r="H68" s="46"/>
    </row>
    <row r="69" spans="1:8" ht="16.2" thickBot="1" x14ac:dyDescent="0.3">
      <c r="A69" s="228"/>
      <c r="B69" s="8" t="s">
        <v>414</v>
      </c>
      <c r="C69" s="11" t="s">
        <v>413</v>
      </c>
      <c r="D69" s="75"/>
      <c r="E69" s="75"/>
      <c r="F69" s="75"/>
      <c r="G69" s="6">
        <v>3.617</v>
      </c>
      <c r="H69" s="46"/>
    </row>
    <row r="70" spans="1:8" ht="47.4" thickBot="1" x14ac:dyDescent="0.3">
      <c r="A70" s="228"/>
      <c r="B70" s="8" t="s">
        <v>415</v>
      </c>
      <c r="C70" s="11" t="s">
        <v>316</v>
      </c>
      <c r="D70" s="6">
        <v>161.91999999999999</v>
      </c>
      <c r="E70" s="6">
        <v>158.61000000000001</v>
      </c>
      <c r="F70" s="7">
        <v>175.66</v>
      </c>
      <c r="G70" s="6">
        <v>146.41</v>
      </c>
      <c r="H70" s="46"/>
    </row>
    <row r="71" spans="1:8" ht="16.2" thickBot="1" x14ac:dyDescent="0.3">
      <c r="A71" s="228"/>
      <c r="B71" s="8" t="s">
        <v>416</v>
      </c>
      <c r="C71" s="11" t="s">
        <v>317</v>
      </c>
      <c r="D71" s="6">
        <v>968</v>
      </c>
      <c r="E71" s="6">
        <v>913</v>
      </c>
      <c r="F71" s="49">
        <v>1515</v>
      </c>
      <c r="G71" s="6">
        <v>408</v>
      </c>
      <c r="H71" s="46"/>
    </row>
    <row r="72" spans="1:8" ht="16.2" thickBot="1" x14ac:dyDescent="0.3">
      <c r="A72" s="228"/>
      <c r="B72" s="8" t="s">
        <v>286</v>
      </c>
      <c r="C72" s="11" t="s">
        <v>115</v>
      </c>
      <c r="D72" s="6">
        <v>100</v>
      </c>
      <c r="E72" s="6">
        <v>100</v>
      </c>
      <c r="F72" s="7">
        <v>100</v>
      </c>
      <c r="G72" s="6">
        <v>100</v>
      </c>
      <c r="H72" s="46"/>
    </row>
    <row r="73" spans="1:8" ht="16.2" thickBot="1" x14ac:dyDescent="0.3">
      <c r="A73" s="228"/>
      <c r="B73" s="8" t="s">
        <v>417</v>
      </c>
      <c r="C73" s="11" t="s">
        <v>317</v>
      </c>
      <c r="D73" s="75"/>
      <c r="E73" s="75"/>
      <c r="F73" s="75"/>
      <c r="G73" s="6">
        <v>941</v>
      </c>
      <c r="H73" s="46"/>
    </row>
    <row r="74" spans="1:8" ht="47.4" thickBot="1" x14ac:dyDescent="0.3">
      <c r="A74" s="228"/>
      <c r="B74" s="8" t="s">
        <v>418</v>
      </c>
      <c r="C74" s="11" t="s">
        <v>419</v>
      </c>
      <c r="D74" s="6">
        <v>43.11</v>
      </c>
      <c r="E74" s="6">
        <v>40.159999999999997</v>
      </c>
      <c r="F74" s="7">
        <v>73.3</v>
      </c>
      <c r="G74" s="6">
        <v>17.79</v>
      </c>
      <c r="H74" s="46"/>
    </row>
    <row r="75" spans="1:8" ht="16.2" thickBot="1" x14ac:dyDescent="0.3">
      <c r="A75" s="228"/>
      <c r="B75" s="8" t="s">
        <v>318</v>
      </c>
      <c r="C75" s="11" t="s">
        <v>319</v>
      </c>
      <c r="D75" s="6">
        <v>24</v>
      </c>
      <c r="E75" s="6">
        <v>3</v>
      </c>
      <c r="F75" s="7">
        <v>70</v>
      </c>
      <c r="G75" s="6">
        <v>25</v>
      </c>
      <c r="H75" s="46"/>
    </row>
    <row r="76" spans="1:8" ht="31.8" thickBot="1" x14ac:dyDescent="0.3">
      <c r="A76" s="229"/>
      <c r="B76" s="8" t="s">
        <v>320</v>
      </c>
      <c r="C76" s="11" t="s">
        <v>321</v>
      </c>
      <c r="D76" s="6">
        <v>1.25</v>
      </c>
      <c r="E76" s="6">
        <v>0.14000000000000001</v>
      </c>
      <c r="F76" s="7">
        <v>4.0599999999999996</v>
      </c>
      <c r="G76" s="6">
        <v>1.08</v>
      </c>
      <c r="H76" s="46"/>
    </row>
    <row r="77" spans="1:8" ht="15" x14ac:dyDescent="0.25">
      <c r="A77" s="205" t="s">
        <v>322</v>
      </c>
      <c r="B77" s="297" t="s">
        <v>323</v>
      </c>
      <c r="C77" s="298"/>
      <c r="D77" s="298"/>
      <c r="E77" s="298"/>
      <c r="F77" s="298"/>
      <c r="G77" s="298"/>
      <c r="H77" s="299"/>
    </row>
    <row r="78" spans="1:8" ht="18" thickBot="1" x14ac:dyDescent="0.3">
      <c r="A78" s="206"/>
      <c r="B78" s="8" t="s">
        <v>324</v>
      </c>
      <c r="C78" s="11" t="s">
        <v>420</v>
      </c>
      <c r="D78" s="6">
        <v>38.61</v>
      </c>
      <c r="E78" s="6">
        <v>35.57</v>
      </c>
      <c r="F78" s="7">
        <v>41.98</v>
      </c>
      <c r="G78" s="6">
        <v>42.04</v>
      </c>
      <c r="H78" s="46"/>
    </row>
    <row r="79" spans="1:8" ht="18" thickBot="1" x14ac:dyDescent="0.3">
      <c r="A79" s="206"/>
      <c r="B79" s="27" t="s">
        <v>325</v>
      </c>
      <c r="C79" s="11" t="s">
        <v>420</v>
      </c>
      <c r="D79" s="18">
        <v>13.15</v>
      </c>
      <c r="E79" s="18">
        <v>13.74</v>
      </c>
      <c r="F79" s="19">
        <v>13.33</v>
      </c>
      <c r="G79" s="6">
        <v>13.72</v>
      </c>
      <c r="H79" s="46"/>
    </row>
    <row r="80" spans="1:8" ht="18" thickBot="1" x14ac:dyDescent="0.3">
      <c r="A80" s="206"/>
      <c r="B80" s="27" t="s">
        <v>326</v>
      </c>
      <c r="C80" s="11" t="s">
        <v>420</v>
      </c>
      <c r="D80" s="18">
        <v>5.52</v>
      </c>
      <c r="E80" s="18">
        <v>8.14</v>
      </c>
      <c r="F80" s="19">
        <v>9.73</v>
      </c>
      <c r="G80" s="6">
        <v>7.97</v>
      </c>
      <c r="H80" s="46"/>
    </row>
    <row r="81" spans="1:8" ht="18" thickBot="1" x14ac:dyDescent="0.3">
      <c r="A81" s="206"/>
      <c r="B81" s="27" t="s">
        <v>327</v>
      </c>
      <c r="C81" s="11" t="s">
        <v>420</v>
      </c>
      <c r="D81" s="18">
        <v>0</v>
      </c>
      <c r="E81" s="18">
        <v>0</v>
      </c>
      <c r="F81" s="19">
        <v>0</v>
      </c>
      <c r="G81" s="6">
        <v>0</v>
      </c>
      <c r="H81" s="46"/>
    </row>
    <row r="82" spans="1:8" ht="18" thickBot="1" x14ac:dyDescent="0.3">
      <c r="A82" s="206"/>
      <c r="B82" s="27" t="s">
        <v>328</v>
      </c>
      <c r="C82" s="11" t="s">
        <v>420</v>
      </c>
      <c r="D82" s="18">
        <v>19.93</v>
      </c>
      <c r="E82" s="18">
        <v>18.57</v>
      </c>
      <c r="F82" s="19">
        <v>18.920000000000002</v>
      </c>
      <c r="G82" s="6">
        <v>20.36</v>
      </c>
      <c r="H82" s="46"/>
    </row>
    <row r="83" spans="1:8" ht="18" thickBot="1" x14ac:dyDescent="0.3">
      <c r="A83" s="206"/>
      <c r="B83" s="27" t="s">
        <v>329</v>
      </c>
      <c r="C83" s="11" t="s">
        <v>420</v>
      </c>
      <c r="D83" s="18">
        <v>0</v>
      </c>
      <c r="E83" s="18">
        <v>0</v>
      </c>
      <c r="F83" s="19">
        <v>0</v>
      </c>
      <c r="G83" s="6">
        <v>0</v>
      </c>
      <c r="H83" s="46"/>
    </row>
    <row r="84" spans="1:8" ht="18" thickBot="1" x14ac:dyDescent="0.3">
      <c r="A84" s="206"/>
      <c r="B84" s="27" t="s">
        <v>330</v>
      </c>
      <c r="C84" s="11" t="s">
        <v>420</v>
      </c>
      <c r="D84" s="18">
        <v>0</v>
      </c>
      <c r="E84" s="18">
        <v>0</v>
      </c>
      <c r="F84" s="19">
        <v>0</v>
      </c>
      <c r="G84" s="6">
        <v>0</v>
      </c>
      <c r="H84" s="46"/>
    </row>
    <row r="85" spans="1:8" ht="18" thickBot="1" x14ac:dyDescent="0.3">
      <c r="A85" s="206"/>
      <c r="B85" s="27" t="s">
        <v>331</v>
      </c>
      <c r="C85" s="11" t="s">
        <v>420</v>
      </c>
      <c r="D85" s="18">
        <v>0</v>
      </c>
      <c r="E85" s="18">
        <v>0</v>
      </c>
      <c r="F85" s="19">
        <v>0</v>
      </c>
      <c r="G85" s="6">
        <v>0</v>
      </c>
      <c r="H85" s="46"/>
    </row>
    <row r="86" spans="1:8" ht="31.8" thickBot="1" x14ac:dyDescent="0.3">
      <c r="A86" s="206"/>
      <c r="B86" s="27" t="s">
        <v>332</v>
      </c>
      <c r="C86" s="11" t="s">
        <v>420</v>
      </c>
      <c r="D86" s="18">
        <v>0</v>
      </c>
      <c r="E86" s="18">
        <v>0</v>
      </c>
      <c r="F86" s="19">
        <v>0</v>
      </c>
      <c r="G86" s="6">
        <v>0</v>
      </c>
      <c r="H86" s="46"/>
    </row>
    <row r="87" spans="1:8" ht="33.6" thickBot="1" x14ac:dyDescent="0.3">
      <c r="A87" s="207"/>
      <c r="B87" s="8" t="s">
        <v>333</v>
      </c>
      <c r="C87" s="11" t="s">
        <v>421</v>
      </c>
      <c r="D87" s="18">
        <v>1.72</v>
      </c>
      <c r="E87" s="18">
        <v>1.78</v>
      </c>
      <c r="F87" s="18">
        <v>2.0299999999999998</v>
      </c>
      <c r="G87" s="6">
        <v>1.83</v>
      </c>
      <c r="H87" s="46"/>
    </row>
    <row r="88" spans="1:8" ht="18" thickBot="1" x14ac:dyDescent="0.3">
      <c r="A88" s="227" t="s">
        <v>334</v>
      </c>
      <c r="B88" s="35" t="s">
        <v>335</v>
      </c>
      <c r="C88" s="11" t="s">
        <v>420</v>
      </c>
      <c r="D88" s="6">
        <v>33.08</v>
      </c>
      <c r="E88" s="6">
        <v>32.31</v>
      </c>
      <c r="F88" s="7">
        <v>32.25</v>
      </c>
      <c r="G88" s="6">
        <v>34.08</v>
      </c>
      <c r="H88" s="46"/>
    </row>
    <row r="89" spans="1:8" ht="31.8" thickBot="1" x14ac:dyDescent="0.3">
      <c r="A89" s="228"/>
      <c r="B89" s="36" t="s">
        <v>286</v>
      </c>
      <c r="C89" s="11" t="s">
        <v>336</v>
      </c>
      <c r="D89" s="6">
        <v>100</v>
      </c>
      <c r="E89" s="6">
        <v>100</v>
      </c>
      <c r="F89" s="7">
        <v>100</v>
      </c>
      <c r="G89" s="6">
        <v>100</v>
      </c>
      <c r="H89" s="46"/>
    </row>
    <row r="90" spans="1:8" ht="18" thickBot="1" x14ac:dyDescent="0.3">
      <c r="A90" s="228"/>
      <c r="B90" s="36" t="s">
        <v>337</v>
      </c>
      <c r="C90" s="11" t="s">
        <v>420</v>
      </c>
      <c r="D90" s="73"/>
      <c r="E90" s="73"/>
      <c r="F90" s="73"/>
      <c r="G90" s="6">
        <v>34.799999999999997</v>
      </c>
      <c r="H90" s="46"/>
    </row>
    <row r="91" spans="1:8" ht="31.8" thickBot="1" x14ac:dyDescent="0.3">
      <c r="A91" s="228"/>
      <c r="B91" s="264" t="s">
        <v>338</v>
      </c>
      <c r="C91" s="11" t="s">
        <v>339</v>
      </c>
      <c r="D91" s="18">
        <v>6.31</v>
      </c>
      <c r="E91" s="18">
        <v>7.13</v>
      </c>
      <c r="F91" s="19">
        <v>5.91</v>
      </c>
      <c r="G91" s="6">
        <v>18.3</v>
      </c>
      <c r="H91" s="46"/>
    </row>
    <row r="92" spans="1:8" ht="18" thickBot="1" x14ac:dyDescent="0.3">
      <c r="A92" s="229"/>
      <c r="B92" s="265"/>
      <c r="C92" s="11" t="s">
        <v>420</v>
      </c>
      <c r="D92" s="6">
        <v>2.4300000000000002</v>
      </c>
      <c r="E92" s="6">
        <v>2.88</v>
      </c>
      <c r="F92" s="7">
        <v>2.48</v>
      </c>
      <c r="G92" s="6">
        <v>7.69</v>
      </c>
      <c r="H92" s="46"/>
    </row>
    <row r="93" spans="1:8" ht="15.6" thickBot="1" x14ac:dyDescent="0.3">
      <c r="A93" s="205" t="s">
        <v>340</v>
      </c>
      <c r="B93" s="294" t="s">
        <v>446</v>
      </c>
      <c r="C93" s="295"/>
      <c r="D93" s="295"/>
      <c r="E93" s="295"/>
      <c r="F93" s="295"/>
      <c r="G93" s="295"/>
      <c r="H93" s="296"/>
    </row>
    <row r="94" spans="1:8" ht="18" thickBot="1" x14ac:dyDescent="0.3">
      <c r="A94" s="206"/>
      <c r="B94" s="8" t="s">
        <v>341</v>
      </c>
      <c r="C94" s="10" t="s">
        <v>420</v>
      </c>
      <c r="D94" s="53">
        <v>4.92</v>
      </c>
      <c r="E94" s="53">
        <v>4.6500000000000004</v>
      </c>
      <c r="F94" s="54">
        <v>4.53</v>
      </c>
      <c r="G94" s="53">
        <v>4.88</v>
      </c>
      <c r="H94" s="57"/>
    </row>
    <row r="95" spans="1:8" ht="16.2" thickBot="1" x14ac:dyDescent="0.3">
      <c r="A95" s="206"/>
      <c r="B95" s="27" t="s">
        <v>342</v>
      </c>
      <c r="C95" s="11" t="s">
        <v>319</v>
      </c>
      <c r="D95" s="6">
        <v>11</v>
      </c>
      <c r="E95" s="6">
        <v>10</v>
      </c>
      <c r="F95" s="7">
        <v>10</v>
      </c>
      <c r="G95" s="6">
        <v>11.22</v>
      </c>
      <c r="H95" s="46"/>
    </row>
    <row r="96" spans="1:8" ht="16.2" thickBot="1" x14ac:dyDescent="0.3">
      <c r="A96" s="206"/>
      <c r="B96" s="27" t="s">
        <v>343</v>
      </c>
      <c r="C96" s="11" t="s">
        <v>319</v>
      </c>
      <c r="D96" s="6">
        <v>237</v>
      </c>
      <c r="E96" s="6">
        <v>227</v>
      </c>
      <c r="F96" s="7">
        <v>216</v>
      </c>
      <c r="G96" s="6">
        <v>200.19</v>
      </c>
      <c r="H96" s="46"/>
    </row>
    <row r="97" spans="1:8" ht="16.2" thickBot="1" x14ac:dyDescent="0.3">
      <c r="A97" s="206"/>
      <c r="B97" s="33" t="s">
        <v>344</v>
      </c>
      <c r="C97" s="11" t="s">
        <v>319</v>
      </c>
      <c r="D97" s="6">
        <v>40</v>
      </c>
      <c r="E97" s="6">
        <v>37</v>
      </c>
      <c r="F97" s="7">
        <v>38</v>
      </c>
      <c r="G97" s="6">
        <v>32.299999999999997</v>
      </c>
      <c r="H97" s="46"/>
    </row>
    <row r="98" spans="1:8" ht="16.2" thickBot="1" x14ac:dyDescent="0.3">
      <c r="A98" s="206"/>
      <c r="B98" s="33" t="s">
        <v>345</v>
      </c>
      <c r="C98" s="11" t="s">
        <v>319</v>
      </c>
      <c r="D98" s="6">
        <v>2</v>
      </c>
      <c r="E98" s="6">
        <v>2</v>
      </c>
      <c r="F98" s="7">
        <v>2</v>
      </c>
      <c r="G98" s="6">
        <v>3.28</v>
      </c>
      <c r="H98" s="46"/>
    </row>
    <row r="99" spans="1:8" ht="18" thickBot="1" x14ac:dyDescent="0.3">
      <c r="A99" s="206"/>
      <c r="B99" s="8" t="s">
        <v>346</v>
      </c>
      <c r="C99" s="11" t="s">
        <v>420</v>
      </c>
      <c r="D99" s="6">
        <v>3.59</v>
      </c>
      <c r="E99" s="6">
        <v>2.8</v>
      </c>
      <c r="F99" s="7">
        <v>3.5</v>
      </c>
      <c r="G99" s="6">
        <v>2.04</v>
      </c>
      <c r="H99" s="46"/>
    </row>
    <row r="100" spans="1:8" ht="16.2" thickBot="1" x14ac:dyDescent="0.3">
      <c r="A100" s="206"/>
      <c r="B100" s="27" t="s">
        <v>342</v>
      </c>
      <c r="C100" s="11" t="s">
        <v>319</v>
      </c>
      <c r="D100" s="6">
        <v>61</v>
      </c>
      <c r="E100" s="6">
        <v>44</v>
      </c>
      <c r="F100" s="7">
        <v>39.68</v>
      </c>
      <c r="G100" s="6">
        <v>53.67</v>
      </c>
      <c r="H100" s="46"/>
    </row>
    <row r="101" spans="1:8" ht="16.2" thickBot="1" x14ac:dyDescent="0.3">
      <c r="A101" s="206"/>
      <c r="B101" s="27" t="s">
        <v>343</v>
      </c>
      <c r="C101" s="11" t="s">
        <v>319</v>
      </c>
      <c r="D101" s="6">
        <v>251</v>
      </c>
      <c r="E101" s="6">
        <v>168</v>
      </c>
      <c r="F101" s="7">
        <v>229.19</v>
      </c>
      <c r="G101" s="6">
        <v>177.67</v>
      </c>
      <c r="H101" s="46"/>
    </row>
    <row r="102" spans="1:8" ht="16.2" thickBot="1" x14ac:dyDescent="0.3">
      <c r="A102" s="206"/>
      <c r="B102" s="27" t="s">
        <v>344</v>
      </c>
      <c r="C102" s="11" t="s">
        <v>319</v>
      </c>
      <c r="D102" s="6">
        <v>45</v>
      </c>
      <c r="E102" s="6">
        <v>29</v>
      </c>
      <c r="F102" s="7">
        <v>56.49</v>
      </c>
      <c r="G102" s="6">
        <v>28.64</v>
      </c>
      <c r="H102" s="46"/>
    </row>
    <row r="103" spans="1:8" ht="16.2" thickBot="1" x14ac:dyDescent="0.3">
      <c r="A103" s="207"/>
      <c r="B103" s="27" t="s">
        <v>345</v>
      </c>
      <c r="C103" s="11" t="s">
        <v>319</v>
      </c>
      <c r="D103" s="6">
        <v>13</v>
      </c>
      <c r="E103" s="6">
        <v>12</v>
      </c>
      <c r="F103" s="7">
        <v>8.23</v>
      </c>
      <c r="G103" s="6">
        <v>14.62</v>
      </c>
      <c r="H103" s="46"/>
    </row>
    <row r="104" spans="1:8" ht="31.8" thickBot="1" x14ac:dyDescent="0.3">
      <c r="A104" s="227" t="s">
        <v>57</v>
      </c>
      <c r="B104" s="8" t="s">
        <v>332</v>
      </c>
      <c r="C104" s="11" t="s">
        <v>420</v>
      </c>
      <c r="D104" s="6">
        <v>3.03</v>
      </c>
      <c r="E104" s="6">
        <v>4.9800000000000004</v>
      </c>
      <c r="F104" s="7">
        <v>6.14</v>
      </c>
      <c r="G104" s="6">
        <v>4.93</v>
      </c>
      <c r="H104" s="46"/>
    </row>
    <row r="105" spans="1:8" ht="16.2" thickBot="1" x14ac:dyDescent="0.3">
      <c r="A105" s="228"/>
      <c r="B105" s="8" t="s">
        <v>347</v>
      </c>
      <c r="C105" s="11" t="s">
        <v>319</v>
      </c>
      <c r="D105" s="6">
        <v>488</v>
      </c>
      <c r="E105" s="6">
        <v>395</v>
      </c>
      <c r="F105" s="7">
        <v>446</v>
      </c>
      <c r="G105" s="6">
        <v>378</v>
      </c>
      <c r="H105" s="46"/>
    </row>
    <row r="106" spans="1:8" ht="16.2" thickBot="1" x14ac:dyDescent="0.3">
      <c r="A106" s="228"/>
      <c r="B106" s="8" t="s">
        <v>286</v>
      </c>
      <c r="C106" s="11" t="s">
        <v>115</v>
      </c>
      <c r="D106" s="6">
        <v>100</v>
      </c>
      <c r="E106" s="6">
        <v>100</v>
      </c>
      <c r="F106" s="7">
        <v>100</v>
      </c>
      <c r="G106" s="6">
        <v>100</v>
      </c>
      <c r="H106" s="46"/>
    </row>
    <row r="107" spans="1:8" ht="16.2" thickBot="1" x14ac:dyDescent="0.3">
      <c r="A107" s="229"/>
      <c r="B107" s="8" t="s">
        <v>348</v>
      </c>
      <c r="C107" s="11" t="s">
        <v>349</v>
      </c>
      <c r="D107" s="75"/>
      <c r="E107" s="75"/>
      <c r="F107" s="75"/>
      <c r="G107" s="18">
        <v>443</v>
      </c>
      <c r="H107" s="46"/>
    </row>
    <row r="108" spans="1:8" ht="15.6" thickBot="1" x14ac:dyDescent="0.3">
      <c r="A108" s="37"/>
      <c r="B108" s="297" t="s">
        <v>350</v>
      </c>
      <c r="C108" s="298"/>
      <c r="D108" s="298"/>
      <c r="E108" s="298"/>
      <c r="F108" s="298"/>
      <c r="G108" s="298"/>
      <c r="H108" s="299"/>
    </row>
    <row r="109" spans="1:8" ht="16.2" thickBot="1" x14ac:dyDescent="0.3">
      <c r="A109" s="227" t="s">
        <v>57</v>
      </c>
      <c r="B109" s="8" t="s">
        <v>351</v>
      </c>
      <c r="C109" s="11" t="s">
        <v>319</v>
      </c>
      <c r="D109" s="48">
        <v>2384</v>
      </c>
      <c r="E109" s="48">
        <v>3070</v>
      </c>
      <c r="F109" s="49">
        <v>2264</v>
      </c>
      <c r="G109" s="48">
        <v>2244</v>
      </c>
      <c r="H109" s="46"/>
    </row>
    <row r="110" spans="1:8" ht="16.2" thickBot="1" x14ac:dyDescent="0.3">
      <c r="A110" s="228"/>
      <c r="B110" s="8" t="s">
        <v>116</v>
      </c>
      <c r="C110" s="11" t="s">
        <v>115</v>
      </c>
      <c r="D110" s="6">
        <v>100</v>
      </c>
      <c r="E110" s="6">
        <v>100</v>
      </c>
      <c r="F110" s="7">
        <v>100</v>
      </c>
      <c r="G110" s="6">
        <v>100</v>
      </c>
      <c r="H110" s="46"/>
    </row>
    <row r="111" spans="1:8" ht="16.2" thickBot="1" x14ac:dyDescent="0.3">
      <c r="A111" s="229"/>
      <c r="B111" s="8" t="s">
        <v>352</v>
      </c>
      <c r="C111" s="11" t="s">
        <v>319</v>
      </c>
      <c r="D111" s="75"/>
      <c r="E111" s="75"/>
      <c r="F111" s="75"/>
      <c r="G111" s="50">
        <v>2421</v>
      </c>
      <c r="H111" s="46"/>
    </row>
    <row r="112" spans="1:8" ht="18" thickBot="1" x14ac:dyDescent="0.3">
      <c r="A112" s="16" t="s">
        <v>353</v>
      </c>
      <c r="B112" s="8" t="s">
        <v>447</v>
      </c>
      <c r="C112" s="11" t="s">
        <v>319</v>
      </c>
      <c r="D112" s="48">
        <v>27104</v>
      </c>
      <c r="E112" s="48">
        <v>25505</v>
      </c>
      <c r="F112" s="49">
        <v>39720</v>
      </c>
      <c r="G112" s="48">
        <v>38715</v>
      </c>
      <c r="H112" s="46"/>
    </row>
    <row r="113" spans="1:8" ht="16.2" thickBot="1" x14ac:dyDescent="0.3">
      <c r="A113" s="38"/>
      <c r="B113" s="39" t="s">
        <v>286</v>
      </c>
      <c r="C113" s="11" t="s">
        <v>115</v>
      </c>
      <c r="D113" s="6">
        <v>100</v>
      </c>
      <c r="E113" s="6">
        <v>100</v>
      </c>
      <c r="F113" s="7">
        <v>100</v>
      </c>
      <c r="G113" s="6">
        <v>100</v>
      </c>
      <c r="H113" s="46"/>
    </row>
    <row r="114" spans="1:8" ht="16.2" thickBot="1" x14ac:dyDescent="0.3">
      <c r="A114" s="38"/>
      <c r="B114" s="39" t="s">
        <v>354</v>
      </c>
      <c r="C114" s="11" t="s">
        <v>319</v>
      </c>
      <c r="D114" s="75"/>
      <c r="E114" s="75"/>
      <c r="F114" s="75"/>
      <c r="G114" s="50">
        <v>40009</v>
      </c>
      <c r="H114" s="46"/>
    </row>
    <row r="115" spans="1:8" ht="16.2" thickBot="1" x14ac:dyDescent="0.3">
      <c r="A115" s="38"/>
      <c r="B115" s="8" t="s">
        <v>355</v>
      </c>
      <c r="C115" s="11" t="s">
        <v>319</v>
      </c>
      <c r="D115" s="43">
        <v>27104</v>
      </c>
      <c r="E115" s="43">
        <v>25505</v>
      </c>
      <c r="F115" s="44">
        <v>39719.83</v>
      </c>
      <c r="G115" s="43">
        <v>38714.550000000003</v>
      </c>
      <c r="H115" s="46"/>
    </row>
    <row r="116" spans="1:8" ht="16.2" thickBot="1" x14ac:dyDescent="0.3">
      <c r="A116" s="38"/>
      <c r="B116" s="27" t="s">
        <v>356</v>
      </c>
      <c r="C116" s="11" t="s">
        <v>319</v>
      </c>
      <c r="D116" s="6">
        <v>24</v>
      </c>
      <c r="E116" s="6">
        <v>137</v>
      </c>
      <c r="F116" s="7">
        <v>138.09</v>
      </c>
      <c r="G116" s="6">
        <v>118.39</v>
      </c>
      <c r="H116" s="46"/>
    </row>
    <row r="117" spans="1:8" ht="16.2" thickBot="1" x14ac:dyDescent="0.3">
      <c r="A117" s="38"/>
      <c r="B117" s="27" t="s">
        <v>357</v>
      </c>
      <c r="C117" s="11" t="s">
        <v>319</v>
      </c>
      <c r="D117" s="43">
        <v>22734</v>
      </c>
      <c r="E117" s="43">
        <v>16985</v>
      </c>
      <c r="F117" s="44">
        <v>8499.61</v>
      </c>
      <c r="G117" s="43">
        <v>5734.08</v>
      </c>
      <c r="H117" s="46"/>
    </row>
    <row r="118" spans="1:8" ht="16.2" thickBot="1" x14ac:dyDescent="0.3">
      <c r="A118" s="38"/>
      <c r="B118" s="27" t="s">
        <v>358</v>
      </c>
      <c r="C118" s="11" t="s">
        <v>319</v>
      </c>
      <c r="D118" s="6">
        <v>192</v>
      </c>
      <c r="E118" s="6">
        <v>189</v>
      </c>
      <c r="F118" s="44">
        <v>10612.15</v>
      </c>
      <c r="G118" s="43">
        <v>13202.04</v>
      </c>
      <c r="H118" s="46"/>
    </row>
    <row r="119" spans="1:8" ht="16.2" thickBot="1" x14ac:dyDescent="0.3">
      <c r="A119" s="38"/>
      <c r="B119" s="27" t="s">
        <v>359</v>
      </c>
      <c r="C119" s="11" t="s">
        <v>319</v>
      </c>
      <c r="D119" s="6">
        <v>56</v>
      </c>
      <c r="E119" s="6">
        <v>0</v>
      </c>
      <c r="F119" s="7">
        <v>0</v>
      </c>
      <c r="G119" s="6">
        <v>0.64</v>
      </c>
      <c r="H119" s="46"/>
    </row>
    <row r="120" spans="1:8" ht="16.2" thickBot="1" x14ac:dyDescent="0.3">
      <c r="A120" s="38"/>
      <c r="B120" s="27" t="s">
        <v>360</v>
      </c>
      <c r="C120" s="11" t="s">
        <v>319</v>
      </c>
      <c r="D120" s="43">
        <v>3851</v>
      </c>
      <c r="E120" s="43">
        <v>6894</v>
      </c>
      <c r="F120" s="44">
        <v>7286.55</v>
      </c>
      <c r="G120" s="43">
        <v>15166.06</v>
      </c>
      <c r="H120" s="46"/>
    </row>
    <row r="121" spans="1:8" ht="16.2" thickBot="1" x14ac:dyDescent="0.3">
      <c r="A121" s="38"/>
      <c r="B121" s="27" t="s">
        <v>361</v>
      </c>
      <c r="C121" s="11" t="s">
        <v>319</v>
      </c>
      <c r="D121" s="6">
        <v>0</v>
      </c>
      <c r="E121" s="6">
        <v>0</v>
      </c>
      <c r="F121" s="7">
        <v>0</v>
      </c>
      <c r="G121" s="6">
        <v>0</v>
      </c>
      <c r="H121" s="46"/>
    </row>
    <row r="122" spans="1:8" ht="16.2" thickBot="1" x14ac:dyDescent="0.3">
      <c r="A122" s="38"/>
      <c r="B122" s="27" t="s">
        <v>362</v>
      </c>
      <c r="C122" s="11" t="s">
        <v>319</v>
      </c>
      <c r="D122" s="6">
        <v>247</v>
      </c>
      <c r="E122" s="43">
        <v>1300</v>
      </c>
      <c r="F122" s="44">
        <v>7931.59</v>
      </c>
      <c r="G122" s="43">
        <v>4493.34</v>
      </c>
      <c r="H122" s="46"/>
    </row>
    <row r="123" spans="1:8" ht="18" thickBot="1" x14ac:dyDescent="0.3">
      <c r="A123" s="38"/>
      <c r="B123" s="8" t="s">
        <v>448</v>
      </c>
      <c r="C123" s="11" t="s">
        <v>319</v>
      </c>
      <c r="D123" s="43">
        <v>5949</v>
      </c>
      <c r="E123" s="43">
        <v>4489</v>
      </c>
      <c r="F123" s="44">
        <v>5290.41</v>
      </c>
      <c r="G123" s="43">
        <v>8589.59</v>
      </c>
      <c r="H123" s="46"/>
    </row>
    <row r="124" spans="1:8" ht="16.2" thickBot="1" x14ac:dyDescent="0.3">
      <c r="A124" s="38"/>
      <c r="B124" s="27" t="s">
        <v>356</v>
      </c>
      <c r="C124" s="11" t="s">
        <v>319</v>
      </c>
      <c r="D124" s="6">
        <v>0</v>
      </c>
      <c r="E124" s="6">
        <v>15</v>
      </c>
      <c r="F124" s="7">
        <v>0</v>
      </c>
      <c r="G124" s="6">
        <v>83.67</v>
      </c>
      <c r="H124" s="46"/>
    </row>
    <row r="125" spans="1:8" ht="16.2" thickBot="1" x14ac:dyDescent="0.3">
      <c r="A125" s="38"/>
      <c r="B125" s="27" t="s">
        <v>357</v>
      </c>
      <c r="C125" s="11" t="s">
        <v>319</v>
      </c>
      <c r="D125" s="43">
        <v>1592</v>
      </c>
      <c r="E125" s="43">
        <v>1057</v>
      </c>
      <c r="F125" s="44">
        <v>2884.79</v>
      </c>
      <c r="G125" s="43">
        <v>2283.64</v>
      </c>
      <c r="H125" s="46"/>
    </row>
    <row r="126" spans="1:8" ht="16.2" thickBot="1" x14ac:dyDescent="0.3">
      <c r="A126" s="38"/>
      <c r="B126" s="27" t="s">
        <v>358</v>
      </c>
      <c r="C126" s="11" t="s">
        <v>319</v>
      </c>
      <c r="D126" s="6">
        <v>233</v>
      </c>
      <c r="E126" s="6">
        <v>183</v>
      </c>
      <c r="F126" s="7">
        <v>332.59</v>
      </c>
      <c r="G126" s="6">
        <v>367.77</v>
      </c>
      <c r="H126" s="46"/>
    </row>
    <row r="127" spans="1:8" ht="16.2" thickBot="1" x14ac:dyDescent="0.3">
      <c r="A127" s="38"/>
      <c r="B127" s="27" t="s">
        <v>359</v>
      </c>
      <c r="C127" s="11" t="s">
        <v>319</v>
      </c>
      <c r="D127" s="6">
        <v>78</v>
      </c>
      <c r="E127" s="6">
        <v>0</v>
      </c>
      <c r="F127" s="7">
        <v>0</v>
      </c>
      <c r="G127" s="6">
        <v>0</v>
      </c>
      <c r="H127" s="46"/>
    </row>
    <row r="128" spans="1:8" ht="16.2" thickBot="1" x14ac:dyDescent="0.3">
      <c r="A128" s="38"/>
      <c r="B128" s="27" t="s">
        <v>360</v>
      </c>
      <c r="C128" s="11" t="s">
        <v>319</v>
      </c>
      <c r="D128" s="6">
        <v>58</v>
      </c>
      <c r="E128" s="6">
        <v>853</v>
      </c>
      <c r="F128" s="7">
        <v>409.62</v>
      </c>
      <c r="G128" s="6">
        <v>882.68</v>
      </c>
      <c r="H128" s="46"/>
    </row>
    <row r="129" spans="1:8" ht="16.2" thickBot="1" x14ac:dyDescent="0.3">
      <c r="A129" s="38"/>
      <c r="B129" s="27" t="s">
        <v>361</v>
      </c>
      <c r="C129" s="11" t="s">
        <v>319</v>
      </c>
      <c r="D129" s="6">
        <v>0</v>
      </c>
      <c r="E129" s="6">
        <v>0</v>
      </c>
      <c r="F129" s="7">
        <v>0</v>
      </c>
      <c r="G129" s="6">
        <v>0</v>
      </c>
      <c r="H129" s="46"/>
    </row>
    <row r="130" spans="1:8" ht="16.2" thickBot="1" x14ac:dyDescent="0.3">
      <c r="A130" s="38"/>
      <c r="B130" s="27" t="s">
        <v>363</v>
      </c>
      <c r="C130" s="11" t="s">
        <v>319</v>
      </c>
      <c r="D130" s="43">
        <v>3988</v>
      </c>
      <c r="E130" s="43">
        <v>2381</v>
      </c>
      <c r="F130" s="44">
        <v>1663.41</v>
      </c>
      <c r="G130" s="43">
        <v>3342</v>
      </c>
      <c r="H130" s="46"/>
    </row>
    <row r="131" spans="1:8" ht="18" thickBot="1" x14ac:dyDescent="0.3">
      <c r="A131" s="38"/>
      <c r="B131" s="8" t="s">
        <v>449</v>
      </c>
      <c r="C131" s="11" t="s">
        <v>319</v>
      </c>
      <c r="D131" s="43">
        <v>7324</v>
      </c>
      <c r="E131" s="43">
        <v>10105</v>
      </c>
      <c r="F131" s="7">
        <v>417.92</v>
      </c>
      <c r="G131" s="43">
        <v>9057.1</v>
      </c>
      <c r="H131" s="46"/>
    </row>
    <row r="132" spans="1:8" ht="16.2" thickBot="1" x14ac:dyDescent="0.3">
      <c r="A132" s="38"/>
      <c r="B132" s="8" t="s">
        <v>364</v>
      </c>
      <c r="C132" s="11" t="s">
        <v>319</v>
      </c>
      <c r="D132" s="43">
        <v>2248</v>
      </c>
      <c r="E132" s="43">
        <v>2217</v>
      </c>
      <c r="F132" s="44">
        <v>1854.87</v>
      </c>
      <c r="G132" s="43">
        <v>1361.29</v>
      </c>
      <c r="H132" s="46"/>
    </row>
    <row r="133" spans="1:8" ht="15.6" thickBot="1" x14ac:dyDescent="0.3">
      <c r="A133" s="205" t="s">
        <v>365</v>
      </c>
      <c r="B133" s="294" t="s">
        <v>366</v>
      </c>
      <c r="C133" s="295"/>
      <c r="D133" s="295"/>
      <c r="E133" s="295"/>
      <c r="F133" s="295"/>
      <c r="G133" s="295"/>
      <c r="H133" s="296"/>
    </row>
    <row r="134" spans="1:8" ht="16.2" thickBot="1" x14ac:dyDescent="0.3">
      <c r="A134" s="206"/>
      <c r="B134" s="264" t="s">
        <v>367</v>
      </c>
      <c r="C134" s="10" t="s">
        <v>114</v>
      </c>
      <c r="D134" s="53">
        <v>0</v>
      </c>
      <c r="E134" s="53">
        <v>0</v>
      </c>
      <c r="F134" s="54">
        <v>2</v>
      </c>
      <c r="G134" s="53">
        <v>4</v>
      </c>
      <c r="H134" s="57"/>
    </row>
    <row r="135" spans="1:8" ht="18" thickBot="1" x14ac:dyDescent="0.3">
      <c r="A135" s="206"/>
      <c r="B135" s="265"/>
      <c r="C135" s="11" t="s">
        <v>422</v>
      </c>
      <c r="D135" s="6">
        <v>0</v>
      </c>
      <c r="E135" s="6">
        <v>0</v>
      </c>
      <c r="F135" s="7">
        <v>0.06</v>
      </c>
      <c r="G135" s="6">
        <v>0.15</v>
      </c>
      <c r="H135" s="46"/>
    </row>
    <row r="136" spans="1:8" ht="16.2" thickBot="1" x14ac:dyDescent="0.3">
      <c r="A136" s="206"/>
      <c r="B136" s="264" t="s">
        <v>368</v>
      </c>
      <c r="C136" s="11" t="s">
        <v>114</v>
      </c>
      <c r="D136" s="6">
        <v>0</v>
      </c>
      <c r="E136" s="6">
        <v>0</v>
      </c>
      <c r="F136" s="7">
        <v>0</v>
      </c>
      <c r="G136" s="6">
        <v>0</v>
      </c>
      <c r="H136" s="46"/>
    </row>
    <row r="137" spans="1:8" ht="18" thickBot="1" x14ac:dyDescent="0.3">
      <c r="A137" s="206"/>
      <c r="B137" s="265"/>
      <c r="C137" s="11" t="s">
        <v>422</v>
      </c>
      <c r="D137" s="6">
        <v>0</v>
      </c>
      <c r="E137" s="6">
        <v>0</v>
      </c>
      <c r="F137" s="7">
        <v>0</v>
      </c>
      <c r="G137" s="6">
        <v>0</v>
      </c>
      <c r="H137" s="46"/>
    </row>
    <row r="138" spans="1:8" ht="16.2" thickBot="1" x14ac:dyDescent="0.3">
      <c r="A138" s="206"/>
      <c r="B138" s="264" t="s">
        <v>369</v>
      </c>
      <c r="C138" s="11" t="s">
        <v>114</v>
      </c>
      <c r="D138" s="6">
        <v>0</v>
      </c>
      <c r="E138" s="6">
        <v>0</v>
      </c>
      <c r="F138" s="7">
        <v>0</v>
      </c>
      <c r="G138" s="6">
        <v>1E-3</v>
      </c>
      <c r="H138" s="46"/>
    </row>
    <row r="139" spans="1:8" ht="18" thickBot="1" x14ac:dyDescent="0.3">
      <c r="A139" s="206"/>
      <c r="B139" s="265"/>
      <c r="C139" s="11" t="s">
        <v>422</v>
      </c>
      <c r="D139" s="6">
        <v>0</v>
      </c>
      <c r="E139" s="6">
        <v>0</v>
      </c>
      <c r="F139" s="7">
        <v>0</v>
      </c>
      <c r="G139" s="6">
        <v>0</v>
      </c>
      <c r="H139" s="46"/>
    </row>
    <row r="140" spans="1:8" ht="16.2" thickBot="1" x14ac:dyDescent="0.3">
      <c r="A140" s="206"/>
      <c r="B140" s="264" t="s">
        <v>370</v>
      </c>
      <c r="C140" s="11" t="s">
        <v>114</v>
      </c>
      <c r="D140" s="6">
        <v>0</v>
      </c>
      <c r="E140" s="6">
        <v>0</v>
      </c>
      <c r="F140" s="7">
        <v>18</v>
      </c>
      <c r="G140" s="6">
        <v>6</v>
      </c>
      <c r="H140" s="46"/>
    </row>
    <row r="141" spans="1:8" ht="18" thickBot="1" x14ac:dyDescent="0.3">
      <c r="A141" s="207"/>
      <c r="B141" s="265"/>
      <c r="C141" s="11" t="s">
        <v>422</v>
      </c>
      <c r="D141" s="6">
        <v>0</v>
      </c>
      <c r="E141" s="6">
        <v>0</v>
      </c>
      <c r="F141" s="7">
        <v>0.8</v>
      </c>
      <c r="G141" s="6">
        <v>0</v>
      </c>
      <c r="H141" s="46"/>
    </row>
    <row r="142" spans="1:8" ht="15.6" thickBot="1" x14ac:dyDescent="0.3">
      <c r="A142" s="264" t="s">
        <v>371</v>
      </c>
      <c r="B142" s="294" t="s">
        <v>372</v>
      </c>
      <c r="C142" s="295"/>
      <c r="D142" s="295"/>
      <c r="E142" s="295"/>
      <c r="F142" s="295"/>
      <c r="G142" s="295"/>
      <c r="H142" s="296"/>
    </row>
    <row r="143" spans="1:8" ht="18" thickBot="1" x14ac:dyDescent="0.3">
      <c r="A143" s="303"/>
      <c r="B143" s="8" t="s">
        <v>373</v>
      </c>
      <c r="C143" s="10" t="s">
        <v>420</v>
      </c>
      <c r="D143" s="53">
        <v>35.020000000000003</v>
      </c>
      <c r="E143" s="53">
        <v>18.579999999999998</v>
      </c>
      <c r="F143" s="54">
        <v>45.28</v>
      </c>
      <c r="G143" s="53">
        <v>77.89</v>
      </c>
      <c r="H143" s="46"/>
    </row>
    <row r="144" spans="1:8" ht="15.6" thickBot="1" x14ac:dyDescent="0.3">
      <c r="A144" s="304" t="s">
        <v>374</v>
      </c>
      <c r="B144" s="305"/>
      <c r="C144" s="305"/>
      <c r="D144" s="305"/>
      <c r="E144" s="305"/>
      <c r="F144" s="305"/>
      <c r="G144" s="305"/>
      <c r="H144" s="306"/>
    </row>
    <row r="145" spans="1:8" ht="15.75" customHeight="1" thickBot="1" x14ac:dyDescent="0.3">
      <c r="A145" s="277"/>
      <c r="B145" s="300" t="s">
        <v>375</v>
      </c>
      <c r="C145" s="301"/>
      <c r="D145" s="301"/>
      <c r="E145" s="301"/>
      <c r="F145" s="301"/>
      <c r="G145" s="301"/>
      <c r="H145" s="302"/>
    </row>
    <row r="146" spans="1:8" ht="31.8" thickBot="1" x14ac:dyDescent="0.3">
      <c r="A146" s="278"/>
      <c r="B146" s="8" t="s">
        <v>450</v>
      </c>
      <c r="C146" s="11" t="s">
        <v>239</v>
      </c>
      <c r="D146" s="53">
        <v>100</v>
      </c>
      <c r="E146" s="53">
        <v>100</v>
      </c>
      <c r="F146" s="54">
        <v>100</v>
      </c>
      <c r="G146" s="53">
        <v>100</v>
      </c>
      <c r="H146" s="46"/>
    </row>
    <row r="147" spans="1:8" ht="15.6" thickBot="1" x14ac:dyDescent="0.3">
      <c r="A147" s="304" t="s">
        <v>376</v>
      </c>
      <c r="B147" s="305"/>
      <c r="C147" s="305"/>
      <c r="D147" s="305"/>
      <c r="E147" s="305"/>
      <c r="F147" s="305"/>
      <c r="G147" s="305"/>
      <c r="H147" s="306"/>
    </row>
    <row r="148" spans="1:8" ht="15.6" thickBot="1" x14ac:dyDescent="0.3">
      <c r="A148" s="277" t="s">
        <v>57</v>
      </c>
      <c r="B148" s="300" t="s">
        <v>377</v>
      </c>
      <c r="C148" s="301"/>
      <c r="D148" s="301"/>
      <c r="E148" s="301"/>
      <c r="F148" s="301"/>
      <c r="G148" s="301"/>
      <c r="H148" s="302"/>
    </row>
    <row r="149" spans="1:8" ht="16.2" thickBot="1" x14ac:dyDescent="0.3">
      <c r="A149" s="278"/>
      <c r="B149" s="8" t="s">
        <v>378</v>
      </c>
      <c r="C149" s="10" t="s">
        <v>319</v>
      </c>
      <c r="D149" s="55">
        <v>22451871</v>
      </c>
      <c r="E149" s="55">
        <v>22734826</v>
      </c>
      <c r="F149" s="58">
        <v>20673974</v>
      </c>
      <c r="G149" s="55">
        <v>22955526</v>
      </c>
      <c r="H149" s="46"/>
    </row>
    <row r="150" spans="1:8" ht="15.6" thickBot="1" x14ac:dyDescent="0.3">
      <c r="A150" s="304" t="s">
        <v>379</v>
      </c>
      <c r="B150" s="305"/>
      <c r="C150" s="305"/>
      <c r="D150" s="305"/>
      <c r="E150" s="305"/>
      <c r="F150" s="305"/>
      <c r="G150" s="305"/>
      <c r="H150" s="306"/>
    </row>
    <row r="151" spans="1:8" ht="15.6" thickBot="1" x14ac:dyDescent="0.3">
      <c r="A151" s="277" t="s">
        <v>57</v>
      </c>
      <c r="B151" s="300" t="s">
        <v>380</v>
      </c>
      <c r="C151" s="301"/>
      <c r="D151" s="301"/>
      <c r="E151" s="301"/>
      <c r="F151" s="301"/>
      <c r="G151" s="301"/>
      <c r="H151" s="302"/>
    </row>
    <row r="152" spans="1:8" ht="31.8" thickBot="1" x14ac:dyDescent="0.3">
      <c r="A152" s="278"/>
      <c r="B152" s="8" t="s">
        <v>381</v>
      </c>
      <c r="C152" s="10" t="s">
        <v>382</v>
      </c>
      <c r="D152" s="53" t="s">
        <v>424</v>
      </c>
      <c r="E152" s="53">
        <v>1</v>
      </c>
      <c r="F152" s="54">
        <v>3</v>
      </c>
      <c r="G152" s="53">
        <v>4</v>
      </c>
      <c r="H152" s="46"/>
    </row>
    <row r="153" spans="1:8" ht="15.6" thickBot="1" x14ac:dyDescent="0.3">
      <c r="A153" s="304" t="s">
        <v>383</v>
      </c>
      <c r="B153" s="305"/>
      <c r="C153" s="305"/>
      <c r="D153" s="305"/>
      <c r="E153" s="305"/>
      <c r="F153" s="305"/>
      <c r="G153" s="305"/>
      <c r="H153" s="306"/>
    </row>
    <row r="154" spans="1:8" ht="15.6" thickBot="1" x14ac:dyDescent="0.3">
      <c r="A154" s="277" t="s">
        <v>57</v>
      </c>
      <c r="B154" s="300" t="s">
        <v>384</v>
      </c>
      <c r="C154" s="301"/>
      <c r="D154" s="301"/>
      <c r="E154" s="301"/>
      <c r="F154" s="301"/>
      <c r="G154" s="301"/>
      <c r="H154" s="302"/>
    </row>
    <row r="155" spans="1:8" ht="47.4" thickBot="1" x14ac:dyDescent="0.3">
      <c r="A155" s="228"/>
      <c r="B155" s="8" t="s">
        <v>385</v>
      </c>
      <c r="C155" s="10" t="s">
        <v>386</v>
      </c>
      <c r="D155" s="53" t="s">
        <v>424</v>
      </c>
      <c r="E155" s="53">
        <v>89</v>
      </c>
      <c r="F155" s="54">
        <v>84.83</v>
      </c>
      <c r="G155" s="53">
        <v>86.24</v>
      </c>
      <c r="H155" s="57"/>
    </row>
    <row r="156" spans="1:8" ht="47.4" thickBot="1" x14ac:dyDescent="0.3">
      <c r="A156" s="228"/>
      <c r="B156" s="8" t="s">
        <v>451</v>
      </c>
      <c r="C156" s="11" t="s">
        <v>386</v>
      </c>
      <c r="D156" s="66" t="s">
        <v>424</v>
      </c>
      <c r="E156" s="66">
        <v>1.08</v>
      </c>
      <c r="F156" s="67">
        <v>1.95</v>
      </c>
      <c r="G156" s="7">
        <v>97.51</v>
      </c>
      <c r="H156" s="46"/>
    </row>
    <row r="157" spans="1:8" ht="15.6" thickBot="1" x14ac:dyDescent="0.3">
      <c r="A157" s="228"/>
      <c r="B157" s="294" t="s">
        <v>387</v>
      </c>
      <c r="C157" s="295"/>
      <c r="D157" s="295"/>
      <c r="E157" s="295"/>
      <c r="F157" s="295"/>
      <c r="G157" s="295"/>
      <c r="H157" s="296"/>
    </row>
    <row r="158" spans="1:8" ht="16.2" thickBot="1" x14ac:dyDescent="0.3">
      <c r="A158" s="228"/>
      <c r="B158" s="8" t="s">
        <v>423</v>
      </c>
      <c r="C158" s="10" t="s">
        <v>8</v>
      </c>
      <c r="D158" s="53" t="s">
        <v>424</v>
      </c>
      <c r="E158" s="53">
        <v>593</v>
      </c>
      <c r="F158" s="54">
        <v>225</v>
      </c>
      <c r="G158" s="53">
        <v>816</v>
      </c>
      <c r="H158" s="57"/>
    </row>
    <row r="159" spans="1:8" ht="16.2" thickBot="1" x14ac:dyDescent="0.3">
      <c r="A159" s="229"/>
      <c r="B159" s="8" t="s">
        <v>388</v>
      </c>
      <c r="C159" s="11" t="s">
        <v>8</v>
      </c>
      <c r="D159" s="6" t="s">
        <v>424</v>
      </c>
      <c r="E159" s="6">
        <v>955</v>
      </c>
      <c r="F159" s="7">
        <v>319</v>
      </c>
      <c r="G159" s="6">
        <v>570</v>
      </c>
      <c r="H159" s="46"/>
    </row>
    <row r="161" spans="1:1" ht="16.8" x14ac:dyDescent="0.25">
      <c r="A161" s="86" t="s">
        <v>437</v>
      </c>
    </row>
    <row r="162" spans="1:1" ht="16.8" x14ac:dyDescent="0.25">
      <c r="A162" s="88" t="s">
        <v>389</v>
      </c>
    </row>
    <row r="163" spans="1:1" ht="16.8" x14ac:dyDescent="0.25">
      <c r="A163" s="88" t="s">
        <v>390</v>
      </c>
    </row>
    <row r="164" spans="1:1" ht="16.8" x14ac:dyDescent="0.25">
      <c r="A164" s="88" t="s">
        <v>391</v>
      </c>
    </row>
    <row r="165" spans="1:1" ht="16.8" x14ac:dyDescent="0.25">
      <c r="A165" s="88" t="s">
        <v>392</v>
      </c>
    </row>
    <row r="166" spans="1:1" ht="16.8" x14ac:dyDescent="0.25">
      <c r="A166" s="88" t="s">
        <v>393</v>
      </c>
    </row>
    <row r="167" spans="1:1" ht="16.8" x14ac:dyDescent="0.25">
      <c r="A167" s="88" t="s">
        <v>394</v>
      </c>
    </row>
    <row r="168" spans="1:1" ht="16.8" x14ac:dyDescent="0.25">
      <c r="A168" s="88" t="s">
        <v>395</v>
      </c>
    </row>
    <row r="169" spans="1:1" ht="16.8" x14ac:dyDescent="0.25">
      <c r="A169" s="88" t="s">
        <v>396</v>
      </c>
    </row>
    <row r="170" spans="1:1" ht="16.8" x14ac:dyDescent="0.25">
      <c r="A170" s="88" t="s">
        <v>397</v>
      </c>
    </row>
    <row r="171" spans="1:1" ht="16.8" x14ac:dyDescent="0.25">
      <c r="A171" s="88" t="s">
        <v>398</v>
      </c>
    </row>
    <row r="172" spans="1:1" ht="16.8" x14ac:dyDescent="0.25">
      <c r="A172" s="88" t="s">
        <v>399</v>
      </c>
    </row>
    <row r="173" spans="1:1" ht="16.8" x14ac:dyDescent="0.25">
      <c r="A173" s="88" t="s">
        <v>438</v>
      </c>
    </row>
    <row r="174" spans="1:1" ht="16.8" x14ac:dyDescent="0.5">
      <c r="A174" s="116" t="s">
        <v>452</v>
      </c>
    </row>
    <row r="175" spans="1:1" ht="16.8" x14ac:dyDescent="0.5">
      <c r="A175" s="77"/>
    </row>
  </sheetData>
  <customSheetViews>
    <customSheetView guid="{3181EFCC-64AD-4444-B924-37A8E2411B78}"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2"/>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3"/>
    </customSheetView>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50:H150"/>
    <mergeCell ref="A151:A152"/>
    <mergeCell ref="B151:H151"/>
    <mergeCell ref="A153:H153"/>
    <mergeCell ref="A154:A159"/>
    <mergeCell ref="B154:H154"/>
    <mergeCell ref="B157:H15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B108:H108"/>
    <mergeCell ref="A62:A76"/>
    <mergeCell ref="B62:H62"/>
    <mergeCell ref="A77:A87"/>
    <mergeCell ref="B77:H77"/>
    <mergeCell ref="A88:A92"/>
    <mergeCell ref="B91:B92"/>
    <mergeCell ref="A93:A103"/>
    <mergeCell ref="B93:H93"/>
    <mergeCell ref="A104:A107"/>
    <mergeCell ref="A55:A56"/>
    <mergeCell ref="A60:A61"/>
    <mergeCell ref="A6:A9"/>
    <mergeCell ref="A11:A40"/>
    <mergeCell ref="B11:H11"/>
    <mergeCell ref="A43:A47"/>
    <mergeCell ref="A48:A54"/>
    <mergeCell ref="B48:H48"/>
    <mergeCell ref="A1:H1"/>
    <mergeCell ref="A2:H2"/>
    <mergeCell ref="A3:H3"/>
    <mergeCell ref="A4:A5"/>
    <mergeCell ref="B4:B5"/>
    <mergeCell ref="C4:C5"/>
    <mergeCell ref="D4:H4"/>
  </mergeCells>
  <hyperlinks>
    <hyperlink ref="B42" location="_ftn1" display="_ftn1" xr:uid="{00000000-0004-0000-0400-000000000000}"/>
    <hyperlink ref="B48" location="_ftn2" display="_ftn2" xr:uid="{00000000-0004-0000-0400-000001000000}"/>
    <hyperlink ref="B49" location="_ftn3" display="_ftn3" xr:uid="{00000000-0004-0000-0400-000002000000}"/>
    <hyperlink ref="B57" location="_ftn4" display="_ftn4" xr:uid="{00000000-0004-0000-0400-000003000000}"/>
    <hyperlink ref="B58" location="_ftn5" display="_ftn5" xr:uid="{00000000-0004-0000-0400-000004000000}"/>
    <hyperlink ref="B62" location="_ftn6" display="_ftn6" xr:uid="{00000000-0004-0000-0400-000005000000}"/>
    <hyperlink ref="B93" location="_ftn7" display="_ftn7" xr:uid="{00000000-0004-0000-0400-000006000000}"/>
    <hyperlink ref="B112" location="_ftn8" display="_ftn8" xr:uid="{00000000-0004-0000-0400-000007000000}"/>
    <hyperlink ref="B115" location="_ftn9" display="_ftn9" xr:uid="{00000000-0004-0000-0400-000008000000}"/>
    <hyperlink ref="B123" location="_ftn10" display="_ftn10" xr:uid="{00000000-0004-0000-0400-000009000000}"/>
    <hyperlink ref="B131" location="_ftn11" display="_ftn11" xr:uid="{00000000-0004-0000-0400-00000A000000}"/>
    <hyperlink ref="B146" location="_ftn12" display="_ftn12" xr:uid="{00000000-0004-0000-0400-00000B000000}"/>
    <hyperlink ref="A162" location="_ftnref1" display="_ftnref1" xr:uid="{00000000-0004-0000-0400-00000C000000}"/>
    <hyperlink ref="A163" location="_ftnref2" display="_ftnref2" xr:uid="{00000000-0004-0000-0400-00000D000000}"/>
    <hyperlink ref="A164" location="_ftnref3" display="_ftnref3" xr:uid="{00000000-0004-0000-0400-00000E000000}"/>
    <hyperlink ref="A165" location="_ftnref4" display="_ftnref4" xr:uid="{00000000-0004-0000-0400-00000F000000}"/>
    <hyperlink ref="A166" location="_ftnref5" display="_ftnref5" xr:uid="{00000000-0004-0000-0400-000010000000}"/>
    <hyperlink ref="A167" location="_ftnref6" display="_ftnref6" xr:uid="{00000000-0004-0000-0400-000011000000}"/>
    <hyperlink ref="A168" location="_ftnref7" display="_ftnref7" xr:uid="{00000000-0004-0000-0400-000012000000}"/>
    <hyperlink ref="A169" location="_ftnref8" display="_ftnref8" xr:uid="{00000000-0004-0000-0400-000013000000}"/>
    <hyperlink ref="A170" location="_ftnref9" display="_ftnref9" xr:uid="{00000000-0004-0000-0400-000014000000}"/>
    <hyperlink ref="A171" location="_ftnref10" display="_ftnref10" xr:uid="{00000000-0004-0000-0400-000015000000}"/>
    <hyperlink ref="A172" location="_ftnref11" display="_ftnref11" xr:uid="{00000000-0004-0000-0400-000016000000}"/>
    <hyperlink ref="A173" location="_ftnref12" display="_ftnref12" xr:uid="{00000000-0004-0000-0400-000017000000}"/>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120" zoomScaleNormal="120" workbookViewId="0">
      <pane ySplit="6" topLeftCell="A16" activePane="bottomLeft" state="frozen"/>
      <selection pane="bottomLeft" activeCell="F39" sqref="F39"/>
    </sheetView>
  </sheetViews>
  <sheetFormatPr defaultRowHeight="13.8" x14ac:dyDescent="0.25"/>
  <cols>
    <col min="1" max="1" width="39.69921875" customWidth="1"/>
    <col min="2" max="2" width="20.3984375" customWidth="1"/>
    <col min="3" max="8" width="9" customWidth="1"/>
    <col min="10" max="10" width="15.09765625" bestFit="1" customWidth="1"/>
    <col min="11" max="11" width="12.3984375" bestFit="1" customWidth="1"/>
  </cols>
  <sheetData>
    <row r="1" spans="1:8" ht="6" customHeight="1" x14ac:dyDescent="0.25">
      <c r="A1" s="307"/>
      <c r="B1" s="307"/>
      <c r="C1" s="307"/>
      <c r="D1" s="307"/>
      <c r="E1" s="307"/>
      <c r="F1" s="307"/>
      <c r="G1" s="307"/>
      <c r="H1" s="307"/>
    </row>
    <row r="2" spans="1:8" ht="20.399999999999999" x14ac:dyDescent="0.25">
      <c r="A2" s="308" t="s">
        <v>26</v>
      </c>
      <c r="B2" s="308"/>
      <c r="C2" s="308"/>
      <c r="D2" s="308"/>
      <c r="E2" s="308"/>
      <c r="F2" s="308"/>
      <c r="G2" s="308"/>
      <c r="H2" s="308"/>
    </row>
    <row r="3" spans="1:8" ht="7.5" customHeight="1" thickBot="1" x14ac:dyDescent="0.3">
      <c r="A3" s="309"/>
      <c r="B3" s="309"/>
      <c r="C3" s="309"/>
      <c r="D3" s="309"/>
      <c r="E3" s="309"/>
      <c r="F3" s="309"/>
      <c r="G3" s="309"/>
      <c r="H3" s="309"/>
    </row>
    <row r="4" spans="1:8" ht="15.6" thickBot="1" x14ac:dyDescent="0.3">
      <c r="A4" s="225" t="s">
        <v>2</v>
      </c>
      <c r="B4" s="225" t="s">
        <v>3</v>
      </c>
      <c r="C4" s="346" t="s">
        <v>4</v>
      </c>
      <c r="D4" s="347"/>
      <c r="E4" s="347"/>
      <c r="F4" s="347"/>
      <c r="G4" s="347"/>
      <c r="H4" s="347"/>
    </row>
    <row r="5" spans="1:8" ht="15.6" thickBot="1" x14ac:dyDescent="0.3">
      <c r="A5" s="310"/>
      <c r="B5" s="310"/>
      <c r="C5" s="211">
        <v>1</v>
      </c>
      <c r="D5" s="213"/>
      <c r="E5" s="211">
        <v>2</v>
      </c>
      <c r="F5" s="213"/>
      <c r="G5" s="211">
        <v>3</v>
      </c>
      <c r="H5" s="213"/>
    </row>
    <row r="6" spans="1:8" ht="15.6" thickBot="1" x14ac:dyDescent="0.3">
      <c r="A6" s="226"/>
      <c r="B6" s="226"/>
      <c r="C6" s="3" t="s">
        <v>27</v>
      </c>
      <c r="D6" s="3" t="s">
        <v>28</v>
      </c>
      <c r="E6" s="3" t="s">
        <v>27</v>
      </c>
      <c r="F6" s="3" t="s">
        <v>28</v>
      </c>
      <c r="G6" s="3" t="s">
        <v>27</v>
      </c>
      <c r="H6" s="3" t="s">
        <v>28</v>
      </c>
    </row>
    <row r="7" spans="1:8" ht="15.6" thickBot="1" x14ac:dyDescent="0.3">
      <c r="A7" s="230" t="s">
        <v>29</v>
      </c>
      <c r="B7" s="231"/>
      <c r="C7" s="231"/>
      <c r="D7" s="231"/>
      <c r="E7" s="231"/>
      <c r="F7" s="231"/>
      <c r="G7" s="231"/>
      <c r="H7" s="231"/>
    </row>
    <row r="8" spans="1:8" ht="16.2" thickBot="1" x14ac:dyDescent="0.3">
      <c r="A8" s="311" t="s">
        <v>431</v>
      </c>
      <c r="B8" s="107" t="s">
        <v>30</v>
      </c>
      <c r="C8" s="313">
        <v>223</v>
      </c>
      <c r="D8" s="314"/>
      <c r="E8" s="313">
        <v>321</v>
      </c>
      <c r="F8" s="314"/>
      <c r="G8" s="315">
        <v>323</v>
      </c>
      <c r="H8" s="316"/>
    </row>
    <row r="9" spans="1:8" ht="16.2" thickBot="1" x14ac:dyDescent="0.3">
      <c r="A9" s="312"/>
      <c r="B9" s="107" t="s">
        <v>30</v>
      </c>
      <c r="C9" s="48">
        <v>23</v>
      </c>
      <c r="D9" s="48">
        <v>323</v>
      </c>
      <c r="E9" s="48">
        <v>323</v>
      </c>
      <c r="F9" s="48">
        <v>323</v>
      </c>
      <c r="G9" s="49">
        <v>323</v>
      </c>
      <c r="H9" s="49">
        <v>323</v>
      </c>
    </row>
    <row r="10" spans="1:8" ht="16.2" thickBot="1" x14ac:dyDescent="0.3">
      <c r="A10" s="311" t="s">
        <v>432</v>
      </c>
      <c r="B10" s="107" t="s">
        <v>30</v>
      </c>
      <c r="C10" s="313">
        <v>23</v>
      </c>
      <c r="D10" s="314"/>
      <c r="E10" s="313"/>
      <c r="F10" s="314"/>
      <c r="G10" s="315"/>
      <c r="H10" s="316"/>
    </row>
    <row r="11" spans="1:8" ht="16.2" thickBot="1" x14ac:dyDescent="0.3">
      <c r="A11" s="312"/>
      <c r="B11" s="107" t="s">
        <v>30</v>
      </c>
      <c r="C11" s="48"/>
      <c r="D11" s="48"/>
      <c r="E11" s="48"/>
      <c r="F11" s="48"/>
      <c r="G11" s="49"/>
      <c r="H11" s="49"/>
    </row>
    <row r="12" spans="1:8" ht="16.2" thickBot="1" x14ac:dyDescent="0.3">
      <c r="A12" s="311" t="s">
        <v>433</v>
      </c>
      <c r="B12" s="107" t="s">
        <v>30</v>
      </c>
      <c r="C12" s="323"/>
      <c r="D12" s="324"/>
      <c r="E12" s="323"/>
      <c r="F12" s="324"/>
      <c r="G12" s="321"/>
      <c r="H12" s="322"/>
    </row>
    <row r="13" spans="1:8" ht="16.2" thickBot="1" x14ac:dyDescent="0.3">
      <c r="A13" s="312"/>
      <c r="B13" s="107" t="s">
        <v>30</v>
      </c>
      <c r="C13" s="6"/>
      <c r="D13" s="6"/>
      <c r="E13" s="6"/>
      <c r="F13" s="6"/>
      <c r="G13" s="7"/>
      <c r="H13" s="7"/>
    </row>
    <row r="14" spans="1:8" ht="16.2" thickBot="1" x14ac:dyDescent="0.3">
      <c r="A14" s="311" t="s">
        <v>31</v>
      </c>
      <c r="B14" s="107" t="s">
        <v>30</v>
      </c>
      <c r="C14" s="323"/>
      <c r="D14" s="324"/>
      <c r="E14" s="323"/>
      <c r="F14" s="324"/>
      <c r="G14" s="321"/>
      <c r="H14" s="322"/>
    </row>
    <row r="15" spans="1:8" ht="16.2" thickBot="1" x14ac:dyDescent="0.3">
      <c r="A15" s="312"/>
      <c r="B15" s="107" t="s">
        <v>30</v>
      </c>
      <c r="C15" s="6"/>
      <c r="D15" s="6"/>
      <c r="E15" s="6"/>
      <c r="F15" s="6"/>
      <c r="G15" s="7"/>
      <c r="H15" s="7"/>
    </row>
    <row r="16" spans="1:8" ht="15.6" thickBot="1" x14ac:dyDescent="0.3">
      <c r="A16" s="230" t="s">
        <v>32</v>
      </c>
      <c r="B16" s="231"/>
      <c r="C16" s="231"/>
      <c r="D16" s="231"/>
      <c r="E16" s="231"/>
      <c r="F16" s="231"/>
      <c r="G16" s="231"/>
      <c r="H16" s="231"/>
    </row>
    <row r="17" spans="1:8" ht="16.2" thickBot="1" x14ac:dyDescent="0.3">
      <c r="A17" s="202" t="s">
        <v>33</v>
      </c>
      <c r="B17" s="10" t="s">
        <v>30</v>
      </c>
      <c r="C17" s="197" t="s">
        <v>508</v>
      </c>
      <c r="D17" s="196">
        <v>32</v>
      </c>
      <c r="E17" s="197">
        <v>534</v>
      </c>
      <c r="F17" s="196">
        <v>233</v>
      </c>
      <c r="G17" s="200" t="s">
        <v>507</v>
      </c>
      <c r="H17" s="200"/>
    </row>
    <row r="18" spans="1:8" ht="16.2" thickBot="1" x14ac:dyDescent="0.3">
      <c r="A18" s="195" t="s">
        <v>34</v>
      </c>
      <c r="B18" s="11" t="s">
        <v>30</v>
      </c>
      <c r="C18" s="6">
        <v>345</v>
      </c>
      <c r="D18" s="6" t="s">
        <v>504</v>
      </c>
      <c r="E18" s="6">
        <v>543</v>
      </c>
      <c r="F18" s="6"/>
      <c r="G18" s="7" t="s">
        <v>506</v>
      </c>
      <c r="H18" s="7" t="s">
        <v>504</v>
      </c>
    </row>
    <row r="19" spans="1:8" ht="16.2" thickBot="1" x14ac:dyDescent="0.3">
      <c r="A19" s="195" t="s">
        <v>35</v>
      </c>
      <c r="B19" s="11" t="s">
        <v>30</v>
      </c>
      <c r="C19" s="6" t="s">
        <v>508</v>
      </c>
      <c r="D19" s="6">
        <v>534</v>
      </c>
      <c r="E19" s="6" t="s">
        <v>505</v>
      </c>
      <c r="F19" s="6" t="s">
        <v>504</v>
      </c>
      <c r="G19" s="7"/>
      <c r="H19" s="7" t="s">
        <v>504</v>
      </c>
    </row>
    <row r="20" spans="1:8" ht="15.6" thickBot="1" x14ac:dyDescent="0.3">
      <c r="A20" s="230" t="s">
        <v>36</v>
      </c>
      <c r="B20" s="231"/>
      <c r="C20" s="231"/>
      <c r="D20" s="231"/>
      <c r="E20" s="231"/>
      <c r="F20" s="231"/>
      <c r="G20" s="231"/>
      <c r="H20" s="232"/>
    </row>
    <row r="21" spans="1:8" ht="18" thickBot="1" x14ac:dyDescent="0.3">
      <c r="A21" s="194" t="s">
        <v>434</v>
      </c>
      <c r="B21" s="11" t="s">
        <v>30</v>
      </c>
      <c r="C21" s="48">
        <v>11</v>
      </c>
      <c r="D21" s="48">
        <v>11</v>
      </c>
      <c r="E21" s="48">
        <v>11</v>
      </c>
      <c r="F21" s="48">
        <v>11</v>
      </c>
      <c r="G21" s="48">
        <v>11</v>
      </c>
      <c r="H21" s="48">
        <v>11</v>
      </c>
    </row>
    <row r="22" spans="1:8" ht="16.2" thickBot="1" x14ac:dyDescent="0.3">
      <c r="A22" s="203" t="s">
        <v>33</v>
      </c>
      <c r="B22" s="11" t="s">
        <v>30</v>
      </c>
      <c r="C22" s="48">
        <v>11</v>
      </c>
      <c r="D22" s="48">
        <v>11</v>
      </c>
      <c r="E22" s="48">
        <v>11</v>
      </c>
      <c r="F22" s="48">
        <v>11</v>
      </c>
      <c r="G22" s="48">
        <v>11</v>
      </c>
      <c r="H22" s="48">
        <v>11</v>
      </c>
    </row>
    <row r="23" spans="1:8" ht="16.2" thickBot="1" x14ac:dyDescent="0.3">
      <c r="A23" s="203" t="s">
        <v>34</v>
      </c>
      <c r="B23" s="11" t="s">
        <v>30</v>
      </c>
      <c r="C23" s="48">
        <v>11</v>
      </c>
      <c r="D23" s="48">
        <v>11</v>
      </c>
      <c r="E23" s="48">
        <v>11</v>
      </c>
      <c r="F23" s="48">
        <v>11</v>
      </c>
      <c r="G23" s="48">
        <v>11</v>
      </c>
      <c r="H23" s="48">
        <v>11</v>
      </c>
    </row>
    <row r="24" spans="1:8" ht="16.2" thickBot="1" x14ac:dyDescent="0.3">
      <c r="A24" s="203" t="s">
        <v>35</v>
      </c>
      <c r="B24" s="11" t="s">
        <v>30</v>
      </c>
      <c r="C24" s="48">
        <v>11</v>
      </c>
      <c r="D24" s="48">
        <v>11</v>
      </c>
      <c r="E24" s="48">
        <v>11</v>
      </c>
      <c r="F24" s="48">
        <v>11</v>
      </c>
      <c r="G24" s="48">
        <v>11</v>
      </c>
      <c r="H24" s="48">
        <v>11</v>
      </c>
    </row>
    <row r="25" spans="1:8" ht="18" thickBot="1" x14ac:dyDescent="0.3">
      <c r="A25" s="201" t="s">
        <v>503</v>
      </c>
      <c r="B25" s="11" t="s">
        <v>30</v>
      </c>
      <c r="C25" s="48">
        <v>11</v>
      </c>
      <c r="D25" s="48">
        <v>11</v>
      </c>
      <c r="E25" s="48">
        <v>11</v>
      </c>
      <c r="F25" s="48">
        <v>11</v>
      </c>
      <c r="G25" s="48">
        <v>11</v>
      </c>
      <c r="H25" s="48">
        <v>11</v>
      </c>
    </row>
    <row r="26" spans="1:8" ht="16.2" thickBot="1" x14ac:dyDescent="0.3">
      <c r="A26" s="203" t="s">
        <v>33</v>
      </c>
      <c r="B26" s="11" t="s">
        <v>30</v>
      </c>
      <c r="C26" s="48">
        <v>11</v>
      </c>
      <c r="D26" s="48">
        <v>11</v>
      </c>
      <c r="E26" s="48">
        <v>11</v>
      </c>
      <c r="F26" s="48">
        <v>11</v>
      </c>
      <c r="G26" s="48">
        <v>11</v>
      </c>
      <c r="H26" s="48">
        <v>11</v>
      </c>
    </row>
    <row r="27" spans="1:8" ht="16.2" thickBot="1" x14ac:dyDescent="0.3">
      <c r="A27" s="203" t="s">
        <v>34</v>
      </c>
      <c r="B27" s="11" t="s">
        <v>30</v>
      </c>
      <c r="C27" s="48">
        <v>11</v>
      </c>
      <c r="D27" s="48">
        <v>11</v>
      </c>
      <c r="E27" s="48">
        <v>11</v>
      </c>
      <c r="F27" s="48">
        <v>11</v>
      </c>
      <c r="G27" s="48">
        <v>11</v>
      </c>
      <c r="H27" s="48">
        <v>11</v>
      </c>
    </row>
    <row r="28" spans="1:8" ht="16.2" thickBot="1" x14ac:dyDescent="0.3">
      <c r="A28" s="203" t="s">
        <v>35</v>
      </c>
      <c r="B28" s="11" t="s">
        <v>30</v>
      </c>
      <c r="C28" s="48">
        <v>11</v>
      </c>
      <c r="D28" s="48">
        <v>11</v>
      </c>
      <c r="E28" s="48">
        <v>11</v>
      </c>
      <c r="F28" s="48">
        <v>11</v>
      </c>
      <c r="G28" s="48">
        <v>11</v>
      </c>
      <c r="H28" s="48">
        <v>11</v>
      </c>
    </row>
    <row r="29" spans="1:8" ht="18" thickBot="1" x14ac:dyDescent="0.3">
      <c r="A29" s="201" t="s">
        <v>502</v>
      </c>
      <c r="B29" s="11" t="s">
        <v>30</v>
      </c>
      <c r="C29" s="48">
        <v>11</v>
      </c>
      <c r="D29" s="48">
        <v>11</v>
      </c>
      <c r="E29" s="48">
        <v>11</v>
      </c>
      <c r="F29" s="48">
        <v>11</v>
      </c>
      <c r="G29" s="48">
        <v>11</v>
      </c>
      <c r="H29" s="48">
        <v>11</v>
      </c>
    </row>
    <row r="30" spans="1:8" ht="16.2" thickBot="1" x14ac:dyDescent="0.3">
      <c r="A30" s="203" t="s">
        <v>33</v>
      </c>
      <c r="B30" s="11" t="s">
        <v>30</v>
      </c>
      <c r="C30" s="48">
        <v>11</v>
      </c>
      <c r="D30" s="48">
        <v>11</v>
      </c>
      <c r="E30" s="48">
        <v>11</v>
      </c>
      <c r="F30" s="48">
        <v>11</v>
      </c>
      <c r="G30" s="48">
        <v>11</v>
      </c>
      <c r="H30" s="48">
        <v>11</v>
      </c>
    </row>
    <row r="31" spans="1:8" ht="16.2" thickBot="1" x14ac:dyDescent="0.3">
      <c r="A31" s="203" t="s">
        <v>34</v>
      </c>
      <c r="B31" s="11" t="s">
        <v>30</v>
      </c>
      <c r="C31" s="48">
        <v>11</v>
      </c>
      <c r="D31" s="48">
        <v>11</v>
      </c>
      <c r="E31" s="48">
        <v>11</v>
      </c>
      <c r="F31" s="48">
        <v>11</v>
      </c>
      <c r="G31" s="48">
        <v>11</v>
      </c>
      <c r="H31" s="48">
        <v>11</v>
      </c>
    </row>
    <row r="32" spans="1:8" ht="16.2" thickBot="1" x14ac:dyDescent="0.3">
      <c r="A32" s="203" t="s">
        <v>35</v>
      </c>
      <c r="B32" s="11" t="s">
        <v>30</v>
      </c>
      <c r="C32" s="48">
        <v>11</v>
      </c>
      <c r="D32" s="48">
        <v>11</v>
      </c>
      <c r="E32" s="48">
        <v>11</v>
      </c>
      <c r="F32" s="48">
        <v>11</v>
      </c>
      <c r="G32" s="48">
        <v>11</v>
      </c>
      <c r="H32" s="48">
        <v>11</v>
      </c>
    </row>
    <row r="33" spans="1:8" ht="15.6" thickBot="1" x14ac:dyDescent="0.3">
      <c r="A33" s="230" t="s">
        <v>37</v>
      </c>
      <c r="B33" s="231"/>
      <c r="C33" s="231"/>
      <c r="D33" s="231"/>
      <c r="E33" s="231"/>
      <c r="F33" s="231"/>
      <c r="G33" s="231"/>
      <c r="H33" s="232"/>
    </row>
    <row r="34" spans="1:8" ht="16.2" thickBot="1" x14ac:dyDescent="0.3">
      <c r="A34" s="195" t="s">
        <v>38</v>
      </c>
      <c r="B34" s="11" t="s">
        <v>30</v>
      </c>
      <c r="C34" s="48"/>
      <c r="D34" s="48"/>
      <c r="E34" s="48"/>
      <c r="F34" s="48"/>
      <c r="G34" s="49"/>
      <c r="H34" s="49"/>
    </row>
    <row r="35" spans="1:8" ht="16.2" thickBot="1" x14ac:dyDescent="0.3">
      <c r="A35" s="195" t="s">
        <v>39</v>
      </c>
      <c r="B35" s="11" t="s">
        <v>30</v>
      </c>
      <c r="C35" s="6"/>
      <c r="D35" s="6"/>
      <c r="E35" s="6"/>
      <c r="F35" s="6"/>
      <c r="G35" s="7"/>
      <c r="H35" s="7"/>
    </row>
    <row r="36" spans="1:8" ht="15.6" thickBot="1" x14ac:dyDescent="0.3">
      <c r="A36" s="230" t="s">
        <v>40</v>
      </c>
      <c r="B36" s="231"/>
      <c r="C36" s="231"/>
      <c r="D36" s="231"/>
      <c r="E36" s="231"/>
      <c r="F36" s="231"/>
      <c r="G36" s="231"/>
      <c r="H36" s="232"/>
    </row>
    <row r="37" spans="1:8" ht="16.2" thickBot="1" x14ac:dyDescent="0.3">
      <c r="A37" s="264" t="s">
        <v>41</v>
      </c>
      <c r="B37" s="81" t="s">
        <v>15</v>
      </c>
      <c r="C37" s="82"/>
      <c r="D37" s="82"/>
      <c r="E37" s="82"/>
      <c r="F37" s="82"/>
      <c r="G37" s="82"/>
      <c r="H37" s="82"/>
    </row>
    <row r="38" spans="1:8" ht="16.2" thickBot="1" x14ac:dyDescent="0.3">
      <c r="A38" s="265"/>
      <c r="B38" s="11" t="s">
        <v>30</v>
      </c>
      <c r="C38" s="6"/>
      <c r="D38" s="6"/>
      <c r="E38" s="6"/>
      <c r="F38" s="6"/>
      <c r="G38" s="7"/>
      <c r="H38" s="7"/>
    </row>
    <row r="39" spans="1:8" ht="16.2" thickBot="1" x14ac:dyDescent="0.3">
      <c r="A39" s="264" t="s">
        <v>42</v>
      </c>
      <c r="B39" s="81" t="s">
        <v>15</v>
      </c>
      <c r="C39" s="82"/>
      <c r="D39" s="82"/>
      <c r="E39" s="82"/>
      <c r="F39" s="82"/>
      <c r="G39" s="82"/>
      <c r="H39" s="82"/>
    </row>
    <row r="40" spans="1:8" ht="16.2" thickBot="1" x14ac:dyDescent="0.3">
      <c r="A40" s="265"/>
      <c r="B40" s="11" t="s">
        <v>30</v>
      </c>
      <c r="C40" s="48"/>
      <c r="D40" s="6"/>
      <c r="E40" s="48"/>
      <c r="F40" s="6"/>
      <c r="G40" s="49"/>
      <c r="H40" s="49"/>
    </row>
    <row r="41" spans="1:8" ht="16.2" thickBot="1" x14ac:dyDescent="0.3">
      <c r="A41" s="264" t="s">
        <v>43</v>
      </c>
      <c r="B41" s="81" t="s">
        <v>15</v>
      </c>
      <c r="C41" s="82"/>
      <c r="D41" s="82"/>
      <c r="E41" s="82"/>
      <c r="F41" s="82"/>
      <c r="G41" s="82"/>
      <c r="H41" s="82"/>
    </row>
    <row r="42" spans="1:8" ht="16.2" thickBot="1" x14ac:dyDescent="0.3">
      <c r="A42" s="265"/>
      <c r="B42" s="11" t="s">
        <v>30</v>
      </c>
      <c r="C42" s="6"/>
      <c r="D42" s="6"/>
      <c r="E42" s="6"/>
      <c r="F42" s="6"/>
      <c r="G42" s="7"/>
      <c r="H42" s="7"/>
    </row>
    <row r="43" spans="1:8" ht="15.6" thickBot="1" x14ac:dyDescent="0.3">
      <c r="A43" s="230" t="s">
        <v>44</v>
      </c>
      <c r="B43" s="231"/>
      <c r="C43" s="231"/>
      <c r="D43" s="231"/>
      <c r="E43" s="231"/>
      <c r="F43" s="231"/>
      <c r="G43" s="231"/>
      <c r="H43" s="232"/>
    </row>
    <row r="44" spans="1:8" ht="16.2" thickBot="1" x14ac:dyDescent="0.3">
      <c r="A44" s="264" t="s">
        <v>45</v>
      </c>
      <c r="B44" s="81" t="s">
        <v>15</v>
      </c>
      <c r="C44" s="82"/>
      <c r="D44" s="82"/>
      <c r="E44" s="82"/>
      <c r="F44" s="82"/>
      <c r="G44" s="83"/>
      <c r="H44" s="83"/>
    </row>
    <row r="45" spans="1:8" ht="16.2" thickBot="1" x14ac:dyDescent="0.3">
      <c r="A45" s="265"/>
      <c r="B45" s="11" t="s">
        <v>30</v>
      </c>
      <c r="C45" s="6"/>
      <c r="D45" s="6"/>
      <c r="E45" s="6"/>
      <c r="F45" s="6"/>
      <c r="G45" s="19"/>
      <c r="H45" s="19"/>
    </row>
    <row r="46" spans="1:8" ht="16.2" thickBot="1" x14ac:dyDescent="0.3">
      <c r="A46" s="264" t="s">
        <v>46</v>
      </c>
      <c r="B46" s="81" t="s">
        <v>15</v>
      </c>
      <c r="C46" s="82"/>
      <c r="D46" s="82"/>
      <c r="E46" s="82"/>
      <c r="F46" s="82"/>
      <c r="G46" s="83"/>
      <c r="H46" s="83"/>
    </row>
    <row r="47" spans="1:8" ht="16.2" thickBot="1" x14ac:dyDescent="0.3">
      <c r="A47" s="265"/>
      <c r="B47" s="11" t="s">
        <v>30</v>
      </c>
      <c r="C47" s="6"/>
      <c r="D47" s="6"/>
      <c r="E47" s="6"/>
      <c r="F47" s="6"/>
      <c r="G47" s="19"/>
      <c r="H47" s="19"/>
    </row>
    <row r="48" spans="1:8" ht="16.2" thickBot="1" x14ac:dyDescent="0.3">
      <c r="A48" s="264" t="s">
        <v>47</v>
      </c>
      <c r="B48" s="81" t="s">
        <v>15</v>
      </c>
      <c r="C48" s="82"/>
      <c r="D48" s="82"/>
      <c r="E48" s="82"/>
      <c r="F48" s="82"/>
      <c r="G48" s="83"/>
      <c r="H48" s="83"/>
    </row>
    <row r="49" spans="1:8" ht="16.2" thickBot="1" x14ac:dyDescent="0.3">
      <c r="A49" s="265"/>
      <c r="B49" s="11" t="s">
        <v>30</v>
      </c>
      <c r="C49" s="6"/>
      <c r="D49" s="6"/>
      <c r="E49" s="6"/>
      <c r="F49" s="6"/>
      <c r="G49" s="19"/>
      <c r="H49" s="19"/>
    </row>
    <row r="50" spans="1:8" ht="16.2" thickBot="1" x14ac:dyDescent="0.3">
      <c r="A50" s="264" t="s">
        <v>48</v>
      </c>
      <c r="B50" s="81" t="s">
        <v>15</v>
      </c>
      <c r="C50" s="82"/>
      <c r="D50" s="82"/>
      <c r="E50" s="82"/>
      <c r="F50" s="82"/>
      <c r="G50" s="83"/>
      <c r="H50" s="83"/>
    </row>
    <row r="51" spans="1:8" ht="16.2" thickBot="1" x14ac:dyDescent="0.3">
      <c r="A51" s="265"/>
      <c r="B51" s="11" t="s">
        <v>30</v>
      </c>
      <c r="C51" s="48"/>
      <c r="D51" s="6"/>
      <c r="E51" s="48"/>
      <c r="F51" s="6"/>
      <c r="G51" s="52"/>
      <c r="H51" s="19"/>
    </row>
    <row r="52" spans="1:8" ht="16.2" thickBot="1" x14ac:dyDescent="0.3">
      <c r="A52" s="264" t="s">
        <v>435</v>
      </c>
      <c r="B52" s="81" t="s">
        <v>15</v>
      </c>
      <c r="C52" s="83"/>
      <c r="D52" s="83"/>
      <c r="E52" s="83"/>
      <c r="F52" s="83"/>
      <c r="G52" s="83"/>
      <c r="H52" s="83"/>
    </row>
    <row r="53" spans="1:8" ht="16.2" thickBot="1" x14ac:dyDescent="0.3">
      <c r="A53" s="265"/>
      <c r="B53" s="11" t="s">
        <v>30</v>
      </c>
      <c r="C53" s="18"/>
      <c r="D53" s="18"/>
      <c r="E53" s="18"/>
      <c r="F53" s="18"/>
      <c r="G53" s="19"/>
      <c r="H53" s="19"/>
    </row>
    <row r="54" spans="1:8" ht="15.6" thickBot="1" x14ac:dyDescent="0.3">
      <c r="A54" s="230" t="s">
        <v>49</v>
      </c>
      <c r="B54" s="231"/>
      <c r="C54" s="231"/>
      <c r="D54" s="231"/>
      <c r="E54" s="231"/>
      <c r="F54" s="231"/>
      <c r="G54" s="231"/>
      <c r="H54" s="232"/>
    </row>
    <row r="55" spans="1:8" ht="16.2" thickBot="1" x14ac:dyDescent="0.3">
      <c r="A55" s="264" t="s">
        <v>50</v>
      </c>
      <c r="B55" s="227" t="s">
        <v>30</v>
      </c>
      <c r="C55" s="323"/>
      <c r="D55" s="324"/>
      <c r="E55" s="330"/>
      <c r="F55" s="331"/>
      <c r="G55" s="340"/>
      <c r="H55" s="341"/>
    </row>
    <row r="56" spans="1:8" ht="16.2" thickBot="1" x14ac:dyDescent="0.3">
      <c r="A56" s="265"/>
      <c r="B56" s="229"/>
      <c r="C56" s="6"/>
      <c r="D56" s="6"/>
      <c r="E56" s="6"/>
      <c r="F56" s="6"/>
      <c r="G56" s="7"/>
      <c r="H56" s="7"/>
    </row>
    <row r="57" spans="1:8" ht="16.2" thickBot="1" x14ac:dyDescent="0.3">
      <c r="A57" s="264" t="s">
        <v>51</v>
      </c>
      <c r="B57" s="317" t="s">
        <v>52</v>
      </c>
      <c r="C57" s="319"/>
      <c r="D57" s="320"/>
      <c r="E57" s="319"/>
      <c r="F57" s="320"/>
      <c r="G57" s="319"/>
      <c r="H57" s="320"/>
    </row>
    <row r="58" spans="1:8" ht="16.2" thickBot="1" x14ac:dyDescent="0.3">
      <c r="A58" s="265"/>
      <c r="B58" s="318"/>
      <c r="C58" s="82"/>
      <c r="D58" s="82"/>
      <c r="E58" s="82"/>
      <c r="F58" s="82"/>
      <c r="G58" s="82"/>
      <c r="H58" s="82"/>
    </row>
    <row r="59" spans="1:8" ht="15.6" thickBot="1" x14ac:dyDescent="0.3">
      <c r="A59" s="230" t="s">
        <v>53</v>
      </c>
      <c r="B59" s="231"/>
      <c r="C59" s="231"/>
      <c r="D59" s="231"/>
      <c r="E59" s="231"/>
      <c r="F59" s="231"/>
      <c r="G59" s="231"/>
      <c r="H59" s="232"/>
    </row>
    <row r="60" spans="1:8" ht="16.2" thickBot="1" x14ac:dyDescent="0.3">
      <c r="A60" s="264" t="s">
        <v>33</v>
      </c>
      <c r="B60" s="11" t="s">
        <v>30</v>
      </c>
      <c r="C60" s="6"/>
      <c r="D60" s="6"/>
      <c r="E60" s="6"/>
      <c r="F60" s="6"/>
      <c r="G60" s="7"/>
      <c r="H60" s="7"/>
    </row>
    <row r="61" spans="1:8" ht="16.2" thickBot="1" x14ac:dyDescent="0.3">
      <c r="A61" s="265"/>
      <c r="B61" s="81" t="s">
        <v>52</v>
      </c>
      <c r="C61" s="82"/>
      <c r="D61" s="82"/>
      <c r="E61" s="82"/>
      <c r="F61" s="82"/>
      <c r="G61" s="82"/>
      <c r="H61" s="82"/>
    </row>
    <row r="62" spans="1:8" ht="16.2" thickBot="1" x14ac:dyDescent="0.3">
      <c r="A62" s="264" t="s">
        <v>34</v>
      </c>
      <c r="B62" s="11" t="s">
        <v>30</v>
      </c>
      <c r="C62" s="6"/>
      <c r="D62" s="6"/>
      <c r="E62" s="6"/>
      <c r="F62" s="6"/>
      <c r="G62" s="7"/>
      <c r="H62" s="7"/>
    </row>
    <row r="63" spans="1:8" ht="16.2" thickBot="1" x14ac:dyDescent="0.3">
      <c r="A63" s="265"/>
      <c r="B63" s="81" t="s">
        <v>52</v>
      </c>
      <c r="C63" s="82"/>
      <c r="D63" s="82"/>
      <c r="E63" s="82"/>
      <c r="F63" s="82"/>
      <c r="G63" s="82"/>
      <c r="H63" s="82"/>
    </row>
    <row r="64" spans="1:8" ht="16.2" thickBot="1" x14ac:dyDescent="0.3">
      <c r="A64" s="264" t="s">
        <v>35</v>
      </c>
      <c r="B64" s="11" t="s">
        <v>30</v>
      </c>
      <c r="C64" s="6"/>
      <c r="D64" s="6"/>
      <c r="E64" s="6"/>
      <c r="F64" s="6"/>
      <c r="G64" s="7"/>
      <c r="H64" s="7"/>
    </row>
    <row r="65" spans="1:8" ht="16.2" thickBot="1" x14ac:dyDescent="0.3">
      <c r="A65" s="265"/>
      <c r="B65" s="81" t="s">
        <v>52</v>
      </c>
      <c r="C65" s="84"/>
      <c r="D65" s="84"/>
      <c r="E65" s="84"/>
      <c r="F65" s="84"/>
      <c r="G65" s="84"/>
      <c r="H65" s="84"/>
    </row>
    <row r="66" spans="1:8" ht="15.6" thickBot="1" x14ac:dyDescent="0.3">
      <c r="A66" s="230" t="s">
        <v>54</v>
      </c>
      <c r="B66" s="231"/>
      <c r="C66" s="231"/>
      <c r="D66" s="231"/>
      <c r="E66" s="231"/>
      <c r="F66" s="231"/>
      <c r="G66" s="231"/>
      <c r="H66" s="232"/>
    </row>
    <row r="67" spans="1:8" ht="16.2" thickBot="1" x14ac:dyDescent="0.3">
      <c r="A67" s="264" t="s">
        <v>41</v>
      </c>
      <c r="B67" s="11" t="s">
        <v>30</v>
      </c>
      <c r="C67" s="18"/>
      <c r="D67" s="18"/>
      <c r="E67" s="18"/>
      <c r="F67" s="18"/>
      <c r="G67" s="19"/>
      <c r="H67" s="19"/>
    </row>
    <row r="68" spans="1:8" ht="16.2" thickBot="1" x14ac:dyDescent="0.3">
      <c r="A68" s="265"/>
      <c r="B68" s="81" t="s">
        <v>52</v>
      </c>
      <c r="C68" s="83"/>
      <c r="D68" s="83"/>
      <c r="E68" s="83"/>
      <c r="F68" s="83"/>
      <c r="G68" s="83"/>
      <c r="H68" s="83"/>
    </row>
    <row r="69" spans="1:8" ht="16.2" thickBot="1" x14ac:dyDescent="0.3">
      <c r="A69" s="264" t="s">
        <v>42</v>
      </c>
      <c r="B69" s="11" t="s">
        <v>30</v>
      </c>
      <c r="C69" s="18"/>
      <c r="D69" s="18"/>
      <c r="E69" s="18"/>
      <c r="F69" s="18"/>
      <c r="G69" s="19"/>
      <c r="H69" s="19"/>
    </row>
    <row r="70" spans="1:8" ht="16.2" thickBot="1" x14ac:dyDescent="0.3">
      <c r="A70" s="265"/>
      <c r="B70" s="81" t="s">
        <v>52</v>
      </c>
      <c r="C70" s="83"/>
      <c r="D70" s="83"/>
      <c r="E70" s="83"/>
      <c r="F70" s="83"/>
      <c r="G70" s="83"/>
      <c r="H70" s="83"/>
    </row>
    <row r="71" spans="1:8" ht="16.2" thickBot="1" x14ac:dyDescent="0.3">
      <c r="A71" s="264" t="s">
        <v>43</v>
      </c>
      <c r="B71" s="11" t="s">
        <v>30</v>
      </c>
      <c r="C71" s="18"/>
      <c r="D71" s="18"/>
      <c r="E71" s="18"/>
      <c r="F71" s="18"/>
      <c r="G71" s="19"/>
      <c r="H71" s="19"/>
    </row>
    <row r="72" spans="1:8" ht="16.2" thickBot="1" x14ac:dyDescent="0.3">
      <c r="A72" s="265"/>
      <c r="B72" s="81" t="s">
        <v>52</v>
      </c>
      <c r="C72" s="83"/>
      <c r="D72" s="83"/>
      <c r="E72" s="83"/>
      <c r="F72" s="83"/>
      <c r="G72" s="83"/>
      <c r="H72" s="83"/>
    </row>
    <row r="73" spans="1:8" ht="15.6" thickBot="1" x14ac:dyDescent="0.3">
      <c r="A73" s="230" t="s">
        <v>55</v>
      </c>
      <c r="B73" s="231"/>
      <c r="C73" s="231"/>
      <c r="D73" s="231"/>
      <c r="E73" s="231"/>
      <c r="F73" s="231"/>
      <c r="G73" s="231"/>
      <c r="H73" s="232"/>
    </row>
    <row r="74" spans="1:8" ht="16.2" thickBot="1" x14ac:dyDescent="0.3">
      <c r="A74" s="264" t="s">
        <v>56</v>
      </c>
      <c r="B74" s="227" t="s">
        <v>30</v>
      </c>
      <c r="C74" s="323"/>
      <c r="D74" s="324"/>
      <c r="E74" s="323"/>
      <c r="F74" s="324"/>
      <c r="G74" s="321"/>
      <c r="H74" s="322"/>
    </row>
    <row r="75" spans="1:8" ht="16.2" thickBot="1" x14ac:dyDescent="0.3">
      <c r="A75" s="327"/>
      <c r="B75" s="229"/>
      <c r="C75" s="6"/>
      <c r="D75" s="6"/>
      <c r="E75" s="6"/>
      <c r="F75" s="6"/>
      <c r="G75" s="7"/>
      <c r="H75" s="7"/>
    </row>
    <row r="76" spans="1:8" ht="16.2" thickBot="1" x14ac:dyDescent="0.3">
      <c r="A76" s="327"/>
      <c r="B76" s="317" t="s">
        <v>52</v>
      </c>
      <c r="C76" s="328"/>
      <c r="D76" s="329"/>
      <c r="E76" s="325"/>
      <c r="F76" s="326"/>
      <c r="G76" s="198"/>
      <c r="H76" s="199"/>
    </row>
    <row r="77" spans="1:8" ht="16.2" thickBot="1" x14ac:dyDescent="0.3">
      <c r="A77" s="265"/>
      <c r="B77" s="318"/>
      <c r="C77" s="83"/>
      <c r="D77" s="83"/>
      <c r="E77" s="85"/>
      <c r="F77" s="85"/>
      <c r="G77" s="85"/>
      <c r="H77" s="85"/>
    </row>
    <row r="78" spans="1:8" ht="16.2" thickBot="1" x14ac:dyDescent="0.3">
      <c r="A78" s="264" t="s">
        <v>58</v>
      </c>
      <c r="B78" s="227" t="s">
        <v>30</v>
      </c>
      <c r="C78" s="330"/>
      <c r="D78" s="331"/>
      <c r="E78" s="323"/>
      <c r="F78" s="324"/>
      <c r="G78" s="323"/>
      <c r="H78" s="324"/>
    </row>
    <row r="79" spans="1:8" ht="16.2" thickBot="1" x14ac:dyDescent="0.3">
      <c r="A79" s="327"/>
      <c r="B79" s="229"/>
      <c r="C79" s="18"/>
      <c r="D79" s="18"/>
      <c r="E79" s="18"/>
      <c r="F79" s="18"/>
      <c r="G79" s="18"/>
      <c r="H79" s="18"/>
    </row>
    <row r="80" spans="1:8" ht="16.2" thickBot="1" x14ac:dyDescent="0.3">
      <c r="A80" s="327"/>
      <c r="B80" s="317" t="s">
        <v>52</v>
      </c>
      <c r="C80" s="328"/>
      <c r="D80" s="329"/>
      <c r="E80" s="325"/>
      <c r="F80" s="326"/>
      <c r="G80" s="325"/>
      <c r="H80" s="326"/>
    </row>
    <row r="81" spans="1:8" ht="16.2" thickBot="1" x14ac:dyDescent="0.3">
      <c r="A81" s="265"/>
      <c r="B81" s="318"/>
      <c r="C81" s="83"/>
      <c r="D81" s="83"/>
      <c r="E81" s="85"/>
      <c r="F81" s="85"/>
      <c r="G81" s="85"/>
      <c r="H81" s="85"/>
    </row>
    <row r="82" spans="1:8" ht="15.6" thickBot="1" x14ac:dyDescent="0.3">
      <c r="A82" s="230" t="s">
        <v>59</v>
      </c>
      <c r="B82" s="231"/>
      <c r="C82" s="231"/>
      <c r="D82" s="231"/>
      <c r="E82" s="231"/>
      <c r="F82" s="231"/>
      <c r="G82" s="231"/>
      <c r="H82" s="232"/>
    </row>
    <row r="83" spans="1:8" ht="16.2" thickBot="1" x14ac:dyDescent="0.3">
      <c r="A83" s="264" t="s">
        <v>60</v>
      </c>
      <c r="B83" s="11" t="s">
        <v>30</v>
      </c>
      <c r="C83" s="6"/>
      <c r="D83" s="6"/>
      <c r="E83" s="6"/>
      <c r="F83" s="6"/>
      <c r="G83" s="7"/>
      <c r="H83" s="7"/>
    </row>
    <row r="84" spans="1:8" ht="16.2" thickBot="1" x14ac:dyDescent="0.3">
      <c r="A84" s="265"/>
      <c r="B84" s="81" t="s">
        <v>52</v>
      </c>
      <c r="C84" s="82"/>
      <c r="D84" s="82"/>
      <c r="E84" s="82"/>
      <c r="F84" s="82"/>
      <c r="G84" s="82"/>
      <c r="H84" s="82"/>
    </row>
    <row r="85" spans="1:8" ht="16.2" thickBot="1" x14ac:dyDescent="0.3">
      <c r="A85" s="264" t="s">
        <v>42</v>
      </c>
      <c r="B85" s="11" t="s">
        <v>30</v>
      </c>
      <c r="C85" s="6"/>
      <c r="D85" s="6"/>
      <c r="E85" s="6"/>
      <c r="F85" s="6"/>
      <c r="G85" s="7"/>
      <c r="H85" s="7"/>
    </row>
    <row r="86" spans="1:8" ht="16.2" thickBot="1" x14ac:dyDescent="0.3">
      <c r="A86" s="265"/>
      <c r="B86" s="81" t="s">
        <v>52</v>
      </c>
      <c r="C86" s="82"/>
      <c r="D86" s="82"/>
      <c r="E86" s="82"/>
      <c r="F86" s="82"/>
      <c r="G86" s="82"/>
      <c r="H86" s="82"/>
    </row>
    <row r="87" spans="1:8" ht="16.2" thickBot="1" x14ac:dyDescent="0.3">
      <c r="A87" s="264" t="s">
        <v>61</v>
      </c>
      <c r="B87" s="11" t="s">
        <v>30</v>
      </c>
      <c r="C87" s="6"/>
      <c r="D87" s="6"/>
      <c r="E87" s="6"/>
      <c r="F87" s="6"/>
      <c r="G87" s="7"/>
      <c r="H87" s="7"/>
    </row>
    <row r="88" spans="1:8" ht="16.2" thickBot="1" x14ac:dyDescent="0.3">
      <c r="A88" s="265"/>
      <c r="B88" s="81" t="s">
        <v>52</v>
      </c>
      <c r="C88" s="82"/>
      <c r="D88" s="82"/>
      <c r="E88" s="82"/>
      <c r="F88" s="82"/>
      <c r="G88" s="82"/>
      <c r="H88" s="82"/>
    </row>
    <row r="89" spans="1:8" ht="15.6" thickBot="1" x14ac:dyDescent="0.3">
      <c r="A89" s="230" t="s">
        <v>62</v>
      </c>
      <c r="B89" s="231"/>
      <c r="C89" s="231"/>
      <c r="D89" s="231"/>
      <c r="E89" s="231"/>
      <c r="F89" s="231"/>
      <c r="G89" s="231"/>
      <c r="H89" s="232"/>
    </row>
    <row r="90" spans="1:8" ht="16.2" thickBot="1" x14ac:dyDescent="0.3">
      <c r="A90" s="264" t="s">
        <v>33</v>
      </c>
      <c r="B90" s="11" t="s">
        <v>30</v>
      </c>
      <c r="C90" s="6"/>
      <c r="D90" s="6"/>
      <c r="E90" s="6"/>
      <c r="F90" s="6"/>
      <c r="G90" s="7"/>
      <c r="H90" s="7"/>
    </row>
    <row r="91" spans="1:8" ht="16.2" thickBot="1" x14ac:dyDescent="0.3">
      <c r="A91" s="265"/>
      <c r="B91" s="81" t="s">
        <v>52</v>
      </c>
      <c r="C91" s="82"/>
      <c r="D91" s="82"/>
      <c r="E91" s="82"/>
      <c r="F91" s="82"/>
      <c r="G91" s="82"/>
      <c r="H91" s="82"/>
    </row>
    <row r="92" spans="1:8" ht="16.2" thickBot="1" x14ac:dyDescent="0.3">
      <c r="A92" s="264" t="s">
        <v>34</v>
      </c>
      <c r="B92" s="11" t="s">
        <v>30</v>
      </c>
      <c r="C92" s="6"/>
      <c r="D92" s="6"/>
      <c r="E92" s="6"/>
      <c r="F92" s="6"/>
      <c r="G92" s="7"/>
      <c r="H92" s="7"/>
    </row>
    <row r="93" spans="1:8" ht="16.2" thickBot="1" x14ac:dyDescent="0.3">
      <c r="A93" s="265"/>
      <c r="B93" s="81" t="s">
        <v>52</v>
      </c>
      <c r="C93" s="82"/>
      <c r="D93" s="82"/>
      <c r="E93" s="82"/>
      <c r="F93" s="82"/>
      <c r="G93" s="82"/>
      <c r="H93" s="82"/>
    </row>
    <row r="94" spans="1:8" ht="16.2" thickBot="1" x14ac:dyDescent="0.3">
      <c r="A94" s="264" t="s">
        <v>35</v>
      </c>
      <c r="B94" s="11" t="s">
        <v>30</v>
      </c>
      <c r="C94" s="6"/>
      <c r="D94" s="6"/>
      <c r="E94" s="6"/>
      <c r="F94" s="6"/>
      <c r="G94" s="7"/>
      <c r="H94" s="7"/>
    </row>
    <row r="95" spans="1:8" ht="16.2" thickBot="1" x14ac:dyDescent="0.3">
      <c r="A95" s="265"/>
      <c r="B95" s="81" t="s">
        <v>52</v>
      </c>
      <c r="C95" s="82"/>
      <c r="D95" s="82"/>
      <c r="E95" s="82"/>
      <c r="F95" s="82"/>
      <c r="G95" s="82"/>
      <c r="H95" s="82"/>
    </row>
    <row r="96" spans="1:8" ht="16.2" thickBot="1" x14ac:dyDescent="0.3">
      <c r="A96" s="195" t="s">
        <v>63</v>
      </c>
      <c r="B96" s="11" t="s">
        <v>64</v>
      </c>
      <c r="C96" s="323"/>
      <c r="D96" s="324"/>
      <c r="E96" s="313"/>
      <c r="F96" s="314"/>
      <c r="G96" s="315"/>
      <c r="H96" s="316"/>
    </row>
    <row r="97" spans="1:11" ht="15.6" thickBot="1" x14ac:dyDescent="0.3">
      <c r="A97" s="230" t="s">
        <v>65</v>
      </c>
      <c r="B97" s="231"/>
      <c r="C97" s="231"/>
      <c r="D97" s="231"/>
      <c r="E97" s="231"/>
      <c r="F97" s="231"/>
      <c r="G97" s="231"/>
      <c r="H97" s="232"/>
    </row>
    <row r="98" spans="1:11" ht="16.2" thickBot="1" x14ac:dyDescent="0.3">
      <c r="A98" s="195" t="s">
        <v>66</v>
      </c>
      <c r="B98" s="11" t="s">
        <v>67</v>
      </c>
      <c r="C98" s="48"/>
      <c r="D98" s="48"/>
      <c r="E98" s="48"/>
      <c r="F98" s="48"/>
      <c r="G98" s="49"/>
      <c r="H98" s="49"/>
    </row>
    <row r="99" spans="1:11" ht="16.2" thickBot="1" x14ac:dyDescent="0.3">
      <c r="A99" s="195" t="s">
        <v>68</v>
      </c>
      <c r="B99" s="11" t="s">
        <v>67</v>
      </c>
      <c r="C99" s="6"/>
      <c r="D99" s="6"/>
      <c r="E99" s="6"/>
      <c r="F99" s="6"/>
      <c r="G99" s="7"/>
      <c r="H99" s="7"/>
    </row>
    <row r="100" spans="1:11" ht="16.2" thickBot="1" x14ac:dyDescent="0.3">
      <c r="A100" s="195" t="s">
        <v>69</v>
      </c>
      <c r="B100" s="11" t="s">
        <v>67</v>
      </c>
      <c r="C100" s="6"/>
      <c r="D100" s="6"/>
      <c r="E100" s="6"/>
      <c r="F100" s="6"/>
      <c r="G100" s="7"/>
      <c r="H100" s="7"/>
    </row>
    <row r="101" spans="1:11" ht="31.8" thickBot="1" x14ac:dyDescent="0.3">
      <c r="A101" s="195" t="s">
        <v>70</v>
      </c>
      <c r="B101" s="11" t="s">
        <v>67</v>
      </c>
      <c r="C101" s="6"/>
      <c r="D101" s="6"/>
      <c r="E101" s="6"/>
      <c r="F101" s="6"/>
      <c r="G101" s="7"/>
      <c r="H101" s="7"/>
    </row>
    <row r="102" spans="1:11" ht="16.2" thickBot="1" x14ac:dyDescent="0.3">
      <c r="A102" s="195" t="s">
        <v>71</v>
      </c>
      <c r="B102" s="81" t="s">
        <v>15</v>
      </c>
      <c r="C102" s="82"/>
      <c r="D102" s="82"/>
      <c r="E102" s="82"/>
      <c r="F102" s="82"/>
      <c r="G102" s="82"/>
      <c r="H102" s="82"/>
    </row>
    <row r="103" spans="1:11" ht="15.6" thickBot="1" x14ac:dyDescent="0.3">
      <c r="A103" s="230" t="s">
        <v>72</v>
      </c>
      <c r="B103" s="231"/>
      <c r="C103" s="231"/>
      <c r="D103" s="231"/>
      <c r="E103" s="231"/>
      <c r="F103" s="231"/>
      <c r="G103" s="231"/>
      <c r="H103" s="232"/>
    </row>
    <row r="104" spans="1:11" ht="16.2" thickBot="1" x14ac:dyDescent="0.3">
      <c r="A104" s="264" t="s">
        <v>73</v>
      </c>
      <c r="B104" s="227" t="s">
        <v>74</v>
      </c>
      <c r="C104" s="323"/>
      <c r="D104" s="324"/>
      <c r="E104" s="332"/>
      <c r="F104" s="333"/>
      <c r="G104" s="334"/>
      <c r="H104" s="335"/>
    </row>
    <row r="105" spans="1:11" ht="16.2" thickBot="1" x14ac:dyDescent="0.3">
      <c r="A105" s="265"/>
      <c r="B105" s="229"/>
      <c r="C105" s="6"/>
      <c r="D105" s="6"/>
      <c r="E105" s="6"/>
      <c r="F105" s="6"/>
      <c r="G105" s="7"/>
      <c r="H105" s="7"/>
    </row>
    <row r="106" spans="1:11" ht="16.2" thickBot="1" x14ac:dyDescent="0.3">
      <c r="A106" s="195" t="s">
        <v>75</v>
      </c>
      <c r="B106" s="11" t="s">
        <v>76</v>
      </c>
      <c r="C106" s="323"/>
      <c r="D106" s="324"/>
      <c r="E106" s="313"/>
      <c r="F106" s="314"/>
      <c r="G106" s="315"/>
      <c r="H106" s="316"/>
      <c r="J106" s="126"/>
      <c r="K106" s="126"/>
    </row>
    <row r="107" spans="1:11" ht="16.2" thickBot="1" x14ac:dyDescent="0.3">
      <c r="A107" s="195" t="s">
        <v>77</v>
      </c>
      <c r="B107" s="11" t="s">
        <v>15</v>
      </c>
      <c r="C107" s="323"/>
      <c r="D107" s="324"/>
      <c r="E107" s="323"/>
      <c r="F107" s="324"/>
      <c r="G107" s="321"/>
      <c r="H107" s="322"/>
      <c r="J107" s="127"/>
      <c r="K107" s="127"/>
    </row>
    <row r="108" spans="1:11" ht="16.2" thickBot="1" x14ac:dyDescent="0.3">
      <c r="A108" s="195" t="s">
        <v>78</v>
      </c>
      <c r="B108" s="11" t="s">
        <v>8</v>
      </c>
      <c r="C108" s="6"/>
      <c r="D108" s="6"/>
      <c r="E108" s="6"/>
      <c r="F108" s="6"/>
      <c r="G108" s="7"/>
      <c r="H108" s="7"/>
    </row>
    <row r="109" spans="1:11" ht="16.2" thickBot="1" x14ac:dyDescent="0.3">
      <c r="A109" s="204" t="s">
        <v>79</v>
      </c>
      <c r="B109" s="81" t="s">
        <v>80</v>
      </c>
      <c r="C109" s="82"/>
      <c r="D109" s="82"/>
      <c r="E109" s="82"/>
      <c r="F109" s="82"/>
      <c r="G109" s="82"/>
      <c r="H109" s="82"/>
    </row>
    <row r="110" spans="1:11" ht="16.2" thickBot="1" x14ac:dyDescent="0.3">
      <c r="A110" s="194" t="s">
        <v>490</v>
      </c>
      <c r="B110" s="11" t="s">
        <v>80</v>
      </c>
      <c r="C110" s="18"/>
      <c r="D110" s="18"/>
      <c r="E110" s="18"/>
      <c r="F110" s="18"/>
      <c r="G110" s="19"/>
      <c r="H110" s="19"/>
    </row>
    <row r="111" spans="1:11" ht="16.2" thickBot="1" x14ac:dyDescent="0.3">
      <c r="A111" s="194" t="s">
        <v>489</v>
      </c>
      <c r="B111" s="11" t="s">
        <v>80</v>
      </c>
      <c r="C111" s="18"/>
      <c r="D111" s="18"/>
      <c r="E111" s="18"/>
      <c r="F111" s="18"/>
      <c r="G111" s="19"/>
      <c r="H111" s="19"/>
    </row>
    <row r="112" spans="1:11" ht="16.2" thickBot="1" x14ac:dyDescent="0.3">
      <c r="A112" s="194" t="s">
        <v>491</v>
      </c>
      <c r="B112" s="11" t="s">
        <v>80</v>
      </c>
      <c r="C112" s="18"/>
      <c r="D112" s="18"/>
      <c r="E112" s="18"/>
      <c r="F112" s="18"/>
      <c r="G112" s="19"/>
      <c r="H112" s="19"/>
    </row>
    <row r="113" spans="1:8" ht="16.2" thickBot="1" x14ac:dyDescent="0.3">
      <c r="A113" s="194" t="s">
        <v>492</v>
      </c>
      <c r="B113" s="11" t="s">
        <v>80</v>
      </c>
      <c r="C113" s="18"/>
      <c r="D113" s="18"/>
      <c r="E113" s="18"/>
      <c r="F113" s="18"/>
      <c r="G113" s="19"/>
      <c r="H113" s="19"/>
    </row>
    <row r="114" spans="1:8" ht="31.8" thickBot="1" x14ac:dyDescent="0.3">
      <c r="A114" s="195" t="s">
        <v>81</v>
      </c>
      <c r="B114" s="11" t="s">
        <v>8</v>
      </c>
      <c r="C114" s="330"/>
      <c r="D114" s="331"/>
      <c r="E114" s="330"/>
      <c r="F114" s="331"/>
      <c r="G114" s="340"/>
      <c r="H114" s="341"/>
    </row>
    <row r="115" spans="1:8" ht="16.2" thickBot="1" x14ac:dyDescent="0.3">
      <c r="A115" s="195" t="s">
        <v>493</v>
      </c>
      <c r="B115" s="11" t="s">
        <v>8</v>
      </c>
      <c r="C115" s="342"/>
      <c r="D115" s="343"/>
      <c r="E115" s="342"/>
      <c r="F115" s="343"/>
      <c r="G115" s="315"/>
      <c r="H115" s="316"/>
    </row>
    <row r="116" spans="1:8" ht="16.2" thickBot="1" x14ac:dyDescent="0.3">
      <c r="A116" s="195" t="s">
        <v>494</v>
      </c>
      <c r="B116" s="11" t="s">
        <v>8</v>
      </c>
      <c r="C116" s="336"/>
      <c r="D116" s="337"/>
      <c r="E116" s="336"/>
      <c r="F116" s="337"/>
      <c r="G116" s="338"/>
      <c r="H116" s="339"/>
    </row>
    <row r="117" spans="1:8" ht="16.2" thickBot="1" x14ac:dyDescent="0.3">
      <c r="A117" s="195" t="s">
        <v>495</v>
      </c>
      <c r="B117" s="11" t="s">
        <v>8</v>
      </c>
      <c r="C117" s="342"/>
      <c r="D117" s="343"/>
      <c r="E117" s="342"/>
      <c r="F117" s="343"/>
      <c r="G117" s="344"/>
      <c r="H117" s="345"/>
    </row>
    <row r="118" spans="1:8" ht="16.2" thickBot="1" x14ac:dyDescent="0.3">
      <c r="A118" s="204" t="s">
        <v>496</v>
      </c>
      <c r="B118" s="81" t="s">
        <v>57</v>
      </c>
      <c r="C118" s="325"/>
      <c r="D118" s="326"/>
      <c r="E118" s="325"/>
      <c r="F118" s="326"/>
      <c r="G118" s="325"/>
      <c r="H118" s="326"/>
    </row>
    <row r="119" spans="1:8" ht="16.2" thickBot="1" x14ac:dyDescent="0.3">
      <c r="A119" s="195" t="s">
        <v>82</v>
      </c>
      <c r="B119" s="11" t="s">
        <v>30</v>
      </c>
      <c r="C119" s="342"/>
      <c r="D119" s="343"/>
      <c r="E119" s="342"/>
      <c r="F119" s="343"/>
      <c r="G119" s="344"/>
      <c r="H119" s="345"/>
    </row>
    <row r="120" spans="1:8" ht="15.6" thickBot="1" x14ac:dyDescent="0.3">
      <c r="A120" s="230" t="s">
        <v>83</v>
      </c>
      <c r="B120" s="231"/>
      <c r="C120" s="231"/>
      <c r="D120" s="231"/>
      <c r="E120" s="231"/>
      <c r="F120" s="231"/>
      <c r="G120" s="231"/>
      <c r="H120" s="232"/>
    </row>
    <row r="121" spans="1:8" ht="31.8" thickBot="1" x14ac:dyDescent="0.3">
      <c r="A121" s="195" t="s">
        <v>84</v>
      </c>
      <c r="B121" s="11" t="s">
        <v>85</v>
      </c>
      <c r="C121" s="330"/>
      <c r="D121" s="331"/>
      <c r="E121" s="330"/>
      <c r="F121" s="331"/>
      <c r="G121" s="340"/>
      <c r="H121" s="341"/>
    </row>
    <row r="122" spans="1:8" ht="16.2" thickBot="1" x14ac:dyDescent="0.3">
      <c r="A122" s="195" t="s">
        <v>86</v>
      </c>
      <c r="B122" s="11" t="s">
        <v>85</v>
      </c>
      <c r="C122" s="330"/>
      <c r="D122" s="331"/>
      <c r="E122" s="330"/>
      <c r="F122" s="331"/>
      <c r="G122" s="340"/>
      <c r="H122" s="341"/>
    </row>
    <row r="123" spans="1:8" ht="26.25" customHeight="1" thickBot="1" x14ac:dyDescent="0.3">
      <c r="A123" s="195" t="s">
        <v>87</v>
      </c>
      <c r="B123" s="11" t="s">
        <v>85</v>
      </c>
      <c r="C123" s="330"/>
      <c r="D123" s="331"/>
      <c r="E123" s="330"/>
      <c r="F123" s="331"/>
      <c r="G123" s="340"/>
      <c r="H123" s="341"/>
    </row>
    <row r="124" spans="1:8" ht="16.2" thickBot="1" x14ac:dyDescent="0.3">
      <c r="A124" s="264" t="s">
        <v>88</v>
      </c>
      <c r="B124" s="227" t="s">
        <v>89</v>
      </c>
      <c r="C124" s="323"/>
      <c r="D124" s="324"/>
      <c r="E124" s="323"/>
      <c r="F124" s="324"/>
      <c r="G124" s="323"/>
      <c r="H124" s="324"/>
    </row>
    <row r="125" spans="1:8" ht="16.2" thickBot="1" x14ac:dyDescent="0.3">
      <c r="A125" s="265"/>
      <c r="B125" s="229"/>
      <c r="C125" s="6"/>
      <c r="D125" s="6"/>
      <c r="E125" s="6"/>
      <c r="F125" s="6"/>
      <c r="G125" s="6"/>
      <c r="H125" s="6"/>
    </row>
    <row r="126" spans="1:8" ht="16.2" thickBot="1" x14ac:dyDescent="0.3">
      <c r="A126" s="264" t="s">
        <v>90</v>
      </c>
      <c r="B126" s="227" t="s">
        <v>89</v>
      </c>
      <c r="C126" s="323"/>
      <c r="D126" s="324"/>
      <c r="E126" s="323"/>
      <c r="F126" s="324"/>
      <c r="G126" s="323"/>
      <c r="H126" s="324"/>
    </row>
    <row r="127" spans="1:8" ht="16.2" thickBot="1" x14ac:dyDescent="0.3">
      <c r="A127" s="265"/>
      <c r="B127" s="229"/>
      <c r="C127" s="6"/>
      <c r="D127" s="6"/>
      <c r="E127" s="6"/>
      <c r="F127" s="6"/>
      <c r="G127" s="6"/>
      <c r="H127" s="6"/>
    </row>
    <row r="128" spans="1:8" ht="16.2" thickBot="1" x14ac:dyDescent="0.3">
      <c r="A128" s="264" t="s">
        <v>91</v>
      </c>
      <c r="B128" s="227" t="s">
        <v>52</v>
      </c>
      <c r="C128" s="323"/>
      <c r="D128" s="324"/>
      <c r="E128" s="323"/>
      <c r="F128" s="324"/>
      <c r="G128" s="323"/>
      <c r="H128" s="324"/>
    </row>
    <row r="129" spans="1:8" ht="16.2" thickBot="1" x14ac:dyDescent="0.3">
      <c r="A129" s="265"/>
      <c r="B129" s="229"/>
      <c r="C129" s="6"/>
      <c r="D129" s="6"/>
      <c r="E129" s="6"/>
      <c r="F129" s="6"/>
      <c r="G129" s="6"/>
      <c r="H129" s="6"/>
    </row>
    <row r="130" spans="1:8" ht="15.6" thickBot="1" x14ac:dyDescent="0.3">
      <c r="A130" s="208" t="s">
        <v>92</v>
      </c>
      <c r="B130" s="209"/>
      <c r="C130" s="209"/>
      <c r="D130" s="209"/>
      <c r="E130" s="209"/>
      <c r="F130" s="209"/>
      <c r="G130" s="209"/>
      <c r="H130" s="210"/>
    </row>
    <row r="131" spans="1:8" ht="16.2" thickBot="1" x14ac:dyDescent="0.3">
      <c r="A131" s="264" t="s">
        <v>497</v>
      </c>
      <c r="B131" s="107" t="s">
        <v>30</v>
      </c>
      <c r="C131" s="79"/>
      <c r="D131" s="79"/>
      <c r="E131" s="79"/>
      <c r="F131" s="79"/>
      <c r="G131" s="79"/>
      <c r="H131" s="79"/>
    </row>
    <row r="132" spans="1:8" ht="16.2" thickBot="1" x14ac:dyDescent="0.3">
      <c r="A132" s="265"/>
      <c r="B132" s="107" t="s">
        <v>15</v>
      </c>
      <c r="C132" s="79"/>
      <c r="D132" s="79"/>
      <c r="E132" s="79"/>
      <c r="F132" s="79"/>
      <c r="G132" s="79"/>
      <c r="H132" s="79"/>
    </row>
    <row r="133" spans="1:8" ht="16.2" thickBot="1" x14ac:dyDescent="0.3">
      <c r="A133" s="264" t="s">
        <v>498</v>
      </c>
      <c r="B133" s="107" t="s">
        <v>30</v>
      </c>
      <c r="C133" s="79"/>
      <c r="D133" s="79"/>
      <c r="E133" s="79"/>
      <c r="F133" s="79"/>
      <c r="G133" s="79"/>
      <c r="H133" s="79"/>
    </row>
    <row r="134" spans="1:8" ht="16.2" thickBot="1" x14ac:dyDescent="0.3">
      <c r="A134" s="265"/>
      <c r="B134" s="107" t="s">
        <v>15</v>
      </c>
      <c r="C134" s="79"/>
      <c r="D134" s="79"/>
      <c r="E134" s="79"/>
      <c r="F134" s="79"/>
      <c r="G134" s="79"/>
      <c r="H134" s="79"/>
    </row>
    <row r="135" spans="1:8" ht="16.2" thickBot="1" x14ac:dyDescent="0.3">
      <c r="A135" s="264" t="s">
        <v>499</v>
      </c>
      <c r="B135" s="107" t="s">
        <v>30</v>
      </c>
      <c r="C135" s="79"/>
      <c r="D135" s="79"/>
      <c r="E135" s="79"/>
      <c r="F135" s="79"/>
      <c r="G135" s="79"/>
      <c r="H135" s="79"/>
    </row>
    <row r="136" spans="1:8" ht="16.2" thickBot="1" x14ac:dyDescent="0.3">
      <c r="A136" s="265"/>
      <c r="B136" s="107" t="s">
        <v>15</v>
      </c>
      <c r="C136" s="79"/>
      <c r="D136" s="79"/>
      <c r="E136" s="79"/>
      <c r="F136" s="79"/>
      <c r="G136" s="79"/>
      <c r="H136" s="79"/>
    </row>
    <row r="137" spans="1:8" ht="16.2" thickBot="1" x14ac:dyDescent="0.3">
      <c r="A137" s="264" t="s">
        <v>500</v>
      </c>
      <c r="B137" s="107" t="s">
        <v>30</v>
      </c>
      <c r="C137" s="108"/>
      <c r="D137" s="79"/>
      <c r="E137" s="108"/>
      <c r="F137" s="79"/>
      <c r="G137" s="108"/>
      <c r="H137" s="79"/>
    </row>
    <row r="138" spans="1:8" ht="16.2" thickBot="1" x14ac:dyDescent="0.3">
      <c r="A138" s="265"/>
      <c r="B138" s="107" t="s">
        <v>15</v>
      </c>
      <c r="C138" s="79"/>
      <c r="D138" s="79"/>
      <c r="E138" s="79"/>
      <c r="F138" s="79"/>
      <c r="G138" s="79"/>
      <c r="H138" s="79"/>
    </row>
    <row r="139" spans="1:8" ht="15.6" thickBot="1" x14ac:dyDescent="0.3">
      <c r="A139" s="230" t="s">
        <v>93</v>
      </c>
      <c r="B139" s="231"/>
      <c r="C139" s="231"/>
      <c r="D139" s="231"/>
      <c r="E139" s="231"/>
      <c r="F139" s="231"/>
      <c r="G139" s="231"/>
      <c r="H139" s="232"/>
    </row>
    <row r="140" spans="1:8" ht="16.2" thickBot="1" x14ac:dyDescent="0.3">
      <c r="A140" s="264" t="s">
        <v>94</v>
      </c>
      <c r="B140" s="10" t="s">
        <v>67</v>
      </c>
      <c r="C140" s="313"/>
      <c r="D140" s="314"/>
      <c r="E140" s="313"/>
      <c r="F140" s="314"/>
      <c r="G140" s="313"/>
      <c r="H140" s="314"/>
    </row>
    <row r="141" spans="1:8" ht="16.2" thickBot="1" x14ac:dyDescent="0.3">
      <c r="A141" s="265"/>
      <c r="B141" s="81" t="s">
        <v>95</v>
      </c>
      <c r="C141" s="319"/>
      <c r="D141" s="320"/>
      <c r="E141" s="319"/>
      <c r="F141" s="320"/>
      <c r="G141" s="319"/>
      <c r="H141" s="320"/>
    </row>
    <row r="142" spans="1:8" ht="16.2" thickBot="1" x14ac:dyDescent="0.3">
      <c r="A142" s="264" t="s">
        <v>96</v>
      </c>
      <c r="B142" s="11" t="s">
        <v>67</v>
      </c>
      <c r="C142" s="323"/>
      <c r="D142" s="324"/>
      <c r="E142" s="323"/>
      <c r="F142" s="324"/>
      <c r="G142" s="323"/>
      <c r="H142" s="324"/>
    </row>
    <row r="143" spans="1:8" ht="16.2" thickBot="1" x14ac:dyDescent="0.3">
      <c r="A143" s="265"/>
      <c r="B143" s="81" t="s">
        <v>95</v>
      </c>
      <c r="C143" s="319"/>
      <c r="D143" s="320"/>
      <c r="E143" s="319"/>
      <c r="F143" s="320"/>
      <c r="G143" s="319"/>
      <c r="H143" s="320"/>
    </row>
    <row r="144" spans="1:8" ht="16.2" thickBot="1" x14ac:dyDescent="0.3">
      <c r="A144" s="264" t="s">
        <v>501</v>
      </c>
      <c r="B144" s="11" t="s">
        <v>67</v>
      </c>
      <c r="C144" s="323"/>
      <c r="D144" s="324"/>
      <c r="E144" s="323"/>
      <c r="F144" s="324"/>
      <c r="G144" s="323"/>
      <c r="H144" s="324"/>
    </row>
    <row r="145" spans="1:8" ht="16.2" thickBot="1" x14ac:dyDescent="0.3">
      <c r="A145" s="265"/>
      <c r="B145" s="81" t="s">
        <v>98</v>
      </c>
      <c r="C145" s="319"/>
      <c r="D145" s="320"/>
      <c r="E145" s="319"/>
      <c r="F145" s="320"/>
      <c r="G145" s="319"/>
      <c r="H145" s="320"/>
    </row>
    <row r="146" spans="1:8" ht="16.2" thickBot="1" x14ac:dyDescent="0.3">
      <c r="A146" s="264" t="s">
        <v>99</v>
      </c>
      <c r="B146" s="11" t="s">
        <v>67</v>
      </c>
      <c r="C146" s="323"/>
      <c r="D146" s="324"/>
      <c r="E146" s="323"/>
      <c r="F146" s="324"/>
      <c r="G146" s="323"/>
      <c r="H146" s="324"/>
    </row>
    <row r="147" spans="1:8" ht="16.2" thickBot="1" x14ac:dyDescent="0.3">
      <c r="A147" s="265"/>
      <c r="B147" s="81" t="s">
        <v>100</v>
      </c>
      <c r="C147" s="319"/>
      <c r="D147" s="320"/>
      <c r="E147" s="319"/>
      <c r="F147" s="320"/>
      <c r="G147" s="319"/>
      <c r="H147" s="320"/>
    </row>
    <row r="148" spans="1:8" ht="16.2" thickBot="1" x14ac:dyDescent="0.3">
      <c r="A148" s="264" t="s">
        <v>101</v>
      </c>
      <c r="B148" s="11" t="s">
        <v>30</v>
      </c>
      <c r="C148" s="323"/>
      <c r="D148" s="324"/>
      <c r="E148" s="323"/>
      <c r="F148" s="324"/>
      <c r="G148" s="323"/>
      <c r="H148" s="324"/>
    </row>
    <row r="149" spans="1:8" ht="31.8" thickBot="1" x14ac:dyDescent="0.3">
      <c r="A149" s="265"/>
      <c r="B149" s="81" t="s">
        <v>102</v>
      </c>
      <c r="C149" s="319"/>
      <c r="D149" s="320"/>
      <c r="E149" s="319"/>
      <c r="F149" s="320"/>
      <c r="G149" s="319"/>
      <c r="H149" s="320"/>
    </row>
    <row r="150" spans="1:8" ht="16.2" thickBot="1" x14ac:dyDescent="0.3">
      <c r="A150" s="264" t="s">
        <v>103</v>
      </c>
      <c r="B150" s="11" t="s">
        <v>67</v>
      </c>
      <c r="C150" s="323"/>
      <c r="D150" s="324"/>
      <c r="E150" s="323"/>
      <c r="F150" s="324"/>
      <c r="G150" s="323"/>
      <c r="H150" s="324"/>
    </row>
    <row r="151" spans="1:8" ht="16.2" thickBot="1" x14ac:dyDescent="0.3">
      <c r="A151" s="303"/>
      <c r="B151" s="81" t="s">
        <v>15</v>
      </c>
      <c r="C151" s="319"/>
      <c r="D151" s="320"/>
      <c r="E151" s="319"/>
      <c r="F151" s="320"/>
      <c r="G151" s="319"/>
      <c r="H151" s="320"/>
    </row>
    <row r="152" spans="1:8" ht="16.2" thickBot="1" x14ac:dyDescent="0.3">
      <c r="A152" s="195" t="s">
        <v>104</v>
      </c>
      <c r="B152" s="11" t="s">
        <v>105</v>
      </c>
      <c r="C152" s="6"/>
      <c r="D152" s="6"/>
      <c r="E152" s="6"/>
      <c r="F152" s="6"/>
      <c r="G152" s="6"/>
      <c r="H152" s="6"/>
    </row>
    <row r="153" spans="1:8" ht="15.6" thickBot="1" x14ac:dyDescent="0.3">
      <c r="A153" s="230" t="s">
        <v>106</v>
      </c>
      <c r="B153" s="231"/>
      <c r="C153" s="231"/>
      <c r="D153" s="231"/>
      <c r="E153" s="231"/>
      <c r="F153" s="231"/>
      <c r="G153" s="231"/>
      <c r="H153" s="232"/>
    </row>
    <row r="154" spans="1:8" ht="16.2" thickBot="1" x14ac:dyDescent="0.3">
      <c r="A154" s="195" t="s">
        <v>107</v>
      </c>
      <c r="B154" s="10" t="s">
        <v>108</v>
      </c>
      <c r="C154" s="323"/>
      <c r="D154" s="324"/>
      <c r="E154" s="323"/>
      <c r="F154" s="324"/>
      <c r="G154" s="323"/>
      <c r="H154" s="324"/>
    </row>
    <row r="155" spans="1:8" ht="16.2" thickBot="1" x14ac:dyDescent="0.3">
      <c r="A155" s="195" t="s">
        <v>109</v>
      </c>
      <c r="B155" s="11" t="s">
        <v>108</v>
      </c>
      <c r="C155" s="323"/>
      <c r="D155" s="324"/>
      <c r="E155" s="323"/>
      <c r="F155" s="324"/>
      <c r="G155" s="323"/>
      <c r="H155" s="324"/>
    </row>
    <row r="156" spans="1:8" ht="16.2" thickBot="1" x14ac:dyDescent="0.3">
      <c r="A156" s="195" t="s">
        <v>110</v>
      </c>
      <c r="B156" s="11" t="s">
        <v>108</v>
      </c>
      <c r="C156" s="323"/>
      <c r="D156" s="324"/>
      <c r="E156" s="323"/>
      <c r="F156" s="324"/>
      <c r="G156" s="323"/>
      <c r="H156" s="324"/>
    </row>
    <row r="157" spans="1:8" ht="16.2" thickBot="1" x14ac:dyDescent="0.3">
      <c r="A157" s="195" t="s">
        <v>111</v>
      </c>
      <c r="B157" s="11" t="s">
        <v>108</v>
      </c>
      <c r="C157" s="323"/>
      <c r="D157" s="324"/>
      <c r="E157" s="323"/>
      <c r="F157" s="324"/>
      <c r="G157" s="323"/>
      <c r="H157" s="324"/>
    </row>
    <row r="158" spans="1:8" ht="15.6" thickBot="1" x14ac:dyDescent="0.3">
      <c r="A158" s="230" t="s">
        <v>112</v>
      </c>
      <c r="B158" s="231"/>
      <c r="C158" s="231"/>
      <c r="D158" s="231"/>
      <c r="E158" s="231"/>
      <c r="F158" s="231"/>
      <c r="G158" s="231"/>
      <c r="H158" s="232"/>
    </row>
    <row r="159" spans="1:8" ht="16.2" thickBot="1" x14ac:dyDescent="0.3">
      <c r="A159" s="195" t="s">
        <v>113</v>
      </c>
      <c r="B159" s="10" t="s">
        <v>15</v>
      </c>
      <c r="C159" s="196"/>
      <c r="D159" s="196"/>
      <c r="E159" s="196"/>
      <c r="F159" s="196"/>
      <c r="G159" s="196"/>
      <c r="H159" s="196"/>
    </row>
    <row r="160" spans="1:8" x14ac:dyDescent="0.25">
      <c r="A160" s="21"/>
      <c r="B160" s="21"/>
      <c r="C160" s="21"/>
      <c r="D160" s="21"/>
      <c r="E160" s="21"/>
      <c r="F160" s="21"/>
      <c r="G160" s="21"/>
      <c r="H160" s="21"/>
    </row>
    <row r="161" spans="1:8" x14ac:dyDescent="0.25">
      <c r="A161" s="21"/>
      <c r="B161" s="21"/>
      <c r="C161" s="21"/>
      <c r="D161" s="21"/>
      <c r="E161" s="21"/>
      <c r="F161" s="21"/>
      <c r="G161" s="21"/>
      <c r="H161" s="21"/>
    </row>
    <row r="162" spans="1:8" x14ac:dyDescent="0.25">
      <c r="A162" s="21"/>
      <c r="B162" s="21"/>
      <c r="C162" s="21"/>
      <c r="D162" s="21"/>
      <c r="E162" s="21"/>
      <c r="F162" s="21"/>
      <c r="G162" s="21"/>
      <c r="H162" s="21"/>
    </row>
    <row r="163" spans="1:8" x14ac:dyDescent="0.25">
      <c r="A163" s="21"/>
      <c r="B163" s="21"/>
      <c r="C163" s="21"/>
      <c r="D163" s="21"/>
      <c r="E163" s="21"/>
      <c r="F163" s="21"/>
      <c r="G163" s="21"/>
      <c r="H163" s="21"/>
    </row>
    <row r="164" spans="1:8" x14ac:dyDescent="0.25">
      <c r="A164" s="21"/>
      <c r="B164" s="21"/>
      <c r="C164" s="21"/>
      <c r="D164" s="21"/>
      <c r="E164" s="21"/>
      <c r="F164" s="21"/>
      <c r="G164" s="21"/>
      <c r="H164" s="21"/>
    </row>
    <row r="165" spans="1:8" x14ac:dyDescent="0.25">
      <c r="A165" s="21"/>
      <c r="B165" s="21"/>
      <c r="C165" s="21"/>
      <c r="D165" s="21"/>
      <c r="E165" s="21"/>
      <c r="F165" s="21"/>
      <c r="G165" s="21"/>
      <c r="H165" s="21"/>
    </row>
    <row r="166" spans="1:8" x14ac:dyDescent="0.25">
      <c r="A166" s="21"/>
      <c r="B166" s="21"/>
      <c r="C166" s="21"/>
      <c r="D166" s="21"/>
      <c r="E166" s="21"/>
      <c r="F166" s="21"/>
      <c r="G166" s="21"/>
      <c r="H166" s="21"/>
    </row>
    <row r="167" spans="1:8" x14ac:dyDescent="0.25">
      <c r="A167" s="21"/>
      <c r="B167" s="21"/>
      <c r="C167" s="21"/>
      <c r="D167" s="21"/>
      <c r="E167" s="21"/>
      <c r="F167" s="21"/>
      <c r="G167" s="21"/>
      <c r="H167" s="21"/>
    </row>
    <row r="168" spans="1:8" x14ac:dyDescent="0.25">
      <c r="A168" s="21"/>
      <c r="B168" s="21"/>
      <c r="C168" s="21"/>
      <c r="D168" s="21"/>
      <c r="E168" s="21"/>
      <c r="F168" s="21"/>
      <c r="G168" s="21"/>
      <c r="H168" s="21"/>
    </row>
    <row r="169" spans="1:8" x14ac:dyDescent="0.25">
      <c r="A169" s="21"/>
      <c r="B169" s="21"/>
      <c r="C169" s="21"/>
      <c r="D169" s="21"/>
      <c r="E169" s="21"/>
      <c r="F169" s="21"/>
      <c r="G169" s="21"/>
      <c r="H169" s="21"/>
    </row>
    <row r="170" spans="1:8" x14ac:dyDescent="0.25">
      <c r="A170" s="21"/>
      <c r="B170" s="21"/>
      <c r="C170" s="21"/>
      <c r="D170" s="21"/>
      <c r="E170" s="21"/>
      <c r="F170" s="21"/>
      <c r="G170" s="21"/>
      <c r="H170" s="21"/>
    </row>
    <row r="171" spans="1:8" x14ac:dyDescent="0.25">
      <c r="A171" s="21"/>
      <c r="B171" s="21"/>
      <c r="C171" s="21"/>
      <c r="D171" s="21"/>
      <c r="E171" s="21"/>
      <c r="F171" s="21"/>
      <c r="G171" s="21"/>
      <c r="H171" s="21"/>
    </row>
    <row r="172" spans="1:8" x14ac:dyDescent="0.25">
      <c r="A172" s="21"/>
      <c r="B172" s="21"/>
      <c r="C172" s="21"/>
      <c r="D172" s="21"/>
      <c r="E172" s="21"/>
      <c r="F172" s="21"/>
      <c r="G172" s="21"/>
      <c r="H172" s="21"/>
    </row>
    <row r="173" spans="1:8" x14ac:dyDescent="0.25">
      <c r="A173" s="21"/>
      <c r="B173" s="21"/>
      <c r="C173" s="21"/>
      <c r="D173" s="21"/>
      <c r="E173" s="21"/>
      <c r="F173" s="21"/>
      <c r="G173" s="21"/>
      <c r="H173" s="21"/>
    </row>
    <row r="174" spans="1:8" x14ac:dyDescent="0.25">
      <c r="A174" s="21"/>
      <c r="B174" s="21"/>
      <c r="C174" s="21"/>
      <c r="D174" s="21"/>
      <c r="E174" s="21"/>
      <c r="F174" s="21"/>
      <c r="G174" s="21"/>
      <c r="H174" s="21"/>
    </row>
    <row r="175" spans="1:8" x14ac:dyDescent="0.25">
      <c r="A175" s="21"/>
      <c r="B175" s="21"/>
      <c r="C175" s="21"/>
      <c r="D175" s="21"/>
      <c r="E175" s="21"/>
      <c r="F175" s="21"/>
      <c r="G175" s="21"/>
      <c r="H175" s="21"/>
    </row>
    <row r="176" spans="1:8" x14ac:dyDescent="0.25">
      <c r="A176" s="21"/>
      <c r="B176" s="21"/>
      <c r="C176" s="21"/>
      <c r="D176" s="21"/>
      <c r="E176" s="21"/>
      <c r="F176" s="21"/>
      <c r="G176" s="21"/>
      <c r="H176" s="21"/>
    </row>
    <row r="177" spans="1:8" x14ac:dyDescent="0.25">
      <c r="A177" s="21"/>
      <c r="B177" s="21"/>
      <c r="C177" s="21"/>
      <c r="D177" s="21"/>
      <c r="E177" s="21"/>
      <c r="F177" s="21"/>
      <c r="G177" s="21"/>
      <c r="H177" s="21"/>
    </row>
    <row r="178" spans="1:8" x14ac:dyDescent="0.25">
      <c r="A178" s="21"/>
      <c r="B178" s="21"/>
      <c r="C178" s="21"/>
      <c r="D178" s="21"/>
      <c r="E178" s="21"/>
      <c r="F178" s="21"/>
      <c r="G178" s="21"/>
      <c r="H178" s="21"/>
    </row>
    <row r="179" spans="1:8" x14ac:dyDescent="0.25">
      <c r="A179" s="21"/>
      <c r="B179" s="21"/>
      <c r="C179" s="21"/>
      <c r="D179" s="21"/>
      <c r="E179" s="21"/>
      <c r="F179" s="21"/>
      <c r="G179" s="21"/>
      <c r="H179" s="21"/>
    </row>
    <row r="180" spans="1:8" x14ac:dyDescent="0.25">
      <c r="A180" s="21"/>
      <c r="B180" s="21"/>
      <c r="C180" s="21"/>
      <c r="D180" s="21"/>
      <c r="E180" s="21"/>
      <c r="F180" s="21"/>
      <c r="G180" s="21"/>
      <c r="H180" s="21"/>
    </row>
    <row r="181" spans="1:8" x14ac:dyDescent="0.25">
      <c r="A181" s="21"/>
      <c r="B181" s="21"/>
      <c r="C181" s="21"/>
      <c r="D181" s="21"/>
      <c r="E181" s="21"/>
      <c r="F181" s="21"/>
      <c r="G181" s="21"/>
      <c r="H181" s="21"/>
    </row>
    <row r="182" spans="1:8" x14ac:dyDescent="0.25">
      <c r="A182" s="21"/>
      <c r="B182" s="21"/>
      <c r="C182" s="21"/>
      <c r="D182" s="21"/>
      <c r="E182" s="21"/>
      <c r="F182" s="21"/>
      <c r="G182" s="21"/>
      <c r="H182" s="21"/>
    </row>
    <row r="183" spans="1:8" x14ac:dyDescent="0.25">
      <c r="A183" s="21"/>
      <c r="B183" s="21"/>
      <c r="C183" s="21"/>
      <c r="D183" s="21"/>
      <c r="E183" s="21"/>
      <c r="F183" s="21"/>
      <c r="G183" s="21"/>
      <c r="H183" s="21"/>
    </row>
    <row r="184" spans="1:8" x14ac:dyDescent="0.25">
      <c r="A184" s="21"/>
      <c r="B184" s="21"/>
      <c r="C184" s="21"/>
      <c r="D184" s="21"/>
      <c r="E184" s="21"/>
      <c r="F184" s="21"/>
      <c r="G184" s="21"/>
      <c r="H184" s="21"/>
    </row>
    <row r="185" spans="1:8" x14ac:dyDescent="0.25">
      <c r="A185" s="21"/>
      <c r="B185" s="21"/>
      <c r="C185" s="21"/>
      <c r="D185" s="21"/>
      <c r="E185" s="21"/>
      <c r="F185" s="21"/>
      <c r="G185" s="21"/>
      <c r="H185" s="21"/>
    </row>
    <row r="186" spans="1:8" x14ac:dyDescent="0.25">
      <c r="A186" s="21"/>
      <c r="B186" s="21"/>
      <c r="C186" s="21"/>
      <c r="D186" s="21"/>
      <c r="E186" s="21"/>
      <c r="F186" s="21"/>
      <c r="G186" s="21"/>
      <c r="H186" s="21"/>
    </row>
    <row r="187" spans="1:8" x14ac:dyDescent="0.25">
      <c r="A187" s="21"/>
      <c r="B187" s="21"/>
      <c r="C187" s="21"/>
      <c r="D187" s="21"/>
      <c r="E187" s="21"/>
      <c r="F187" s="21"/>
      <c r="G187" s="21"/>
      <c r="H187" s="21"/>
    </row>
    <row r="188" spans="1:8" x14ac:dyDescent="0.25">
      <c r="A188" s="21"/>
      <c r="B188" s="21"/>
      <c r="C188" s="21"/>
      <c r="D188" s="21"/>
      <c r="E188" s="21"/>
      <c r="F188" s="21"/>
      <c r="G188" s="21"/>
      <c r="H188" s="21"/>
    </row>
    <row r="189" spans="1:8" x14ac:dyDescent="0.25">
      <c r="A189" s="21"/>
      <c r="B189" s="21"/>
      <c r="C189" s="21"/>
      <c r="D189" s="21"/>
      <c r="E189" s="21"/>
      <c r="F189" s="21"/>
      <c r="G189" s="21"/>
      <c r="H189" s="21"/>
    </row>
    <row r="190" spans="1:8" x14ac:dyDescent="0.25">
      <c r="A190" s="21"/>
      <c r="B190" s="21"/>
      <c r="C190" s="21"/>
      <c r="D190" s="21"/>
      <c r="E190" s="21"/>
      <c r="F190" s="21"/>
      <c r="G190" s="21"/>
      <c r="H190" s="21"/>
    </row>
    <row r="191" spans="1:8" x14ac:dyDescent="0.25">
      <c r="A191" s="21"/>
      <c r="B191" s="21"/>
      <c r="C191" s="21"/>
      <c r="D191" s="21"/>
      <c r="E191" s="21"/>
      <c r="F191" s="21"/>
      <c r="G191" s="21"/>
      <c r="H191" s="21"/>
    </row>
    <row r="192" spans="1:8" x14ac:dyDescent="0.25">
      <c r="A192" s="21"/>
      <c r="B192" s="21"/>
      <c r="C192" s="21"/>
      <c r="D192" s="21"/>
      <c r="E192" s="21"/>
      <c r="F192" s="21"/>
      <c r="G192" s="21"/>
      <c r="H192" s="21"/>
    </row>
    <row r="193" spans="1:8" x14ac:dyDescent="0.25">
      <c r="A193" s="21"/>
      <c r="B193" s="21"/>
      <c r="C193" s="21"/>
      <c r="D193" s="21"/>
      <c r="E193" s="21"/>
      <c r="F193" s="21"/>
      <c r="G193" s="21"/>
      <c r="H193" s="21"/>
    </row>
    <row r="194" spans="1:8" x14ac:dyDescent="0.25">
      <c r="A194" s="21"/>
      <c r="B194" s="21"/>
      <c r="C194" s="21"/>
      <c r="D194" s="21"/>
      <c r="E194" s="21"/>
      <c r="F194" s="21"/>
      <c r="G194" s="21"/>
      <c r="H194" s="21"/>
    </row>
    <row r="195" spans="1:8" x14ac:dyDescent="0.25">
      <c r="A195" s="21"/>
      <c r="B195" s="21"/>
      <c r="C195" s="21"/>
      <c r="D195" s="21"/>
      <c r="E195" s="21"/>
      <c r="F195" s="21"/>
      <c r="G195" s="21"/>
      <c r="H195" s="21"/>
    </row>
    <row r="196" spans="1:8" x14ac:dyDescent="0.25">
      <c r="A196" s="21"/>
      <c r="B196" s="21"/>
      <c r="C196" s="21"/>
      <c r="D196" s="21"/>
      <c r="E196" s="21"/>
      <c r="F196" s="21"/>
      <c r="G196" s="21"/>
      <c r="H196" s="21"/>
    </row>
    <row r="197" spans="1:8" x14ac:dyDescent="0.25">
      <c r="A197" s="21"/>
      <c r="B197" s="21"/>
      <c r="C197" s="21"/>
      <c r="D197" s="21"/>
      <c r="E197" s="21"/>
      <c r="F197" s="21"/>
      <c r="G197" s="21"/>
      <c r="H197" s="21"/>
    </row>
    <row r="198" spans="1:8" x14ac:dyDescent="0.25">
      <c r="A198" s="21"/>
      <c r="B198" s="21"/>
      <c r="C198" s="21"/>
      <c r="D198" s="21"/>
      <c r="E198" s="21"/>
      <c r="F198" s="21"/>
      <c r="G198" s="21"/>
      <c r="H198" s="21"/>
    </row>
    <row r="199" spans="1:8" x14ac:dyDescent="0.25">
      <c r="A199" s="21"/>
      <c r="B199" s="21"/>
      <c r="C199" s="21"/>
      <c r="D199" s="21"/>
      <c r="E199" s="21"/>
      <c r="F199" s="21"/>
      <c r="G199" s="21"/>
      <c r="H199" s="21"/>
    </row>
    <row r="200" spans="1:8" x14ac:dyDescent="0.25">
      <c r="A200" s="21"/>
      <c r="B200" s="21"/>
      <c r="C200" s="21"/>
      <c r="D200" s="21"/>
      <c r="E200" s="21"/>
      <c r="F200" s="21"/>
      <c r="G200" s="21"/>
      <c r="H200" s="21"/>
    </row>
    <row r="201" spans="1:8" x14ac:dyDescent="0.25">
      <c r="A201" s="21"/>
      <c r="B201" s="21"/>
      <c r="C201" s="21"/>
      <c r="D201" s="21"/>
      <c r="E201" s="21"/>
      <c r="F201" s="21"/>
      <c r="G201" s="21"/>
      <c r="H201" s="21"/>
    </row>
    <row r="202" spans="1:8" x14ac:dyDescent="0.25">
      <c r="A202" s="21"/>
      <c r="B202" s="21"/>
      <c r="C202" s="21"/>
      <c r="D202" s="21"/>
      <c r="E202" s="21"/>
      <c r="F202" s="21"/>
      <c r="G202" s="21"/>
      <c r="H202" s="21"/>
    </row>
    <row r="203" spans="1:8" x14ac:dyDescent="0.25">
      <c r="A203" s="21"/>
      <c r="B203" s="21"/>
      <c r="C203" s="21"/>
      <c r="D203" s="21"/>
      <c r="E203" s="21"/>
      <c r="F203" s="21"/>
      <c r="G203" s="21"/>
      <c r="H203" s="21"/>
    </row>
    <row r="204" spans="1:8" x14ac:dyDescent="0.25">
      <c r="A204" s="21"/>
      <c r="B204" s="21"/>
      <c r="C204" s="21"/>
      <c r="D204" s="21"/>
      <c r="E204" s="21"/>
      <c r="F204" s="21"/>
      <c r="G204" s="21"/>
      <c r="H204" s="21"/>
    </row>
    <row r="205" spans="1:8" x14ac:dyDescent="0.25">
      <c r="A205" s="21"/>
      <c r="B205" s="21"/>
      <c r="C205" s="21"/>
      <c r="D205" s="21"/>
      <c r="E205" s="21"/>
      <c r="F205" s="21"/>
      <c r="G205" s="21"/>
      <c r="H205" s="21"/>
    </row>
    <row r="206" spans="1:8" x14ac:dyDescent="0.25">
      <c r="A206" s="21"/>
      <c r="B206" s="21"/>
      <c r="C206" s="21"/>
      <c r="D206" s="21"/>
      <c r="E206" s="21"/>
      <c r="F206" s="21"/>
      <c r="G206" s="21"/>
      <c r="H206" s="21"/>
    </row>
    <row r="207" spans="1:8" x14ac:dyDescent="0.25">
      <c r="A207" s="21"/>
      <c r="B207" s="21"/>
      <c r="C207" s="21"/>
      <c r="D207" s="21"/>
      <c r="E207" s="21"/>
      <c r="F207" s="21"/>
      <c r="G207" s="21"/>
      <c r="H207" s="21"/>
    </row>
    <row r="208" spans="1:8" x14ac:dyDescent="0.25">
      <c r="A208" s="21"/>
      <c r="B208" s="21"/>
      <c r="C208" s="21"/>
      <c r="D208" s="21"/>
      <c r="E208" s="21"/>
      <c r="F208" s="21"/>
      <c r="G208" s="21"/>
      <c r="H208" s="21"/>
    </row>
    <row r="209" spans="1:8" x14ac:dyDescent="0.25">
      <c r="A209" s="21"/>
      <c r="B209" s="21"/>
      <c r="C209" s="21"/>
      <c r="D209" s="21"/>
      <c r="E209" s="21"/>
      <c r="F209" s="21"/>
      <c r="G209" s="21"/>
      <c r="H209" s="21"/>
    </row>
    <row r="210" spans="1:8" x14ac:dyDescent="0.25">
      <c r="A210" s="21"/>
      <c r="B210" s="21"/>
      <c r="C210" s="21"/>
      <c r="D210" s="21"/>
      <c r="E210" s="21"/>
      <c r="F210" s="21"/>
      <c r="G210" s="21"/>
      <c r="H210" s="21"/>
    </row>
    <row r="211" spans="1:8" x14ac:dyDescent="0.25">
      <c r="A211" s="21"/>
      <c r="B211" s="21"/>
      <c r="C211" s="21"/>
      <c r="D211" s="21"/>
      <c r="E211" s="21"/>
      <c r="F211" s="21"/>
      <c r="G211" s="21"/>
      <c r="H211" s="21"/>
    </row>
    <row r="212" spans="1:8" x14ac:dyDescent="0.25">
      <c r="A212" s="21"/>
      <c r="B212" s="21"/>
      <c r="C212" s="21"/>
      <c r="D212" s="21"/>
      <c r="E212" s="21"/>
      <c r="F212" s="21"/>
      <c r="G212" s="21"/>
      <c r="H212" s="21"/>
    </row>
    <row r="213" spans="1:8" x14ac:dyDescent="0.25">
      <c r="A213" s="21"/>
      <c r="B213" s="21"/>
      <c r="C213" s="21"/>
      <c r="D213" s="21"/>
      <c r="E213" s="21"/>
      <c r="F213" s="21"/>
      <c r="G213" s="21"/>
      <c r="H213" s="21"/>
    </row>
    <row r="214" spans="1:8" x14ac:dyDescent="0.25">
      <c r="A214" s="21"/>
      <c r="B214" s="21"/>
      <c r="C214" s="21"/>
      <c r="D214" s="21"/>
      <c r="E214" s="21"/>
      <c r="F214" s="21"/>
      <c r="G214" s="21"/>
      <c r="H214" s="21"/>
    </row>
  </sheetData>
  <customSheetViews>
    <customSheetView guid="{3181EFCC-64AD-4444-B924-37A8E2411B78}" scale="120">
      <pane ySplit="6" topLeftCell="A7" activePane="bottomLeft" state="frozen"/>
      <selection pane="bottomLeft" activeCell="A20" sqref="A20:H20"/>
      <pageMargins left="0.7" right="0.7" top="0.75" bottom="0.75" header="0.3" footer="0.3"/>
      <pageSetup paperSize="9" orientation="portrait" r:id="rId1"/>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2"/>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3"/>
    </customSheetView>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4"/>
    </customSheetView>
  </customSheetViews>
  <mergeCells count="205">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E157:F157"/>
    <mergeCell ref="G157:H157"/>
    <mergeCell ref="A158:H158"/>
    <mergeCell ref="E156:F156"/>
    <mergeCell ref="G156:H156"/>
    <mergeCell ref="A153:H153"/>
    <mergeCell ref="E154:F154"/>
    <mergeCell ref="G154:H154"/>
    <mergeCell ref="E155:F155"/>
    <mergeCell ref="G155:H155"/>
    <mergeCell ref="C155:D155"/>
    <mergeCell ref="C156:D156"/>
    <mergeCell ref="C157:D157"/>
    <mergeCell ref="C154:D154"/>
    <mergeCell ref="A148:A149"/>
    <mergeCell ref="E148:F148"/>
    <mergeCell ref="G148:H148"/>
    <mergeCell ref="E149:F149"/>
    <mergeCell ref="G149:H149"/>
    <mergeCell ref="A150:A151"/>
    <mergeCell ref="E150:F150"/>
    <mergeCell ref="G150:H150"/>
    <mergeCell ref="E151:F151"/>
    <mergeCell ref="G151:H151"/>
    <mergeCell ref="C148:D148"/>
    <mergeCell ref="C149:D149"/>
    <mergeCell ref="C150:D150"/>
    <mergeCell ref="C151:D151"/>
    <mergeCell ref="E141:F141"/>
    <mergeCell ref="G141:H141"/>
    <mergeCell ref="A137:A138"/>
    <mergeCell ref="A139:H139"/>
    <mergeCell ref="A140:A141"/>
    <mergeCell ref="E140:F140"/>
    <mergeCell ref="G140:H140"/>
    <mergeCell ref="A142:A143"/>
    <mergeCell ref="E142:F142"/>
    <mergeCell ref="G142:H142"/>
    <mergeCell ref="E143:F143"/>
    <mergeCell ref="G143:H143"/>
    <mergeCell ref="C140:D140"/>
    <mergeCell ref="C141:D141"/>
    <mergeCell ref="C142:D142"/>
    <mergeCell ref="C143:D143"/>
    <mergeCell ref="A144:A145"/>
    <mergeCell ref="E144:F144"/>
    <mergeCell ref="G144:H144"/>
    <mergeCell ref="E145:F145"/>
    <mergeCell ref="G145:H145"/>
    <mergeCell ref="A146:A147"/>
    <mergeCell ref="E146:F146"/>
    <mergeCell ref="G146:H146"/>
    <mergeCell ref="E147:F147"/>
    <mergeCell ref="G147:H147"/>
    <mergeCell ref="C146:D146"/>
    <mergeCell ref="C147:D147"/>
    <mergeCell ref="C144:D144"/>
    <mergeCell ref="C145:D145"/>
    <mergeCell ref="A135:A136"/>
    <mergeCell ref="A130:H130"/>
    <mergeCell ref="A131:A132"/>
    <mergeCell ref="A133:A134"/>
    <mergeCell ref="A128:A129"/>
    <mergeCell ref="B128:B129"/>
    <mergeCell ref="E128:F128"/>
    <mergeCell ref="G128:H128"/>
    <mergeCell ref="C128:D128"/>
    <mergeCell ref="A126:A127"/>
    <mergeCell ref="B126:B127"/>
    <mergeCell ref="E126:F126"/>
    <mergeCell ref="G126:H126"/>
    <mergeCell ref="A124:A125"/>
    <mergeCell ref="B124:B125"/>
    <mergeCell ref="E124:F124"/>
    <mergeCell ref="G124:H124"/>
    <mergeCell ref="C124:D124"/>
    <mergeCell ref="C126:D126"/>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G121:H121"/>
    <mergeCell ref="E117:F117"/>
    <mergeCell ref="G117:H117"/>
    <mergeCell ref="E118:F118"/>
    <mergeCell ref="G118:H118"/>
    <mergeCell ref="E122:F122"/>
    <mergeCell ref="E116:F116"/>
    <mergeCell ref="G116:H116"/>
    <mergeCell ref="E114:F114"/>
    <mergeCell ref="G114:H114"/>
    <mergeCell ref="E115:F115"/>
    <mergeCell ref="G115:H115"/>
    <mergeCell ref="C114:D114"/>
    <mergeCell ref="C115:D115"/>
    <mergeCell ref="C116:D116"/>
    <mergeCell ref="E96:F96"/>
    <mergeCell ref="G96:H96"/>
    <mergeCell ref="A97:H97"/>
    <mergeCell ref="A92:A93"/>
    <mergeCell ref="A94:A95"/>
    <mergeCell ref="A89:H89"/>
    <mergeCell ref="A90:A91"/>
    <mergeCell ref="E106:F106"/>
    <mergeCell ref="G106:H106"/>
    <mergeCell ref="C96:D96"/>
    <mergeCell ref="E107:F107"/>
    <mergeCell ref="G107:H107"/>
    <mergeCell ref="A103:H103"/>
    <mergeCell ref="A104:A105"/>
    <mergeCell ref="B104:B105"/>
    <mergeCell ref="E104:F104"/>
    <mergeCell ref="G104:H104"/>
    <mergeCell ref="C104:D104"/>
    <mergeCell ref="C106:D106"/>
    <mergeCell ref="C107:D107"/>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A64:A65"/>
    <mergeCell ref="A59:H59"/>
    <mergeCell ref="A60:A61"/>
    <mergeCell ref="A57:A58"/>
    <mergeCell ref="B57:B58"/>
    <mergeCell ref="E57:F57"/>
    <mergeCell ref="G57:H57"/>
    <mergeCell ref="G14:H14"/>
    <mergeCell ref="A12:A13"/>
    <mergeCell ref="E12:F12"/>
    <mergeCell ref="G12:H12"/>
    <mergeCell ref="A46:A47"/>
    <mergeCell ref="A48:A49"/>
    <mergeCell ref="A43:H43"/>
    <mergeCell ref="A44:A45"/>
    <mergeCell ref="A41:A42"/>
    <mergeCell ref="A33:H33"/>
    <mergeCell ref="A20:H20"/>
    <mergeCell ref="A16:H16"/>
    <mergeCell ref="A14:A15"/>
    <mergeCell ref="E14:F14"/>
    <mergeCell ref="C12:D12"/>
    <mergeCell ref="C14:D14"/>
    <mergeCell ref="C55:D55"/>
    <mergeCell ref="A1:H1"/>
    <mergeCell ref="A2:H2"/>
    <mergeCell ref="A3:H3"/>
    <mergeCell ref="A4:A6"/>
    <mergeCell ref="B4:B6"/>
    <mergeCell ref="E5:F5"/>
    <mergeCell ref="G5:H5"/>
    <mergeCell ref="A10:A11"/>
    <mergeCell ref="E10:F10"/>
    <mergeCell ref="G10:H10"/>
    <mergeCell ref="A7:H7"/>
    <mergeCell ref="A8:A9"/>
    <mergeCell ref="E8:F8"/>
    <mergeCell ref="G8:H8"/>
    <mergeCell ref="C4:H4"/>
    <mergeCell ref="C5:D5"/>
    <mergeCell ref="C8:D8"/>
    <mergeCell ref="C10:D10"/>
  </mergeCell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heetView>
  </sheetViews>
  <sheetFormatPr defaultRowHeight="13.8" x14ac:dyDescent="0.25"/>
  <sheetData>
    <row r="2" spans="1:13" s="183" customFormat="1" ht="52.2" x14ac:dyDescent="0.25">
      <c r="A2" s="179" t="s">
        <v>1</v>
      </c>
      <c r="B2" s="179" t="s">
        <v>488</v>
      </c>
      <c r="C2" s="180" t="s">
        <v>2</v>
      </c>
      <c r="D2" s="180" t="s">
        <v>3</v>
      </c>
      <c r="E2" s="181" t="s">
        <v>4</v>
      </c>
      <c r="F2"/>
      <c r="G2"/>
      <c r="H2"/>
      <c r="I2"/>
      <c r="J2"/>
      <c r="K2"/>
      <c r="L2"/>
      <c r="M2" s="182"/>
    </row>
    <row r="3" spans="1:13" s="185" customFormat="1" ht="18.600000000000001" x14ac:dyDescent="0.25">
      <c r="A3"/>
      <c r="B3"/>
      <c r="C3"/>
      <c r="D3"/>
      <c r="E3" s="181">
        <v>2012</v>
      </c>
      <c r="F3"/>
      <c r="G3" s="181">
        <v>2013</v>
      </c>
      <c r="H3"/>
      <c r="I3" s="181">
        <v>2014</v>
      </c>
      <c r="J3"/>
      <c r="K3" s="181">
        <v>2015</v>
      </c>
      <c r="L3"/>
      <c r="M3" s="184"/>
    </row>
    <row r="4" spans="1:13" s="185" customFormat="1" ht="18.600000000000001" x14ac:dyDescent="0.25">
      <c r="A4"/>
      <c r="B4"/>
      <c r="C4"/>
      <c r="D4"/>
      <c r="E4" s="186" t="s">
        <v>27</v>
      </c>
      <c r="F4" s="186" t="s">
        <v>28</v>
      </c>
      <c r="G4" s="186" t="s">
        <v>27</v>
      </c>
      <c r="H4" s="187" t="s">
        <v>28</v>
      </c>
      <c r="I4" s="186" t="s">
        <v>27</v>
      </c>
      <c r="J4" s="187" t="s">
        <v>28</v>
      </c>
      <c r="K4" s="186" t="s">
        <v>27</v>
      </c>
      <c r="L4" s="187" t="s">
        <v>28</v>
      </c>
      <c r="M4" s="184"/>
    </row>
    <row r="5" spans="1:13" s="134" customFormat="1" ht="69.599999999999994" x14ac:dyDescent="0.55000000000000004">
      <c r="A5" s="128" t="s">
        <v>464</v>
      </c>
      <c r="B5" s="129" t="s">
        <v>57</v>
      </c>
      <c r="C5" s="130" t="s">
        <v>465</v>
      </c>
      <c r="D5" s="131"/>
      <c r="E5" s="132"/>
      <c r="F5" s="132"/>
      <c r="G5" s="132"/>
      <c r="H5" s="132"/>
      <c r="I5" s="132"/>
      <c r="J5" s="132"/>
      <c r="K5" s="132"/>
      <c r="L5" s="132"/>
      <c r="M5" s="133"/>
    </row>
    <row r="6" spans="1:13" s="134" customFormat="1" ht="37.200000000000003" x14ac:dyDescent="0.55000000000000004">
      <c r="A6" s="135"/>
      <c r="B6" s="136"/>
      <c r="C6" s="137" t="s">
        <v>466</v>
      </c>
      <c r="D6" s="138" t="s">
        <v>67</v>
      </c>
      <c r="E6" s="139"/>
      <c r="F6" s="139"/>
      <c r="G6" s="139"/>
      <c r="H6" s="139"/>
      <c r="I6" s="139"/>
      <c r="J6" s="139"/>
      <c r="K6" s="139"/>
      <c r="L6" s="139"/>
      <c r="M6" s="140"/>
    </row>
    <row r="7" spans="1:13" s="134" customFormat="1" ht="18.600000000000001" x14ac:dyDescent="0.55000000000000004">
      <c r="A7" s="135"/>
      <c r="B7" s="136"/>
      <c r="C7" s="137" t="s">
        <v>467</v>
      </c>
      <c r="D7" s="138" t="s">
        <v>67</v>
      </c>
      <c r="E7" s="139"/>
      <c r="F7" s="139"/>
      <c r="G7" s="139"/>
      <c r="H7" s="139"/>
      <c r="I7" s="139"/>
      <c r="J7" s="139"/>
      <c r="K7" s="139"/>
      <c r="L7" s="139"/>
      <c r="M7" s="140"/>
    </row>
    <row r="8" spans="1:13" s="134" customFormat="1" ht="37.200000000000003" x14ac:dyDescent="0.55000000000000004">
      <c r="A8" s="135"/>
      <c r="B8" s="136"/>
      <c r="C8" s="137" t="s">
        <v>468</v>
      </c>
      <c r="D8" s="138" t="s">
        <v>67</v>
      </c>
      <c r="E8" s="139"/>
      <c r="F8" s="139"/>
      <c r="G8" s="139"/>
      <c r="H8" s="139"/>
      <c r="I8" s="139"/>
      <c r="J8" s="139"/>
      <c r="K8" s="139"/>
      <c r="L8" s="139"/>
      <c r="M8" s="140"/>
    </row>
    <row r="9" spans="1:13" s="134" customFormat="1" ht="18.600000000000001" x14ac:dyDescent="0.55000000000000004">
      <c r="A9" s="135"/>
      <c r="B9" s="136"/>
      <c r="C9" s="137" t="s">
        <v>469</v>
      </c>
      <c r="D9" s="138" t="s">
        <v>67</v>
      </c>
      <c r="E9" s="139"/>
      <c r="F9" s="139"/>
      <c r="G9" s="139"/>
      <c r="H9" s="139"/>
      <c r="I9" s="139"/>
      <c r="J9" s="139"/>
      <c r="K9" s="139"/>
      <c r="L9" s="139"/>
      <c r="M9" s="140"/>
    </row>
    <row r="10" spans="1:13" s="134" customFormat="1" ht="18.600000000000001" x14ac:dyDescent="0.55000000000000004">
      <c r="A10" s="141"/>
      <c r="B10" s="142"/>
      <c r="C10" s="137" t="s">
        <v>470</v>
      </c>
      <c r="D10" s="138" t="s">
        <v>67</v>
      </c>
      <c r="E10" s="139"/>
      <c r="F10" s="139"/>
      <c r="G10" s="139"/>
      <c r="H10" s="139"/>
      <c r="I10" s="139"/>
      <c r="J10" s="139"/>
      <c r="K10" s="143"/>
      <c r="L10" s="143"/>
      <c r="M10" s="140"/>
    </row>
    <row r="11" spans="1:13" s="134" customFormat="1" ht="18.600000000000001" x14ac:dyDescent="0.55000000000000004">
      <c r="A11" s="144" t="s">
        <v>471</v>
      </c>
      <c r="B11" s="145" t="s">
        <v>57</v>
      </c>
      <c r="C11" s="146" t="s">
        <v>472</v>
      </c>
      <c r="D11" s="147"/>
      <c r="E11" s="148"/>
      <c r="F11" s="148"/>
      <c r="G11" s="148"/>
      <c r="H11" s="149"/>
      <c r="I11" s="149"/>
      <c r="J11" s="149"/>
      <c r="K11" s="149"/>
      <c r="L11" s="150"/>
      <c r="M11" s="140"/>
    </row>
    <row r="12" spans="1:13" s="134" customFormat="1" ht="18.600000000000001" x14ac:dyDescent="0.55000000000000004">
      <c r="A12" s="151"/>
      <c r="B12" s="136"/>
      <c r="C12" s="152" t="s">
        <v>473</v>
      </c>
      <c r="D12" s="138" t="s">
        <v>67</v>
      </c>
      <c r="E12" s="139"/>
      <c r="F12" s="139"/>
      <c r="G12" s="153"/>
      <c r="H12" s="153"/>
      <c r="I12" s="153"/>
      <c r="J12" s="153"/>
      <c r="K12" s="139"/>
      <c r="L12" s="139"/>
      <c r="M12" s="140"/>
    </row>
    <row r="13" spans="1:13" s="134" customFormat="1" ht="18.600000000000001" x14ac:dyDescent="0.55000000000000004">
      <c r="A13" s="151"/>
      <c r="B13" s="136"/>
      <c r="C13"/>
      <c r="D13" s="138" t="s">
        <v>15</v>
      </c>
      <c r="E13" s="139"/>
      <c r="F13" s="139"/>
      <c r="G13" s="139"/>
      <c r="H13" s="139"/>
      <c r="I13" s="139"/>
      <c r="J13" s="139"/>
      <c r="K13" s="139"/>
      <c r="L13" s="139"/>
      <c r="M13" s="140"/>
    </row>
    <row r="14" spans="1:13" s="134" customFormat="1" ht="37.200000000000003" x14ac:dyDescent="0.55000000000000004">
      <c r="A14" s="151"/>
      <c r="B14" s="136"/>
      <c r="C14" s="152" t="s">
        <v>474</v>
      </c>
      <c r="D14" s="138" t="s">
        <v>67</v>
      </c>
      <c r="E14" s="139"/>
      <c r="F14" s="139"/>
      <c r="G14" s="153"/>
      <c r="H14" s="153"/>
      <c r="I14" s="153"/>
      <c r="J14" s="153"/>
      <c r="K14" s="139"/>
      <c r="L14" s="139"/>
      <c r="M14" s="140"/>
    </row>
    <row r="15" spans="1:13" s="134" customFormat="1" ht="18.600000000000001" x14ac:dyDescent="0.55000000000000004">
      <c r="A15" s="151"/>
      <c r="B15" s="136"/>
      <c r="C15"/>
      <c r="D15" s="138" t="s">
        <v>15</v>
      </c>
      <c r="E15" s="139"/>
      <c r="F15" s="139"/>
      <c r="G15" s="139"/>
      <c r="H15" s="139"/>
      <c r="I15" s="139"/>
      <c r="J15" s="139"/>
      <c r="K15" s="139"/>
      <c r="L15" s="139"/>
      <c r="M15" s="140"/>
    </row>
    <row r="16" spans="1:13" s="134" customFormat="1" ht="18.600000000000001" x14ac:dyDescent="0.55000000000000004">
      <c r="A16" s="151"/>
      <c r="B16" s="136"/>
      <c r="C16" s="152" t="s">
        <v>469</v>
      </c>
      <c r="D16" s="138" t="s">
        <v>67</v>
      </c>
      <c r="E16" s="139"/>
      <c r="F16" s="139"/>
      <c r="G16" s="153"/>
      <c r="H16" s="153"/>
      <c r="I16" s="153"/>
      <c r="J16" s="153"/>
      <c r="K16" s="139"/>
      <c r="L16" s="139"/>
      <c r="M16" s="140"/>
    </row>
    <row r="17" spans="1:13" s="134" customFormat="1" ht="18.600000000000001" x14ac:dyDescent="0.55000000000000004">
      <c r="A17" s="151"/>
      <c r="B17" s="136"/>
      <c r="C17"/>
      <c r="D17" s="138" t="s">
        <v>15</v>
      </c>
      <c r="E17" s="139"/>
      <c r="F17" s="139"/>
      <c r="G17" s="139"/>
      <c r="H17" s="139"/>
      <c r="I17" s="139"/>
      <c r="J17" s="139"/>
      <c r="K17" s="139"/>
      <c r="L17" s="139"/>
      <c r="M17" s="140"/>
    </row>
    <row r="18" spans="1:13" s="134" customFormat="1" ht="55.8" x14ac:dyDescent="0.55000000000000004">
      <c r="A18" s="151"/>
      <c r="B18" s="136"/>
      <c r="C18" s="152" t="s">
        <v>48</v>
      </c>
      <c r="D18" s="138" t="s">
        <v>67</v>
      </c>
      <c r="E18" s="139"/>
      <c r="F18" s="139"/>
      <c r="G18" s="153"/>
      <c r="H18" s="153"/>
      <c r="I18" s="153"/>
      <c r="J18" s="153"/>
      <c r="K18" s="139"/>
      <c r="L18" s="139"/>
      <c r="M18" s="140"/>
    </row>
    <row r="19" spans="1:13" s="134" customFormat="1" ht="18.600000000000001" x14ac:dyDescent="0.55000000000000004">
      <c r="A19" s="151"/>
      <c r="B19" s="136"/>
      <c r="C19"/>
      <c r="D19" s="138" t="s">
        <v>15</v>
      </c>
      <c r="E19" s="139"/>
      <c r="F19" s="139"/>
      <c r="G19" s="139"/>
      <c r="H19" s="139"/>
      <c r="I19" s="139"/>
      <c r="J19" s="139"/>
      <c r="K19" s="139"/>
      <c r="L19" s="139"/>
      <c r="M19" s="140"/>
    </row>
    <row r="20" spans="1:13" s="134" customFormat="1" ht="69.599999999999994" x14ac:dyDescent="0.55000000000000004">
      <c r="A20" s="154" t="s">
        <v>464</v>
      </c>
      <c r="B20" s="155" t="s">
        <v>475</v>
      </c>
      <c r="C20" s="156" t="s">
        <v>93</v>
      </c>
      <c r="D20" s="157"/>
      <c r="E20" s="149"/>
      <c r="F20" s="149"/>
      <c r="G20" s="149"/>
      <c r="H20" s="149"/>
      <c r="I20" s="149"/>
      <c r="J20" s="149"/>
      <c r="K20" s="149"/>
      <c r="L20" s="150"/>
      <c r="M20" s="133"/>
    </row>
    <row r="21" spans="1:13" s="134" customFormat="1" ht="37.200000000000003" x14ac:dyDescent="0.55000000000000004">
      <c r="A21" s="151"/>
      <c r="B21" s="158"/>
      <c r="C21" s="159" t="s">
        <v>94</v>
      </c>
      <c r="D21" s="160" t="s">
        <v>67</v>
      </c>
      <c r="E21" s="161"/>
      <c r="F21"/>
      <c r="G21" s="161"/>
      <c r="H21"/>
      <c r="I21" s="161"/>
      <c r="J21"/>
      <c r="K21" s="161"/>
      <c r="L21"/>
      <c r="M21" s="140"/>
    </row>
    <row r="22" spans="1:13" s="134" customFormat="1" ht="18.600000000000001" x14ac:dyDescent="0.55000000000000004">
      <c r="A22" s="151"/>
      <c r="B22" s="158"/>
      <c r="C22"/>
      <c r="D22" s="162" t="s">
        <v>15</v>
      </c>
      <c r="E22" s="161"/>
      <c r="F22"/>
      <c r="G22" s="161"/>
      <c r="H22"/>
      <c r="I22" s="163"/>
      <c r="J22"/>
      <c r="K22" s="161"/>
      <c r="L22"/>
      <c r="M22" s="140"/>
    </row>
    <row r="23" spans="1:13" s="134" customFormat="1" ht="74.400000000000006" x14ac:dyDescent="0.55000000000000004">
      <c r="A23" s="151"/>
      <c r="B23" s="158"/>
      <c r="C23" s="159" t="s">
        <v>97</v>
      </c>
      <c r="D23" s="160" t="s">
        <v>67</v>
      </c>
      <c r="E23" s="161"/>
      <c r="F23"/>
      <c r="G23" s="161"/>
      <c r="H23"/>
      <c r="I23" s="161"/>
      <c r="J23"/>
      <c r="K23" s="161"/>
      <c r="L23"/>
      <c r="M23" s="140"/>
    </row>
    <row r="24" spans="1:13" s="134" customFormat="1" ht="18.600000000000001" x14ac:dyDescent="0.55000000000000004">
      <c r="A24" s="151"/>
      <c r="B24" s="158"/>
      <c r="C24"/>
      <c r="D24" s="162" t="s">
        <v>15</v>
      </c>
      <c r="E24" s="161"/>
      <c r="F24"/>
      <c r="G24" s="164"/>
      <c r="H24"/>
      <c r="I24" s="163"/>
      <c r="J24"/>
      <c r="K24" s="161"/>
      <c r="L24"/>
      <c r="M24" s="140"/>
    </row>
    <row r="25" spans="1:13" s="134" customFormat="1" ht="74.400000000000006" x14ac:dyDescent="0.55000000000000004">
      <c r="A25" s="151"/>
      <c r="B25" s="158"/>
      <c r="C25" s="159" t="s">
        <v>476</v>
      </c>
      <c r="D25" s="160" t="s">
        <v>67</v>
      </c>
      <c r="E25" s="161"/>
      <c r="F25"/>
      <c r="G25" s="161"/>
      <c r="H25"/>
      <c r="I25" s="161"/>
      <c r="J25"/>
      <c r="K25" s="161"/>
      <c r="L25"/>
      <c r="M25" s="140"/>
    </row>
    <row r="26" spans="1:13" s="134" customFormat="1" ht="18.600000000000001" x14ac:dyDescent="0.55000000000000004">
      <c r="A26" s="151"/>
      <c r="B26" s="158"/>
      <c r="C26"/>
      <c r="D26" s="162" t="s">
        <v>15</v>
      </c>
      <c r="E26" s="161"/>
      <c r="F26"/>
      <c r="G26" s="161"/>
      <c r="H26"/>
      <c r="I26" s="163"/>
      <c r="J26"/>
      <c r="K26" s="161"/>
      <c r="L26"/>
      <c r="M26" s="140"/>
    </row>
    <row r="27" spans="1:13" s="134" customFormat="1" ht="111.6" x14ac:dyDescent="0.55000000000000004">
      <c r="A27" s="165" t="s">
        <v>57</v>
      </c>
      <c r="B27" s="155" t="s">
        <v>477</v>
      </c>
      <c r="C27" s="166" t="s">
        <v>103</v>
      </c>
      <c r="D27" s="160" t="s">
        <v>67</v>
      </c>
      <c r="E27" s="167"/>
      <c r="F27"/>
      <c r="G27" s="168"/>
      <c r="H27"/>
      <c r="I27" s="168"/>
      <c r="J27"/>
      <c r="K27" s="161"/>
      <c r="L27"/>
      <c r="M27" s="169"/>
    </row>
    <row r="28" spans="1:13" s="134" customFormat="1" ht="18.600000000000001" x14ac:dyDescent="0.55000000000000004">
      <c r="A28"/>
      <c r="B28"/>
      <c r="C28"/>
      <c r="D28" s="170" t="s">
        <v>15</v>
      </c>
      <c r="E28" s="167"/>
      <c r="F28"/>
      <c r="G28" s="168"/>
      <c r="H28"/>
      <c r="I28" s="168"/>
      <c r="J28"/>
      <c r="K28" s="161"/>
      <c r="L28"/>
      <c r="M28" s="169"/>
    </row>
    <row r="29" spans="1:13" s="134" customFormat="1" ht="55.8" x14ac:dyDescent="0.55000000000000004">
      <c r="A29" s="171" t="s">
        <v>478</v>
      </c>
      <c r="B29" s="172" t="s">
        <v>479</v>
      </c>
      <c r="C29" s="173" t="s">
        <v>480</v>
      </c>
      <c r="D29" s="160" t="s">
        <v>105</v>
      </c>
      <c r="E29" s="161"/>
      <c r="F29"/>
      <c r="G29" s="161"/>
      <c r="H29"/>
      <c r="I29" s="161"/>
      <c r="J29"/>
      <c r="K29" s="174"/>
      <c r="L29"/>
      <c r="M29" s="140"/>
    </row>
    <row r="30" spans="1:13" s="134" customFormat="1" ht="87" x14ac:dyDescent="0.55000000000000004">
      <c r="A30" s="128" t="s">
        <v>481</v>
      </c>
      <c r="B30" s="155" t="s">
        <v>482</v>
      </c>
      <c r="C30" s="175" t="s">
        <v>483</v>
      </c>
      <c r="D30"/>
      <c r="E30" s="148"/>
      <c r="F30" s="148"/>
      <c r="G30" s="148"/>
      <c r="H30" s="149"/>
      <c r="I30" s="149"/>
      <c r="J30" s="149"/>
      <c r="K30" s="149"/>
      <c r="L30" s="150"/>
      <c r="M30" s="133"/>
    </row>
    <row r="31" spans="1:13" s="134" customFormat="1" ht="93" x14ac:dyDescent="0.55000000000000004">
      <c r="A31"/>
      <c r="B31"/>
      <c r="C31" s="166" t="s">
        <v>113</v>
      </c>
      <c r="D31" s="176" t="s">
        <v>30</v>
      </c>
      <c r="E31" s="177"/>
      <c r="F31" s="177"/>
      <c r="G31" s="177"/>
      <c r="H31" s="177"/>
      <c r="I31" s="177"/>
      <c r="J31" s="177"/>
      <c r="K31" s="177"/>
      <c r="L31" s="177"/>
      <c r="M31" s="140"/>
    </row>
    <row r="32" spans="1:13" s="134" customFormat="1" ht="18.600000000000001" x14ac:dyDescent="0.55000000000000004">
      <c r="A32"/>
      <c r="B32"/>
      <c r="C32"/>
      <c r="D32" s="176" t="s">
        <v>15</v>
      </c>
      <c r="E32" s="177"/>
      <c r="F32" s="177"/>
      <c r="G32" s="177"/>
      <c r="H32" s="177"/>
      <c r="I32" s="177"/>
      <c r="J32" s="177"/>
      <c r="K32" s="177"/>
      <c r="L32" s="177"/>
      <c r="M32" s="140"/>
    </row>
    <row r="33" spans="1:13" s="134" customFormat="1" ht="130.19999999999999" x14ac:dyDescent="0.55000000000000004">
      <c r="A33"/>
      <c r="B33"/>
      <c r="C33" s="173" t="s">
        <v>484</v>
      </c>
      <c r="D33" s="176" t="s">
        <v>114</v>
      </c>
      <c r="E33" s="161"/>
      <c r="F33"/>
      <c r="G33" s="161"/>
      <c r="H33"/>
      <c r="I33" s="161"/>
      <c r="J33"/>
      <c r="K33" s="178"/>
      <c r="L33"/>
      <c r="M33" s="140"/>
    </row>
    <row r="34" spans="1:13" s="134" customFormat="1" ht="37.200000000000003" x14ac:dyDescent="0.55000000000000004">
      <c r="A34" s="128" t="s">
        <v>481</v>
      </c>
      <c r="B34" s="155" t="s">
        <v>485</v>
      </c>
      <c r="C34" s="173" t="s">
        <v>486</v>
      </c>
      <c r="D34" s="176" t="s">
        <v>114</v>
      </c>
      <c r="E34" s="161"/>
      <c r="F34"/>
      <c r="G34" s="161"/>
      <c r="H34"/>
      <c r="I34" s="161"/>
      <c r="J34"/>
      <c r="K34" s="178"/>
      <c r="L34"/>
      <c r="M34" s="140"/>
    </row>
    <row r="35" spans="1:13" s="134" customFormat="1" ht="148.80000000000001" x14ac:dyDescent="0.55000000000000004">
      <c r="A35"/>
      <c r="B35"/>
      <c r="C35" s="173" t="s">
        <v>487</v>
      </c>
      <c r="D35" s="176" t="s">
        <v>114</v>
      </c>
      <c r="E35" s="161"/>
      <c r="F35"/>
      <c r="G35" s="161"/>
      <c r="H35"/>
      <c r="I35" s="161"/>
      <c r="J35"/>
      <c r="K35" s="178"/>
      <c r="L35"/>
      <c r="M35" s="140"/>
    </row>
  </sheetData>
  <customSheetViews>
    <customSheetView guid="{3181EFCC-64AD-4444-B924-37A8E2411B78}"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FED6E811-8ACD-4ED8-B757-F40DA5814923}"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26</vt:i4>
      </vt:variant>
    </vt:vector>
  </HeadingPairs>
  <TitlesOfParts>
    <vt:vector size="32" baseType="lpstr">
      <vt:lpstr>Financial Capital</vt:lpstr>
      <vt:lpstr>Manufacture Capital</vt:lpstr>
      <vt:lpstr>Social &amp; Relationship Capital</vt:lpstr>
      <vt:lpstr>Natural Capital</vt:lpstr>
      <vt:lpstr>Human Capital</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ST6202</cp:lastModifiedBy>
  <dcterms:created xsi:type="dcterms:W3CDTF">2006-09-16T00:00:00Z</dcterms:created>
  <dcterms:modified xsi:type="dcterms:W3CDTF">2020-01-27T04:43:14Z</dcterms:modified>
</cp:coreProperties>
</file>