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35.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2.xml" ContentType="application/vnd.openxmlformats-officedocument.spreadsheetml.revisionLog+xml"/>
  <Override PartName="/xl/revisions/revisionLog8.xml" ContentType="application/vnd.openxmlformats-officedocument.spreadsheetml.revisionLog+xml"/>
  <Override PartName="/xl/revisions/revisionLog16.xml" ContentType="application/vnd.openxmlformats-officedocument.spreadsheetml.revisionLog+xml"/>
  <Override PartName="/xl/revisions/revisionLog21.xml" ContentType="application/vnd.openxmlformats-officedocument.spreadsheetml.revisionLog+xml"/>
  <Override PartName="/xl/revisions/revisionLog29.xml" ContentType="application/vnd.openxmlformats-officedocument.spreadsheetml.revisionLog+xml"/>
  <Override PartName="/xl/revisions/revisionLog12.xml" ContentType="application/vnd.openxmlformats-officedocument.spreadsheetml.revisionLog+xml"/>
  <Override PartName="/xl/revisions/revisionLog20.xml" ContentType="application/vnd.openxmlformats-officedocument.spreadsheetml.revisionLog+xml"/>
  <Override PartName="/xl/revisions/revisionLog24.xml" ContentType="application/vnd.openxmlformats-officedocument.spreadsheetml.revisionLog+xml"/>
  <Override PartName="/xl/revisions/revisionLog7.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19.xml" ContentType="application/vnd.openxmlformats-officedocument.spreadsheetml.revisionLog+xml"/>
  <Override PartName="/xl/revisions/revisionLog27.xml" ContentType="application/vnd.openxmlformats-officedocument.spreadsheetml.revisionLog+xml"/>
  <Override PartName="/xl/revisions/revisionLog32.xml" ContentType="application/vnd.openxmlformats-officedocument.spreadsheetml.revisionLog+xml"/>
  <Override PartName="/xl/revisions/revisionLog1.xml" ContentType="application/vnd.openxmlformats-officedocument.spreadsheetml.revisionLog+xml"/>
  <Override PartName="/xl/revisions/revisionLog10.xml" ContentType="application/vnd.openxmlformats-officedocument.spreadsheetml.revisionLog+xml"/>
  <Override PartName="/xl/revisions/revisionLog14.xml" ContentType="application/vnd.openxmlformats-officedocument.spreadsheetml.revisionLog+xml"/>
  <Override PartName="/xl/revisions/revisionLog5.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1.xml" ContentType="application/vnd.openxmlformats-officedocument.spreadsheetml.revisionLog+xml"/>
  <Override PartName="/xl/revisions/revisionLog34.xml" ContentType="application/vnd.openxmlformats-officedocument.spreadsheetml.revisionLog+xml"/>
  <Override PartName="/xl/revisions/revisionLog3.xml" ContentType="application/vnd.openxmlformats-officedocument.spreadsheetml.revisionLog+xml"/>
  <Override PartName="/xl/revisions/revisionLog9.xml" ContentType="application/vnd.openxmlformats-officedocument.spreadsheetml.revisionLog+xml"/>
  <Override PartName="/xl/revisions/revisionLog17.xml" ContentType="application/vnd.openxmlformats-officedocument.spreadsheetml.revisionLog+xml"/>
  <Override PartName="/xl/revisions/revisionLog22.xml" ContentType="application/vnd.openxmlformats-officedocument.spreadsheetml.revisionLog+xml"/>
  <Override PartName="/xl/revisions/revisionLog30.xml" ContentType="application/vnd.openxmlformats-officedocument.spreadsheetml.revisionLog+xml"/>
  <Override PartName="/xl/revisions/revisionLog4.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defaultThemeVersion="124226"/>
  <mc:AlternateContent xmlns:mc="http://schemas.openxmlformats.org/markup-compatibility/2006">
    <mc:Choice Requires="x15">
      <x15ac:absPath xmlns:x15ac="http://schemas.microsoft.com/office/spreadsheetml/2010/11/ac" url="C:\Users\ST6202\Downloads\"/>
    </mc:Choice>
  </mc:AlternateContent>
  <xr:revisionPtr revIDLastSave="0" documentId="13_ncr:81_{C68A3664-5D1B-4AF4-8943-7A79315C79B9}" xr6:coauthVersionLast="45" xr6:coauthVersionMax="45" xr10:uidLastSave="{00000000-0000-0000-0000-000000000000}"/>
  <bookViews>
    <workbookView xWindow="-108" yWindow="-108" windowWidth="23256" windowHeight="12576" activeTab="4" xr2:uid="{00000000-000D-0000-FFFF-FFFF00000000}"/>
  </bookViews>
  <sheets>
    <sheet name="Financial Capital" sheetId="1" r:id="rId1"/>
    <sheet name="Manufacture Capital" sheetId="2" r:id="rId2"/>
    <sheet name="Social &amp; Relationship Capital" sheetId="4" state="hidden" r:id="rId3"/>
    <sheet name="Natural Capital" sheetId="5" state="hidden" r:id="rId4"/>
    <sheet name="Human Capital" sheetId="3" r:id="rId5"/>
    <sheet name="labor practice" sheetId="6" state="hidden" r:id="rId6"/>
  </sheets>
  <definedNames>
    <definedName name="_ftn1" localSheetId="2">'Social &amp; Relationship Capital'!$A$193</definedName>
    <definedName name="_ftn10" localSheetId="3">'Natural Capital'!$A$171</definedName>
    <definedName name="_ftn11" localSheetId="3">'Natural Capital'!$A$172</definedName>
    <definedName name="_ftn12" localSheetId="3">'Natural Capital'!$A$173</definedName>
    <definedName name="_ftn2" localSheetId="3">'Natural Capital'!$A$163</definedName>
    <definedName name="_ftn3" localSheetId="3">'Natural Capital'!$A$164</definedName>
    <definedName name="_ftn4" localSheetId="3">'Natural Capital'!$A$165</definedName>
    <definedName name="_ftn5" localSheetId="3">'Natural Capital'!$A$166</definedName>
    <definedName name="_ftn6" localSheetId="3">'Natural Capital'!$A$167</definedName>
    <definedName name="_ftn7" localSheetId="3">'Natural Capital'!$A$168</definedName>
    <definedName name="_ftn8" localSheetId="3">'Natural Capital'!$A$169</definedName>
    <definedName name="_ftn9" localSheetId="3">'Natural Capital'!$A$170</definedName>
    <definedName name="_ftnref1" localSheetId="2">'Social &amp; Relationship Capital'!$B$184</definedName>
    <definedName name="_ftnref10" localSheetId="3">'Natural Capital'!$B$123</definedName>
    <definedName name="_ftnref11" localSheetId="3">'Natural Capital'!$B$131</definedName>
    <definedName name="_ftnref12" localSheetId="3">'Natural Capital'!$B$146</definedName>
    <definedName name="_ftnref2" localSheetId="3">'Natural Capital'!$B$48</definedName>
    <definedName name="_ftnref3" localSheetId="3">'Natural Capital'!$B$49</definedName>
    <definedName name="_ftnref4" localSheetId="3">'Natural Capital'!$B$57</definedName>
    <definedName name="_ftnref5" localSheetId="3">'Natural Capital'!$B$58</definedName>
    <definedName name="_ftnref6" localSheetId="3">'Natural Capital'!$B$62</definedName>
    <definedName name="_ftnref7" localSheetId="3">'Natural Capital'!$B$93</definedName>
    <definedName name="_ftnref8" localSheetId="3">'Natural Capital'!$B$112</definedName>
    <definedName name="_ftnref9" localSheetId="3">'Natural Capital'!$B$115</definedName>
    <definedName name="_Ref515453125" localSheetId="3">'Natural Capital'!$B$49</definedName>
    <definedName name="_Ref515453235" localSheetId="3">'Natural Capital'!$B$57</definedName>
  </definedNames>
  <calcPr calcId="191029"/>
  <customWorkbookViews>
    <customWorkbookView name="ST6202 - Personal View" guid="{3181EFCC-64AD-4444-B924-37A8E2411B78}" mergeInterval="0" personalView="1" maximized="1" xWindow="-9" yWindow="-9" windowWidth="1938" windowHeight="1048" activeSheetId="3"/>
    <customWorkbookView name="Khwanrudee I &lt;C-SM-ST/8910&gt; - Personal View" guid="{2F65F669-4792-49FC-A8DB-2FE4E8B2ADC1}" mergeInterval="0" personalView="1" maximized="1" windowWidth="1362" windowHeight="543" activeSheetId="3"/>
    <customWorkbookView name="Somchit N &lt;C-SM-SD/4034&gt; - Personal View" guid="{F1E964C3-8775-4144-85E6-187232271130}" mergeInterval="0" personalView="1" maximized="1" xWindow="-8" yWindow="-8" windowWidth="1382" windowHeight="744" activeSheetId="3"/>
    <customWorkbookView name="NUM - Personal View" guid="{FED6E811-8ACD-4ED8-B757-F40DA5814923}" mergeInterval="0" personalView="1" maximized="1" xWindow="1912" yWindow="-8" windowWidth="1616" windowHeight="876" activeSheetId="3"/>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73" i="4" l="1"/>
  <c r="J7" i="1" l="1"/>
  <c r="K7" i="1"/>
  <c r="L7" i="1"/>
  <c r="I7" i="1"/>
  <c r="H44" i="4" l="1"/>
  <c r="H144" i="4" l="1"/>
  <c r="G144" i="4"/>
  <c r="G139" i="4"/>
  <c r="H139" i="4"/>
  <c r="G134" i="4"/>
  <c r="H134" i="4"/>
  <c r="G87" i="4"/>
  <c r="G85" i="4"/>
  <c r="G83" i="4"/>
  <c r="H87" i="4"/>
  <c r="H85" i="4"/>
  <c r="H83" i="4"/>
  <c r="H78" i="4"/>
  <c r="E16" i="1" l="1"/>
  <c r="F16" i="1"/>
  <c r="G16" i="1"/>
  <c r="D16" i="1"/>
  <c r="H169" i="4" l="1"/>
  <c r="H167" i="4"/>
  <c r="H15" i="1" s="1"/>
  <c r="H16" i="1" s="1"/>
  <c r="H165" i="4"/>
  <c r="H164" i="4" l="1"/>
  <c r="H170" i="4" s="1"/>
  <c r="H34" i="4"/>
  <c r="H30" i="4"/>
  <c r="H26" i="4"/>
  <c r="H22" i="4"/>
  <c r="H166" i="4" l="1"/>
  <c r="H16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Author</author>
  </authors>
  <commentList>
    <comment ref="H11" authorId="0" guid="{7385A1CD-BD11-4849-BCC1-2A713B129195}" shapeId="0" xr:uid="{00000000-0006-0000-0000-000001000000}">
      <text>
        <r>
          <rPr>
            <b/>
            <sz val="9"/>
            <color indexed="81"/>
            <rFont val="Tahoma"/>
            <family val="2"/>
          </rPr>
          <t>Khwanrudee I &lt;C-SM-ST/8910&gt;:</t>
        </r>
        <r>
          <rPr>
            <sz val="9"/>
            <color indexed="81"/>
            <rFont val="Tahoma"/>
            <family val="2"/>
          </rPr>
          <t xml:space="preserve">
Source: AR2018 p.260 
"Employee benefit expenses"
</t>
        </r>
      </text>
    </comment>
    <comment ref="B16" authorId="1" guid="{2A6A0533-6247-4986-BBA8-24F8E8563B48}" shapeId="0" xr:uid="{00000000-0006-0000-0000-000002000000}">
      <text>
        <r>
          <rPr>
            <b/>
            <sz val="9"/>
            <color indexed="81"/>
            <rFont val="Tahoma"/>
            <family val="2"/>
          </rPr>
          <t>Author:</t>
        </r>
        <r>
          <rPr>
            <sz val="9"/>
            <color indexed="81"/>
            <rFont val="Tahoma"/>
            <family val="2"/>
          </rPr>
          <t xml:space="preserve">
Sum of (Net sales plus revenues – Employee wages and benefit – Operating cost – Payments to government – Payments to providers of capital – Community investment)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s>
  <commentList>
    <comment ref="H173" authorId="0" guid="{9CAC2CA0-1215-4E49-BC3C-BC0574FC91D5}" shapeId="0" xr:uid="{00000000-0006-0000-0300-000001000000}">
      <text>
        <r>
          <rPr>
            <b/>
            <sz val="9"/>
            <color indexed="81"/>
            <rFont val="Tahoma"/>
            <family val="2"/>
          </rPr>
          <t>Khwanrudee I &lt;C-SM-ST/8910&gt;:</t>
        </r>
        <r>
          <rPr>
            <sz val="9"/>
            <color indexed="81"/>
            <rFont val="Tahoma"/>
            <family val="2"/>
          </rPr>
          <t xml:space="preserve">
ค่าเฉลี่ยเงินเดือน พนักงาน GC (ไม่รวม Secondment Out) as of 31/12/18 = 80,400 บาท
</t>
        </r>
      </text>
    </comment>
  </commentList>
</comments>
</file>

<file path=xl/sharedStrings.xml><?xml version="1.0" encoding="utf-8"?>
<sst xmlns="http://schemas.openxmlformats.org/spreadsheetml/2006/main" count="1097" uniqueCount="509">
  <si>
    <t>Financial Capital</t>
  </si>
  <si>
    <t>GRI</t>
  </si>
  <si>
    <t>Required Data</t>
  </si>
  <si>
    <t>Unit</t>
  </si>
  <si>
    <t>Data Collection Period</t>
  </si>
  <si>
    <t>201-1</t>
  </si>
  <si>
    <t>Direct Economic Value Generated</t>
  </si>
  <si>
    <t>Sale Revenue</t>
  </si>
  <si>
    <t>Million Baht</t>
  </si>
  <si>
    <t>Revenues from sale of goods and rendering of services</t>
  </si>
  <si>
    <t>Economic Value Distributed</t>
  </si>
  <si>
    <t>Community investments</t>
  </si>
  <si>
    <t>Economic value retained</t>
  </si>
  <si>
    <t>204-1</t>
  </si>
  <si>
    <t>Proportion of spending on local suppliers in Thailand</t>
  </si>
  <si>
    <t>%</t>
  </si>
  <si>
    <t>Manufacture Capital</t>
  </si>
  <si>
    <t>Return on Environmental Investment</t>
  </si>
  <si>
    <t>Total expenditures</t>
  </si>
  <si>
    <t xml:space="preserve">Capital investments </t>
  </si>
  <si>
    <t xml:space="preserve">Operating expenses </t>
  </si>
  <si>
    <t>Waste disposal, emission treatment, and remediation costs</t>
  </si>
  <si>
    <t>Prevention and environmental management costs</t>
  </si>
  <si>
    <t>Savings, cost avoidance, income, tax incentives, etc.</t>
  </si>
  <si>
    <t>Operations covered (by revenue, production volume, or employees, etc.)</t>
  </si>
  <si>
    <t>% of operation covered</t>
  </si>
  <si>
    <t>Human Capital</t>
  </si>
  <si>
    <t>Male</t>
  </si>
  <si>
    <t>Female</t>
  </si>
  <si>
    <t>Worker</t>
  </si>
  <si>
    <t>Person</t>
  </si>
  <si>
    <t>Other (please specific, if any)</t>
  </si>
  <si>
    <t>Total employee by Area</t>
  </si>
  <si>
    <t>Rayong</t>
  </si>
  <si>
    <t>Bangkok</t>
  </si>
  <si>
    <t>Other provinces</t>
  </si>
  <si>
    <t>Total Employee by Employment Contract and by Area</t>
  </si>
  <si>
    <t>Total Employee by Employment Type</t>
  </si>
  <si>
    <t>Full-time</t>
  </si>
  <si>
    <t>Part-time</t>
  </si>
  <si>
    <t>Total Employee by Age group</t>
  </si>
  <si>
    <t>&lt;30 years</t>
  </si>
  <si>
    <t>30 - 50 years</t>
  </si>
  <si>
    <t>&gt;50 years</t>
  </si>
  <si>
    <t>Total Employee by Employee Category (level)</t>
  </si>
  <si>
    <t>Executive (Level 13-18)</t>
  </si>
  <si>
    <t>Middle management (Level 10-12)</t>
  </si>
  <si>
    <t>Senior (Level 8-9)</t>
  </si>
  <si>
    <t>Employee (Level 7 and Below)</t>
  </si>
  <si>
    <t>New Employee</t>
  </si>
  <si>
    <t>New employee</t>
  </si>
  <si>
    <t>New hire rate</t>
  </si>
  <si>
    <t>% of total employees</t>
  </si>
  <si>
    <t>New Employee by Area</t>
  </si>
  <si>
    <t>New Employee Hire by Age Group</t>
  </si>
  <si>
    <t>Turnover</t>
  </si>
  <si>
    <t>Total employee turnover rate</t>
  </si>
  <si>
    <t>-</t>
  </si>
  <si>
    <t>Voluntary employee turnover rate</t>
  </si>
  <si>
    <t>Turnover Rate by Age Group</t>
  </si>
  <si>
    <t>&lt; 30 years</t>
  </si>
  <si>
    <t>&gt; 50 years</t>
  </si>
  <si>
    <t>Turnover by Area</t>
  </si>
  <si>
    <t>Average hiring cost / FTE in the last fiscal year</t>
  </si>
  <si>
    <t>Baht/FTE</t>
  </si>
  <si>
    <t>Parental Leave</t>
  </si>
  <si>
    <t>Number of employees entitled to parental leave</t>
  </si>
  <si>
    <t>Persons</t>
  </si>
  <si>
    <t>Number of employees taking parental leave</t>
  </si>
  <si>
    <t>Number of employees returning to work after parental leave</t>
  </si>
  <si>
    <t>Number of employees returning to work after parental leave who were still employed for 12 months after returning</t>
  </si>
  <si>
    <t>Employee returning to work retention rate</t>
  </si>
  <si>
    <t>Training and Development</t>
  </si>
  <si>
    <t xml:space="preserve">Average hours per FTE of training and development </t>
  </si>
  <si>
    <t>Hours/ person/ year</t>
  </si>
  <si>
    <t>Average amount spent per FTE on training and development</t>
  </si>
  <si>
    <t>Baht</t>
  </si>
  <si>
    <t xml:space="preserve">Percentage of open positions filled by internal candidates </t>
  </si>
  <si>
    <t>Total investment on employees training</t>
  </si>
  <si>
    <t>Average hours of training by employee category (level)</t>
  </si>
  <si>
    <t>Hour /person /year</t>
  </si>
  <si>
    <t>Quantitative financial benefit of human capital investment over time (e.g. EVA/FTEs, HROI)</t>
  </si>
  <si>
    <t>Total FTEs</t>
  </si>
  <si>
    <t>Talent Attraction and Retention</t>
  </si>
  <si>
    <t>Management by objectives: systematic use of agreed measurable targets by line superior</t>
  </si>
  <si>
    <t>% of all employees</t>
  </si>
  <si>
    <t>Multidimensional performance appraisal</t>
  </si>
  <si>
    <t>Formal comparative ranking of employees within one employee category</t>
  </si>
  <si>
    <t>Employee engagement result</t>
  </si>
  <si>
    <t>% of actively engaged employees</t>
  </si>
  <si>
    <t>Employee engagement target</t>
  </si>
  <si>
    <t>Coverage</t>
  </si>
  <si>
    <t>Employee Receiving Regular Performance and Career Development Reviews (Excl. People in Unclassified Group)</t>
  </si>
  <si>
    <t>Gender Diversity and Equal Remuneration</t>
  </si>
  <si>
    <t>Women in workforce</t>
  </si>
  <si>
    <t>% of total management workforce</t>
  </si>
  <si>
    <t>Women in management positions</t>
  </si>
  <si>
    <t>Women in top management positions</t>
  </si>
  <si>
    <t>% of total top management positions</t>
  </si>
  <si>
    <t>Women in junior management positions</t>
  </si>
  <si>
    <t>% of total junior management positions</t>
  </si>
  <si>
    <t>Women in management positions in revenue generating functions e.g. Sales, Marketing, Operation and BD that under BU</t>
  </si>
  <si>
    <t>% of total managers in revenue generating functions</t>
  </si>
  <si>
    <t>Number of women on board of directors/supervisory board</t>
  </si>
  <si>
    <t>Ratio basic salary women/men</t>
  </si>
  <si>
    <t>Ratio</t>
  </si>
  <si>
    <t>Board structure</t>
  </si>
  <si>
    <t>Total number of board members</t>
  </si>
  <si>
    <t>Number</t>
  </si>
  <si>
    <t>Number of executive director</t>
  </si>
  <si>
    <t>Number of non-executive directors (excl. independent directors)</t>
  </si>
  <si>
    <t>Number of independent directors</t>
  </si>
  <si>
    <t>Labor Practice Indicators</t>
  </si>
  <si>
    <t>Employees represented by an independent trade union</t>
  </si>
  <si>
    <t>Case</t>
  </si>
  <si>
    <t>% of revenue</t>
  </si>
  <si>
    <t>Data coverage</t>
  </si>
  <si>
    <t>Social and Relationship Capital</t>
  </si>
  <si>
    <t>Corporate Governance</t>
  </si>
  <si>
    <t>Non-executive Chairman/Lead Director</t>
  </si>
  <si>
    <t>Number of years that company adopt approach the "Chairman is non-executive and independent"</t>
  </si>
  <si>
    <t>Year</t>
  </si>
  <si>
    <t>Board Industry Experience</t>
  </si>
  <si>
    <t>Number of board members that have relevant working experience in company's sector according to GICS level 1 sector classification</t>
  </si>
  <si>
    <t>Board Effectiveness</t>
  </si>
  <si>
    <t>Average board meeting attendance</t>
  </si>
  <si>
    <t>% of meetings of board of directors/supervisor board</t>
  </si>
  <si>
    <t>Minimum of attendance for all members required, at least</t>
  </si>
  <si>
    <t>Number of non-executive/ independent directors with 4 or less other mandates:</t>
  </si>
  <si>
    <t>Number of other mandates for non-executive/independent directors restricted to</t>
  </si>
  <si>
    <t>Average Tenure</t>
  </si>
  <si>
    <t>Average tenure of board members in years</t>
  </si>
  <si>
    <t>Executive Compensation – Alignment with Long-Term Performance</t>
  </si>
  <si>
    <t>The longest performance period covered by your executive compensation plan</t>
  </si>
  <si>
    <t>The longest time vesting period for variable CEO compensation</t>
  </si>
  <si>
    <t>Transparency of Executive Compensation</t>
  </si>
  <si>
    <t>Total compensation of President &amp; CEO</t>
  </si>
  <si>
    <t>Salary of President &amp; CEO</t>
  </si>
  <si>
    <t>Bonus of President &amp; CEO</t>
  </si>
  <si>
    <t>Provident Fund of President &amp; CEO</t>
  </si>
  <si>
    <t>Total compensation of Executive (3 persons excluding President &amp; CEO)</t>
  </si>
  <si>
    <t>Salary of Executive (3 persons excluding President &amp; CEO)</t>
  </si>
  <si>
    <t>Bonus of Executive (3 persons excluding President &amp; CEO)</t>
  </si>
  <si>
    <t>Provident Fund of Executive (3 persons excluding President &amp; CEO)</t>
  </si>
  <si>
    <t>Total compensation of Executives (Executive Vice President)</t>
  </si>
  <si>
    <t>Salary of Executives (Executive Vice President)</t>
  </si>
  <si>
    <t>Bonus of Executives (Executive Vice President)</t>
  </si>
  <si>
    <t>Provident Fund of Executives (Executive Vice President)</t>
  </si>
  <si>
    <t>Total compensation of Executives (Senior Vice President)</t>
  </si>
  <si>
    <t>Salary of Executives (Senior Vice President)</t>
  </si>
  <si>
    <t>Bonus of Executives (Senior Vice President)</t>
  </si>
  <si>
    <t>Provident Fund of Executives (Senior Vice President)</t>
  </si>
  <si>
    <t>Disclosure of Median or Mean Compensation of all Employees &amp; CEO Compensation</t>
  </si>
  <si>
    <t>Median annual compensation of all employees, except the CEO</t>
  </si>
  <si>
    <t>Mean annual compensation of all employees, except the CEO</t>
  </si>
  <si>
    <t>Ratio of the median employee compensation and the total annual compensation of the CEO</t>
  </si>
  <si>
    <t>Ratio of the mean employee compensation and the total annual compensation of the CEO</t>
  </si>
  <si>
    <t>Management Ownership Requirements</t>
  </si>
  <si>
    <t>Number of a company share that CEO hold</t>
  </si>
  <si>
    <t>Times of the annual base salary</t>
  </si>
  <si>
    <t>Compliance</t>
  </si>
  <si>
    <t>205-2</t>
  </si>
  <si>
    <t>Anti-Bribery and Corruption (ABC)</t>
  </si>
  <si>
    <t>Governance body members that the organization’s anti-corruption policies and procedures have been communicated to</t>
  </si>
  <si>
    <t>% of governance body members</t>
  </si>
  <si>
    <t>Employees that anti-corruption policies and procedures have been communicated to</t>
  </si>
  <si>
    <t>Senior executive</t>
  </si>
  <si>
    <t>% of employees</t>
  </si>
  <si>
    <t>Management</t>
  </si>
  <si>
    <t>Non-management</t>
  </si>
  <si>
    <t>Business partner that anti-corruption policies and procedures have been communicated to</t>
  </si>
  <si>
    <t>Contractors / Suppliers / Service Providers</t>
  </si>
  <si>
    <t>% of business partner</t>
  </si>
  <si>
    <t>Subsidiaries</t>
  </si>
  <si>
    <t>Joint ventures (including stakes below 51%)</t>
  </si>
  <si>
    <t>Governance body member training on Anti-Bribery and Corruption (ABC)</t>
  </si>
  <si>
    <t>Employee training on Anti-Bribery and Corruption (ABC)</t>
  </si>
  <si>
    <t>% senior executive</t>
  </si>
  <si>
    <t>% of management employee</t>
  </si>
  <si>
    <t>% of non-management employee</t>
  </si>
  <si>
    <t>% of employee in Rayong</t>
  </si>
  <si>
    <t>% of employee in Bangkok</t>
  </si>
  <si>
    <t>% of employee in other provinces</t>
  </si>
  <si>
    <t>Codes of Business Conduct: Coverage</t>
  </si>
  <si>
    <t>Coverage of codes of conduct has been deployed in the past three yeas</t>
  </si>
  <si>
    <t>Employees</t>
  </si>
  <si>
    <t>% of total contractors/suppliers/service providers</t>
  </si>
  <si>
    <t>% of total subsidiaries</t>
  </si>
  <si>
    <t>% of total Joint ventures</t>
  </si>
  <si>
    <t>Coverage of codes of conduct written acknowledgement  has been obtained in the past three yeas</t>
  </si>
  <si>
    <t>Coverage of codes of conduct training has been provide in the past three yeas</t>
  </si>
  <si>
    <t>206-1</t>
  </si>
  <si>
    <t>Anticompetitive Practices</t>
  </si>
  <si>
    <t>Total amount of any fines or settlements related to antitrust/anticompetitive business practices (excluding legal fees)</t>
  </si>
  <si>
    <t>THB</t>
  </si>
  <si>
    <t>% of total revenues</t>
  </si>
  <si>
    <t>Amount of contingent liabilities for ongoing antitrust/anticompetitive investigations</t>
  </si>
  <si>
    <t>205-3, 206-1</t>
  </si>
  <si>
    <t>Codes of Business Conduct: Reporting on breaches</t>
  </si>
  <si>
    <t>Number of code of conduct breaches reporting</t>
  </si>
  <si>
    <t>Corruption</t>
  </si>
  <si>
    <t>Conflict of interest</t>
  </si>
  <si>
    <t>Corporate compliance</t>
  </si>
  <si>
    <t>Antitrust/Anticompetitive</t>
  </si>
  <si>
    <t>Number of code of conduct breaches ongoing investigation in the reporting year</t>
  </si>
  <si>
    <t>Antitrust</t>
  </si>
  <si>
    <t>Number of code of confirmed conduct breaches</t>
  </si>
  <si>
    <t>307-1</t>
  </si>
  <si>
    <t>Non-Compliance with Environmental Laws and Regulations</t>
  </si>
  <si>
    <t>Total number of violations of legal obligations/regulations</t>
  </si>
  <si>
    <t>Environmental liability accrued at year end</t>
  </si>
  <si>
    <t>Significant fines</t>
  </si>
  <si>
    <t>Total number of case</t>
  </si>
  <si>
    <t>Total monetary value</t>
  </si>
  <si>
    <t>Non-monetary sanctions</t>
  </si>
  <si>
    <t>Case brought through dispute resolution mechanisms</t>
  </si>
  <si>
    <t>Supply Chain</t>
  </si>
  <si>
    <t>308-1</t>
  </si>
  <si>
    <t>414-1</t>
  </si>
  <si>
    <t>Corporate Social Responsibility</t>
  </si>
  <si>
    <t>Philanthropic Activities</t>
  </si>
  <si>
    <t>Total contribution</t>
  </si>
  <si>
    <t>Charitable donations</t>
  </si>
  <si>
    <t>% of total cost</t>
  </si>
  <si>
    <t>Commercial initiatives</t>
  </si>
  <si>
    <t>Input</t>
  </si>
  <si>
    <t>Management overheads</t>
  </si>
  <si>
    <t>Employee volunteering time during paid working hours</t>
  </si>
  <si>
    <t>Hour</t>
  </si>
  <si>
    <t>Cash contribution</t>
  </si>
  <si>
    <t>Products or services donations</t>
  </si>
  <si>
    <t>413-1</t>
  </si>
  <si>
    <t>Local Community</t>
  </si>
  <si>
    <t>Percentage of operations with implemented local community engagement, impact assessments, and/or development programs</t>
  </si>
  <si>
    <t>Community satisfaction survey</t>
  </si>
  <si>
    <t>Community satisfaction target at fiscal year</t>
  </si>
  <si>
    <t>Community satisfaction target at next fiscal year</t>
  </si>
  <si>
    <t>Social Reporting</t>
  </si>
  <si>
    <t>Social Reporting - Coverage</t>
  </si>
  <si>
    <t>% of business operations</t>
  </si>
  <si>
    <t>Customer Relation Management</t>
  </si>
  <si>
    <t>Customer satisfaction result</t>
  </si>
  <si>
    <t>% of direct customers</t>
  </si>
  <si>
    <t>Customer satisfaction target at fiscal year</t>
  </si>
  <si>
    <t>Percentage of satisfied clients</t>
  </si>
  <si>
    <t>% of total clients</t>
  </si>
  <si>
    <t>Target of satisfied clients at fiscal year</t>
  </si>
  <si>
    <t>Natural Capital</t>
  </si>
  <si>
    <t>301-1</t>
  </si>
  <si>
    <t>Material</t>
  </si>
  <si>
    <t>Total material used</t>
  </si>
  <si>
    <t>Million tons</t>
  </si>
  <si>
    <t>Non renewable material</t>
  </si>
  <si>
    <t>Renewable material</t>
  </si>
  <si>
    <t>301-2</t>
  </si>
  <si>
    <t xml:space="preserve">Percentage of materials used that are recycled input materials </t>
  </si>
  <si>
    <t>302-1, G4-OG3</t>
  </si>
  <si>
    <t>Energy Consumption</t>
  </si>
  <si>
    <t>Total non-renewable energy consumption</t>
  </si>
  <si>
    <t>MWh</t>
  </si>
  <si>
    <t>Natural gas</t>
  </si>
  <si>
    <t>LPG</t>
  </si>
  <si>
    <t>Diesel</t>
  </si>
  <si>
    <t>Pyrolysis gas oil</t>
  </si>
  <si>
    <t>Recovered volatile (RV)</t>
  </si>
  <si>
    <t>Oligomer</t>
  </si>
  <si>
    <t>Fuel oil</t>
  </si>
  <si>
    <t>Fuel gas</t>
  </si>
  <si>
    <t>Electricity consumption</t>
  </si>
  <si>
    <t>Steam consumption</t>
  </si>
  <si>
    <t>Heating consumption</t>
  </si>
  <si>
    <t>Cooling consumption</t>
  </si>
  <si>
    <t>Fossil fuel (coal, oil, natural gas, etc.) purchased and consumed</t>
  </si>
  <si>
    <t>Total indirect energy consumption by primary energy source</t>
  </si>
  <si>
    <t>Electricity (non-renewable) purchased</t>
  </si>
  <si>
    <t>Steam / heating / cooling and other energy (non-renewable) purchased</t>
  </si>
  <si>
    <t>Total non-renewable energy (electricity and heating &amp; cooling) sold</t>
  </si>
  <si>
    <t>Electricity sold</t>
  </si>
  <si>
    <t>Steam sold</t>
  </si>
  <si>
    <t>Heating sold</t>
  </si>
  <si>
    <t>Cooling sold</t>
  </si>
  <si>
    <t>Total renewable energy (biomass, solar, wind energy etc.) purchased or generated</t>
  </si>
  <si>
    <t xml:space="preserve">Solar cell </t>
  </si>
  <si>
    <t>Wind turbine</t>
  </si>
  <si>
    <t>Total energy consumption within organization</t>
  </si>
  <si>
    <t>Total cost of energy consumption</t>
  </si>
  <si>
    <t>Percentage of data coverage</t>
  </si>
  <si>
    <t>Total energy consumption target at fiscal year</t>
  </si>
  <si>
    <t>302-2</t>
  </si>
  <si>
    <t>Total energy consumption outside organization</t>
  </si>
  <si>
    <t>302-3</t>
  </si>
  <si>
    <t>GJ/tons production</t>
  </si>
  <si>
    <t>302-4</t>
  </si>
  <si>
    <t xml:space="preserve">Total energy saved by efforts to reduce energy use and increase energy efficiency </t>
  </si>
  <si>
    <t>Fuel Saving</t>
  </si>
  <si>
    <t>Total indirect energy saved from initiative to reduce indirect energy use</t>
  </si>
  <si>
    <t>Electricity saving</t>
  </si>
  <si>
    <t>Steam saving</t>
  </si>
  <si>
    <t>305-1</t>
  </si>
  <si>
    <t>Total direct GHG emissions (scope 1) target at fiscal year</t>
  </si>
  <si>
    <t>Total indirect GHGs (scope 2) target at fiscal year</t>
  </si>
  <si>
    <t>305-2</t>
  </si>
  <si>
    <t>Market-based energy indirect (scope 2) GHG emissions</t>
  </si>
  <si>
    <t>Location based energy indirect (scope 2) GHG emissions</t>
  </si>
  <si>
    <t>305-3</t>
  </si>
  <si>
    <t>305-4</t>
  </si>
  <si>
    <t>305-5</t>
  </si>
  <si>
    <t>GHG annual reduction target at fiscal year</t>
  </si>
  <si>
    <t>GHG annual reduction target at next fiscal year</t>
  </si>
  <si>
    <t>305-7</t>
  </si>
  <si>
    <t>Emissions[6]</t>
  </si>
  <si>
    <t>Volatile organic compounds (VOCs)</t>
  </si>
  <si>
    <t>Tons VOCs</t>
  </si>
  <si>
    <t>VOCs target at fiscal year</t>
  </si>
  <si>
    <t>VOCs intensity</t>
  </si>
  <si>
    <t>Tons VOCs/ million tons production</t>
  </si>
  <si>
    <t>Tons NOx / million tons production</t>
  </si>
  <si>
    <t>Tons SOx</t>
  </si>
  <si>
    <t>Total suspended particulate (TSP)</t>
  </si>
  <si>
    <t>Tons</t>
  </si>
  <si>
    <t>TSP intensity</t>
  </si>
  <si>
    <t>Tons/ million tons production</t>
  </si>
  <si>
    <t>303-1</t>
  </si>
  <si>
    <t>Water withdrawn</t>
  </si>
  <si>
    <t>Total water withdrawal</t>
  </si>
  <si>
    <t>Surface water</t>
  </si>
  <si>
    <t>Seawater</t>
  </si>
  <si>
    <t>Once through cooling water</t>
  </si>
  <si>
    <t xml:space="preserve">Municipal water </t>
  </si>
  <si>
    <t>Ground water</t>
  </si>
  <si>
    <t xml:space="preserve">Total salt/ brackish water </t>
  </si>
  <si>
    <t>Water from all other sources</t>
  </si>
  <si>
    <t>Water returned to the source of extraction at similar or higher quality as raw water extracted</t>
  </si>
  <si>
    <t>Water consumption intensity</t>
  </si>
  <si>
    <t>303-3</t>
  </si>
  <si>
    <t>Total net fresh water consumption</t>
  </si>
  <si>
    <t>% of group revenue</t>
  </si>
  <si>
    <t>Total net fresh water comsumption target at fiscal year</t>
  </si>
  <si>
    <t>Water reused and recycled</t>
  </si>
  <si>
    <t>% of total water withdrawal</t>
  </si>
  <si>
    <t>306-1</t>
  </si>
  <si>
    <t>Total water discharge to surface water</t>
  </si>
  <si>
    <t>BOD in treated wastewater discharged</t>
  </si>
  <si>
    <t>COD in treated wastewater discharged</t>
  </si>
  <si>
    <t>TSS Loading</t>
  </si>
  <si>
    <t>Oil and grease in treated wastewater discharged</t>
  </si>
  <si>
    <t>Total water discharge to external facility</t>
  </si>
  <si>
    <t>Total direct COD</t>
  </si>
  <si>
    <t>Total direct COD target at fiscal year</t>
  </si>
  <si>
    <t>Tons COD</t>
  </si>
  <si>
    <t>Waste Disposal</t>
  </si>
  <si>
    <t>Total waste disposed</t>
  </si>
  <si>
    <t>Total waste disposal target at fiscal year</t>
  </si>
  <si>
    <t>306-2</t>
  </si>
  <si>
    <t>Total Hazardous waste generated target at fiscal year</t>
  </si>
  <si>
    <t>Total Hazardous Waste[9] as defined by National Legislation</t>
  </si>
  <si>
    <t>Reuse</t>
  </si>
  <si>
    <t>Recycle</t>
  </si>
  <si>
    <t>Recovery, including energy recovery</t>
  </si>
  <si>
    <t>Landfill</t>
  </si>
  <si>
    <t>Incineration (mass burn)</t>
  </si>
  <si>
    <t>On-site storage</t>
  </si>
  <si>
    <t>Other management method (Land reclamation, etc)</t>
  </si>
  <si>
    <t>Other management method (please specify)</t>
  </si>
  <si>
    <t>Municipal waste</t>
  </si>
  <si>
    <t>306-3</t>
  </si>
  <si>
    <t>Spills</t>
  </si>
  <si>
    <t>Oil spills</t>
  </si>
  <si>
    <t>Fuel spills</t>
  </si>
  <si>
    <t>Waste spills</t>
  </si>
  <si>
    <t>Chemical spills</t>
  </si>
  <si>
    <t>G4-OG6</t>
  </si>
  <si>
    <t>Flared and vented hydrocarbon</t>
  </si>
  <si>
    <t>Volume of flared and vented hydrocarbon</t>
  </si>
  <si>
    <t>Environmental Reporting</t>
  </si>
  <si>
    <t>Environmental Reporting - Coverage</t>
  </si>
  <si>
    <t>Operational Eco-Efficiency</t>
  </si>
  <si>
    <t>Denominator - Production / Revenues</t>
  </si>
  <si>
    <t>Total production volume</t>
  </si>
  <si>
    <t>Product Stewardship</t>
  </si>
  <si>
    <t>Life Cycle Assessment</t>
  </si>
  <si>
    <t>Percentage of full product LCAs conducted</t>
  </si>
  <si>
    <t>% of total products</t>
  </si>
  <si>
    <t>Climate Strategy</t>
  </si>
  <si>
    <t>Climate Change Products</t>
  </si>
  <si>
    <t>Avoided emissions products</t>
  </si>
  <si>
    <t>% of total revenues from products</t>
  </si>
  <si>
    <t>Climate Strategy Impacts</t>
  </si>
  <si>
    <t>Total anticipated annual cost savings</t>
  </si>
  <si>
    <t>[1] All types of energy included in the intensity ratio and consumed  within the organization</t>
  </si>
  <si>
    <t>[2] GHGs emissions based on report of 1) GHGs calculation standard, methodology, emission factors and GWP referred to IPCC 2006, WRI GHG protocol and ISO 14064. 2) The operational control approach for emissions.</t>
  </si>
  <si>
    <t xml:space="preserve">[3] All greenhouse gases included in the report. </t>
  </si>
  <si>
    <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t>
  </si>
  <si>
    <t>[5] Types of GHGs emissions, which are direct (scope 1) and energy indirect (scope 2), included in the intensity ratio.</t>
  </si>
  <si>
    <t xml:space="preserve">[6] Standards, methodologies, source of emission factors and assumptions used are identified relevant regulations. The measurement approaches include direct and/or continuous measurement. </t>
  </si>
  <si>
    <t xml:space="preserve">[7] Treatment methods were Reverse Osmosis (R.O.) systems and biological treatment, and discharged water was not reused by another organization. In addition, information sources about the volume of water discharge include flow meters and regulatory permits. </t>
  </si>
  <si>
    <t>[8] as defined by National Legislation and there is no on-site storage during reporting year.</t>
  </si>
  <si>
    <t>[9] as defined by National Legislation and there is no on-site storage during reporting year.</t>
  </si>
  <si>
    <t>[10] as defined by National Legislation and there is no on-site storage during reporting year.</t>
  </si>
  <si>
    <t>[11] Waste from non-routine operations i.e. construction waste. This includes hazardous waste and non-hazardous waste.</t>
  </si>
  <si>
    <r>
      <t xml:space="preserve">Total number and percentage of </t>
    </r>
    <r>
      <rPr>
        <u/>
        <sz val="10"/>
        <color rgb="FF000000"/>
        <rFont val="Cordia New"/>
        <family val="2"/>
      </rPr>
      <t>governance body members</t>
    </r>
    <r>
      <rPr>
        <sz val="10"/>
        <color rgb="FF000000"/>
        <rFont val="Cordia New"/>
        <family val="2"/>
      </rPr>
      <t xml:space="preserve"> that the organisation's anti-corruption policies and procedures have been communicated to, by region</t>
    </r>
  </si>
  <si>
    <r>
      <t xml:space="preserve">Total number and percentage of </t>
    </r>
    <r>
      <rPr>
        <u/>
        <sz val="10"/>
        <color rgb="FF000000"/>
        <rFont val="Cordia New"/>
        <family val="2"/>
      </rPr>
      <t>employees</t>
    </r>
    <r>
      <rPr>
        <sz val="10"/>
        <color rgb="FF000000"/>
        <rFont val="Cordia New"/>
        <family val="2"/>
      </rPr>
      <t xml:space="preserve"> that anti-corruption policies and procedures have been communicated to, by employee category</t>
    </r>
  </si>
  <si>
    <r>
      <t>Total number and percentage of</t>
    </r>
    <r>
      <rPr>
        <u/>
        <sz val="10"/>
        <color rgb="FF000000"/>
        <rFont val="Cordia New"/>
        <family val="2"/>
      </rPr>
      <t xml:space="preserve"> employees</t>
    </r>
    <r>
      <rPr>
        <sz val="10"/>
        <color rgb="FF000000"/>
        <rFont val="Cordia New"/>
        <family val="2"/>
      </rPr>
      <t xml:space="preserve"> that anti-corruption policies and procedures have been communicated to, by region</t>
    </r>
    <r>
      <rPr>
        <sz val="10"/>
        <color theme="1"/>
        <rFont val="Cordia New"/>
        <family val="2"/>
      </rPr>
      <t xml:space="preserve"> </t>
    </r>
  </si>
  <si>
    <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type of business partner</t>
    </r>
  </si>
  <si>
    <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region</t>
    </r>
  </si>
  <si>
    <r>
      <t xml:space="preserve">Total number and percentage of </t>
    </r>
    <r>
      <rPr>
        <u/>
        <sz val="10"/>
        <color rgb="FF000000"/>
        <rFont val="Cordia New"/>
        <family val="2"/>
      </rPr>
      <t>governance body member</t>
    </r>
    <r>
      <rPr>
        <sz val="10"/>
        <color rgb="FF000000"/>
        <rFont val="Cordia New"/>
        <family val="2"/>
      </rPr>
      <t xml:space="preserve"> training on Anti-Bribery and Corruption (ABC) by region</t>
    </r>
  </si>
  <si>
    <r>
      <t xml:space="preserve">Total number and percentage of </t>
    </r>
    <r>
      <rPr>
        <u/>
        <sz val="10"/>
        <color rgb="FF000000"/>
        <rFont val="Cordia New"/>
        <family val="2"/>
      </rPr>
      <t>employee</t>
    </r>
    <r>
      <rPr>
        <sz val="10"/>
        <color rgb="FF000000"/>
        <rFont val="Cordia New"/>
        <family val="2"/>
      </rPr>
      <t xml:space="preserve"> training on Anti-Bribery and Corruption (ABC) by employee category</t>
    </r>
  </si>
  <si>
    <r>
      <t xml:space="preserve">Total number and percentage of </t>
    </r>
    <r>
      <rPr>
        <u/>
        <sz val="10"/>
        <color rgb="FF000000"/>
        <rFont val="Cordia New"/>
        <family val="2"/>
      </rPr>
      <t>employee</t>
    </r>
    <r>
      <rPr>
        <sz val="10"/>
        <color rgb="FF000000"/>
        <rFont val="Cordia New"/>
        <family val="2"/>
      </rPr>
      <t xml:space="preserve"> training on Anti-Bribery and Corruption (ABC) by region</t>
    </r>
  </si>
  <si>
    <r>
      <t>Million tons CO</t>
    </r>
    <r>
      <rPr>
        <vertAlign val="subscript"/>
        <sz val="10"/>
        <color rgb="FF000000"/>
        <rFont val="Cordia New"/>
        <family val="2"/>
      </rPr>
      <t xml:space="preserve">2 </t>
    </r>
    <r>
      <rPr>
        <sz val="10"/>
        <color rgb="FF000000"/>
        <rFont val="Cordia New"/>
        <family val="2"/>
      </rPr>
      <t>equivalent</t>
    </r>
  </si>
  <si>
    <r>
      <t>Tons CO</t>
    </r>
    <r>
      <rPr>
        <vertAlign val="subscript"/>
        <sz val="10"/>
        <color rgb="FF000000"/>
        <rFont val="Cordia New"/>
        <family val="2"/>
      </rPr>
      <t>2</t>
    </r>
    <r>
      <rPr>
        <sz val="10"/>
        <color rgb="FF000000"/>
        <rFont val="Cordia New"/>
        <family val="2"/>
      </rPr>
      <t xml:space="preserve"> equivalent/ tons production</t>
    </r>
  </si>
  <si>
    <r>
      <t>Total estimated annual CO</t>
    </r>
    <r>
      <rPr>
        <vertAlign val="subscript"/>
        <sz val="10"/>
        <color rgb="FF000000"/>
        <rFont val="Cordia New"/>
        <family val="2"/>
      </rPr>
      <t>2</t>
    </r>
    <r>
      <rPr>
        <sz val="10"/>
        <color rgb="FF000000"/>
        <rFont val="Cordia New"/>
        <family val="2"/>
      </rPr>
      <t xml:space="preserve"> savings</t>
    </r>
  </si>
  <si>
    <r>
      <t>Tons CO</t>
    </r>
    <r>
      <rPr>
        <vertAlign val="subscript"/>
        <sz val="10"/>
        <color rgb="FF000000"/>
        <rFont val="Cordia New"/>
        <family val="2"/>
      </rPr>
      <t>2</t>
    </r>
    <r>
      <rPr>
        <sz val="10"/>
        <color rgb="FF000000"/>
        <rFont val="Cordia New"/>
        <family val="2"/>
      </rPr>
      <t xml:space="preserve"> equivalent</t>
    </r>
  </si>
  <si>
    <r>
      <t>Nitrogen oxides (NO</t>
    </r>
    <r>
      <rPr>
        <vertAlign val="subscript"/>
        <sz val="10"/>
        <color rgb="FF000000"/>
        <rFont val="Cordia New"/>
        <family val="2"/>
      </rPr>
      <t>x</t>
    </r>
    <r>
      <rPr>
        <sz val="10"/>
        <color rgb="FF000000"/>
        <rFont val="Cordia New"/>
        <family val="2"/>
      </rPr>
      <t>) emissions</t>
    </r>
  </si>
  <si>
    <r>
      <t>Tons NO</t>
    </r>
    <r>
      <rPr>
        <vertAlign val="subscript"/>
        <sz val="10"/>
        <color rgb="FF000000"/>
        <rFont val="Cordia New"/>
        <family val="2"/>
      </rPr>
      <t>x</t>
    </r>
  </si>
  <si>
    <r>
      <t>NO</t>
    </r>
    <r>
      <rPr>
        <vertAlign val="subscript"/>
        <sz val="10"/>
        <color rgb="FF000000"/>
        <rFont val="Cordia New"/>
        <family val="2"/>
      </rPr>
      <t>x</t>
    </r>
    <r>
      <rPr>
        <sz val="10"/>
        <color rgb="FF000000"/>
        <rFont val="Cordia New"/>
        <family val="2"/>
      </rPr>
      <t xml:space="preserve"> emissions target at fiscal year</t>
    </r>
  </si>
  <si>
    <r>
      <t>NO</t>
    </r>
    <r>
      <rPr>
        <vertAlign val="subscript"/>
        <sz val="10"/>
        <color rgb="FF000000"/>
        <rFont val="Cordia New"/>
        <family val="2"/>
      </rPr>
      <t>x</t>
    </r>
    <r>
      <rPr>
        <sz val="10"/>
        <color rgb="FF000000"/>
        <rFont val="Cordia New"/>
        <family val="2"/>
      </rPr>
      <t xml:space="preserve"> intensity</t>
    </r>
  </si>
  <si>
    <r>
      <t>Sulfur dioxides (SO</t>
    </r>
    <r>
      <rPr>
        <vertAlign val="subscript"/>
        <sz val="10"/>
        <color rgb="FF000000"/>
        <rFont val="Cordia New"/>
        <family val="2"/>
      </rPr>
      <t>2</t>
    </r>
    <r>
      <rPr>
        <sz val="10"/>
        <color rgb="FF000000"/>
        <rFont val="Cordia New"/>
        <family val="2"/>
      </rPr>
      <t>) emissions</t>
    </r>
  </si>
  <si>
    <r>
      <t>SO</t>
    </r>
    <r>
      <rPr>
        <vertAlign val="subscript"/>
        <sz val="10"/>
        <color rgb="FF000000"/>
        <rFont val="Cordia New"/>
        <family val="2"/>
      </rPr>
      <t xml:space="preserve">x </t>
    </r>
    <r>
      <rPr>
        <sz val="10"/>
        <color rgb="FF000000"/>
        <rFont val="Cordia New"/>
        <family val="2"/>
      </rPr>
      <t>emissions target at fiscal year</t>
    </r>
  </si>
  <si>
    <r>
      <t>SO</t>
    </r>
    <r>
      <rPr>
        <vertAlign val="subscript"/>
        <sz val="10"/>
        <color rgb="FF000000"/>
        <rFont val="Cordia New"/>
        <family val="2"/>
      </rPr>
      <t>x</t>
    </r>
    <r>
      <rPr>
        <sz val="10"/>
        <color rgb="FF000000"/>
        <rFont val="Cordia New"/>
        <family val="2"/>
      </rPr>
      <t xml:space="preserve"> intensity</t>
    </r>
  </si>
  <si>
    <r>
      <t>Tons SO</t>
    </r>
    <r>
      <rPr>
        <vertAlign val="subscript"/>
        <sz val="10"/>
        <color rgb="FF000000"/>
        <rFont val="Cordia New"/>
        <family val="2"/>
      </rPr>
      <t>x</t>
    </r>
    <r>
      <rPr>
        <sz val="10"/>
        <color rgb="FF000000"/>
        <rFont val="Cordia New"/>
        <family val="2"/>
      </rPr>
      <t>/ million tons production</t>
    </r>
  </si>
  <si>
    <r>
      <t>Million m</t>
    </r>
    <r>
      <rPr>
        <vertAlign val="superscript"/>
        <sz val="10"/>
        <color rgb="FF000000"/>
        <rFont val="Cordia New"/>
        <family val="2"/>
      </rPr>
      <t>3</t>
    </r>
  </si>
  <si>
    <r>
      <t>m</t>
    </r>
    <r>
      <rPr>
        <vertAlign val="superscript"/>
        <sz val="10"/>
        <color rgb="FF000000"/>
        <rFont val="Cordia New"/>
        <family val="2"/>
      </rPr>
      <t xml:space="preserve">3 </t>
    </r>
    <r>
      <rPr>
        <sz val="10"/>
        <color rgb="FF000000"/>
        <rFont val="Cordia New"/>
        <family val="2"/>
      </rPr>
      <t>/ tons of production</t>
    </r>
  </si>
  <si>
    <r>
      <t>m</t>
    </r>
    <r>
      <rPr>
        <vertAlign val="superscript"/>
        <sz val="10"/>
        <color rgb="FF000000"/>
        <rFont val="Cordia New"/>
        <family val="2"/>
      </rPr>
      <t>3</t>
    </r>
  </si>
  <si>
    <r>
      <t>Total annual investment required of anticipated annual CO</t>
    </r>
    <r>
      <rPr>
        <vertAlign val="subscript"/>
        <sz val="10"/>
        <color rgb="FF000000"/>
        <rFont val="Cordia New"/>
        <family val="2"/>
      </rPr>
      <t>2</t>
    </r>
  </si>
  <si>
    <t>NA</t>
  </si>
  <si>
    <t>&gt;86</t>
  </si>
  <si>
    <r>
      <t xml:space="preserve">Net sales plus revenues from financial investments and sales of assets </t>
    </r>
    <r>
      <rPr>
        <vertAlign val="superscript"/>
        <sz val="10"/>
        <color rgb="FF000000"/>
        <rFont val="Cordia New"/>
        <family val="2"/>
      </rPr>
      <t>[1]</t>
    </r>
  </si>
  <si>
    <r>
      <t>Employee wages</t>
    </r>
    <r>
      <rPr>
        <vertAlign val="superscript"/>
        <sz val="10"/>
        <color rgb="FF000000"/>
        <rFont val="Cordia New"/>
        <family val="2"/>
      </rPr>
      <t>[2]</t>
    </r>
    <r>
      <rPr>
        <sz val="10"/>
        <color rgb="FF000000"/>
        <rFont val="Cordia New"/>
        <family val="2"/>
      </rPr>
      <t xml:space="preserve"> and benefits</t>
    </r>
    <r>
      <rPr>
        <vertAlign val="superscript"/>
        <sz val="10"/>
        <color rgb="FF000000"/>
        <rFont val="Cordia New"/>
        <family val="2"/>
      </rPr>
      <t>[3]</t>
    </r>
  </si>
  <si>
    <r>
      <t>Operating cost</t>
    </r>
    <r>
      <rPr>
        <vertAlign val="superscript"/>
        <sz val="10"/>
        <color rgb="FF000000"/>
        <rFont val="Cordia New"/>
        <family val="2"/>
      </rPr>
      <t>[4]</t>
    </r>
  </si>
  <si>
    <r>
      <t>Payments to government</t>
    </r>
    <r>
      <rPr>
        <vertAlign val="superscript"/>
        <sz val="10"/>
        <color rgb="FF000000"/>
        <rFont val="Cordia New"/>
        <family val="2"/>
      </rPr>
      <t>[5]</t>
    </r>
    <r>
      <rPr>
        <sz val="10"/>
        <color rgb="FF000000"/>
        <rFont val="Cordia New"/>
        <family val="2"/>
      </rPr>
      <t>: Gross taxes</t>
    </r>
  </si>
  <si>
    <r>
      <t>Payments to providers of capital</t>
    </r>
    <r>
      <rPr>
        <vertAlign val="superscript"/>
        <sz val="10"/>
        <color rgb="FF000000"/>
        <rFont val="Cordia New"/>
        <family val="2"/>
      </rPr>
      <t>[6]</t>
    </r>
    <r>
      <rPr>
        <sz val="10"/>
        <color rgb="FF000000"/>
        <rFont val="Cordia New"/>
        <family val="2"/>
      </rPr>
      <t>: Dividend payments</t>
    </r>
  </si>
  <si>
    <r>
      <t>Total worker</t>
    </r>
    <r>
      <rPr>
        <vertAlign val="superscript"/>
        <sz val="10"/>
        <color rgb="FF000000"/>
        <rFont val="Cordia New"/>
        <family val="2"/>
      </rPr>
      <t>[1]</t>
    </r>
  </si>
  <si>
    <r>
      <t>Total employee</t>
    </r>
    <r>
      <rPr>
        <vertAlign val="superscript"/>
        <sz val="10"/>
        <color rgb="FF000000"/>
        <rFont val="Cordia New"/>
        <family val="2"/>
      </rPr>
      <t>[2]</t>
    </r>
  </si>
  <si>
    <r>
      <t>Contractor</t>
    </r>
    <r>
      <rPr>
        <vertAlign val="superscript"/>
        <sz val="10"/>
        <color rgb="FF000000"/>
        <rFont val="Cordia New"/>
        <family val="2"/>
      </rPr>
      <t>[3]</t>
    </r>
  </si>
  <si>
    <r>
      <t>Permanent contract</t>
    </r>
    <r>
      <rPr>
        <vertAlign val="superscript"/>
        <sz val="10"/>
        <color rgb="FF000000"/>
        <rFont val="Cordia New"/>
        <family val="2"/>
      </rPr>
      <t>[4]</t>
    </r>
  </si>
  <si>
    <r>
      <t>Unclassified</t>
    </r>
    <r>
      <rPr>
        <vertAlign val="superscript"/>
        <sz val="10"/>
        <color rgb="FF000000"/>
        <rFont val="Cordia New"/>
        <family val="2"/>
      </rPr>
      <t>[6]</t>
    </r>
  </si>
  <si>
    <r>
      <t xml:space="preserve">Coverage of publicly available social data </t>
    </r>
    <r>
      <rPr>
        <vertAlign val="superscript"/>
        <sz val="10"/>
        <color rgb="FF000000"/>
        <rFont val="Cordia New"/>
        <family val="2"/>
      </rPr>
      <t>[1]</t>
    </r>
  </si>
  <si>
    <t>Note:</t>
  </si>
  <si>
    <t>[12] The scope of this report covers the companies under GC, by which GC holds greater than 50% of the total shares and has operational control.</t>
  </si>
  <si>
    <t>[1] The scope of this report covers the companies under GC, by which GC holds greater than 50% of the total shares and has operational control.</t>
  </si>
  <si>
    <r>
      <t xml:space="preserve">Total energy intensity </t>
    </r>
    <r>
      <rPr>
        <vertAlign val="superscript"/>
        <sz val="10"/>
        <color rgb="FF000000"/>
        <rFont val="Cordia New"/>
        <family val="2"/>
      </rPr>
      <t>[1]</t>
    </r>
  </si>
  <si>
    <r>
      <t>Greenhouse Gases Emissions (GHGs)</t>
    </r>
    <r>
      <rPr>
        <b/>
        <vertAlign val="superscript"/>
        <sz val="10"/>
        <color rgb="FFFFFFFF"/>
        <rFont val="Cordia New"/>
        <family val="2"/>
      </rPr>
      <t>[2]</t>
    </r>
  </si>
  <si>
    <r>
      <t>Total direct GHGs emissions (scope 1)</t>
    </r>
    <r>
      <rPr>
        <vertAlign val="superscript"/>
        <sz val="10"/>
        <color rgb="FF000000"/>
        <rFont val="Cordia New"/>
        <family val="2"/>
      </rPr>
      <t>[3]</t>
    </r>
  </si>
  <si>
    <r>
      <t xml:space="preserve">Indirect GHGs emissions from energy purchased and consumes (scope 2) </t>
    </r>
    <r>
      <rPr>
        <vertAlign val="superscript"/>
        <sz val="10"/>
        <color rgb="FF000000"/>
        <rFont val="Cordia New"/>
        <family val="2"/>
      </rPr>
      <t>[2]</t>
    </r>
  </si>
  <si>
    <r>
      <t xml:space="preserve">Other relevant indirect GHG emission  (scope 3) </t>
    </r>
    <r>
      <rPr>
        <vertAlign val="superscript"/>
        <sz val="10"/>
        <color rgb="FF000000"/>
        <rFont val="Cordia New"/>
        <family val="2"/>
      </rPr>
      <t>[2],[4]</t>
    </r>
  </si>
  <si>
    <r>
      <t xml:space="preserve">GHG emission intensity (scope 1 &amp; 2) </t>
    </r>
    <r>
      <rPr>
        <vertAlign val="superscript"/>
        <sz val="10"/>
        <color rgb="FF000000"/>
        <rFont val="Cordia New"/>
        <family val="2"/>
      </rPr>
      <t>[5]</t>
    </r>
  </si>
  <si>
    <r>
      <t>Water Discharge</t>
    </r>
    <r>
      <rPr>
        <b/>
        <vertAlign val="superscript"/>
        <sz val="10"/>
        <color rgb="FFFFFFFF"/>
        <rFont val="Cordia New"/>
        <family val="2"/>
      </rPr>
      <t>[7] </t>
    </r>
  </si>
  <si>
    <r>
      <t xml:space="preserve">Hazardous Waste Generated as defined by National Legislation </t>
    </r>
    <r>
      <rPr>
        <vertAlign val="superscript"/>
        <sz val="10"/>
        <color rgb="FF000000"/>
        <rFont val="Cordia New"/>
        <family val="2"/>
      </rPr>
      <t>[8]</t>
    </r>
  </si>
  <si>
    <r>
      <t xml:space="preserve">Total Non-Hazardous waste from routine operations </t>
    </r>
    <r>
      <rPr>
        <vertAlign val="superscript"/>
        <sz val="10"/>
        <color rgb="FF000000"/>
        <rFont val="Cordia New"/>
        <family val="2"/>
      </rPr>
      <t>[10]</t>
    </r>
  </si>
  <si>
    <r>
      <t xml:space="preserve">Waste from non-routine operation </t>
    </r>
    <r>
      <rPr>
        <vertAlign val="superscript"/>
        <sz val="10"/>
        <color rgb="FF000000"/>
        <rFont val="Cordia New"/>
        <family val="2"/>
      </rPr>
      <t>[11]</t>
    </r>
  </si>
  <si>
    <r>
      <t>Coverage of publicly available environmental data</t>
    </r>
    <r>
      <rPr>
        <vertAlign val="superscript"/>
        <sz val="10"/>
        <color rgb="FF000000"/>
        <rFont val="Cordia New"/>
        <family val="2"/>
      </rPr>
      <t>[12]</t>
    </r>
  </si>
  <si>
    <r>
      <t xml:space="preserve">Low carbon products </t>
    </r>
    <r>
      <rPr>
        <vertAlign val="superscript"/>
        <sz val="10"/>
        <color rgb="FF000000"/>
        <rFont val="Cordia New"/>
        <family val="2"/>
      </rPr>
      <t>[13]</t>
    </r>
  </si>
  <si>
    <t>[13] New definition by DJSI on “Low carbon products” : products with low embedded emissions that contribute to the  transition of  a low carbon economy e.g. products required less raw material during the production process</t>
  </si>
  <si>
    <t>[1] Net sales plus revenues from financial investment include revenues from sale of goods and rendering of services, and investment income</t>
  </si>
  <si>
    <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t>
  </si>
  <si>
    <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t>
  </si>
  <si>
    <t>[4] Operating Cost includes cost of sale of goods and rendering of services, selling and distribution expenses and, and administrative expenses</t>
  </si>
  <si>
    <t xml:space="preserve">[5] All of the organization's taxes (include corporate, income, and property) plus related penalties paid at the international, national, and local level, excludes deffered taxes. </t>
  </si>
  <si>
    <t xml:space="preserve">[6] Dividend to all shareholders, plus interest payments made to providers of loans. (Interest payments made to providers of loans can include; interest on all forms of debt and borrowings and arreares of dividends due to preferred shareholders) </t>
  </si>
  <si>
    <r>
      <t xml:space="preserve">Percentage of Tier 1 suppliers that were screened using </t>
    </r>
    <r>
      <rPr>
        <u/>
        <sz val="10"/>
        <color rgb="FF000000"/>
        <rFont val="Cordia New"/>
        <family val="2"/>
      </rPr>
      <t>social criteria</t>
    </r>
  </si>
  <si>
    <r>
      <t xml:space="preserve">Percentage of Tier 1 suppliers that were screened using </t>
    </r>
    <r>
      <rPr>
        <u/>
        <sz val="10"/>
        <color rgb="FF000000"/>
        <rFont val="Cordia New"/>
        <family val="2"/>
      </rPr>
      <t>environmental criteria</t>
    </r>
  </si>
  <si>
    <t>% of teir 1 suppliers</t>
  </si>
  <si>
    <t>USD</t>
  </si>
  <si>
    <t>KTB @28/12/2018</t>
  </si>
  <si>
    <t>G4-LA12</t>
  </si>
  <si>
    <t>Composition of Governance Bodies</t>
  </si>
  <si>
    <t>Board of directors</t>
  </si>
  <si>
    <t xml:space="preserve">Executives </t>
  </si>
  <si>
    <t xml:space="preserve">Middle management </t>
  </si>
  <si>
    <t xml:space="preserve">Senior </t>
  </si>
  <si>
    <t xml:space="preserve">Employee </t>
  </si>
  <si>
    <t>G4-LA11</t>
  </si>
  <si>
    <t>Employee receiving regular performance and career development reviews (excl. people in unclassified group)</t>
  </si>
  <si>
    <t xml:space="preserve">Executive </t>
  </si>
  <si>
    <t>Middle Management</t>
  </si>
  <si>
    <t>DJSI 3.2.1</t>
  </si>
  <si>
    <t xml:space="preserve">Women in junior management positions </t>
  </si>
  <si>
    <t>DJSI 1.1.4</t>
  </si>
  <si>
    <t>G4-LA13</t>
  </si>
  <si>
    <t>DJSI 3.2.2</t>
  </si>
  <si>
    <t xml:space="preserve">Ratio basic salary women/men </t>
  </si>
  <si>
    <t xml:space="preserve"> - </t>
  </si>
  <si>
    <t>DJSI 3.2.3</t>
  </si>
  <si>
    <t xml:space="preserve"> Labor Practice Indicators and Human Rights</t>
  </si>
  <si>
    <t>Number of consultations/negotiations with trade unions over organizational changes</t>
  </si>
  <si>
    <t>DJSI 3.2.4</t>
  </si>
  <si>
    <t xml:space="preserve">Employees laid off </t>
  </si>
  <si>
    <t xml:space="preserve">Number of consultations/negotiations with employees over organizational changes </t>
  </si>
  <si>
    <t>DJSI</t>
  </si>
  <si>
    <r>
      <t xml:space="preserve">  Middle management</t>
    </r>
    <r>
      <rPr>
        <sz val="10"/>
        <color rgb="FFFF3300"/>
        <rFont val="Cordia New"/>
        <family val="2"/>
      </rPr>
      <t xml:space="preserve"> (Level 10-12)</t>
    </r>
  </si>
  <si>
    <r>
      <t xml:space="preserve">  Executive                       </t>
    </r>
    <r>
      <rPr>
        <sz val="10"/>
        <color rgb="FFFF3300"/>
        <rFont val="Cordia New"/>
        <family val="2"/>
      </rPr>
      <t>(Level 13-18)</t>
    </r>
  </si>
  <si>
    <r>
      <t xml:space="preserve"> Senior                            </t>
    </r>
    <r>
      <rPr>
        <sz val="10"/>
        <color rgb="FFFF3300"/>
        <rFont val="Cordia New"/>
        <family val="2"/>
      </rPr>
      <t xml:space="preserve">  (Level 8-9)</t>
    </r>
  </si>
  <si>
    <r>
      <t xml:space="preserve"> Employee                      </t>
    </r>
    <r>
      <rPr>
        <sz val="10"/>
        <color rgb="FFFF3300"/>
        <rFont val="Cordia New"/>
        <family val="2"/>
      </rPr>
      <t xml:space="preserve"> (Level 7 and below)</t>
    </r>
  </si>
  <si>
    <t>a) Total Revenue</t>
  </si>
  <si>
    <t>b) Total Operating expenses</t>
  </si>
  <si>
    <t>c) Total employee-related expense (Salaries+Benefits)</t>
  </si>
  <si>
    <t>Resulting HC ROI    :   (a - (b-c)) / c</t>
  </si>
  <si>
    <r>
      <t xml:space="preserve">Executive                         </t>
    </r>
    <r>
      <rPr>
        <sz val="10"/>
        <color rgb="FFFF3300"/>
        <rFont val="Cordia New"/>
        <family val="2"/>
      </rPr>
      <t>(Level 13-18)</t>
    </r>
  </si>
  <si>
    <r>
      <t xml:space="preserve">Middle management    </t>
    </r>
    <r>
      <rPr>
        <sz val="10"/>
        <color rgb="FFFF3300"/>
        <rFont val="Cordia New"/>
        <family val="2"/>
      </rPr>
      <t>(Level 10-12)</t>
    </r>
  </si>
  <si>
    <r>
      <t xml:space="preserve">Senior                               </t>
    </r>
    <r>
      <rPr>
        <sz val="10"/>
        <color rgb="FFFF3300"/>
        <rFont val="Cordia New"/>
        <family val="2"/>
      </rPr>
      <t xml:space="preserve"> (Level 8-9)</t>
    </r>
  </si>
  <si>
    <r>
      <t xml:space="preserve">Employee                       </t>
    </r>
    <r>
      <rPr>
        <sz val="10"/>
        <color rgb="FFFF3300"/>
        <rFont val="Cordia New"/>
        <family val="2"/>
      </rPr>
      <t xml:space="preserve"> (Level 7 and below)</t>
    </r>
  </si>
  <si>
    <r>
      <t xml:space="preserve">Women in </t>
    </r>
    <r>
      <rPr>
        <sz val="10"/>
        <color rgb="FFFF3300"/>
        <rFont val="Cordia New"/>
        <family val="2"/>
      </rPr>
      <t>top</t>
    </r>
    <r>
      <rPr>
        <sz val="10"/>
        <color rgb="FF000000"/>
        <rFont val="Cordia New"/>
        <family val="2"/>
      </rPr>
      <t xml:space="preserve"> management positions</t>
    </r>
  </si>
  <si>
    <r>
      <t xml:space="preserve">On contract (Temporary contract) &gt; 1 ปี </t>
    </r>
    <r>
      <rPr>
        <vertAlign val="superscript"/>
        <sz val="10"/>
        <color rgb="FF000000"/>
        <rFont val="Cordia New"/>
        <family val="2"/>
      </rPr>
      <t>[5]</t>
    </r>
  </si>
  <si>
    <r>
      <t xml:space="preserve">On contract (Temporary contract) &lt; 1 ปี </t>
    </r>
    <r>
      <rPr>
        <vertAlign val="superscript"/>
        <sz val="10"/>
        <color rgb="FF000000"/>
        <rFont val="Cordia New"/>
        <family val="2"/>
      </rPr>
      <t>[5]</t>
    </r>
  </si>
  <si>
    <t>htyh</t>
  </si>
  <si>
    <t>hth</t>
  </si>
  <si>
    <t>hyth</t>
  </si>
  <si>
    <t>hty</t>
  </si>
  <si>
    <t>hyt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</si>
</sst>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87" formatCode="_-* #,##0_-;\-* #,##0_-;_-* &quot;-&quot;??_-;_-@_-"/>
    <numFmt numFmtId="188" formatCode="_-* #,##0.0_-;\-* #,##0.0_-;_-* &quot;-&quot;??_-;_-@_-"/>
    <numFmt numFmtId="189" formatCode="0.0"/>
    <numFmt numFmtId="190" formatCode="_(* #,##0_);_(* \(#,##0\);_(* &quot;-&quot;??_);_(@_)"/>
  </numFmts>
  <fonts count="34" x14ac:knownFonts="1">
    <font>
      <sz val="11"/>
      <color theme="1"/>
      <name val="Tahoma"/>
      <family val="2"/>
      <scheme val="minor"/>
    </font>
    <font>
      <b/>
      <sz val="12"/>
      <color rgb="FFFFFFFF"/>
      <name val="Cordia New"/>
      <family val="2"/>
    </font>
    <font>
      <b/>
      <sz val="14"/>
      <color rgb="FFFFFFFF"/>
      <name val="Cordia New"/>
      <family val="2"/>
    </font>
    <font>
      <b/>
      <sz val="12"/>
      <color rgb="FF624C36"/>
      <name val="Cordia New"/>
      <family val="2"/>
    </font>
    <font>
      <sz val="9"/>
      <color theme="1"/>
      <name val="Cordia New"/>
      <family val="2"/>
    </font>
    <font>
      <sz val="10"/>
      <color theme="1"/>
      <name val="Cordia New"/>
      <family val="2"/>
    </font>
    <font>
      <u/>
      <sz val="11"/>
      <color theme="10"/>
      <name val="Tahoma"/>
      <family val="2"/>
      <scheme val="minor"/>
    </font>
    <font>
      <sz val="10"/>
      <color rgb="FF000000"/>
      <name val="Cordia New"/>
      <family val="2"/>
    </font>
    <font>
      <b/>
      <sz val="10"/>
      <color rgb="FF624C36"/>
      <name val="Cordia New"/>
      <family val="2"/>
    </font>
    <font>
      <b/>
      <sz val="10"/>
      <color rgb="FFFFFFFF"/>
      <name val="Cordia New"/>
      <family val="2"/>
    </font>
    <font>
      <vertAlign val="superscript"/>
      <sz val="10"/>
      <color rgb="FF000000"/>
      <name val="Cordia New"/>
      <family val="2"/>
    </font>
    <font>
      <sz val="10"/>
      <color theme="1"/>
      <name val="Palatino Linotype"/>
      <family val="1"/>
    </font>
    <font>
      <sz val="10"/>
      <color theme="1"/>
      <name val="Tahoma"/>
      <family val="2"/>
      <scheme val="minor"/>
    </font>
    <font>
      <u/>
      <sz val="10"/>
      <color rgb="FF000000"/>
      <name val="Cordia New"/>
      <family val="2"/>
    </font>
    <font>
      <vertAlign val="subscript"/>
      <sz val="10"/>
      <color rgb="FF000000"/>
      <name val="Cordia New"/>
      <family val="2"/>
    </font>
    <font>
      <sz val="9"/>
      <color rgb="FF000000"/>
      <name val="Cordia New"/>
      <family val="2"/>
    </font>
    <font>
      <sz val="11"/>
      <color theme="1"/>
      <name val="Tahoma"/>
      <family val="2"/>
      <scheme val="minor"/>
    </font>
    <font>
      <sz val="11"/>
      <color theme="1"/>
      <name val="Cordia New"/>
      <family val="2"/>
    </font>
    <font>
      <sz val="10"/>
      <color rgb="FFFF0000"/>
      <name val="Cordia New"/>
      <family val="2"/>
    </font>
    <font>
      <sz val="10"/>
      <name val="Cordia New"/>
      <family val="2"/>
    </font>
    <font>
      <b/>
      <vertAlign val="superscript"/>
      <sz val="10"/>
      <color rgb="FFFFFFFF"/>
      <name val="Cordia New"/>
      <family val="2"/>
    </font>
    <font>
      <sz val="11"/>
      <name val="Cordia New"/>
      <family val="2"/>
    </font>
    <font>
      <sz val="9"/>
      <color indexed="81"/>
      <name val="Tahoma"/>
      <family val="2"/>
    </font>
    <font>
      <b/>
      <sz val="9"/>
      <color indexed="81"/>
      <name val="Tahoma"/>
      <family val="2"/>
    </font>
    <font>
      <sz val="8"/>
      <color theme="1"/>
      <name val="Tahoma"/>
      <family val="2"/>
      <scheme val="minor"/>
    </font>
    <font>
      <sz val="10"/>
      <color rgb="FF0000FF"/>
      <name val="Cordia New"/>
      <family val="2"/>
    </font>
    <font>
      <sz val="12"/>
      <color theme="1"/>
      <name val="Cordia New"/>
      <family val="2"/>
    </font>
    <font>
      <b/>
      <sz val="12"/>
      <color theme="0"/>
      <name val="Cordia New"/>
      <family val="2"/>
    </font>
    <font>
      <sz val="12"/>
      <color theme="0"/>
      <name val="Cordia New"/>
      <family val="2"/>
    </font>
    <font>
      <u/>
      <sz val="12"/>
      <color theme="10"/>
      <name val="Cordia New"/>
      <family val="2"/>
    </font>
    <font>
      <sz val="12"/>
      <color rgb="FF000000"/>
      <name val="Cordia New"/>
      <family val="2"/>
    </font>
    <font>
      <b/>
      <sz val="12"/>
      <color theme="1"/>
      <name val="Cordia New"/>
      <family val="2"/>
    </font>
    <font>
      <sz val="12"/>
      <name val="Cordia New"/>
      <family val="2"/>
    </font>
    <font>
      <sz val="10"/>
      <color rgb="FFFF3300"/>
      <name val="Cordia New"/>
      <family val="2"/>
    </font>
  </fonts>
  <fills count="20">
    <fill>
      <patternFill patternType="none"/>
    </fill>
    <fill>
      <patternFill patternType="gray125"/>
    </fill>
    <fill>
      <patternFill patternType="solid">
        <fgColor rgb="FF7096D2"/>
        <bgColor indexed="64"/>
      </patternFill>
    </fill>
    <fill>
      <patternFill patternType="solid">
        <fgColor rgb="FFE9E0D7"/>
        <bgColor indexed="64"/>
      </patternFill>
    </fill>
    <fill>
      <patternFill patternType="solid">
        <fgColor rgb="FF9FACD2"/>
        <bgColor indexed="64"/>
      </patternFill>
    </fill>
    <fill>
      <patternFill patternType="solid">
        <fgColor rgb="FFFFFFFF"/>
        <bgColor indexed="64"/>
      </patternFill>
    </fill>
    <fill>
      <patternFill patternType="solid">
        <fgColor rgb="FFACB2B6"/>
        <bgColor indexed="64"/>
      </patternFill>
    </fill>
    <fill>
      <patternFill patternType="solid">
        <fgColor rgb="FF42558C"/>
        <bgColor indexed="64"/>
      </patternFill>
    </fill>
    <fill>
      <patternFill patternType="solid">
        <fgColor rgb="FFB16214"/>
        <bgColor indexed="64"/>
      </patternFill>
    </fill>
    <fill>
      <patternFill patternType="solid">
        <fgColor rgb="FFF0B47A"/>
        <bgColor indexed="64"/>
      </patternFill>
    </fill>
    <fill>
      <patternFill patternType="solid">
        <fgColor rgb="FF31440F"/>
        <bgColor indexed="64"/>
      </patternFill>
    </fill>
    <fill>
      <patternFill patternType="solid">
        <fgColor rgb="FF496617"/>
        <bgColor indexed="64"/>
      </patternFill>
    </fill>
    <fill>
      <patternFill patternType="solid">
        <fgColor rgb="FFFFFF00"/>
        <bgColor indexed="64"/>
      </patternFill>
    </fill>
    <fill>
      <patternFill patternType="solid">
        <fgColor rgb="FFD9D9D9"/>
        <bgColor indexed="64"/>
      </patternFill>
    </fill>
    <fill>
      <patternFill patternType="solid">
        <fgColor theme="0" tint="-4.9989318521683403E-2"/>
        <bgColor indexed="64"/>
      </patternFill>
    </fill>
    <fill>
      <patternFill patternType="solid">
        <fgColor rgb="FFFF99FF"/>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3" tint="0.39997558519241921"/>
        <bgColor indexed="64"/>
      </patternFill>
    </fill>
  </fills>
  <borders count="44">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rgb="FF000000"/>
      </bottom>
      <diagonal/>
    </border>
    <border>
      <left/>
      <right style="medium">
        <color indexed="64"/>
      </right>
      <top/>
      <bottom style="medium">
        <color rgb="FF000000"/>
      </bottom>
      <diagonal/>
    </border>
    <border>
      <left style="medium">
        <color indexed="64"/>
      </left>
      <right style="medium">
        <color indexed="64"/>
      </right>
      <top style="medium">
        <color rgb="FF000000"/>
      </top>
      <bottom/>
      <diagonal/>
    </border>
    <border>
      <left style="medium">
        <color indexed="64"/>
      </left>
      <right/>
      <top/>
      <bottom style="medium">
        <color rgb="FF000000"/>
      </bottom>
      <diagonal/>
    </border>
    <border>
      <left/>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style="medium">
        <color indexed="64"/>
      </bottom>
      <diagonal/>
    </border>
    <border>
      <left/>
      <right style="medium">
        <color indexed="64"/>
      </right>
      <top style="medium">
        <color rgb="FF000000"/>
      </top>
      <bottom style="medium">
        <color indexed="64"/>
      </bottom>
      <diagonal/>
    </border>
    <border>
      <left style="medium">
        <color indexed="64"/>
      </left>
      <right/>
      <top style="medium">
        <color indexed="64"/>
      </top>
      <bottom style="medium">
        <color rgb="FF000000"/>
      </bottom>
      <diagonal/>
    </border>
    <border>
      <left/>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indexed="64"/>
      </left>
      <right/>
      <top style="medium">
        <color rgb="FF000000"/>
      </top>
      <bottom style="medium">
        <color indexed="64"/>
      </bottom>
      <diagonal/>
    </border>
    <border>
      <left/>
      <right/>
      <top style="medium">
        <color rgb="FF000000"/>
      </top>
      <bottom style="medium">
        <color indexed="64"/>
      </bottom>
      <diagonal/>
    </border>
    <border>
      <left style="medium">
        <color rgb="FF000000"/>
      </left>
      <right style="medium">
        <color rgb="FF000000"/>
      </right>
      <top style="medium">
        <color rgb="FF000000"/>
      </top>
      <bottom/>
      <diagonal/>
    </border>
    <border>
      <left style="medium">
        <color rgb="FF000000"/>
      </left>
      <right/>
      <top style="medium">
        <color indexed="64"/>
      </top>
      <bottom style="medium">
        <color indexed="64"/>
      </bottom>
      <diagonal/>
    </border>
    <border>
      <left style="medium">
        <color rgb="FF000000"/>
      </left>
      <right style="medium">
        <color indexed="64"/>
      </right>
      <top style="medium">
        <color indexed="64"/>
      </top>
      <bottom/>
      <diagonal/>
    </border>
    <border>
      <left style="medium">
        <color rgb="FF000000"/>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auto="1"/>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3">
    <xf numFmtId="0" fontId="0" fillId="0" borderId="0"/>
    <xf numFmtId="0" fontId="6" fillId="0" borderId="0" applyNumberFormat="0" applyFill="0" applyBorder="0" applyAlignment="0" applyProtection="0"/>
    <xf numFmtId="43" fontId="16" fillId="0" borderId="0" applyFont="0" applyFill="0" applyBorder="0" applyAlignment="0" applyProtection="0"/>
  </cellStyleXfs>
  <cellXfs count="348">
    <xf numFmtId="0" fontId="0" fillId="0" borderId="0" xfId="0"/>
    <xf numFmtId="0" fontId="4" fillId="0" borderId="0" xfId="0" applyFont="1" applyAlignment="1">
      <alignment vertical="center"/>
    </xf>
    <xf numFmtId="0" fontId="7" fillId="0" borderId="0" xfId="0" applyFont="1" applyAlignment="1">
      <alignment vertical="center"/>
    </xf>
    <xf numFmtId="0" fontId="8" fillId="3" borderId="10" xfId="0" applyFont="1" applyFill="1" applyBorder="1" applyAlignment="1">
      <alignment horizontal="center" vertical="center" wrapText="1"/>
    </xf>
    <xf numFmtId="0" fontId="7" fillId="0" borderId="10" xfId="0" applyFont="1" applyBorder="1" applyAlignment="1">
      <alignment vertical="center"/>
    </xf>
    <xf numFmtId="0" fontId="7" fillId="5" borderId="10" xfId="0" applyFont="1" applyFill="1" applyBorder="1" applyAlignment="1">
      <alignment horizontal="center" vertical="center" wrapText="1"/>
    </xf>
    <xf numFmtId="0" fontId="7" fillId="0" borderId="10" xfId="0" applyFont="1" applyBorder="1" applyAlignment="1">
      <alignment horizontal="right" vertical="center" wrapText="1"/>
    </xf>
    <xf numFmtId="0" fontId="7" fillId="5" borderId="10" xfId="0" applyFont="1" applyFill="1" applyBorder="1" applyAlignment="1">
      <alignment horizontal="right" vertical="center" wrapText="1"/>
    </xf>
    <xf numFmtId="0" fontId="7" fillId="0" borderId="10" xfId="0" applyFont="1" applyBorder="1" applyAlignment="1">
      <alignment vertical="center" wrapText="1"/>
    </xf>
    <xf numFmtId="0" fontId="7" fillId="0" borderId="8" xfId="0" applyFont="1" applyBorder="1" applyAlignment="1">
      <alignment horizontal="center" vertical="center"/>
    </xf>
    <xf numFmtId="0" fontId="7" fillId="0" borderId="9" xfId="0" applyFont="1" applyBorder="1" applyAlignment="1">
      <alignment horizontal="center" vertical="center" wrapText="1"/>
    </xf>
    <xf numFmtId="0" fontId="7" fillId="0" borderId="10" xfId="0" applyFont="1" applyBorder="1" applyAlignment="1">
      <alignment horizontal="center" vertical="center" wrapText="1"/>
    </xf>
    <xf numFmtId="0" fontId="9" fillId="4" borderId="15" xfId="0" applyFont="1" applyFill="1" applyBorder="1" applyAlignment="1">
      <alignment vertical="center"/>
    </xf>
    <xf numFmtId="0" fontId="9" fillId="4" borderId="11" xfId="0" applyFont="1" applyFill="1" applyBorder="1" applyAlignment="1">
      <alignment vertical="center"/>
    </xf>
    <xf numFmtId="0" fontId="9" fillId="4" borderId="9" xfId="0" applyFont="1" applyFill="1" applyBorder="1" applyAlignment="1">
      <alignment vertical="center"/>
    </xf>
    <xf numFmtId="0" fontId="7" fillId="0" borderId="9" xfId="0" applyFont="1" applyBorder="1" applyAlignment="1">
      <alignment horizontal="right" vertical="center" wrapText="1"/>
    </xf>
    <xf numFmtId="0" fontId="7" fillId="0" borderId="12" xfId="0" applyFont="1" applyBorder="1" applyAlignment="1">
      <alignment horizontal="center" vertical="center" wrapText="1"/>
    </xf>
    <xf numFmtId="0" fontId="7" fillId="0" borderId="10" xfId="0" applyFont="1" applyBorder="1" applyAlignment="1">
      <alignment horizontal="left" vertical="center" wrapText="1" indent="1"/>
    </xf>
    <xf numFmtId="0" fontId="5" fillId="0" borderId="10" xfId="0" applyFont="1" applyBorder="1" applyAlignment="1">
      <alignment horizontal="right" vertical="center" wrapText="1"/>
    </xf>
    <xf numFmtId="0" fontId="5" fillId="5" borderId="10" xfId="0" applyFont="1" applyFill="1" applyBorder="1" applyAlignment="1">
      <alignment horizontal="right" vertical="center" wrapText="1"/>
    </xf>
    <xf numFmtId="0" fontId="7" fillId="0" borderId="8" xfId="0" applyFont="1" applyBorder="1" applyAlignment="1">
      <alignment horizontal="center" vertical="center" wrapText="1"/>
    </xf>
    <xf numFmtId="0" fontId="12" fillId="0" borderId="0" xfId="0" applyFont="1"/>
    <xf numFmtId="0" fontId="5" fillId="0" borderId="10" xfId="0" applyFont="1" applyBorder="1" applyAlignment="1">
      <alignment vertical="center" wrapText="1"/>
    </xf>
    <xf numFmtId="0" fontId="5" fillId="0" borderId="10" xfId="0" applyFont="1" applyBorder="1" applyAlignment="1">
      <alignment horizontal="center" vertical="center" wrapText="1"/>
    </xf>
    <xf numFmtId="0" fontId="7" fillId="0" borderId="23" xfId="0" applyFont="1" applyBorder="1" applyAlignment="1">
      <alignment vertical="center" wrapText="1"/>
    </xf>
    <xf numFmtId="0" fontId="7" fillId="5" borderId="23" xfId="0" applyFont="1" applyFill="1" applyBorder="1" applyAlignment="1">
      <alignment horizontal="center" vertical="center" wrapText="1"/>
    </xf>
    <xf numFmtId="0" fontId="7" fillId="0" borderId="23" xfId="0" applyFont="1" applyBorder="1" applyAlignment="1">
      <alignment horizontal="left" vertical="center" wrapText="1" indent="1"/>
    </xf>
    <xf numFmtId="0" fontId="5" fillId="0" borderId="10" xfId="0" applyFont="1" applyBorder="1" applyAlignment="1">
      <alignment horizontal="left" vertical="center" wrapText="1" indent="1"/>
    </xf>
    <xf numFmtId="0" fontId="7" fillId="0" borderId="10" xfId="0" applyFont="1" applyBorder="1" applyAlignment="1">
      <alignment horizontal="right" vertical="center"/>
    </xf>
    <xf numFmtId="0" fontId="8" fillId="3" borderId="10" xfId="0" applyFont="1" applyFill="1" applyBorder="1" applyAlignment="1">
      <alignment horizontal="center" vertical="center"/>
    </xf>
    <xf numFmtId="0" fontId="9" fillId="9" borderId="15" xfId="0" applyFont="1" applyFill="1" applyBorder="1" applyAlignment="1">
      <alignment vertical="center"/>
    </xf>
    <xf numFmtId="0" fontId="9" fillId="9" borderId="11" xfId="0" applyFont="1" applyFill="1" applyBorder="1" applyAlignment="1">
      <alignment vertical="center"/>
    </xf>
    <xf numFmtId="0" fontId="9" fillId="9" borderId="9" xfId="0" applyFont="1" applyFill="1" applyBorder="1" applyAlignment="1">
      <alignment vertical="center"/>
    </xf>
    <xf numFmtId="0" fontId="5" fillId="0" borderId="10" xfId="0" applyFont="1" applyBorder="1" applyAlignment="1">
      <alignment horizontal="left" vertical="center" wrapText="1" indent="3"/>
    </xf>
    <xf numFmtId="0" fontId="5" fillId="0" borderId="8" xfId="0" applyFont="1" applyBorder="1" applyAlignment="1">
      <alignment horizontal="right" vertical="center" wrapText="1"/>
    </xf>
    <xf numFmtId="0" fontId="7" fillId="0" borderId="6" xfId="0" applyFont="1" applyBorder="1" applyAlignment="1">
      <alignment vertical="center" wrapText="1"/>
    </xf>
    <xf numFmtId="0" fontId="7" fillId="0" borderId="4" xfId="0" applyFont="1" applyBorder="1" applyAlignment="1">
      <alignment vertical="center" wrapText="1"/>
    </xf>
    <xf numFmtId="0" fontId="11" fillId="0" borderId="7" xfId="0" applyFont="1" applyBorder="1" applyAlignment="1">
      <alignment vertical="top"/>
    </xf>
    <xf numFmtId="0" fontId="7" fillId="0" borderId="12" xfId="0" applyFont="1" applyBorder="1" applyAlignment="1">
      <alignment vertical="center" wrapText="1"/>
    </xf>
    <xf numFmtId="0" fontId="5" fillId="0" borderId="10" xfId="0" applyFont="1" applyBorder="1" applyAlignment="1">
      <alignment horizontal="left" vertical="center" wrapText="1" indent="2"/>
    </xf>
    <xf numFmtId="0" fontId="9" fillId="11" borderId="15" xfId="0" applyFont="1" applyFill="1" applyBorder="1" applyAlignment="1">
      <alignment vertical="center" wrapText="1"/>
    </xf>
    <xf numFmtId="0" fontId="9" fillId="11" borderId="11" xfId="0" applyFont="1" applyFill="1" applyBorder="1" applyAlignment="1">
      <alignment vertical="center" wrapText="1"/>
    </xf>
    <xf numFmtId="0" fontId="9" fillId="11" borderId="9" xfId="0" applyFont="1" applyFill="1" applyBorder="1" applyAlignment="1">
      <alignment vertical="center" wrapText="1"/>
    </xf>
    <xf numFmtId="4" fontId="7" fillId="0" borderId="10" xfId="0" applyNumberFormat="1" applyFont="1" applyBorder="1" applyAlignment="1">
      <alignment horizontal="right" vertical="center" wrapText="1"/>
    </xf>
    <xf numFmtId="4" fontId="7" fillId="5" borderId="10" xfId="0" applyNumberFormat="1" applyFont="1" applyFill="1" applyBorder="1" applyAlignment="1">
      <alignment horizontal="right" vertical="center" wrapText="1"/>
    </xf>
    <xf numFmtId="4" fontId="5" fillId="0" borderId="10" xfId="0" applyNumberFormat="1" applyFont="1" applyBorder="1" applyAlignment="1">
      <alignment horizontal="right" vertical="center" wrapText="1"/>
    </xf>
    <xf numFmtId="0" fontId="7" fillId="12" borderId="10" xfId="0" applyFont="1" applyFill="1" applyBorder="1" applyAlignment="1">
      <alignment horizontal="right" vertical="center" wrapText="1"/>
    </xf>
    <xf numFmtId="3" fontId="7" fillId="0" borderId="9" xfId="0" applyNumberFormat="1" applyFont="1" applyBorder="1" applyAlignment="1">
      <alignment horizontal="right" vertical="center" wrapText="1"/>
    </xf>
    <xf numFmtId="3" fontId="7" fillId="0" borderId="10" xfId="0" applyNumberFormat="1" applyFont="1" applyBorder="1" applyAlignment="1">
      <alignment horizontal="right" vertical="center" wrapText="1"/>
    </xf>
    <xf numFmtId="3" fontId="7" fillId="5" borderId="10" xfId="0" applyNumberFormat="1" applyFont="1" applyFill="1" applyBorder="1" applyAlignment="1">
      <alignment horizontal="right" vertical="center" wrapText="1"/>
    </xf>
    <xf numFmtId="3" fontId="5" fillId="0" borderId="10" xfId="0" applyNumberFormat="1" applyFont="1" applyBorder="1" applyAlignment="1">
      <alignment horizontal="right" vertical="center" wrapText="1"/>
    </xf>
    <xf numFmtId="0" fontId="5" fillId="12" borderId="10" xfId="0" applyFont="1" applyFill="1" applyBorder="1" applyAlignment="1">
      <alignment horizontal="right" vertical="center" wrapText="1"/>
    </xf>
    <xf numFmtId="3" fontId="5" fillId="5" borderId="10" xfId="0" applyNumberFormat="1" applyFont="1" applyFill="1" applyBorder="1" applyAlignment="1">
      <alignment horizontal="right" vertical="center" wrapText="1"/>
    </xf>
    <xf numFmtId="0" fontId="7" fillId="0" borderId="9" xfId="0" applyFont="1" applyBorder="1" applyAlignment="1">
      <alignment horizontal="right" vertical="center" wrapText="1"/>
    </xf>
    <xf numFmtId="0" fontId="7" fillId="5" borderId="9" xfId="0" applyFont="1" applyFill="1" applyBorder="1" applyAlignment="1">
      <alignment horizontal="right" vertical="center" wrapText="1"/>
    </xf>
    <xf numFmtId="3" fontId="7" fillId="0" borderId="9" xfId="0" applyNumberFormat="1" applyFont="1" applyBorder="1" applyAlignment="1">
      <alignment horizontal="right" vertical="center" wrapText="1"/>
    </xf>
    <xf numFmtId="0" fontId="7" fillId="0" borderId="1" xfId="0" applyFont="1" applyBorder="1" applyAlignment="1">
      <alignment vertical="center" wrapText="1"/>
    </xf>
    <xf numFmtId="0" fontId="7" fillId="12" borderId="9" xfId="0" applyFont="1" applyFill="1" applyBorder="1" applyAlignment="1">
      <alignment horizontal="right" vertical="center" wrapText="1"/>
    </xf>
    <xf numFmtId="3" fontId="7" fillId="5" borderId="9" xfId="0" applyNumberFormat="1" applyFont="1" applyFill="1" applyBorder="1" applyAlignment="1">
      <alignment horizontal="right" vertical="center" wrapText="1"/>
    </xf>
    <xf numFmtId="0" fontId="15" fillId="0" borderId="10" xfId="0" applyFont="1" applyBorder="1" applyAlignment="1">
      <alignment horizontal="right" vertical="center" wrapText="1"/>
    </xf>
    <xf numFmtId="0" fontId="4" fillId="0" borderId="8" xfId="0" applyFont="1" applyBorder="1" applyAlignment="1">
      <alignment horizontal="right" vertical="center" wrapText="1"/>
    </xf>
    <xf numFmtId="0" fontId="4" fillId="0" borderId="10" xfId="0" applyFont="1" applyBorder="1" applyAlignment="1">
      <alignment horizontal="right" vertical="center" wrapText="1"/>
    </xf>
    <xf numFmtId="3" fontId="15" fillId="0" borderId="10" xfId="0" applyNumberFormat="1" applyFont="1" applyBorder="1" applyAlignment="1">
      <alignment horizontal="right" vertical="center" wrapText="1"/>
    </xf>
    <xf numFmtId="3" fontId="4" fillId="0" borderId="10" xfId="0" applyNumberFormat="1" applyFont="1" applyBorder="1" applyAlignment="1">
      <alignment horizontal="right" vertical="center" wrapText="1"/>
    </xf>
    <xf numFmtId="0" fontId="7" fillId="0" borderId="33" xfId="0" applyFont="1" applyBorder="1" applyAlignment="1">
      <alignment horizontal="right" vertical="center" wrapText="1"/>
    </xf>
    <xf numFmtId="0" fontId="7" fillId="0" borderId="9" xfId="0" applyFont="1" applyBorder="1" applyAlignment="1">
      <alignment horizontal="right" vertical="center"/>
    </xf>
    <xf numFmtId="0" fontId="15" fillId="0" borderId="9" xfId="0" applyFont="1" applyBorder="1" applyAlignment="1">
      <alignment horizontal="right" vertical="center" wrapText="1"/>
    </xf>
    <xf numFmtId="0" fontId="15" fillId="5" borderId="9" xfId="0" applyFont="1" applyFill="1" applyBorder="1" applyAlignment="1">
      <alignment horizontal="right" vertical="center" wrapText="1"/>
    </xf>
    <xf numFmtId="0" fontId="15" fillId="5" borderId="10" xfId="0" applyFont="1" applyFill="1" applyBorder="1" applyAlignment="1">
      <alignment horizontal="right" vertical="center" wrapText="1"/>
    </xf>
    <xf numFmtId="3" fontId="15" fillId="5" borderId="10" xfId="0" applyNumberFormat="1" applyFont="1" applyFill="1" applyBorder="1" applyAlignment="1">
      <alignment horizontal="right" vertical="center" wrapText="1"/>
    </xf>
    <xf numFmtId="0" fontId="4" fillId="5" borderId="10" xfId="0" applyFont="1" applyFill="1" applyBorder="1" applyAlignment="1">
      <alignment horizontal="right" vertical="center" wrapText="1"/>
    </xf>
    <xf numFmtId="0" fontId="4" fillId="13" borderId="10" xfId="0" applyFont="1" applyFill="1" applyBorder="1" applyAlignment="1">
      <alignment horizontal="right" vertical="center" wrapText="1"/>
    </xf>
    <xf numFmtId="4" fontId="5" fillId="5" borderId="10" xfId="0" applyNumberFormat="1" applyFont="1" applyFill="1" applyBorder="1" applyAlignment="1">
      <alignment horizontal="right" vertical="center" wrapText="1"/>
    </xf>
    <xf numFmtId="0" fontId="5" fillId="13" borderId="10" xfId="0" applyFont="1" applyFill="1" applyBorder="1" applyAlignment="1">
      <alignment horizontal="right" vertical="center" wrapText="1"/>
    </xf>
    <xf numFmtId="0" fontId="15" fillId="13" borderId="10" xfId="0" applyFont="1" applyFill="1" applyBorder="1" applyAlignment="1">
      <alignment horizontal="right" vertical="center" wrapText="1"/>
    </xf>
    <xf numFmtId="0" fontId="7" fillId="13" borderId="10" xfId="0" applyFont="1" applyFill="1" applyBorder="1" applyAlignment="1">
      <alignment horizontal="right" vertical="center" wrapText="1"/>
    </xf>
    <xf numFmtId="0" fontId="7" fillId="12" borderId="1" xfId="0" applyFont="1" applyFill="1" applyBorder="1" applyAlignment="1">
      <alignment vertical="center" wrapText="1"/>
    </xf>
    <xf numFmtId="0" fontId="17" fillId="0" borderId="0" xfId="0" applyFont="1"/>
    <xf numFmtId="0" fontId="5" fillId="0" borderId="10" xfId="0" applyFont="1" applyFill="1" applyBorder="1" applyAlignment="1">
      <alignment horizontal="right" vertical="center" wrapText="1"/>
    </xf>
    <xf numFmtId="0" fontId="7" fillId="0" borderId="10" xfId="0" applyFont="1" applyFill="1" applyBorder="1" applyAlignment="1">
      <alignment horizontal="right" vertical="center" wrapText="1"/>
    </xf>
    <xf numFmtId="187" fontId="7" fillId="0" borderId="10" xfId="2" applyNumberFormat="1" applyFont="1" applyFill="1" applyBorder="1" applyAlignment="1">
      <alignment horizontal="right" vertical="center" wrapText="1"/>
    </xf>
    <xf numFmtId="0" fontId="7" fillId="14" borderId="10" xfId="0" applyFont="1" applyFill="1" applyBorder="1" applyAlignment="1">
      <alignment horizontal="center" vertical="center" wrapText="1"/>
    </xf>
    <xf numFmtId="0" fontId="7" fillId="14" borderId="10" xfId="0" applyFont="1" applyFill="1" applyBorder="1" applyAlignment="1">
      <alignment horizontal="right" vertical="center" wrapText="1"/>
    </xf>
    <xf numFmtId="0" fontId="5" fillId="14" borderId="10" xfId="0" applyFont="1" applyFill="1" applyBorder="1" applyAlignment="1">
      <alignment horizontal="right" vertical="center" wrapText="1"/>
    </xf>
    <xf numFmtId="2" fontId="7" fillId="14" borderId="10" xfId="0" applyNumberFormat="1" applyFont="1" applyFill="1" applyBorder="1" applyAlignment="1">
      <alignment horizontal="right" vertical="center" wrapText="1"/>
    </xf>
    <xf numFmtId="43" fontId="7" fillId="14" borderId="10" xfId="2" applyFont="1" applyFill="1" applyBorder="1" applyAlignment="1">
      <alignment horizontal="right" vertical="center" wrapText="1"/>
    </xf>
    <xf numFmtId="0" fontId="17" fillId="0" borderId="0" xfId="0" applyFont="1" applyAlignment="1">
      <alignment vertical="center"/>
    </xf>
    <xf numFmtId="4" fontId="7" fillId="0" borderId="10" xfId="0" applyNumberFormat="1" applyFont="1" applyFill="1" applyBorder="1" applyAlignment="1">
      <alignment horizontal="right" vertical="center" wrapText="1"/>
    </xf>
    <xf numFmtId="0" fontId="21" fillId="0" borderId="0" xfId="1" applyFont="1" applyAlignment="1">
      <alignment vertical="center"/>
    </xf>
    <xf numFmtId="43" fontId="5" fillId="0" borderId="10" xfId="2" applyFont="1" applyFill="1" applyBorder="1" applyAlignment="1">
      <alignment horizontal="right" vertical="center" wrapText="1"/>
    </xf>
    <xf numFmtId="3" fontId="0" fillId="0" borderId="0" xfId="0" applyNumberFormat="1"/>
    <xf numFmtId="0" fontId="5" fillId="14" borderId="10" xfId="0" applyFont="1" applyFill="1" applyBorder="1" applyAlignment="1">
      <alignment vertical="center" wrapText="1"/>
    </xf>
    <xf numFmtId="0" fontId="5" fillId="14" borderId="10" xfId="0" applyFont="1" applyFill="1" applyBorder="1" applyAlignment="1">
      <alignment horizontal="center" vertical="center" wrapText="1"/>
    </xf>
    <xf numFmtId="0" fontId="5" fillId="14" borderId="8" xfId="0" applyFont="1" applyFill="1" applyBorder="1" applyAlignment="1">
      <alignment horizontal="right" vertical="center" wrapText="1"/>
    </xf>
    <xf numFmtId="3" fontId="5" fillId="14" borderId="10" xfId="0" applyNumberFormat="1" applyFont="1" applyFill="1" applyBorder="1" applyAlignment="1">
      <alignment horizontal="right" vertical="center" wrapText="1"/>
    </xf>
    <xf numFmtId="3" fontId="7" fillId="14" borderId="10" xfId="0" applyNumberFormat="1" applyFont="1" applyFill="1" applyBorder="1" applyAlignment="1">
      <alignment horizontal="right" vertical="center" wrapText="1"/>
    </xf>
    <xf numFmtId="0" fontId="5" fillId="14" borderId="7" xfId="0" applyFont="1" applyFill="1" applyBorder="1" applyAlignment="1">
      <alignment horizontal="right" vertical="center" wrapText="1"/>
    </xf>
    <xf numFmtId="3" fontId="5" fillId="14" borderId="9" xfId="0" applyNumberFormat="1" applyFont="1" applyFill="1" applyBorder="1" applyAlignment="1">
      <alignment horizontal="right" vertical="center" wrapText="1"/>
    </xf>
    <xf numFmtId="3" fontId="19" fillId="0" borderId="10" xfId="0" applyNumberFormat="1" applyFont="1" applyFill="1" applyBorder="1" applyAlignment="1">
      <alignment horizontal="right" vertical="center" wrapText="1"/>
    </xf>
    <xf numFmtId="2" fontId="7" fillId="0" borderId="10" xfId="0" applyNumberFormat="1" applyFont="1" applyBorder="1" applyAlignment="1">
      <alignment horizontal="right" vertical="center" wrapText="1"/>
    </xf>
    <xf numFmtId="4" fontId="0" fillId="0" borderId="0" xfId="0" applyNumberFormat="1"/>
    <xf numFmtId="4" fontId="24" fillId="0" borderId="0" xfId="0" applyNumberFormat="1" applyFont="1"/>
    <xf numFmtId="0" fontId="7" fillId="14" borderId="10" xfId="0" applyFont="1" applyFill="1" applyBorder="1" applyAlignment="1">
      <alignment vertical="center"/>
    </xf>
    <xf numFmtId="0" fontId="7" fillId="15" borderId="10" xfId="0" applyFont="1" applyFill="1" applyBorder="1" applyAlignment="1">
      <alignment horizontal="right" vertical="center" wrapText="1"/>
    </xf>
    <xf numFmtId="0" fontId="5" fillId="15" borderId="10" xfId="0" applyFont="1" applyFill="1" applyBorder="1" applyAlignment="1">
      <alignment horizontal="right" vertical="center" wrapText="1"/>
    </xf>
    <xf numFmtId="0" fontId="18" fillId="15" borderId="10" xfId="0" applyFont="1" applyFill="1" applyBorder="1" applyAlignment="1">
      <alignment horizontal="right" vertical="center" wrapText="1"/>
    </xf>
    <xf numFmtId="43" fontId="5" fillId="0" borderId="10" xfId="2" applyFont="1" applyBorder="1" applyAlignment="1">
      <alignment horizontal="right" vertical="center" wrapText="1"/>
    </xf>
    <xf numFmtId="0" fontId="7" fillId="0" borderId="10" xfId="0" applyFont="1" applyFill="1" applyBorder="1" applyAlignment="1">
      <alignment horizontal="center" vertical="center" wrapText="1"/>
    </xf>
    <xf numFmtId="3" fontId="7" fillId="0" borderId="10" xfId="0" applyNumberFormat="1" applyFont="1" applyFill="1" applyBorder="1" applyAlignment="1">
      <alignment horizontal="right" vertical="center" wrapText="1"/>
    </xf>
    <xf numFmtId="43" fontId="0" fillId="0" borderId="0" xfId="2" applyFont="1"/>
    <xf numFmtId="43" fontId="7" fillId="0" borderId="10" xfId="2" applyFont="1" applyBorder="1" applyAlignment="1">
      <alignment horizontal="right" vertical="center" wrapText="1"/>
    </xf>
    <xf numFmtId="0" fontId="19" fillId="0" borderId="10" xfId="0" applyFont="1" applyBorder="1" applyAlignment="1">
      <alignment horizontal="right" vertical="center" wrapText="1"/>
    </xf>
    <xf numFmtId="187" fontId="19" fillId="0" borderId="10" xfId="2" applyNumberFormat="1" applyFont="1" applyFill="1" applyBorder="1" applyAlignment="1">
      <alignment horizontal="right" vertical="center" wrapText="1"/>
    </xf>
    <xf numFmtId="0" fontId="19" fillId="0" borderId="10" xfId="0" applyFont="1" applyFill="1" applyBorder="1" applyAlignment="1">
      <alignment horizontal="right" vertical="center" wrapText="1"/>
    </xf>
    <xf numFmtId="188" fontId="19" fillId="14" borderId="10" xfId="2" applyNumberFormat="1" applyFont="1" applyFill="1" applyBorder="1" applyAlignment="1">
      <alignment horizontal="right" vertical="center" wrapText="1"/>
    </xf>
    <xf numFmtId="0" fontId="7" fillId="14" borderId="23" xfId="0" applyFont="1" applyFill="1" applyBorder="1" applyAlignment="1">
      <alignment horizontal="center" vertical="center" wrapText="1"/>
    </xf>
    <xf numFmtId="0" fontId="21" fillId="0" borderId="0" xfId="0" applyFont="1"/>
    <xf numFmtId="3" fontId="7" fillId="15" borderId="10" xfId="0" applyNumberFormat="1" applyFont="1" applyFill="1" applyBorder="1" applyAlignment="1">
      <alignment horizontal="right" vertical="center" wrapText="1"/>
    </xf>
    <xf numFmtId="3" fontId="7" fillId="0" borderId="10" xfId="2" applyNumberFormat="1" applyFont="1" applyFill="1" applyBorder="1" applyAlignment="1">
      <alignment horizontal="right" vertical="center" wrapText="1"/>
    </xf>
    <xf numFmtId="3" fontId="7" fillId="0" borderId="7" xfId="0" applyNumberFormat="1" applyFont="1" applyFill="1" applyBorder="1"/>
    <xf numFmtId="43" fontId="0" fillId="0" borderId="0" xfId="0" applyNumberFormat="1"/>
    <xf numFmtId="187" fontId="0" fillId="0" borderId="0" xfId="0" applyNumberFormat="1" applyAlignment="1">
      <alignment vertical="center"/>
    </xf>
    <xf numFmtId="0" fontId="0" fillId="0" borderId="0" xfId="0" applyAlignment="1">
      <alignment vertical="center"/>
    </xf>
    <xf numFmtId="0" fontId="5" fillId="0" borderId="0" xfId="0" applyFont="1"/>
    <xf numFmtId="0" fontId="5" fillId="0" borderId="0" xfId="0" applyFont="1" applyAlignment="1">
      <alignment horizontal="center"/>
    </xf>
    <xf numFmtId="187" fontId="7" fillId="0" borderId="0" xfId="0" applyNumberFormat="1" applyFont="1" applyBorder="1" applyAlignment="1">
      <alignment horizontal="center" vertical="center" wrapText="1"/>
    </xf>
    <xf numFmtId="187" fontId="0" fillId="0" borderId="0" xfId="0" applyNumberFormat="1"/>
    <xf numFmtId="187" fontId="0" fillId="0" borderId="0" xfId="2" applyNumberFormat="1" applyFont="1"/>
    <xf numFmtId="0" fontId="26" fillId="16" borderId="34" xfId="0" applyFont="1" applyFill="1" applyBorder="1" applyAlignment="1">
      <alignment horizontal="center" vertical="top" wrapText="1"/>
    </xf>
    <xf numFmtId="0" fontId="26" fillId="0" borderId="34" xfId="0" applyFont="1" applyBorder="1" applyAlignment="1">
      <alignment horizontal="center" vertical="top" wrapText="1"/>
    </xf>
    <xf numFmtId="0" fontId="27" fillId="17" borderId="35" xfId="0" applyFont="1" applyFill="1" applyBorder="1" applyAlignment="1">
      <alignment horizontal="left" vertical="center" wrapText="1"/>
    </xf>
    <xf numFmtId="0" fontId="28" fillId="17" borderId="35" xfId="0" applyFont="1" applyFill="1" applyBorder="1" applyAlignment="1">
      <alignment horizontal="center" vertical="center" wrapText="1"/>
    </xf>
    <xf numFmtId="0" fontId="28" fillId="17" borderId="35" xfId="0" applyFont="1" applyFill="1" applyBorder="1" applyAlignment="1">
      <alignment horizontal="right" vertical="center" wrapText="1"/>
    </xf>
    <xf numFmtId="0" fontId="28" fillId="0" borderId="0" xfId="0" applyFont="1" applyFill="1"/>
    <xf numFmtId="0" fontId="26" fillId="0" borderId="0" xfId="0" applyFont="1"/>
    <xf numFmtId="0" fontId="26" fillId="16" borderId="36" xfId="0" applyFont="1" applyFill="1" applyBorder="1" applyAlignment="1">
      <alignment horizontal="center" vertical="top" wrapText="1"/>
    </xf>
    <xf numFmtId="0" fontId="26" fillId="0" borderId="36" xfId="0" applyFont="1" applyBorder="1" applyAlignment="1">
      <alignment horizontal="center" vertical="top" wrapText="1"/>
    </xf>
    <xf numFmtId="0" fontId="26" fillId="0" borderId="35" xfId="0" quotePrefix="1" applyFont="1" applyBorder="1" applyAlignment="1">
      <alignment horizontal="left" vertical="top" wrapText="1"/>
    </xf>
    <xf numFmtId="0" fontId="26" fillId="0" borderId="35" xfId="0" applyFont="1" applyBorder="1" applyAlignment="1">
      <alignment horizontal="center" vertical="center" wrapText="1"/>
    </xf>
    <xf numFmtId="0" fontId="26" fillId="0" borderId="35" xfId="0" applyFont="1" applyFill="1" applyBorder="1" applyAlignment="1">
      <alignment horizontal="right" vertical="center" wrapText="1"/>
    </xf>
    <xf numFmtId="0" fontId="26" fillId="0" borderId="0" xfId="0" applyFont="1" applyFill="1"/>
    <xf numFmtId="0" fontId="26" fillId="16" borderId="37" xfId="0" applyFont="1" applyFill="1" applyBorder="1" applyAlignment="1">
      <alignment horizontal="center" vertical="top" wrapText="1"/>
    </xf>
    <xf numFmtId="0" fontId="26" fillId="0" borderId="37" xfId="0" applyFont="1" applyBorder="1" applyAlignment="1">
      <alignment horizontal="center" vertical="top" wrapText="1"/>
    </xf>
    <xf numFmtId="3" fontId="26" fillId="0" borderId="35" xfId="0" applyNumberFormat="1" applyFont="1" applyFill="1" applyBorder="1" applyAlignment="1">
      <alignment horizontal="right" vertical="center" wrapText="1"/>
    </xf>
    <xf numFmtId="0" fontId="29" fillId="16" borderId="36" xfId="1" applyFont="1" applyFill="1" applyBorder="1" applyAlignment="1">
      <alignment horizontal="center" vertical="top" wrapText="1"/>
    </xf>
    <xf numFmtId="0" fontId="26" fillId="0" borderId="38" xfId="0" applyFont="1" applyBorder="1" applyAlignment="1">
      <alignment horizontal="center" vertical="top" wrapText="1"/>
    </xf>
    <xf numFmtId="0" fontId="27" fillId="17" borderId="38" xfId="0" applyFont="1" applyFill="1" applyBorder="1" applyAlignment="1">
      <alignment vertical="center"/>
    </xf>
    <xf numFmtId="0" fontId="28" fillId="17" borderId="0" xfId="0" applyFont="1" applyFill="1" applyBorder="1" applyAlignment="1">
      <alignment horizontal="center" vertical="center" wrapText="1"/>
    </xf>
    <xf numFmtId="0" fontId="28" fillId="17" borderId="0" xfId="0" applyFont="1" applyFill="1" applyBorder="1" applyAlignment="1">
      <alignment horizontal="right" vertical="center" wrapText="1"/>
    </xf>
    <xf numFmtId="0" fontId="28" fillId="17" borderId="39" xfId="0" applyFont="1" applyFill="1" applyBorder="1" applyAlignment="1">
      <alignment horizontal="right" vertical="center" wrapText="1"/>
    </xf>
    <xf numFmtId="0" fontId="28" fillId="17" borderId="40" xfId="0" applyFont="1" applyFill="1" applyBorder="1" applyAlignment="1">
      <alignment horizontal="right" vertical="center" wrapText="1"/>
    </xf>
    <xf numFmtId="0" fontId="26" fillId="16" borderId="38" xfId="0" applyFont="1" applyFill="1" applyBorder="1" applyAlignment="1">
      <alignment horizontal="center" vertical="top" wrapText="1"/>
    </xf>
    <xf numFmtId="0" fontId="26" fillId="0" borderId="34" xfId="0" quotePrefix="1" applyFont="1" applyBorder="1" applyAlignment="1">
      <alignment horizontal="left" vertical="top" wrapText="1"/>
    </xf>
    <xf numFmtId="190" fontId="26" fillId="0" borderId="35" xfId="2" applyNumberFormat="1" applyFont="1" applyFill="1" applyBorder="1" applyAlignment="1">
      <alignment horizontal="right" vertical="center" wrapText="1"/>
    </xf>
    <xf numFmtId="0" fontId="26" fillId="16" borderId="41" xfId="0" applyFont="1" applyFill="1" applyBorder="1" applyAlignment="1">
      <alignment horizontal="center" vertical="top" wrapText="1"/>
    </xf>
    <xf numFmtId="0" fontId="26" fillId="12" borderId="34" xfId="0" applyFont="1" applyFill="1" applyBorder="1" applyAlignment="1">
      <alignment horizontal="center" vertical="top" wrapText="1"/>
    </xf>
    <xf numFmtId="0" fontId="27" fillId="17" borderId="42" xfId="0" applyFont="1" applyFill="1" applyBorder="1" applyAlignment="1">
      <alignment horizontal="left" vertical="center" wrapText="1"/>
    </xf>
    <xf numFmtId="0" fontId="27" fillId="17" borderId="39" xfId="0" applyFont="1" applyFill="1" applyBorder="1" applyAlignment="1">
      <alignment horizontal="center" vertical="center" wrapText="1"/>
    </xf>
    <xf numFmtId="0" fontId="26" fillId="12" borderId="36" xfId="0" applyFont="1" applyFill="1" applyBorder="1" applyAlignment="1">
      <alignment vertical="top" wrapText="1"/>
    </xf>
    <xf numFmtId="0" fontId="26" fillId="18" borderId="34" xfId="0" applyFont="1" applyFill="1" applyBorder="1" applyAlignment="1">
      <alignment horizontal="left" vertical="top" wrapText="1"/>
    </xf>
    <xf numFmtId="0" fontId="30" fillId="18" borderId="35" xfId="0" applyFont="1" applyFill="1" applyBorder="1" applyAlignment="1">
      <alignment horizontal="center" vertical="center" wrapText="1"/>
    </xf>
    <xf numFmtId="0" fontId="31" fillId="18" borderId="42" xfId="0" applyFont="1" applyFill="1" applyBorder="1" applyAlignment="1">
      <alignment horizontal="right" vertical="center" wrapText="1"/>
    </xf>
    <xf numFmtId="0" fontId="26" fillId="18" borderId="35" xfId="0" applyFont="1" applyFill="1" applyBorder="1" applyAlignment="1">
      <alignment horizontal="center" vertical="center" wrapText="1"/>
    </xf>
    <xf numFmtId="0" fontId="26" fillId="18" borderId="42" xfId="0" applyFont="1" applyFill="1" applyBorder="1" applyAlignment="1">
      <alignment horizontal="right" vertical="center" wrapText="1"/>
    </xf>
    <xf numFmtId="0" fontId="26" fillId="18" borderId="42" xfId="0" applyFont="1" applyFill="1" applyBorder="1" applyAlignment="1">
      <alignment horizontal="right"/>
    </xf>
    <xf numFmtId="0" fontId="26" fillId="16" borderId="34" xfId="0" quotePrefix="1" applyFont="1" applyFill="1" applyBorder="1" applyAlignment="1">
      <alignment horizontal="center" vertical="center"/>
    </xf>
    <xf numFmtId="0" fontId="26" fillId="18" borderId="34" xfId="0" quotePrefix="1" applyFont="1" applyFill="1" applyBorder="1" applyAlignment="1">
      <alignment horizontal="left" vertical="top" wrapText="1"/>
    </xf>
    <xf numFmtId="0" fontId="32" fillId="18" borderId="35" xfId="0" applyFont="1" applyFill="1" applyBorder="1" applyAlignment="1">
      <alignment horizontal="right" vertical="center" wrapText="1"/>
    </xf>
    <xf numFmtId="0" fontId="32" fillId="18" borderId="42" xfId="0" applyFont="1" applyFill="1" applyBorder="1" applyAlignment="1">
      <alignment horizontal="right" vertical="center" wrapText="1"/>
    </xf>
    <xf numFmtId="0" fontId="26" fillId="0" borderId="35" xfId="0" applyFont="1" applyBorder="1"/>
    <xf numFmtId="0" fontId="30" fillId="18" borderId="34" xfId="0" applyFont="1" applyFill="1" applyBorder="1" applyAlignment="1">
      <alignment horizontal="center" vertical="center" wrapText="1"/>
    </xf>
    <xf numFmtId="0" fontId="26" fillId="16" borderId="35" xfId="0" applyFont="1" applyFill="1" applyBorder="1" applyAlignment="1">
      <alignment horizontal="center" vertical="top" wrapText="1"/>
    </xf>
    <xf numFmtId="0" fontId="26" fillId="12" borderId="37" xfId="0" quotePrefix="1" applyFont="1" applyFill="1" applyBorder="1" applyAlignment="1">
      <alignment horizontal="center" vertical="top" wrapText="1"/>
    </xf>
    <xf numFmtId="0" fontId="26" fillId="18" borderId="35" xfId="0" quotePrefix="1" applyFont="1" applyFill="1" applyBorder="1" applyAlignment="1">
      <alignment horizontal="left" vertical="top" wrapText="1"/>
    </xf>
    <xf numFmtId="0" fontId="26" fillId="18" borderId="42" xfId="0" applyFont="1" applyFill="1" applyBorder="1" applyAlignment="1">
      <alignment horizontal="center" vertical="center" wrapText="1"/>
    </xf>
    <xf numFmtId="0" fontId="27" fillId="17" borderId="41" xfId="0" applyFont="1" applyFill="1" applyBorder="1" applyAlignment="1">
      <alignment horizontal="left" vertical="center" wrapText="1"/>
    </xf>
    <xf numFmtId="0" fontId="26" fillId="18" borderId="43" xfId="0" applyFont="1" applyFill="1" applyBorder="1" applyAlignment="1">
      <alignment horizontal="center" vertical="center" wrapText="1"/>
    </xf>
    <xf numFmtId="3" fontId="26" fillId="18" borderId="35" xfId="0" applyNumberFormat="1" applyFont="1" applyFill="1" applyBorder="1" applyAlignment="1">
      <alignment horizontal="right" vertical="center" wrapText="1"/>
    </xf>
    <xf numFmtId="0" fontId="31" fillId="18" borderId="42" xfId="0" applyFont="1" applyFill="1" applyBorder="1" applyAlignment="1">
      <alignment horizontal="center" vertical="center" wrapText="1"/>
    </xf>
    <xf numFmtId="0" fontId="27" fillId="19" borderId="34" xfId="0" applyFont="1" applyFill="1" applyBorder="1" applyAlignment="1">
      <alignment horizontal="center" vertical="center" wrapText="1"/>
    </xf>
    <xf numFmtId="0" fontId="27" fillId="19" borderId="34" xfId="0" applyFont="1" applyFill="1" applyBorder="1" applyAlignment="1">
      <alignment horizontal="center" vertical="center"/>
    </xf>
    <xf numFmtId="0" fontId="27" fillId="19" borderId="42" xfId="0" applyFont="1" applyFill="1" applyBorder="1" applyAlignment="1">
      <alignment horizontal="center" vertical="center" wrapText="1"/>
    </xf>
    <xf numFmtId="0" fontId="27" fillId="0" borderId="40" xfId="0" applyFont="1" applyFill="1" applyBorder="1" applyAlignment="1">
      <alignment horizontal="center" vertical="center" wrapText="1"/>
    </xf>
    <xf numFmtId="0" fontId="32" fillId="0" borderId="0" xfId="0" applyFont="1" applyFill="1" applyAlignment="1">
      <alignment horizontal="center" vertical="center"/>
    </xf>
    <xf numFmtId="0" fontId="27" fillId="0" borderId="0" xfId="0" applyFont="1" applyFill="1" applyBorder="1" applyAlignment="1">
      <alignment horizontal="center" vertical="center" wrapText="1"/>
    </xf>
    <xf numFmtId="0" fontId="32" fillId="0" borderId="0" xfId="0" applyFont="1" applyFill="1" applyAlignment="1">
      <alignment vertical="top"/>
    </xf>
    <xf numFmtId="0" fontId="27" fillId="19" borderId="35" xfId="0" applyFont="1" applyFill="1" applyBorder="1" applyAlignment="1">
      <alignment horizontal="center" vertical="center" wrapText="1"/>
    </xf>
    <xf numFmtId="0" fontId="27" fillId="19" borderId="35" xfId="0" applyFont="1" applyFill="1" applyBorder="1" applyAlignment="1">
      <alignment vertical="center" wrapText="1"/>
    </xf>
    <xf numFmtId="3" fontId="25" fillId="14" borderId="10" xfId="0" applyNumberFormat="1" applyFont="1" applyFill="1" applyBorder="1" applyAlignment="1">
      <alignment horizontal="right" vertical="center" wrapText="1"/>
    </xf>
    <xf numFmtId="43" fontId="25" fillId="0" borderId="10" xfId="0" applyNumberFormat="1" applyFont="1" applyFill="1" applyBorder="1" applyAlignment="1">
      <alignment horizontal="right" vertical="center" wrapText="1"/>
    </xf>
    <xf numFmtId="189" fontId="33" fillId="0" borderId="10" xfId="0" applyNumberFormat="1" applyFont="1" applyFill="1" applyBorder="1" applyAlignment="1">
      <alignment horizontal="right" vertical="center" wrapText="1"/>
    </xf>
    <xf numFmtId="188" fontId="25" fillId="14" borderId="10" xfId="2" applyNumberFormat="1" applyFont="1" applyFill="1" applyBorder="1" applyAlignment="1">
      <alignment horizontal="right" vertical="center" wrapText="1"/>
    </xf>
    <xf numFmtId="0" fontId="25" fillId="14" borderId="10" xfId="0" applyFont="1" applyFill="1" applyBorder="1" applyAlignment="1">
      <alignment horizontal="right" vertical="center" wrapText="1"/>
    </xf>
    <xf numFmtId="43" fontId="25" fillId="0" borderId="10" xfId="2" applyFont="1" applyFill="1" applyBorder="1" applyAlignment="1">
      <alignment horizontal="right" vertical="center" wrapText="1"/>
    </xf>
    <xf numFmtId="0" fontId="7" fillId="0" borderId="8" xfId="0" applyFont="1" applyBorder="1" applyAlignment="1">
      <alignment horizontal="left" vertical="center" wrapText="1" indent="1"/>
    </xf>
    <xf numFmtId="0" fontId="7" fillId="0" borderId="8" xfId="0" applyFont="1" applyBorder="1" applyAlignment="1">
      <alignment vertical="center" wrapText="1"/>
    </xf>
    <xf numFmtId="0" fontId="7" fillId="0" borderId="9" xfId="0" applyFont="1" applyBorder="1" applyAlignment="1">
      <alignment horizontal="right" vertical="center" wrapText="1"/>
    </xf>
    <xf numFmtId="3" fontId="7" fillId="0" borderId="9" xfId="0" applyNumberFormat="1" applyFont="1" applyBorder="1" applyAlignment="1">
      <alignment horizontal="right" vertical="center" wrapText="1"/>
    </xf>
    <xf numFmtId="43" fontId="5" fillId="14" borderId="15" xfId="0" applyNumberFormat="1" applyFont="1" applyFill="1" applyBorder="1" applyAlignment="1">
      <alignment horizontal="right" vertical="center" wrapText="1"/>
    </xf>
    <xf numFmtId="43" fontId="5" fillId="14" borderId="9" xfId="0" applyNumberFormat="1" applyFont="1" applyFill="1" applyBorder="1" applyAlignment="1">
      <alignment horizontal="right" vertical="center" wrapText="1"/>
    </xf>
    <xf numFmtId="3" fontId="7" fillId="5" borderId="9" xfId="0" applyNumberFormat="1" applyFont="1" applyFill="1" applyBorder="1" applyAlignment="1">
      <alignment horizontal="right" vertical="center" wrapText="1"/>
    </xf>
    <xf numFmtId="0" fontId="7" fillId="0" borderId="8" xfId="0" applyFont="1" applyBorder="1" applyAlignment="1">
      <alignment horizontal="left" vertical="center" wrapText="1" indent="1"/>
    </xf>
    <xf numFmtId="0" fontId="7" fillId="0" borderId="7" xfId="0" applyFont="1" applyBorder="1" applyAlignment="1">
      <alignment vertical="center" wrapText="1"/>
    </xf>
    <xf numFmtId="0" fontId="7" fillId="0" borderId="8" xfId="0" applyFont="1" applyBorder="1" applyAlignment="1">
      <alignment horizontal="left" vertical="center" wrapText="1" indent="2"/>
    </xf>
    <xf numFmtId="0" fontId="7" fillId="14" borderId="8" xfId="0" applyFont="1" applyFill="1" applyBorder="1" applyAlignment="1">
      <alignment vertical="center" wrapText="1"/>
    </xf>
    <xf numFmtId="0" fontId="7" fillId="0" borderId="1" xfId="0" applyFont="1" applyBorder="1" applyAlignment="1">
      <alignment horizontal="center" vertical="center"/>
    </xf>
    <xf numFmtId="0" fontId="7" fillId="0" borderId="12" xfId="0" applyFont="1" applyBorder="1" applyAlignment="1">
      <alignment horizontal="center" vertical="center"/>
    </xf>
    <xf numFmtId="0" fontId="7" fillId="0" borderId="8" xfId="0" applyFont="1" applyBorder="1" applyAlignment="1">
      <alignment horizontal="center" vertical="center"/>
    </xf>
    <xf numFmtId="0" fontId="9" fillId="4" borderId="15" xfId="0" applyFont="1" applyFill="1" applyBorder="1" applyAlignment="1">
      <alignment vertical="center"/>
    </xf>
    <xf numFmtId="0" fontId="9" fillId="4" borderId="11" xfId="0" applyFont="1" applyFill="1" applyBorder="1" applyAlignment="1">
      <alignment vertical="center"/>
    </xf>
    <xf numFmtId="0" fontId="9" fillId="4" borderId="9" xfId="0" applyFont="1" applyFill="1" applyBorder="1" applyAlignment="1">
      <alignment vertical="center"/>
    </xf>
    <xf numFmtId="0" fontId="8" fillId="3" borderId="15"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8" fillId="3" borderId="9" xfId="0" applyFont="1" applyFill="1" applyBorder="1" applyAlignment="1">
      <alignment horizontal="center" vertical="center" wrapText="1"/>
    </xf>
    <xf numFmtId="0" fontId="1" fillId="2" borderId="2" xfId="0" applyFont="1" applyFill="1" applyBorder="1" applyAlignment="1">
      <alignment vertical="center" wrapText="1"/>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2" fillId="2" borderId="5" xfId="0" applyFont="1" applyFill="1" applyBorder="1" applyAlignment="1">
      <alignment vertical="center" wrapText="1"/>
    </xf>
    <xf numFmtId="0" fontId="2" fillId="2" borderId="0" xfId="0" applyFont="1" applyFill="1" applyBorder="1" applyAlignment="1">
      <alignment vertical="center" wrapText="1"/>
    </xf>
    <xf numFmtId="0" fontId="2" fillId="2" borderId="6" xfId="0" applyFont="1" applyFill="1" applyBorder="1" applyAlignment="1">
      <alignment vertical="center" wrapText="1"/>
    </xf>
    <xf numFmtId="0" fontId="1" fillId="2" borderId="14" xfId="0" applyFont="1" applyFill="1" applyBorder="1" applyAlignment="1">
      <alignment vertical="center" wrapText="1"/>
    </xf>
    <xf numFmtId="0" fontId="1" fillId="2" borderId="13" xfId="0" applyFont="1" applyFill="1" applyBorder="1" applyAlignment="1">
      <alignment vertical="center" wrapText="1"/>
    </xf>
    <xf numFmtId="0" fontId="1" fillId="2" borderId="10" xfId="0" applyFont="1" applyFill="1" applyBorder="1" applyAlignment="1">
      <alignment vertical="center" wrapText="1"/>
    </xf>
    <xf numFmtId="0" fontId="8" fillId="3" borderId="1"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3" borderId="8" xfId="0" applyFont="1" applyFill="1" applyBorder="1" applyAlignment="1">
      <alignment horizontal="center" vertical="center"/>
    </xf>
    <xf numFmtId="0" fontId="7" fillId="0" borderId="1"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8" xfId="0" applyFont="1" applyBorder="1" applyAlignment="1">
      <alignment horizontal="center" vertical="center" wrapText="1"/>
    </xf>
    <xf numFmtId="0" fontId="9" fillId="4" borderId="15" xfId="0" applyFont="1" applyFill="1" applyBorder="1" applyAlignment="1">
      <alignment vertical="center" wrapText="1"/>
    </xf>
    <xf numFmtId="0" fontId="9" fillId="4" borderId="11" xfId="0" applyFont="1" applyFill="1" applyBorder="1" applyAlignment="1">
      <alignment vertical="center" wrapText="1"/>
    </xf>
    <xf numFmtId="0" fontId="9" fillId="4" borderId="9" xfId="0" applyFont="1" applyFill="1" applyBorder="1" applyAlignment="1">
      <alignment vertical="center" wrapText="1"/>
    </xf>
    <xf numFmtId="0" fontId="1" fillId="6" borderId="2" xfId="0" applyFont="1" applyFill="1" applyBorder="1" applyAlignment="1">
      <alignment vertical="center"/>
    </xf>
    <xf numFmtId="0" fontId="1" fillId="6" borderId="3" xfId="0" applyFont="1" applyFill="1" applyBorder="1" applyAlignment="1">
      <alignment vertical="center"/>
    </xf>
    <xf numFmtId="0" fontId="1" fillId="6" borderId="4" xfId="0" applyFont="1" applyFill="1" applyBorder="1" applyAlignment="1">
      <alignment vertical="center"/>
    </xf>
    <xf numFmtId="0" fontId="2" fillId="6" borderId="5" xfId="0" applyFont="1" applyFill="1" applyBorder="1" applyAlignment="1">
      <alignment vertical="center"/>
    </xf>
    <xf numFmtId="0" fontId="2" fillId="6" borderId="0" xfId="0" applyFont="1" applyFill="1" applyBorder="1" applyAlignment="1">
      <alignment vertical="center"/>
    </xf>
    <xf numFmtId="0" fontId="2" fillId="6" borderId="6" xfId="0" applyFont="1" applyFill="1" applyBorder="1" applyAlignment="1">
      <alignment vertical="center"/>
    </xf>
    <xf numFmtId="0" fontId="1" fillId="6" borderId="14" xfId="0" applyFont="1" applyFill="1" applyBorder="1" applyAlignment="1">
      <alignment vertical="center"/>
    </xf>
    <xf numFmtId="0" fontId="1" fillId="6" borderId="13" xfId="0" applyFont="1" applyFill="1" applyBorder="1" applyAlignment="1">
      <alignment vertical="center"/>
    </xf>
    <xf numFmtId="0" fontId="1" fillId="6" borderId="10" xfId="0" applyFont="1" applyFill="1" applyBorder="1" applyAlignment="1">
      <alignment vertical="center"/>
    </xf>
    <xf numFmtId="0" fontId="1" fillId="8" borderId="2" xfId="0" applyFont="1" applyFill="1" applyBorder="1" applyAlignment="1">
      <alignment vertical="center" wrapText="1"/>
    </xf>
    <xf numFmtId="0" fontId="1" fillId="8" borderId="3" xfId="0" applyFont="1" applyFill="1" applyBorder="1" applyAlignment="1">
      <alignment vertical="center" wrapText="1"/>
    </xf>
    <xf numFmtId="0" fontId="1" fillId="8" borderId="4" xfId="0" applyFont="1" applyFill="1" applyBorder="1" applyAlignment="1">
      <alignment vertical="center" wrapText="1"/>
    </xf>
    <xf numFmtId="0" fontId="2" fillId="8" borderId="5" xfId="0" applyFont="1" applyFill="1" applyBorder="1" applyAlignment="1">
      <alignment vertical="center" wrapText="1"/>
    </xf>
    <xf numFmtId="0" fontId="2" fillId="8" borderId="0" xfId="0" applyFont="1" applyFill="1" applyBorder="1" applyAlignment="1">
      <alignment vertical="center" wrapText="1"/>
    </xf>
    <xf numFmtId="0" fontId="2" fillId="8" borderId="6" xfId="0" applyFont="1" applyFill="1" applyBorder="1" applyAlignment="1">
      <alignment vertical="center" wrapText="1"/>
    </xf>
    <xf numFmtId="0" fontId="2" fillId="8" borderId="14" xfId="0" applyFont="1" applyFill="1" applyBorder="1" applyAlignment="1">
      <alignment vertical="center" wrapText="1"/>
    </xf>
    <xf numFmtId="0" fontId="2" fillId="8" borderId="13" xfId="0" applyFont="1" applyFill="1" applyBorder="1" applyAlignment="1">
      <alignment vertical="center" wrapText="1"/>
    </xf>
    <xf numFmtId="0" fontId="2" fillId="8" borderId="10" xfId="0" applyFont="1" applyFill="1" applyBorder="1" applyAlignment="1">
      <alignment vertical="center" wrapText="1"/>
    </xf>
    <xf numFmtId="0" fontId="9" fillId="9" borderId="15" xfId="0" applyFont="1" applyFill="1" applyBorder="1" applyAlignment="1">
      <alignment vertical="center" wrapText="1"/>
    </xf>
    <xf numFmtId="0" fontId="9" fillId="9" borderId="11" xfId="0" applyFont="1" applyFill="1" applyBorder="1" applyAlignment="1">
      <alignment vertical="center" wrapText="1"/>
    </xf>
    <xf numFmtId="0" fontId="9" fillId="9" borderId="9" xfId="0" applyFont="1" applyFill="1" applyBorder="1" applyAlignment="1">
      <alignment vertical="center" wrapText="1"/>
    </xf>
    <xf numFmtId="0" fontId="7" fillId="0" borderId="1" xfId="0" applyFont="1" applyBorder="1" applyAlignment="1">
      <alignment horizontal="left" vertical="center" wrapText="1" indent="1"/>
    </xf>
    <xf numFmtId="0" fontId="7" fillId="0" borderId="8" xfId="0" applyFont="1" applyBorder="1" applyAlignment="1">
      <alignment horizontal="left" vertical="center" wrapText="1" indent="1"/>
    </xf>
    <xf numFmtId="0" fontId="9" fillId="9" borderId="25" xfId="0" applyFont="1" applyFill="1" applyBorder="1" applyAlignment="1">
      <alignment vertical="center"/>
    </xf>
    <xf numFmtId="0" fontId="9" fillId="9" borderId="26" xfId="0" applyFont="1" applyFill="1" applyBorder="1" applyAlignment="1">
      <alignment vertical="center"/>
    </xf>
    <xf numFmtId="0" fontId="9" fillId="9" borderId="27" xfId="0" applyFont="1" applyFill="1" applyBorder="1" applyAlignment="1">
      <alignment vertical="center"/>
    </xf>
    <xf numFmtId="0" fontId="7" fillId="0" borderId="18" xfId="0" applyFont="1" applyBorder="1" applyAlignment="1">
      <alignment horizontal="center" vertical="center"/>
    </xf>
    <xf numFmtId="0" fontId="7" fillId="0" borderId="16" xfId="0" applyFont="1" applyBorder="1" applyAlignment="1">
      <alignment horizontal="center" vertical="center"/>
    </xf>
    <xf numFmtId="0" fontId="9" fillId="9" borderId="28" xfId="0" applyFont="1" applyFill="1" applyBorder="1" applyAlignment="1">
      <alignment vertical="center" wrapText="1"/>
    </xf>
    <xf numFmtId="0" fontId="9" fillId="9" borderId="29" xfId="0" applyFont="1" applyFill="1" applyBorder="1" applyAlignment="1">
      <alignment vertical="center" wrapText="1"/>
    </xf>
    <xf numFmtId="0" fontId="9" fillId="9" borderId="24" xfId="0" applyFont="1" applyFill="1" applyBorder="1" applyAlignment="1">
      <alignment vertical="center" wrapText="1"/>
    </xf>
    <xf numFmtId="0" fontId="7" fillId="0" borderId="1" xfId="0" applyFont="1" applyBorder="1" applyAlignment="1">
      <alignment vertical="center" wrapText="1"/>
    </xf>
    <xf numFmtId="0" fontId="7" fillId="0" borderId="8" xfId="0" applyFont="1" applyBorder="1" applyAlignment="1">
      <alignment vertical="center" wrapText="1"/>
    </xf>
    <xf numFmtId="0" fontId="7" fillId="0" borderId="15" xfId="0" applyFont="1" applyBorder="1" applyAlignment="1">
      <alignment vertical="center" wrapText="1"/>
    </xf>
    <xf numFmtId="0" fontId="7" fillId="0" borderId="11" xfId="0" applyFont="1" applyBorder="1" applyAlignment="1">
      <alignment vertical="center" wrapText="1"/>
    </xf>
    <xf numFmtId="0" fontId="7" fillId="0" borderId="9" xfId="0" applyFont="1" applyBorder="1" applyAlignment="1">
      <alignment vertical="center" wrapText="1"/>
    </xf>
    <xf numFmtId="0" fontId="7" fillId="0" borderId="30"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21" xfId="0" applyFont="1" applyBorder="1" applyAlignment="1">
      <alignment horizontal="center" vertical="center" wrapText="1"/>
    </xf>
    <xf numFmtId="0" fontId="9" fillId="9" borderId="31" xfId="0" applyFont="1" applyFill="1" applyBorder="1" applyAlignment="1">
      <alignment vertical="center" wrapText="1"/>
    </xf>
    <xf numFmtId="0" fontId="7" fillId="0" borderId="32" xfId="0" applyFont="1" applyBorder="1" applyAlignment="1">
      <alignment vertical="center" wrapText="1"/>
    </xf>
    <xf numFmtId="0" fontId="7" fillId="0" borderId="33" xfId="0" applyFont="1" applyBorder="1" applyAlignment="1">
      <alignment vertical="center" wrapText="1"/>
    </xf>
    <xf numFmtId="0" fontId="7" fillId="0" borderId="1" xfId="0" applyFont="1" applyBorder="1" applyAlignment="1">
      <alignment vertical="center"/>
    </xf>
    <xf numFmtId="0" fontId="7" fillId="0" borderId="8" xfId="0" applyFont="1" applyBorder="1" applyAlignment="1">
      <alignment vertical="center"/>
    </xf>
    <xf numFmtId="0" fontId="7" fillId="0" borderId="18" xfId="0" applyFont="1" applyBorder="1" applyAlignment="1">
      <alignment horizontal="center" vertical="center" wrapText="1"/>
    </xf>
    <xf numFmtId="0" fontId="7" fillId="0" borderId="16" xfId="0" applyFont="1" applyBorder="1" applyAlignment="1">
      <alignment horizontal="center" vertical="center" wrapText="1"/>
    </xf>
    <xf numFmtId="0" fontId="5" fillId="0" borderId="15" xfId="0" applyFont="1" applyBorder="1" applyAlignment="1">
      <alignment vertical="center" wrapText="1"/>
    </xf>
    <xf numFmtId="0" fontId="5" fillId="0" borderId="11" xfId="0" applyFont="1" applyBorder="1" applyAlignment="1">
      <alignment vertical="center" wrapText="1"/>
    </xf>
    <xf numFmtId="0" fontId="5" fillId="0" borderId="9" xfId="0" applyFont="1" applyBorder="1" applyAlignment="1">
      <alignment vertical="center" wrapText="1"/>
    </xf>
    <xf numFmtId="0" fontId="9" fillId="9" borderId="15" xfId="0" applyFont="1" applyFill="1" applyBorder="1" applyAlignment="1">
      <alignment vertical="center"/>
    </xf>
    <xf numFmtId="0" fontId="9" fillId="9" borderId="11" xfId="0" applyFont="1" applyFill="1" applyBorder="1" applyAlignment="1">
      <alignment vertical="center"/>
    </xf>
    <xf numFmtId="0" fontId="9" fillId="9" borderId="9" xfId="0" applyFont="1" applyFill="1" applyBorder="1" applyAlignment="1">
      <alignment vertical="center"/>
    </xf>
    <xf numFmtId="0" fontId="1" fillId="10" borderId="2" xfId="0" applyFont="1" applyFill="1" applyBorder="1" applyAlignment="1">
      <alignment vertical="center"/>
    </xf>
    <xf numFmtId="0" fontId="1" fillId="10" borderId="3" xfId="0" applyFont="1" applyFill="1" applyBorder="1" applyAlignment="1">
      <alignment vertical="center"/>
    </xf>
    <xf numFmtId="0" fontId="1" fillId="10" borderId="4" xfId="0" applyFont="1" applyFill="1" applyBorder="1" applyAlignment="1">
      <alignment vertical="center"/>
    </xf>
    <xf numFmtId="0" fontId="2" fillId="10" borderId="5" xfId="0" applyFont="1" applyFill="1" applyBorder="1" applyAlignment="1">
      <alignment vertical="center"/>
    </xf>
    <xf numFmtId="0" fontId="2" fillId="10" borderId="0" xfId="0" applyFont="1" applyFill="1" applyBorder="1" applyAlignment="1">
      <alignment vertical="center"/>
    </xf>
    <xf numFmtId="0" fontId="2" fillId="10" borderId="6" xfId="0" applyFont="1" applyFill="1" applyBorder="1" applyAlignment="1">
      <alignment vertical="center"/>
    </xf>
    <xf numFmtId="0" fontId="1" fillId="10" borderId="14" xfId="0" applyFont="1" applyFill="1" applyBorder="1" applyAlignment="1">
      <alignment vertical="center"/>
    </xf>
    <xf numFmtId="0" fontId="1" fillId="10" borderId="13" xfId="0" applyFont="1" applyFill="1" applyBorder="1" applyAlignment="1">
      <alignment vertical="center"/>
    </xf>
    <xf numFmtId="0" fontId="1" fillId="10" borderId="10" xfId="0" applyFont="1" applyFill="1" applyBorder="1" applyAlignment="1">
      <alignment vertical="center"/>
    </xf>
    <xf numFmtId="0" fontId="9" fillId="11" borderId="15" xfId="0" applyFont="1" applyFill="1" applyBorder="1" applyAlignment="1">
      <alignment vertical="center" wrapText="1"/>
    </xf>
    <xf numFmtId="0" fontId="9" fillId="11" borderId="11" xfId="0" applyFont="1" applyFill="1" applyBorder="1" applyAlignment="1">
      <alignment vertical="center" wrapText="1"/>
    </xf>
    <xf numFmtId="0" fontId="9" fillId="11" borderId="9" xfId="0" applyFont="1" applyFill="1" applyBorder="1" applyAlignment="1">
      <alignment vertical="center" wrapText="1"/>
    </xf>
    <xf numFmtId="0" fontId="9" fillId="11" borderId="2" xfId="0" applyFont="1" applyFill="1" applyBorder="1" applyAlignment="1">
      <alignment vertical="center" wrapText="1"/>
    </xf>
    <xf numFmtId="0" fontId="9" fillId="11" borderId="3" xfId="0" applyFont="1" applyFill="1" applyBorder="1" applyAlignment="1">
      <alignment vertical="center" wrapText="1"/>
    </xf>
    <xf numFmtId="0" fontId="9" fillId="11" borderId="4" xfId="0" applyFont="1" applyFill="1" applyBorder="1" applyAlignment="1">
      <alignment vertical="center" wrapText="1"/>
    </xf>
    <xf numFmtId="0" fontId="9" fillId="11" borderId="28" xfId="0" applyFont="1" applyFill="1" applyBorder="1" applyAlignment="1">
      <alignment vertical="center" wrapText="1"/>
    </xf>
    <xf numFmtId="0" fontId="9" fillId="11" borderId="29" xfId="0" applyFont="1" applyFill="1" applyBorder="1" applyAlignment="1">
      <alignment vertical="center" wrapText="1"/>
    </xf>
    <xf numFmtId="0" fontId="9" fillId="11" borderId="24" xfId="0" applyFont="1" applyFill="1" applyBorder="1" applyAlignment="1">
      <alignment vertical="center" wrapText="1"/>
    </xf>
    <xf numFmtId="0" fontId="7" fillId="0" borderId="16" xfId="0" applyFont="1" applyBorder="1" applyAlignment="1">
      <alignment vertical="center" wrapText="1"/>
    </xf>
    <xf numFmtId="0" fontId="9" fillId="11" borderId="19" xfId="0" applyFont="1" applyFill="1" applyBorder="1" applyAlignment="1">
      <alignment vertical="center" wrapText="1"/>
    </xf>
    <xf numFmtId="0" fontId="9" fillId="11" borderId="20" xfId="0" applyFont="1" applyFill="1" applyBorder="1" applyAlignment="1">
      <alignment vertical="center" wrapText="1"/>
    </xf>
    <xf numFmtId="0" fontId="9" fillId="11" borderId="17" xfId="0" applyFont="1" applyFill="1" applyBorder="1" applyAlignment="1">
      <alignment vertical="center" wrapText="1"/>
    </xf>
    <xf numFmtId="0" fontId="1" fillId="7" borderId="0" xfId="0" applyFont="1" applyFill="1" applyBorder="1" applyAlignment="1">
      <alignment vertical="center" wrapText="1"/>
    </xf>
    <xf numFmtId="0" fontId="2" fillId="7" borderId="0" xfId="0" applyFont="1" applyFill="1" applyBorder="1" applyAlignment="1">
      <alignment vertical="center" wrapText="1"/>
    </xf>
    <xf numFmtId="0" fontId="3" fillId="7" borderId="13" xfId="0" applyFont="1" applyFill="1" applyBorder="1" applyAlignment="1">
      <alignment vertical="center" wrapText="1"/>
    </xf>
    <xf numFmtId="0" fontId="8" fillId="3" borderId="12" xfId="0" applyFont="1" applyFill="1" applyBorder="1" applyAlignment="1">
      <alignment horizontal="center" vertical="center"/>
    </xf>
    <xf numFmtId="0" fontId="7" fillId="0" borderId="1" xfId="0" applyFont="1" applyBorder="1" applyAlignment="1">
      <alignment horizontal="left" vertical="center" wrapText="1"/>
    </xf>
    <xf numFmtId="0" fontId="7" fillId="0" borderId="8" xfId="0" applyFont="1" applyBorder="1" applyAlignment="1">
      <alignment horizontal="left" vertical="center" wrapText="1"/>
    </xf>
    <xf numFmtId="3" fontId="7" fillId="0" borderId="15" xfId="0" applyNumberFormat="1" applyFont="1" applyBorder="1" applyAlignment="1">
      <alignment horizontal="right" vertical="center" wrapText="1"/>
    </xf>
    <xf numFmtId="3" fontId="7" fillId="0" borderId="9" xfId="0" applyNumberFormat="1" applyFont="1" applyBorder="1" applyAlignment="1">
      <alignment horizontal="right" vertical="center" wrapText="1"/>
    </xf>
    <xf numFmtId="3" fontId="7" fillId="5" borderId="15" xfId="0" applyNumberFormat="1" applyFont="1" applyFill="1" applyBorder="1" applyAlignment="1">
      <alignment horizontal="right" vertical="center" wrapText="1"/>
    </xf>
    <xf numFmtId="3" fontId="7" fillId="5" borderId="9" xfId="0" applyNumberFormat="1" applyFont="1" applyFill="1" applyBorder="1" applyAlignment="1">
      <alignment horizontal="right" vertical="center" wrapText="1"/>
    </xf>
    <xf numFmtId="0" fontId="7" fillId="14" borderId="1" xfId="0" applyFont="1" applyFill="1" applyBorder="1" applyAlignment="1">
      <alignment horizontal="center" vertical="center" wrapText="1"/>
    </xf>
    <xf numFmtId="0" fontId="7" fillId="14" borderId="8" xfId="0" applyFont="1" applyFill="1" applyBorder="1" applyAlignment="1">
      <alignment horizontal="center" vertical="center" wrapText="1"/>
    </xf>
    <xf numFmtId="0" fontId="7" fillId="14" borderId="15" xfId="0" applyFont="1" applyFill="1" applyBorder="1" applyAlignment="1">
      <alignment horizontal="right" vertical="center" wrapText="1"/>
    </xf>
    <xf numFmtId="0" fontId="7" fillId="14" borderId="9" xfId="0" applyFont="1" applyFill="1" applyBorder="1" applyAlignment="1">
      <alignment horizontal="right" vertical="center" wrapText="1"/>
    </xf>
    <xf numFmtId="0" fontId="7" fillId="5" borderId="15" xfId="0" applyFont="1" applyFill="1" applyBorder="1" applyAlignment="1">
      <alignment horizontal="right" vertical="center" wrapText="1"/>
    </xf>
    <xf numFmtId="0" fontId="7" fillId="5" borderId="9" xfId="0" applyFont="1" applyFill="1" applyBorder="1" applyAlignment="1">
      <alignment horizontal="right" vertical="center" wrapText="1"/>
    </xf>
    <xf numFmtId="0" fontId="7" fillId="0" borderId="15" xfId="0" applyFont="1" applyBorder="1" applyAlignment="1">
      <alignment horizontal="right" vertical="center" wrapText="1"/>
    </xf>
    <xf numFmtId="0" fontId="7" fillId="0" borderId="9" xfId="0" applyFont="1" applyBorder="1" applyAlignment="1">
      <alignment horizontal="right" vertical="center" wrapText="1"/>
    </xf>
    <xf numFmtId="43" fontId="5" fillId="14" borderId="15" xfId="0" applyNumberFormat="1" applyFont="1" applyFill="1" applyBorder="1" applyAlignment="1">
      <alignment horizontal="right" vertical="center" wrapText="1"/>
    </xf>
    <xf numFmtId="43" fontId="5" fillId="14" borderId="9" xfId="0" applyNumberFormat="1" applyFont="1" applyFill="1" applyBorder="1" applyAlignment="1">
      <alignment horizontal="right" vertical="center" wrapText="1"/>
    </xf>
    <xf numFmtId="0" fontId="7" fillId="0" borderId="12" xfId="0" applyFont="1" applyBorder="1" applyAlignment="1">
      <alignment vertical="center" wrapText="1"/>
    </xf>
    <xf numFmtId="0" fontId="5" fillId="14" borderId="15" xfId="0" applyFont="1" applyFill="1" applyBorder="1" applyAlignment="1">
      <alignment horizontal="right" vertical="center" wrapText="1"/>
    </xf>
    <xf numFmtId="0" fontId="5" fillId="14" borderId="9" xfId="0" applyFont="1" applyFill="1" applyBorder="1" applyAlignment="1">
      <alignment horizontal="right" vertical="center" wrapText="1"/>
    </xf>
    <xf numFmtId="0" fontId="5" fillId="0" borderId="15" xfId="0" applyFont="1" applyBorder="1" applyAlignment="1">
      <alignment horizontal="right" vertical="center" wrapText="1"/>
    </xf>
    <xf numFmtId="0" fontId="5" fillId="0" borderId="9" xfId="0" applyFont="1" applyBorder="1" applyAlignment="1">
      <alignment horizontal="right" vertical="center" wrapText="1"/>
    </xf>
    <xf numFmtId="43" fontId="7" fillId="0" borderId="15" xfId="2" applyFont="1" applyBorder="1" applyAlignment="1">
      <alignment horizontal="right" vertical="center" wrapText="1"/>
    </xf>
    <xf numFmtId="43" fontId="7" fillId="0" borderId="9" xfId="2" applyFont="1" applyBorder="1" applyAlignment="1">
      <alignment horizontal="right" vertical="center" wrapText="1"/>
    </xf>
    <xf numFmtId="43" fontId="7" fillId="5" borderId="15" xfId="2" applyFont="1" applyFill="1" applyBorder="1" applyAlignment="1">
      <alignment horizontal="right" vertical="center" wrapText="1"/>
    </xf>
    <xf numFmtId="43" fontId="7" fillId="5" borderId="9" xfId="2" applyFont="1" applyFill="1" applyBorder="1" applyAlignment="1">
      <alignment horizontal="right" vertical="center" wrapText="1"/>
    </xf>
    <xf numFmtId="4" fontId="5" fillId="0" borderId="15" xfId="0" applyNumberFormat="1" applyFont="1" applyBorder="1" applyAlignment="1">
      <alignment horizontal="right" vertical="center" wrapText="1"/>
    </xf>
    <xf numFmtId="4" fontId="5" fillId="0" borderId="9" xfId="0" applyNumberFormat="1" applyFont="1" applyBorder="1" applyAlignment="1">
      <alignment horizontal="right" vertical="center" wrapText="1"/>
    </xf>
    <xf numFmtId="4" fontId="5" fillId="5" borderId="15" xfId="0" applyNumberFormat="1" applyFont="1" applyFill="1" applyBorder="1" applyAlignment="1">
      <alignment horizontal="right" vertical="center" wrapText="1"/>
    </xf>
    <xf numFmtId="4" fontId="5" fillId="5" borderId="9" xfId="0" applyNumberFormat="1" applyFont="1" applyFill="1" applyBorder="1" applyAlignment="1">
      <alignment horizontal="right" vertical="center" wrapText="1"/>
    </xf>
    <xf numFmtId="0" fontId="5" fillId="5" borderId="15" xfId="0" applyFont="1" applyFill="1" applyBorder="1" applyAlignment="1">
      <alignment horizontal="right" vertical="center" wrapText="1"/>
    </xf>
    <xf numFmtId="0" fontId="5" fillId="5" borderId="9" xfId="0" applyFont="1" applyFill="1" applyBorder="1" applyAlignment="1">
      <alignment horizontal="right" vertical="center" wrapText="1"/>
    </xf>
    <xf numFmtId="3" fontId="5" fillId="0" borderId="15" xfId="0" applyNumberFormat="1" applyFont="1" applyBorder="1" applyAlignment="1">
      <alignment horizontal="right" vertical="center" wrapText="1"/>
    </xf>
    <xf numFmtId="3" fontId="5" fillId="0" borderId="9" xfId="0" applyNumberFormat="1" applyFont="1" applyBorder="1" applyAlignment="1">
      <alignment horizontal="right" vertical="center" wrapText="1"/>
    </xf>
    <xf numFmtId="3" fontId="5" fillId="5" borderId="15" xfId="0" applyNumberFormat="1" applyFont="1" applyFill="1" applyBorder="1" applyAlignment="1">
      <alignment horizontal="right" vertical="center" wrapText="1"/>
    </xf>
    <xf numFmtId="3" fontId="5" fillId="5" borderId="9" xfId="0" applyNumberFormat="1" applyFont="1" applyFill="1" applyBorder="1" applyAlignment="1">
      <alignment horizontal="right" vertical="center" wrapText="1"/>
    </xf>
    <xf numFmtId="0" fontId="8" fillId="3" borderId="2" xfId="0" applyFont="1" applyFill="1" applyBorder="1" applyAlignment="1">
      <alignment horizontal="center" vertical="center" wrapText="1"/>
    </xf>
    <xf numFmtId="0" fontId="8" fillId="3" borderId="3" xfId="0" applyFont="1" applyFill="1" applyBorder="1" applyAlignment="1">
      <alignment horizontal="center" vertical="center" wrapText="1"/>
    </xf>
  </cellXfs>
  <cellStyles count="3">
    <cellStyle name="Comma" xfId="2" builtinId="3"/>
    <cellStyle name="Hyperlink" xfId="1" builtinId="8"/>
    <cellStyle name="Normal" xfId="0" builtinId="0"/>
  </cellStyles>
  <dxfs count="0"/>
  <tableStyles count="0" defaultTableStyle="TableStyleMedium2" defaultPivotStyle="PivotStyleMedium9"/>
  <colors>
    <mruColors>
      <color rgb="FF0000FF"/>
      <color rgb="FFFF3300"/>
      <color rgb="FFFF99FF"/>
      <color rgb="FFFBFBFB"/>
      <color rgb="FFE7FFFF"/>
      <color rgb="FF99FF33"/>
      <color rgb="FF66FF33"/>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usernames" Target="revisions/userNam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revisionHeaders" Target="revisions/revisionHeaders.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50" Type="http://schemas.openxmlformats.org/officeDocument/2006/relationships/revisionLog" Target="revisionLog2.xml"/><Relationship Id="rId55" Type="http://schemas.openxmlformats.org/officeDocument/2006/relationships/revisionLog" Target="revisionLog8.xml"/><Relationship Id="rId63" Type="http://schemas.openxmlformats.org/officeDocument/2006/relationships/revisionLog" Target="revisionLog16.xml"/><Relationship Id="rId68" Type="http://schemas.openxmlformats.org/officeDocument/2006/relationships/revisionLog" Target="revisionLog21.xml"/><Relationship Id="rId76" Type="http://schemas.openxmlformats.org/officeDocument/2006/relationships/revisionLog" Target="revisionLog29.xml"/><Relationship Id="rId59" Type="http://schemas.openxmlformats.org/officeDocument/2006/relationships/revisionLog" Target="revisionLog12.xml"/><Relationship Id="rId67" Type="http://schemas.openxmlformats.org/officeDocument/2006/relationships/revisionLog" Target="revisionLog20.xml"/><Relationship Id="rId71" Type="http://schemas.openxmlformats.org/officeDocument/2006/relationships/revisionLog" Target="revisionLog24.xml"/><Relationship Id="rId54" Type="http://schemas.openxmlformats.org/officeDocument/2006/relationships/revisionLog" Target="revisionLog7.xml"/><Relationship Id="rId62" Type="http://schemas.openxmlformats.org/officeDocument/2006/relationships/revisionLog" Target="revisionLog15.xml"/><Relationship Id="rId70" Type="http://schemas.openxmlformats.org/officeDocument/2006/relationships/revisionLog" Target="revisionLog23.xml"/><Relationship Id="rId75" Type="http://schemas.openxmlformats.org/officeDocument/2006/relationships/revisionLog" Target="revisionLog28.xml"/><Relationship Id="rId53" Type="http://schemas.openxmlformats.org/officeDocument/2006/relationships/revisionLog" Target="revisionLog6.xml"/><Relationship Id="rId58" Type="http://schemas.openxmlformats.org/officeDocument/2006/relationships/revisionLog" Target="revisionLog11.xml"/><Relationship Id="rId66" Type="http://schemas.openxmlformats.org/officeDocument/2006/relationships/revisionLog" Target="revisionLog19.xml"/><Relationship Id="rId74" Type="http://schemas.openxmlformats.org/officeDocument/2006/relationships/revisionLog" Target="revisionLog27.xml"/><Relationship Id="rId79" Type="http://schemas.openxmlformats.org/officeDocument/2006/relationships/revisionLog" Target="revisionLog32.xml"/><Relationship Id="rId49" Type="http://schemas.openxmlformats.org/officeDocument/2006/relationships/revisionLog" Target="revisionLog1.xml"/><Relationship Id="rId57" Type="http://schemas.openxmlformats.org/officeDocument/2006/relationships/revisionLog" Target="revisionLog10.xml"/><Relationship Id="rId61" Type="http://schemas.openxmlformats.org/officeDocument/2006/relationships/revisionLog" Target="revisionLog14.xml"/><Relationship Id="rId82" Type="http://schemas.openxmlformats.org/officeDocument/2006/relationships/revisionLog" Target="revisionLog35.xml"/><Relationship Id="rId52" Type="http://schemas.openxmlformats.org/officeDocument/2006/relationships/revisionLog" Target="revisionLog5.xml"/><Relationship Id="rId60" Type="http://schemas.openxmlformats.org/officeDocument/2006/relationships/revisionLog" Target="revisionLog13.xml"/><Relationship Id="rId65" Type="http://schemas.openxmlformats.org/officeDocument/2006/relationships/revisionLog" Target="revisionLog18.xml"/><Relationship Id="rId73" Type="http://schemas.openxmlformats.org/officeDocument/2006/relationships/revisionLog" Target="revisionLog26.xml"/><Relationship Id="rId78" Type="http://schemas.openxmlformats.org/officeDocument/2006/relationships/revisionLog" Target="revisionLog31.xml"/><Relationship Id="rId81" Type="http://schemas.openxmlformats.org/officeDocument/2006/relationships/revisionLog" Target="revisionLog34.xml"/><Relationship Id="rId48" Type="http://schemas.openxmlformats.org/officeDocument/2006/relationships/revisionLog" Target="revisionLog3.xml"/><Relationship Id="rId56" Type="http://schemas.openxmlformats.org/officeDocument/2006/relationships/revisionLog" Target="revisionLog9.xml"/><Relationship Id="rId64" Type="http://schemas.openxmlformats.org/officeDocument/2006/relationships/revisionLog" Target="revisionLog17.xml"/><Relationship Id="rId69" Type="http://schemas.openxmlformats.org/officeDocument/2006/relationships/revisionLog" Target="revisionLog22.xml"/><Relationship Id="rId77" Type="http://schemas.openxmlformats.org/officeDocument/2006/relationships/revisionLog" Target="revisionLog30.xml"/><Relationship Id="rId51" Type="http://schemas.openxmlformats.org/officeDocument/2006/relationships/revisionLog" Target="revisionLog4.xml"/><Relationship Id="rId72" Type="http://schemas.openxmlformats.org/officeDocument/2006/relationships/revisionLog" Target="revisionLog25.xml"/><Relationship Id="rId80" Type="http://schemas.openxmlformats.org/officeDocument/2006/relationships/revisionLog" Target="revisionLog3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84A5442B-BC4C-49E4-86B6-013C5EF03AA2}" diskRevisions="1" revisionId="1673" version="37">
  <header guid="{2B0A8D85-DBE3-44B2-86EF-D0ADF4A31245}" dateTime="2019-06-07T15:55:50" maxSheetId="7" userName="Somchit N &lt;C-SM-SD/4034&gt;" r:id="rId48" minRId="648" maxRId="668">
    <sheetIdMap count="6">
      <sheetId val="1"/>
      <sheetId val="2"/>
      <sheetId val="4"/>
      <sheetId val="5"/>
      <sheetId val="3"/>
      <sheetId val="6"/>
    </sheetIdMap>
  </header>
  <header guid="{A2B82AD3-8264-4955-8E8E-364179ECBECA}" dateTime="2019-12-04T14:01:41" maxSheetId="7" userName="NUM" r:id="rId49">
    <sheetIdMap count="6">
      <sheetId val="1"/>
      <sheetId val="2"/>
      <sheetId val="4"/>
      <sheetId val="5"/>
      <sheetId val="3"/>
      <sheetId val="6"/>
    </sheetIdMap>
  </header>
  <header guid="{6AA04565-3A32-480D-9865-7175FFA5D8BF}" dateTime="2019-12-10T15:54:57" maxSheetId="7" userName="NUM" r:id="rId50">
    <sheetIdMap count="6">
      <sheetId val="1"/>
      <sheetId val="2"/>
      <sheetId val="4"/>
      <sheetId val="5"/>
      <sheetId val="3"/>
      <sheetId val="6"/>
    </sheetIdMap>
  </header>
  <header guid="{A75777FD-F6A1-404F-A24D-46C992462394}" dateTime="2019-12-10T16:05:36" maxSheetId="7" userName="NUM" r:id="rId51" minRId="669" maxRId="674">
    <sheetIdMap count="6">
      <sheetId val="1"/>
      <sheetId val="2"/>
      <sheetId val="4"/>
      <sheetId val="5"/>
      <sheetId val="3"/>
      <sheetId val="6"/>
    </sheetIdMap>
  </header>
  <header guid="{F9789429-C3C8-4AA7-9863-DCF87B0E32D8}" dateTime="2019-12-10T16:15:53" maxSheetId="7" userName="NUM" r:id="rId52" minRId="675">
    <sheetIdMap count="6">
      <sheetId val="1"/>
      <sheetId val="2"/>
      <sheetId val="4"/>
      <sheetId val="5"/>
      <sheetId val="3"/>
      <sheetId val="6"/>
    </sheetIdMap>
  </header>
  <header guid="{885D608E-7E71-4E92-88D1-E21E500A5763}" dateTime="2019-12-10T17:02:28" maxSheetId="7" userName="NUM" r:id="rId53">
    <sheetIdMap count="6">
      <sheetId val="1"/>
      <sheetId val="2"/>
      <sheetId val="4"/>
      <sheetId val="5"/>
      <sheetId val="3"/>
      <sheetId val="6"/>
    </sheetIdMap>
  </header>
  <header guid="{424ACF3F-793E-45B4-8C5A-2DC65465291A}" dateTime="2019-12-10T18:10:12" maxSheetId="7" userName="NUM" r:id="rId54">
    <sheetIdMap count="6">
      <sheetId val="1"/>
      <sheetId val="2"/>
      <sheetId val="4"/>
      <sheetId val="5"/>
      <sheetId val="3"/>
      <sheetId val="6"/>
    </sheetIdMap>
  </header>
  <header guid="{9EE0C4ED-7492-4FA2-AFC2-A8C323D9F54B}" dateTime="2019-12-12T11:18:52" maxSheetId="7" userName="NUM" r:id="rId55">
    <sheetIdMap count="6">
      <sheetId val="1"/>
      <sheetId val="2"/>
      <sheetId val="4"/>
      <sheetId val="5"/>
      <sheetId val="3"/>
      <sheetId val="6"/>
    </sheetIdMap>
  </header>
  <header guid="{7971A485-6E7C-466C-92FE-0508011AE8E9}" dateTime="2019-12-12T11:21:54" maxSheetId="7" userName="NUM" r:id="rId56">
    <sheetIdMap count="6">
      <sheetId val="1"/>
      <sheetId val="2"/>
      <sheetId val="4"/>
      <sheetId val="5"/>
      <sheetId val="3"/>
      <sheetId val="6"/>
    </sheetIdMap>
  </header>
  <header guid="{B7AB5505-658F-4476-B332-2F257E6F17E3}" dateTime="2019-12-12T11:36:50" maxSheetId="7" userName="NUM" r:id="rId57">
    <sheetIdMap count="6">
      <sheetId val="1"/>
      <sheetId val="2"/>
      <sheetId val="4"/>
      <sheetId val="5"/>
      <sheetId val="3"/>
      <sheetId val="6"/>
    </sheetIdMap>
  </header>
  <header guid="{9C5A8333-D4AD-49E1-B2BA-9D32E2ED2471}" dateTime="2019-12-12T13:24:42" maxSheetId="7" userName="NUM" r:id="rId58" minRId="676" maxRId="678">
    <sheetIdMap count="6">
      <sheetId val="1"/>
      <sheetId val="2"/>
      <sheetId val="4"/>
      <sheetId val="5"/>
      <sheetId val="3"/>
      <sheetId val="6"/>
    </sheetIdMap>
  </header>
  <header guid="{25640158-14C7-4387-87AD-2C787C1BFFB4}" dateTime="2019-12-12T13:25:15" maxSheetId="7" userName="NUM" r:id="rId59" minRId="679" maxRId="826">
    <sheetIdMap count="6">
      <sheetId val="1"/>
      <sheetId val="2"/>
      <sheetId val="4"/>
      <sheetId val="5"/>
      <sheetId val="3"/>
      <sheetId val="6"/>
    </sheetIdMap>
  </header>
  <header guid="{5D4AC8E9-D3F0-4FB4-B4E4-DC60333F6F68}" dateTime="2019-12-12T13:25:47" maxSheetId="7" userName="NUM" r:id="rId60" minRId="827" maxRId="892">
    <sheetIdMap count="6">
      <sheetId val="1"/>
      <sheetId val="2"/>
      <sheetId val="4"/>
      <sheetId val="5"/>
      <sheetId val="3"/>
      <sheetId val="6"/>
    </sheetIdMap>
  </header>
  <header guid="{B3BF648C-E09B-4B9C-BD5F-3CECF948D6C3}" dateTime="2019-12-12T13:26:40" maxSheetId="7" userName="NUM" r:id="rId61" minRId="893" maxRId="894">
    <sheetIdMap count="6">
      <sheetId val="1"/>
      <sheetId val="2"/>
      <sheetId val="4"/>
      <sheetId val="5"/>
      <sheetId val="3"/>
      <sheetId val="6"/>
    </sheetIdMap>
  </header>
  <header guid="{B08C2651-4300-4C5D-BE3C-5A467FFBEDE3}" dateTime="2019-12-12T13:35:41" maxSheetId="7" userName="NUM" r:id="rId62">
    <sheetIdMap count="6">
      <sheetId val="1"/>
      <sheetId val="2"/>
      <sheetId val="4"/>
      <sheetId val="5"/>
      <sheetId val="3"/>
      <sheetId val="6"/>
    </sheetIdMap>
  </header>
  <header guid="{D324C631-7E47-42F5-BEA7-3D2F344CAA39}" dateTime="2019-12-12T13:40:18" maxSheetId="7" userName="NUM" r:id="rId63">
    <sheetIdMap count="6">
      <sheetId val="1"/>
      <sheetId val="2"/>
      <sheetId val="4"/>
      <sheetId val="5"/>
      <sheetId val="3"/>
      <sheetId val="6"/>
    </sheetIdMap>
  </header>
  <header guid="{5B149508-CD89-48A5-9FEF-966082BF8899}" dateTime="2019-12-12T13:45:29" maxSheetId="7" userName="NUM" r:id="rId64">
    <sheetIdMap count="6">
      <sheetId val="1"/>
      <sheetId val="2"/>
      <sheetId val="4"/>
      <sheetId val="5"/>
      <sheetId val="3"/>
      <sheetId val="6"/>
    </sheetIdMap>
  </header>
  <header guid="{49D7840D-ED7F-41CE-8B98-69A91182CBF4}" dateTime="2019-12-12T13:54:29" maxSheetId="7" userName="NUM" r:id="rId65">
    <sheetIdMap count="6">
      <sheetId val="1"/>
      <sheetId val="2"/>
      <sheetId val="4"/>
      <sheetId val="5"/>
      <sheetId val="3"/>
      <sheetId val="6"/>
    </sheetIdMap>
  </header>
  <header guid="{2495FABD-694D-4C63-8829-B576577716D4}" dateTime="2019-12-12T13:59:30" maxSheetId="7" userName="NUM" r:id="rId66">
    <sheetIdMap count="6">
      <sheetId val="1"/>
      <sheetId val="2"/>
      <sheetId val="4"/>
      <sheetId val="5"/>
      <sheetId val="3"/>
      <sheetId val="6"/>
    </sheetIdMap>
  </header>
  <header guid="{ED3E651D-25DC-4BF4-A1BC-CABF35953D13}" dateTime="2019-12-12T14:07:50" maxSheetId="7" userName="NUM" r:id="rId67">
    <sheetIdMap count="6">
      <sheetId val="1"/>
      <sheetId val="2"/>
      <sheetId val="4"/>
      <sheetId val="5"/>
      <sheetId val="3"/>
      <sheetId val="6"/>
    </sheetIdMap>
  </header>
  <header guid="{8CA4A3F6-F350-4BB8-95A5-D7933D3E2899}" dateTime="2019-12-12T14:07:56" maxSheetId="7" userName="NUM" r:id="rId68">
    <sheetIdMap count="6">
      <sheetId val="1"/>
      <sheetId val="2"/>
      <sheetId val="4"/>
      <sheetId val="5"/>
      <sheetId val="3"/>
      <sheetId val="6"/>
    </sheetIdMap>
  </header>
  <header guid="{3C012CDF-11CB-40AD-8B07-8B266CF804B2}" dateTime="2019-12-12T14:09:21" maxSheetId="7" userName="NUM" r:id="rId69">
    <sheetIdMap count="6">
      <sheetId val="1"/>
      <sheetId val="2"/>
      <sheetId val="4"/>
      <sheetId val="5"/>
      <sheetId val="3"/>
      <sheetId val="6"/>
    </sheetIdMap>
  </header>
  <header guid="{C9F6BA9E-9619-48F6-AB9B-DC26B0D55A4B}" dateTime="2019-12-12T14:22:25" maxSheetId="7" userName="NUM" r:id="rId70">
    <sheetIdMap count="6">
      <sheetId val="1"/>
      <sheetId val="2"/>
      <sheetId val="4"/>
      <sheetId val="5"/>
      <sheetId val="3"/>
      <sheetId val="6"/>
    </sheetIdMap>
  </header>
  <header guid="{CE90994C-D83E-4CB1-9A34-E2091A8A04FC}" dateTime="2019-12-12T16:02:57" maxSheetId="7" userName="NUM" r:id="rId71">
    <sheetIdMap count="6">
      <sheetId val="1"/>
      <sheetId val="2"/>
      <sheetId val="4"/>
      <sheetId val="5"/>
      <sheetId val="3"/>
      <sheetId val="6"/>
    </sheetIdMap>
  </header>
  <header guid="{761F0DFF-DB91-4356-9A46-0F69C93C8287}" dateTime="2019-12-12T16:06:08" maxSheetId="7" userName="NUM" r:id="rId72">
    <sheetIdMap count="6">
      <sheetId val="1"/>
      <sheetId val="2"/>
      <sheetId val="4"/>
      <sheetId val="5"/>
      <sheetId val="3"/>
      <sheetId val="6"/>
    </sheetIdMap>
  </header>
  <header guid="{C46B55E3-166F-445C-8B99-034C6CAF2FA7}" dateTime="2019-12-12T16:09:25" maxSheetId="7" userName="NUM" r:id="rId73">
    <sheetIdMap count="6">
      <sheetId val="1"/>
      <sheetId val="2"/>
      <sheetId val="4"/>
      <sheetId val="5"/>
      <sheetId val="3"/>
      <sheetId val="6"/>
    </sheetIdMap>
  </header>
  <header guid="{FBD3EBD6-3DDD-469F-AE18-2EFF8E75949E}" dateTime="2019-12-12T16:10:08" maxSheetId="7" userName="NUM" r:id="rId74">
    <sheetIdMap count="6">
      <sheetId val="1"/>
      <sheetId val="2"/>
      <sheetId val="4"/>
      <sheetId val="5"/>
      <sheetId val="3"/>
      <sheetId val="6"/>
    </sheetIdMap>
  </header>
  <header guid="{C242AE38-44F3-4B03-A03B-C7885A217ECD}" dateTime="2019-12-12T16:13:21" maxSheetId="7" userName="NUM" r:id="rId75">
    <sheetIdMap count="6">
      <sheetId val="1"/>
      <sheetId val="2"/>
      <sheetId val="4"/>
      <sheetId val="5"/>
      <sheetId val="3"/>
      <sheetId val="6"/>
    </sheetIdMap>
  </header>
  <header guid="{BDEEADD2-B70B-4E2D-9AFC-19CC72565BF3}" dateTime="2019-12-12T16:20:09" maxSheetId="7" userName="NUM" r:id="rId76">
    <sheetIdMap count="6">
      <sheetId val="1"/>
      <sheetId val="2"/>
      <sheetId val="4"/>
      <sheetId val="5"/>
      <sheetId val="3"/>
      <sheetId val="6"/>
    </sheetIdMap>
  </header>
  <header guid="{6FDE08E9-0859-4E4F-886D-5EF25BD9FD58}" dateTime="2019-12-12T16:36:51" maxSheetId="7" userName="NUM" r:id="rId77">
    <sheetIdMap count="6">
      <sheetId val="1"/>
      <sheetId val="2"/>
      <sheetId val="4"/>
      <sheetId val="5"/>
      <sheetId val="3"/>
      <sheetId val="6"/>
    </sheetIdMap>
  </header>
  <header guid="{F997A5CF-067E-4F54-B0DD-391A6042D2B6}" dateTime="2019-12-12T16:46:29" maxSheetId="7" userName="NUM" r:id="rId78" minRId="895" maxRId="896">
    <sheetIdMap count="6">
      <sheetId val="1"/>
      <sheetId val="2"/>
      <sheetId val="4"/>
      <sheetId val="5"/>
      <sheetId val="3"/>
      <sheetId val="6"/>
    </sheetIdMap>
  </header>
  <header guid="{C04D2834-4E58-424D-9313-23D21702E2BD}" dateTime="2020-01-21T10:15:50" maxSheetId="7" userName="NUM" r:id="rId79" minRId="897" maxRId="1631">
    <sheetIdMap count="6">
      <sheetId val="1"/>
      <sheetId val="2"/>
      <sheetId val="4"/>
      <sheetId val="5"/>
      <sheetId val="3"/>
      <sheetId val="6"/>
    </sheetIdMap>
  </header>
  <header guid="{A1C247E3-CAB2-49EA-8619-5A8D6CC80759}" dateTime="2020-01-21T10:48:58" maxSheetId="7" userName="NUM" r:id="rId80" minRId="1632" maxRId="1644">
    <sheetIdMap count="6">
      <sheetId val="1"/>
      <sheetId val="2"/>
      <sheetId val="4"/>
      <sheetId val="5"/>
      <sheetId val="3"/>
      <sheetId val="6"/>
    </sheetIdMap>
  </header>
  <header guid="{FAAD473D-E617-48DD-817B-127B49A57B01}" dateTime="2020-01-27T11:39:08" maxSheetId="7" userName="ST6202" r:id="rId81" minRId="1645" maxRId="1656">
    <sheetIdMap count="6">
      <sheetId val="1"/>
      <sheetId val="2"/>
      <sheetId val="4"/>
      <sheetId val="5"/>
      <sheetId val="3"/>
      <sheetId val="6"/>
    </sheetIdMap>
  </header>
  <header guid="{84A5442B-BC4C-49E4-86B6-013C5EF03AA2}" dateTime="2020-01-27T11:40:07" maxSheetId="7" userName="ST6202" r:id="rId82" minRId="1657" maxRId="1673">
    <sheetIdMap count="6">
      <sheetId val="1"/>
      <sheetId val="2"/>
      <sheetId val="4"/>
      <sheetId val="5"/>
      <sheetId val="3"/>
      <sheetId val="6"/>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2">
    <dxf>
      <fill>
        <patternFill patternType="solid">
          <bgColor rgb="FFFFFF00"/>
        </patternFill>
      </fill>
    </dxf>
  </rfmt>
  <rfmt sheetId="3" sqref="D13">
    <dxf>
      <fill>
        <patternFill patternType="solid">
          <bgColor rgb="FFFFFF00"/>
        </patternFill>
      </fill>
    </dxf>
  </rfmt>
  <rfmt sheetId="3" sqref="D14:D15">
    <dxf>
      <fill>
        <patternFill patternType="solid">
          <bgColor rgb="FFFFFF00"/>
        </patternFill>
      </fill>
    </dxf>
  </rfmt>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76" sId="3" ref="C1:C1048576" action="insertCol"/>
  <rcc rId="677" sId="3">
    <nc r="C7">
      <v>1</v>
    </nc>
  </rcc>
  <rfmt sheetId="3" sqref="C1:C1048576">
    <dxf>
      <alignment horizontal="general"/>
    </dxf>
  </rfmt>
  <rfmt sheetId="3" sqref="C1:C1048576">
    <dxf>
      <alignment horizontal="center"/>
    </dxf>
  </rfmt>
  <rcc rId="678" sId="3">
    <nc r="C5" t="inlineStr">
      <is>
        <t>nItem</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9" sId="3">
    <nc r="C8">
      <v>2</v>
    </nc>
  </rcc>
  <rcc rId="680" sId="3">
    <nc r="C9">
      <v>3</v>
    </nc>
  </rcc>
  <rfmt sheetId="3" sqref="C7" start="0" length="0">
    <dxf>
      <font>
        <sz val="10"/>
        <color rgb="FF000000"/>
        <name val="Cordia New"/>
        <family val="1"/>
        <scheme val="none"/>
      </font>
      <alignment vertical="center"/>
      <border outline="0">
        <right style="medium">
          <color indexed="64"/>
        </right>
      </border>
    </dxf>
  </rfmt>
  <rcc rId="681" sId="3" odxf="1" dxf="1">
    <nc r="C10">
      <v>4</v>
    </nc>
    <odxf>
      <border outline="0">
        <bottom/>
      </border>
    </odxf>
    <ndxf>
      <border outline="0">
        <bottom style="medium">
          <color indexed="64"/>
        </bottom>
      </border>
    </ndxf>
  </rcc>
  <rcc rId="682" sId="3" odxf="1" dxf="1">
    <nc r="C11">
      <v>5</v>
    </nc>
    <odxf>
      <border outline="0">
        <top/>
      </border>
    </odxf>
    <ndxf>
      <border outline="0">
        <top style="medium">
          <color indexed="64"/>
        </top>
      </border>
    </ndxf>
  </rcc>
  <rcc rId="683" sId="3" odxf="1" dxf="1">
    <nc r="C12">
      <v>6</v>
    </nc>
    <odxf>
      <font>
        <sz val="10"/>
      </font>
      <alignment vertical="top"/>
      <border outline="0">
        <bottom/>
      </border>
    </odxf>
    <ndxf>
      <font>
        <sz val="10"/>
        <color rgb="FF000000"/>
        <name val="Cordia New"/>
        <scheme val="none"/>
      </font>
      <alignment vertical="center"/>
      <border outline="0">
        <bottom style="medium">
          <color indexed="64"/>
        </bottom>
      </border>
    </ndxf>
  </rcc>
  <rcc rId="684" sId="3" odxf="1" dxf="1">
    <nc r="C13">
      <v>7</v>
    </nc>
    <odxf>
      <font>
        <sz val="10"/>
      </font>
      <alignment vertical="top"/>
      <border outline="0">
        <bottom/>
      </border>
    </odxf>
    <ndxf>
      <font>
        <sz val="10"/>
        <color rgb="FF000000"/>
        <name val="Cordia New"/>
        <scheme val="none"/>
      </font>
      <alignment vertical="center"/>
      <border outline="0">
        <bottom style="medium">
          <color indexed="64"/>
        </bottom>
      </border>
    </ndxf>
  </rcc>
  <rcc rId="685" sId="3" odxf="1" dxf="1">
    <nc r="C14">
      <v>8</v>
    </nc>
    <odxf>
      <font>
        <sz val="10"/>
      </font>
      <alignment vertical="top"/>
      <border outline="0">
        <top/>
      </border>
    </odxf>
    <ndxf>
      <font>
        <sz val="10"/>
        <color rgb="FF000000"/>
        <name val="Cordia New"/>
        <scheme val="none"/>
      </font>
      <alignment vertical="center"/>
      <border outline="0">
        <top style="medium">
          <color indexed="64"/>
        </top>
      </border>
    </ndxf>
  </rcc>
  <rcc rId="686" sId="3" odxf="1" dxf="1">
    <nc r="C15">
      <v>9</v>
    </nc>
    <odxf>
      <font>
        <sz val="10"/>
      </font>
      <alignment vertical="top"/>
    </odxf>
    <ndxf>
      <font>
        <sz val="10"/>
        <color rgb="FF000000"/>
        <name val="Cordia New"/>
        <scheme val="none"/>
      </font>
      <alignment vertical="center"/>
    </ndxf>
  </rcc>
  <rcc rId="687" sId="3" odxf="1" dxf="1">
    <nc r="C16">
      <v>10</v>
    </nc>
    <odxf>
      <border outline="0">
        <right/>
        <top style="medium">
          <color indexed="64"/>
        </top>
        <bottom/>
      </border>
    </odxf>
    <ndxf>
      <border outline="0">
        <right style="medium">
          <color indexed="64"/>
        </right>
        <top/>
        <bottom style="medium">
          <color indexed="64"/>
        </bottom>
      </border>
    </ndxf>
  </rcc>
  <rcc rId="688" sId="3" odxf="1" dxf="1">
    <nc r="C17">
      <v>11</v>
    </nc>
    <odxf>
      <border outline="0">
        <left/>
        <top/>
      </border>
    </odxf>
    <ndxf>
      <border outline="0">
        <left style="medium">
          <color indexed="64"/>
        </left>
        <top style="medium">
          <color indexed="64"/>
        </top>
      </border>
    </ndxf>
  </rcc>
  <rcc rId="689" sId="3" odxf="1" dxf="1">
    <nc r="C18">
      <v>12</v>
    </nc>
    <odxf>
      <border outline="0">
        <left/>
        <bottom/>
      </border>
    </odxf>
    <ndxf>
      <border outline="0">
        <left style="medium">
          <color indexed="64"/>
        </left>
        <bottom style="medium">
          <color indexed="64"/>
        </bottom>
      </border>
    </ndxf>
  </rcc>
  <rcc rId="690" sId="3" odxf="1" dxf="1">
    <nc r="C19">
      <v>13</v>
    </nc>
    <odxf>
      <border outline="0">
        <left/>
      </border>
    </odxf>
    <ndxf>
      <border outline="0">
        <left style="medium">
          <color indexed="64"/>
        </left>
      </border>
    </ndxf>
  </rcc>
  <rcc rId="691" sId="3" odxf="1" dxf="1">
    <nc r="C20">
      <v>14</v>
    </nc>
    <odxf>
      <border outline="0">
        <right/>
      </border>
    </odxf>
    <ndxf>
      <border outline="0">
        <right style="medium">
          <color indexed="64"/>
        </right>
      </border>
    </ndxf>
  </rcc>
  <rcc rId="692" sId="3" odxf="1" dxf="1">
    <nc r="C21">
      <v>15</v>
    </nc>
    <odxf>
      <border outline="0">
        <left/>
        <bottom/>
      </border>
    </odxf>
    <ndxf>
      <border outline="0">
        <left style="medium">
          <color indexed="64"/>
        </left>
        <bottom style="medium">
          <color indexed="64"/>
        </bottom>
      </border>
    </ndxf>
  </rcc>
  <rcc rId="693" sId="3" odxf="1" dxf="1">
    <nc r="C22">
      <v>16</v>
    </nc>
    <odxf>
      <border outline="0">
        <left/>
        <bottom/>
      </border>
    </odxf>
    <ndxf>
      <border outline="0">
        <left style="medium">
          <color indexed="64"/>
        </left>
        <bottom style="medium">
          <color indexed="64"/>
        </bottom>
      </border>
    </ndxf>
  </rcc>
  <rcc rId="694" sId="3" odxf="1" dxf="1">
    <nc r="C23">
      <v>17</v>
    </nc>
    <odxf>
      <border outline="0">
        <left/>
        <top/>
      </border>
    </odxf>
    <ndxf>
      <border outline="0">
        <left style="medium">
          <color indexed="64"/>
        </left>
        <top style="medium">
          <color indexed="64"/>
        </top>
      </border>
    </ndxf>
  </rcc>
  <rcc rId="695" sId="3" odxf="1" dxf="1">
    <nc r="C24">
      <v>18</v>
    </nc>
    <odxf>
      <border outline="0">
        <left/>
        <bottom/>
      </border>
    </odxf>
    <ndxf>
      <border outline="0">
        <left style="medium">
          <color indexed="64"/>
        </left>
        <bottom style="medium">
          <color indexed="64"/>
        </bottom>
      </border>
    </ndxf>
  </rcc>
  <rcc rId="696" sId="3" odxf="1" dxf="1">
    <nc r="C25">
      <v>19</v>
    </nc>
    <odxf>
      <border outline="0">
        <left/>
        <bottom/>
      </border>
    </odxf>
    <ndxf>
      <border outline="0">
        <left style="medium">
          <color indexed="64"/>
        </left>
        <bottom style="medium">
          <color indexed="64"/>
        </bottom>
      </border>
    </ndxf>
  </rcc>
  <rcc rId="697" sId="3" odxf="1" dxf="1">
    <nc r="C26">
      <v>20</v>
    </nc>
    <odxf>
      <border outline="0">
        <left/>
        <top/>
      </border>
    </odxf>
    <ndxf>
      <border outline="0">
        <left style="medium">
          <color indexed="64"/>
        </left>
        <top style="medium">
          <color indexed="64"/>
        </top>
      </border>
    </ndxf>
  </rcc>
  <rcc rId="698" sId="3" odxf="1" dxf="1">
    <nc r="C27">
      <v>21</v>
    </nc>
    <odxf>
      <border outline="0">
        <left/>
        <bottom/>
      </border>
    </odxf>
    <ndxf>
      <border outline="0">
        <left style="medium">
          <color indexed="64"/>
        </left>
        <bottom style="medium">
          <color indexed="64"/>
        </bottom>
      </border>
    </ndxf>
  </rcc>
  <rcc rId="699" sId="3" odxf="1" dxf="1">
    <nc r="C28">
      <v>22</v>
    </nc>
    <odxf>
      <border outline="0">
        <left/>
        <bottom/>
      </border>
    </odxf>
    <ndxf>
      <border outline="0">
        <left style="medium">
          <color indexed="64"/>
        </left>
        <bottom style="medium">
          <color indexed="64"/>
        </bottom>
      </border>
    </ndxf>
  </rcc>
  <rcc rId="700" sId="3" odxf="1" dxf="1">
    <nc r="C29">
      <v>23</v>
    </nc>
    <odxf>
      <border outline="0">
        <right/>
        <top/>
      </border>
    </odxf>
    <ndxf>
      <border outline="0">
        <right style="medium">
          <color indexed="64"/>
        </right>
        <top style="medium">
          <color indexed="64"/>
        </top>
      </border>
    </ndxf>
  </rcc>
  <rcc rId="701" sId="3" odxf="1" dxf="1">
    <nc r="C30">
      <v>24</v>
    </nc>
    <odxf>
      <border outline="0">
        <left/>
        <bottom/>
      </border>
    </odxf>
    <ndxf>
      <border outline="0">
        <left style="medium">
          <color indexed="64"/>
        </left>
        <bottom style="medium">
          <color indexed="64"/>
        </bottom>
      </border>
    </ndxf>
  </rcc>
  <rcc rId="702" sId="3" odxf="1" dxf="1">
    <nc r="C31">
      <v>25</v>
    </nc>
    <odxf>
      <border outline="0">
        <left/>
      </border>
    </odxf>
    <ndxf>
      <border outline="0">
        <left style="medium">
          <color indexed="64"/>
        </left>
      </border>
    </ndxf>
  </rcc>
  <rcc rId="703" sId="3" odxf="1" dxf="1">
    <nc r="C32">
      <v>26</v>
    </nc>
    <odxf>
      <border outline="0">
        <right/>
      </border>
    </odxf>
    <ndxf>
      <border outline="0">
        <right style="medium">
          <color indexed="64"/>
        </right>
      </border>
    </ndxf>
  </rcc>
  <rcc rId="704" sId="3" odxf="1" dxf="1">
    <nc r="C33">
      <v>27</v>
    </nc>
    <odxf>
      <border outline="0">
        <bottom/>
      </border>
    </odxf>
    <ndxf>
      <border outline="0">
        <bottom style="medium">
          <color indexed="64"/>
        </bottom>
      </border>
    </ndxf>
  </rcc>
  <rcc rId="705" sId="3" odxf="1" dxf="1">
    <nc r="C34">
      <v>28</v>
    </nc>
    <odxf>
      <border outline="0">
        <bottom/>
      </border>
    </odxf>
    <ndxf>
      <border outline="0">
        <bottom style="medium">
          <color indexed="64"/>
        </bottom>
      </border>
    </ndxf>
  </rcc>
  <rcc rId="706" sId="3" odxf="1" dxf="1">
    <nc r="C35">
      <v>29</v>
    </nc>
    <odxf>
      <border outline="0">
        <top/>
      </border>
    </odxf>
    <ndxf>
      <border outline="0">
        <top style="medium">
          <color indexed="64"/>
        </top>
      </border>
    </ndxf>
  </rcc>
  <rcc rId="707" sId="3" odxf="1" dxf="1">
    <nc r="C36">
      <v>30</v>
    </nc>
    <odxf>
      <border outline="0">
        <bottom/>
      </border>
    </odxf>
    <ndxf>
      <border outline="0">
        <bottom style="medium">
          <color indexed="64"/>
        </bottom>
      </border>
    </ndxf>
  </rcc>
  <rcc rId="708" sId="3" odxf="1" dxf="1">
    <nc r="C37">
      <v>31</v>
    </nc>
    <odxf>
      <border outline="0">
        <bottom/>
      </border>
    </odxf>
    <ndxf>
      <border outline="0">
        <bottom style="medium">
          <color indexed="64"/>
        </bottom>
      </border>
    </ndxf>
  </rcc>
  <rcc rId="709" sId="3" odxf="1" dxf="1">
    <nc r="C38">
      <v>32</v>
    </nc>
    <odxf>
      <border outline="0">
        <top/>
      </border>
    </odxf>
    <ndxf>
      <border outline="0">
        <top style="medium">
          <color indexed="64"/>
        </top>
      </border>
    </ndxf>
  </rcc>
  <rcc rId="710" sId="3" odxf="1" dxf="1">
    <nc r="C39">
      <v>33</v>
    </nc>
    <odxf>
      <border outline="0">
        <right/>
        <bottom/>
      </border>
    </odxf>
    <ndxf>
      <border outline="0">
        <right style="medium">
          <color indexed="64"/>
        </right>
        <bottom style="medium">
          <color indexed="64"/>
        </bottom>
      </border>
    </ndxf>
  </rcc>
  <rcc rId="711" sId="3" odxf="1" dxf="1">
    <nc r="C40">
      <v>34</v>
    </nc>
    <odxf>
      <border outline="0">
        <bottom/>
      </border>
    </odxf>
    <ndxf>
      <border outline="0">
        <bottom style="medium">
          <color indexed="64"/>
        </bottom>
      </border>
    </ndxf>
  </rcc>
  <rcc rId="712" sId="3" odxf="1" dxf="1">
    <nc r="C41">
      <v>35</v>
    </nc>
    <odxf>
      <border outline="0">
        <top/>
      </border>
    </odxf>
    <ndxf>
      <border outline="0">
        <top style="medium">
          <color indexed="64"/>
        </top>
      </border>
    </ndxf>
  </rcc>
  <rcc rId="713" sId="3" odxf="1" dxf="1">
    <nc r="C42">
      <v>36</v>
    </nc>
    <odxf>
      <border outline="0">
        <bottom/>
      </border>
    </odxf>
    <ndxf>
      <border outline="0">
        <bottom style="medium">
          <color indexed="64"/>
        </bottom>
      </border>
    </ndxf>
  </rcc>
  <rcc rId="714" sId="3" odxf="1" dxf="1">
    <nc r="C43">
      <v>37</v>
    </nc>
    <odxf>
      <border outline="0">
        <bottom/>
      </border>
    </odxf>
    <ndxf>
      <border outline="0">
        <bottom style="medium">
          <color indexed="64"/>
        </bottom>
      </border>
    </ndxf>
  </rcc>
  <rcc rId="715" sId="3" odxf="1" dxf="1">
    <nc r="C44">
      <v>38</v>
    </nc>
    <odxf>
      <border outline="0">
        <top/>
      </border>
    </odxf>
    <ndxf>
      <border outline="0">
        <top style="medium">
          <color indexed="64"/>
        </top>
      </border>
    </ndxf>
  </rcc>
  <rcc rId="716" sId="3" odxf="1" dxf="1">
    <nc r="C45">
      <v>39</v>
    </nc>
    <odxf>
      <border outline="0">
        <bottom/>
      </border>
    </odxf>
    <ndxf>
      <border outline="0">
        <bottom style="medium">
          <color indexed="64"/>
        </bottom>
      </border>
    </ndxf>
  </rcc>
  <rcc rId="717" sId="3" odxf="1" dxf="1">
    <nc r="C46">
      <v>40</v>
    </nc>
    <odxf>
      <border outline="0">
        <bottom/>
      </border>
    </odxf>
    <ndxf>
      <border outline="0">
        <bottom style="medium">
          <color indexed="64"/>
        </bottom>
      </border>
    </ndxf>
  </rcc>
  <rcc rId="718" sId="3" odxf="1" dxf="1">
    <nc r="C47">
      <v>41</v>
    </nc>
    <odxf>
      <border outline="0">
        <top/>
      </border>
    </odxf>
    <ndxf>
      <border outline="0">
        <top style="medium">
          <color indexed="64"/>
        </top>
      </border>
    </ndxf>
  </rcc>
  <rcc rId="719" sId="3" odxf="1" dxf="1">
    <nc r="C48">
      <v>42</v>
    </nc>
    <odxf>
      <border outline="0">
        <bottom/>
      </border>
    </odxf>
    <ndxf>
      <border outline="0">
        <bottom style="medium">
          <color indexed="64"/>
        </bottom>
      </border>
    </ndxf>
  </rcc>
  <rcc rId="720" sId="3">
    <nc r="C49">
      <v>43</v>
    </nc>
  </rcc>
  <rcc rId="721" sId="3" odxf="1" dxf="1">
    <nc r="C50">
      <v>44</v>
    </nc>
    <odxf>
      <border outline="0">
        <right/>
      </border>
    </odxf>
    <ndxf>
      <border outline="0">
        <right style="medium">
          <color indexed="64"/>
        </right>
      </border>
    </ndxf>
  </rcc>
  <rcc rId="722" sId="3" odxf="1" dxf="1">
    <nc r="C51">
      <v>45</v>
    </nc>
    <odxf>
      <border outline="0">
        <bottom/>
      </border>
    </odxf>
    <ndxf>
      <border outline="0">
        <bottom style="medium">
          <color indexed="64"/>
        </bottom>
      </border>
    </ndxf>
  </rcc>
  <rcc rId="723" sId="3" odxf="1" dxf="1">
    <nc r="C52">
      <v>46</v>
    </nc>
    <odxf>
      <border outline="0">
        <bottom/>
      </border>
    </odxf>
    <ndxf>
      <border outline="0">
        <bottom style="medium">
          <color indexed="64"/>
        </bottom>
      </border>
    </ndxf>
  </rcc>
  <rcc rId="724" sId="3" odxf="1" dxf="1">
    <nc r="C53">
      <v>47</v>
    </nc>
    <odxf>
      <border outline="0">
        <top/>
      </border>
    </odxf>
    <ndxf>
      <border outline="0">
        <top style="medium">
          <color indexed="64"/>
        </top>
      </border>
    </ndxf>
  </rcc>
  <rcc rId="725" sId="3" odxf="1" dxf="1">
    <nc r="C54">
      <v>48</v>
    </nc>
    <odxf>
      <border outline="0">
        <bottom/>
      </border>
    </odxf>
    <ndxf>
      <border outline="0">
        <bottom style="medium">
          <color indexed="64"/>
        </bottom>
      </border>
    </ndxf>
  </rcc>
  <rcc rId="726" sId="3" odxf="1" dxf="1">
    <nc r="C55">
      <v>49</v>
    </nc>
    <odxf>
      <border outline="0">
        <right/>
        <bottom/>
      </border>
    </odxf>
    <ndxf>
      <border outline="0">
        <right style="medium">
          <color indexed="64"/>
        </right>
        <bottom style="medium">
          <color indexed="64"/>
        </bottom>
      </border>
    </ndxf>
  </rcc>
  <rcc rId="727" sId="3" odxf="1" dxf="1">
    <nc r="C56">
      <v>50</v>
    </nc>
    <odxf>
      <border outline="0">
        <top/>
      </border>
    </odxf>
    <ndxf>
      <border outline="0">
        <top style="medium">
          <color indexed="64"/>
        </top>
      </border>
    </ndxf>
  </rcc>
  <rcc rId="728" sId="3" odxf="1" dxf="1">
    <nc r="C57">
      <v>51</v>
    </nc>
    <odxf>
      <border outline="0">
        <bottom/>
      </border>
    </odxf>
    <ndxf>
      <border outline="0">
        <bottom style="medium">
          <color indexed="64"/>
        </bottom>
      </border>
    </ndxf>
  </rcc>
  <rcc rId="729" sId="3" odxf="1" dxf="1">
    <nc r="C58">
      <v>52</v>
    </nc>
    <odxf>
      <border outline="0">
        <bottom/>
      </border>
    </odxf>
    <ndxf>
      <border outline="0">
        <bottom style="medium">
          <color indexed="64"/>
        </bottom>
      </border>
    </ndxf>
  </rcc>
  <rcc rId="730" sId="3" odxf="1" dxf="1">
    <nc r="C59">
      <v>53</v>
    </nc>
    <odxf>
      <border outline="0">
        <top/>
      </border>
    </odxf>
    <ndxf>
      <border outline="0">
        <top style="medium">
          <color indexed="64"/>
        </top>
      </border>
    </ndxf>
  </rcc>
  <rcc rId="731" sId="3" odxf="1" dxf="1">
    <nc r="C60">
      <v>54</v>
    </nc>
    <odxf>
      <border outline="0">
        <bottom/>
      </border>
    </odxf>
    <ndxf>
      <border outline="0">
        <bottom style="medium">
          <color indexed="64"/>
        </bottom>
      </border>
    </ndxf>
  </rcc>
  <rcc rId="732" sId="3" odxf="1" dxf="1">
    <nc r="C61">
      <v>55</v>
    </nc>
    <odxf>
      <border outline="0">
        <bottom/>
      </border>
    </odxf>
    <ndxf>
      <border outline="0">
        <bottom style="medium">
          <color indexed="64"/>
        </bottom>
      </border>
    </ndxf>
  </rcc>
  <rcc rId="733" sId="3" odxf="1" dxf="1">
    <nc r="C62">
      <v>56</v>
    </nc>
    <odxf>
      <border outline="0">
        <right/>
        <top/>
      </border>
    </odxf>
    <ndxf>
      <border outline="0">
        <right style="medium">
          <color indexed="64"/>
        </right>
        <top style="medium">
          <color indexed="64"/>
        </top>
      </border>
    </ndxf>
  </rcc>
  <rcc rId="734" sId="3" odxf="1" dxf="1">
    <nc r="C63">
      <v>57</v>
    </nc>
    <odxf>
      <border outline="0">
        <bottom/>
      </border>
    </odxf>
    <ndxf>
      <border outline="0">
        <bottom style="medium">
          <color indexed="64"/>
        </bottom>
      </border>
    </ndxf>
  </rcc>
  <rcc rId="735" sId="3" odxf="1" dxf="1">
    <nc r="C64">
      <v>58</v>
    </nc>
    <odxf>
      <border outline="0">
        <bottom/>
      </border>
    </odxf>
    <ndxf>
      <border outline="0">
        <bottom style="medium">
          <color indexed="64"/>
        </bottom>
      </border>
    </ndxf>
  </rcc>
  <rcc rId="736" sId="3" odxf="1" dxf="1">
    <nc r="C65">
      <v>59</v>
    </nc>
    <odxf>
      <border outline="0">
        <top/>
      </border>
    </odxf>
    <ndxf>
      <border outline="0">
        <top style="medium">
          <color indexed="64"/>
        </top>
      </border>
    </ndxf>
  </rcc>
  <rcc rId="737" sId="3" odxf="1" dxf="1">
    <nc r="C66">
      <v>60</v>
    </nc>
    <odxf>
      <border outline="0">
        <bottom/>
      </border>
    </odxf>
    <ndxf>
      <border outline="0">
        <bottom style="medium">
          <color indexed="64"/>
        </bottom>
      </border>
    </ndxf>
  </rcc>
  <rcc rId="738" sId="3" odxf="1" dxf="1">
    <nc r="C67">
      <v>61</v>
    </nc>
    <odxf>
      <border outline="0">
        <bottom/>
      </border>
    </odxf>
    <ndxf>
      <border outline="0">
        <bottom style="medium">
          <color indexed="64"/>
        </bottom>
      </border>
    </ndxf>
  </rcc>
  <rcc rId="739" sId="3" odxf="1" dxf="1">
    <nc r="C68">
      <v>62</v>
    </nc>
    <odxf>
      <border outline="0">
        <top/>
      </border>
    </odxf>
    <ndxf>
      <border outline="0">
        <top style="medium">
          <color indexed="64"/>
        </top>
      </border>
    </ndxf>
  </rcc>
  <rcc rId="740" sId="3" odxf="1" dxf="1">
    <nc r="C69">
      <v>63</v>
    </nc>
    <odxf>
      <border outline="0">
        <right/>
        <bottom/>
      </border>
    </odxf>
    <ndxf>
      <border outline="0">
        <right style="medium">
          <color indexed="64"/>
        </right>
        <bottom style="medium">
          <color indexed="64"/>
        </bottom>
      </border>
    </ndxf>
  </rcc>
  <rcc rId="741" sId="3" odxf="1" dxf="1">
    <nc r="C70">
      <v>64</v>
    </nc>
    <odxf>
      <border outline="0">
        <bottom/>
      </border>
    </odxf>
    <ndxf>
      <border outline="0">
        <bottom style="medium">
          <color indexed="64"/>
        </bottom>
      </border>
    </ndxf>
  </rcc>
  <rcc rId="742" sId="3" odxf="1" dxf="1">
    <nc r="C71">
      <v>65</v>
    </nc>
    <odxf>
      <border outline="0">
        <top/>
      </border>
    </odxf>
    <ndxf>
      <border outline="0">
        <top style="medium">
          <color indexed="64"/>
        </top>
      </border>
    </ndxf>
  </rcc>
  <rcc rId="743" sId="3" odxf="1" dxf="1">
    <nc r="C72">
      <v>66</v>
    </nc>
    <odxf>
      <border outline="0">
        <bottom/>
      </border>
    </odxf>
    <ndxf>
      <border outline="0">
        <bottom style="medium">
          <color indexed="64"/>
        </bottom>
      </border>
    </ndxf>
  </rcc>
  <rcc rId="744" sId="3">
    <nc r="C73">
      <v>67</v>
    </nc>
  </rcc>
  <rcc rId="745" sId="3">
    <nc r="C74">
      <v>68</v>
    </nc>
  </rcc>
  <rcc rId="746" sId="3" odxf="1" dxf="1">
    <nc r="C75">
      <v>69</v>
    </nc>
    <odxf>
      <border outline="0">
        <bottom/>
      </border>
    </odxf>
    <ndxf>
      <border outline="0">
        <bottom style="medium">
          <color indexed="64"/>
        </bottom>
      </border>
    </ndxf>
  </rcc>
  <rcc rId="747" sId="3" odxf="1" dxf="1">
    <nc r="C76">
      <v>70</v>
    </nc>
    <odxf>
      <border outline="0">
        <bottom/>
      </border>
    </odxf>
    <ndxf>
      <border outline="0">
        <bottom style="medium">
          <color indexed="64"/>
        </bottom>
      </border>
    </ndxf>
  </rcc>
  <rcc rId="748" sId="3" odxf="1" dxf="1">
    <nc r="C77">
      <v>71</v>
    </nc>
    <odxf>
      <border outline="0">
        <top/>
        <bottom style="medium">
          <color indexed="64"/>
        </bottom>
      </border>
    </odxf>
    <ndxf>
      <border outline="0">
        <top style="medium">
          <color indexed="64"/>
        </top>
        <bottom/>
      </border>
    </ndxf>
  </rcc>
  <rcc rId="749" sId="3" odxf="1" dxf="1">
    <nc r="C78">
      <v>72</v>
    </nc>
    <odxf>
      <border outline="0">
        <right/>
        <top style="medium">
          <color indexed="64"/>
        </top>
        <bottom/>
      </border>
    </odxf>
    <ndxf>
      <border outline="0">
        <right style="medium">
          <color indexed="64"/>
        </right>
        <top/>
        <bottom style="medium">
          <color indexed="64"/>
        </bottom>
      </border>
    </ndxf>
  </rcc>
  <rcc rId="750" sId="3" odxf="1" dxf="1">
    <nc r="C79">
      <v>73</v>
    </nc>
    <odxf>
      <border outline="0">
        <bottom/>
      </border>
    </odxf>
    <ndxf>
      <border outline="0">
        <bottom style="medium">
          <color indexed="64"/>
        </bottom>
      </border>
    </ndxf>
  </rcc>
  <rcc rId="751" sId="3" odxf="1" dxf="1">
    <nc r="C80">
      <v>74</v>
    </nc>
    <odxf>
      <border outline="0">
        <top/>
      </border>
    </odxf>
    <ndxf>
      <border outline="0">
        <top style="medium">
          <color indexed="64"/>
        </top>
      </border>
    </ndxf>
  </rcc>
  <rcc rId="752" sId="3" odxf="1" dxf="1">
    <nc r="C81">
      <v>75</v>
    </nc>
    <odxf>
      <border outline="0">
        <bottom/>
      </border>
    </odxf>
    <ndxf>
      <border outline="0">
        <bottom style="medium">
          <color indexed="64"/>
        </bottom>
      </border>
    </ndxf>
  </rcc>
  <rcc rId="753" sId="3" odxf="1" dxf="1">
    <nc r="C82">
      <v>76</v>
    </nc>
    <odxf>
      <border outline="0">
        <bottom/>
      </border>
    </odxf>
    <ndxf>
      <border outline="0">
        <bottom style="medium">
          <color indexed="64"/>
        </bottom>
      </border>
    </ndxf>
  </rcc>
  <rcc rId="754" sId="3" odxf="1" dxf="1">
    <nc r="C83">
      <v>77</v>
    </nc>
    <odxf>
      <border outline="0">
        <top/>
      </border>
    </odxf>
    <ndxf>
      <border outline="0">
        <top style="medium">
          <color indexed="64"/>
        </top>
      </border>
    </ndxf>
  </rcc>
  <rcc rId="755" sId="3" odxf="1" dxf="1">
    <nc r="C84">
      <v>78</v>
    </nc>
    <odxf>
      <border outline="0">
        <bottom/>
      </border>
    </odxf>
    <ndxf>
      <border outline="0">
        <bottom style="medium">
          <color indexed="64"/>
        </bottom>
      </border>
    </ndxf>
  </rcc>
  <rcc rId="756" sId="3" odxf="1" dxf="1">
    <nc r="C85">
      <v>79</v>
    </nc>
    <odxf>
      <border outline="0">
        <right/>
        <bottom/>
      </border>
    </odxf>
    <ndxf>
      <border outline="0">
        <right style="medium">
          <color indexed="64"/>
        </right>
        <bottom style="medium">
          <color indexed="64"/>
        </bottom>
      </border>
    </ndxf>
  </rcc>
  <rcc rId="757" sId="3" odxf="1" dxf="1">
    <nc r="C86">
      <v>80</v>
    </nc>
    <odxf>
      <border outline="0">
        <top/>
      </border>
    </odxf>
    <ndxf>
      <border outline="0">
        <top style="medium">
          <color indexed="64"/>
        </top>
      </border>
    </ndxf>
  </rcc>
  <rcc rId="758" sId="3" odxf="1" dxf="1">
    <nc r="C87">
      <v>81</v>
    </nc>
    <odxf>
      <border outline="0">
        <bottom/>
      </border>
    </odxf>
    <ndxf>
      <border outline="0">
        <bottom style="medium">
          <color indexed="64"/>
        </bottom>
      </border>
    </ndxf>
  </rcc>
  <rcc rId="759" sId="3" odxf="1" dxf="1">
    <nc r="C88">
      <v>82</v>
    </nc>
    <odxf>
      <border outline="0">
        <bottom/>
      </border>
    </odxf>
    <ndxf>
      <border outline="0">
        <bottom style="medium">
          <color indexed="64"/>
        </bottom>
      </border>
    </ndxf>
  </rcc>
  <rcc rId="760" sId="3" odxf="1" dxf="1">
    <nc r="C89">
      <v>83</v>
    </nc>
    <odxf>
      <border outline="0">
        <top/>
      </border>
    </odxf>
    <ndxf>
      <border outline="0">
        <top style="medium">
          <color indexed="64"/>
        </top>
      </border>
    </ndxf>
  </rcc>
  <rcc rId="761" sId="3" odxf="1" dxf="1">
    <nc r="C90">
      <v>84</v>
    </nc>
    <odxf>
      <border outline="0">
        <bottom/>
      </border>
    </odxf>
    <ndxf>
      <border outline="0">
        <bottom style="medium">
          <color indexed="64"/>
        </bottom>
      </border>
    </ndxf>
  </rcc>
  <rcc rId="762" sId="3">
    <nc r="C91">
      <v>85</v>
    </nc>
  </rcc>
  <rcc rId="763" sId="3" odxf="1" dxf="1">
    <nc r="C92">
      <v>86</v>
    </nc>
    <odxf>
      <border outline="0">
        <left/>
        <top/>
        <bottom style="medium">
          <color indexed="64"/>
        </bottom>
      </border>
    </odxf>
    <ndxf>
      <border outline="0">
        <left style="medium">
          <color indexed="64"/>
        </left>
        <top style="medium">
          <color indexed="64"/>
        </top>
        <bottom/>
      </border>
    </ndxf>
  </rcc>
  <rcc rId="764" sId="3" odxf="1" dxf="1">
    <nc r="C93">
      <v>87</v>
    </nc>
    <odxf>
      <border outline="0">
        <right/>
        <top style="medium">
          <color indexed="64"/>
        </top>
        <bottom/>
      </border>
    </odxf>
    <ndxf>
      <border outline="0">
        <right style="medium">
          <color indexed="64"/>
        </right>
        <top/>
        <bottom style="medium">
          <color indexed="64"/>
        </bottom>
      </border>
    </ndxf>
  </rcc>
  <rcc rId="765" sId="3" odxf="1" dxf="1">
    <nc r="C94">
      <v>88</v>
    </nc>
    <odxf>
      <border outline="0">
        <left/>
        <bottom/>
      </border>
    </odxf>
    <ndxf>
      <border outline="0">
        <left style="medium">
          <color indexed="64"/>
        </left>
        <bottom style="medium">
          <color indexed="64"/>
        </bottom>
      </border>
    </ndxf>
  </rcc>
  <rcc rId="766" sId="3" odxf="1" dxf="1">
    <nc r="C95">
      <v>89</v>
    </nc>
    <odxf>
      <border outline="0">
        <left/>
        <top/>
      </border>
    </odxf>
    <ndxf>
      <border outline="0">
        <left style="medium">
          <color indexed="64"/>
        </left>
        <top style="medium">
          <color indexed="64"/>
        </top>
      </border>
    </ndxf>
  </rcc>
  <rcc rId="767" sId="3" odxf="1" dxf="1">
    <nc r="C96">
      <v>90</v>
    </nc>
    <odxf>
      <border outline="0">
        <left/>
        <bottom/>
      </border>
    </odxf>
    <ndxf>
      <border outline="0">
        <left style="medium">
          <color indexed="64"/>
        </left>
        <bottom style="medium">
          <color indexed="64"/>
        </bottom>
      </border>
    </ndxf>
  </rcc>
  <rcc rId="768" sId="3" odxf="1" dxf="1">
    <nc r="C97">
      <v>91</v>
    </nc>
    <odxf>
      <border outline="0">
        <left/>
        <bottom/>
      </border>
    </odxf>
    <ndxf>
      <border outline="0">
        <left style="medium">
          <color indexed="64"/>
        </left>
        <bottom style="medium">
          <color indexed="64"/>
        </bottom>
      </border>
    </ndxf>
  </rcc>
  <rcc rId="769" sId="3" odxf="1" dxf="1">
    <nc r="C98">
      <v>92</v>
    </nc>
    <odxf>
      <border outline="0">
        <left/>
        <top/>
        <bottom style="medium">
          <color indexed="64"/>
        </bottom>
      </border>
    </odxf>
    <ndxf>
      <border outline="0">
        <left style="medium">
          <color indexed="64"/>
        </left>
        <top style="medium">
          <color indexed="64"/>
        </top>
        <bottom/>
      </border>
    </ndxf>
  </rcc>
  <rcc rId="770" sId="3" odxf="1" dxf="1">
    <nc r="C99">
      <v>93</v>
    </nc>
    <odxf>
      <border outline="0">
        <right/>
        <top style="medium">
          <color indexed="64"/>
        </top>
        <bottom/>
      </border>
    </odxf>
    <ndxf>
      <border outline="0">
        <right style="medium">
          <color indexed="64"/>
        </right>
        <top/>
        <bottom style="medium">
          <color indexed="64"/>
        </bottom>
      </border>
    </ndxf>
  </rcc>
  <rcc rId="771" sId="3" odxf="1" dxf="1">
    <nc r="C100">
      <v>94</v>
    </nc>
    <odxf>
      <border outline="0">
        <bottom/>
      </border>
    </odxf>
    <ndxf>
      <border outline="0">
        <bottom style="medium">
          <color indexed="64"/>
        </bottom>
      </border>
    </ndxf>
  </rcc>
  <rcc rId="772" sId="3" odxf="1" dxf="1">
    <nc r="C101">
      <v>95</v>
    </nc>
    <odxf>
      <border outline="0">
        <top/>
      </border>
    </odxf>
    <ndxf>
      <border outline="0">
        <top style="medium">
          <color indexed="64"/>
        </top>
      </border>
    </ndxf>
  </rcc>
  <rcc rId="773" sId="3" odxf="1" dxf="1">
    <nc r="C102">
      <v>96</v>
    </nc>
    <odxf>
      <border outline="0">
        <left/>
        <bottom/>
      </border>
    </odxf>
    <ndxf>
      <border outline="0">
        <left style="medium">
          <color indexed="64"/>
        </left>
        <bottom style="medium">
          <color indexed="64"/>
        </bottom>
      </border>
    </ndxf>
  </rcc>
  <rcc rId="774" sId="3" odxf="1" dxf="1">
    <nc r="C103">
      <v>97</v>
    </nc>
    <odxf>
      <border outline="0">
        <left/>
        <bottom/>
      </border>
    </odxf>
    <ndxf>
      <border outline="0">
        <left style="medium">
          <color indexed="64"/>
        </left>
        <bottom style="medium">
          <color indexed="64"/>
        </bottom>
      </border>
    </ndxf>
  </rcc>
  <rcc rId="775" sId="3" odxf="1" dxf="1">
    <nc r="C104">
      <v>98</v>
    </nc>
    <odxf>
      <border outline="0">
        <left/>
        <top/>
        <bottom style="medium">
          <color indexed="64"/>
        </bottom>
      </border>
    </odxf>
    <ndxf>
      <border outline="0">
        <left style="medium">
          <color indexed="64"/>
        </left>
        <top style="medium">
          <color indexed="64"/>
        </top>
        <bottom/>
      </border>
    </ndxf>
  </rcc>
  <rcc rId="776" sId="3" odxf="1" dxf="1">
    <nc r="C105">
      <v>99</v>
    </nc>
    <odxf>
      <border outline="0">
        <left/>
        <bottom/>
      </border>
    </odxf>
    <ndxf>
      <border outline="0">
        <left style="medium">
          <color indexed="64"/>
        </left>
        <bottom style="medium">
          <color indexed="64"/>
        </bottom>
      </border>
    </ndxf>
  </rcc>
  <rcc rId="777" sId="3" odxf="1" dxf="1">
    <nc r="C106">
      <v>100</v>
    </nc>
    <odxf>
      <border outline="0">
        <left/>
        <bottom/>
      </border>
    </odxf>
    <ndxf>
      <border outline="0">
        <left style="medium">
          <color indexed="64"/>
        </left>
        <bottom style="medium">
          <color indexed="64"/>
        </bottom>
      </border>
    </ndxf>
  </rcc>
  <rcc rId="778" sId="3" odxf="1" dxf="1">
    <nc r="C107">
      <v>101</v>
    </nc>
    <odxf>
      <border outline="0">
        <left/>
        <top/>
      </border>
    </odxf>
    <ndxf>
      <border outline="0">
        <left style="medium">
          <color indexed="64"/>
        </left>
        <top style="medium">
          <color indexed="64"/>
        </top>
      </border>
    </ndxf>
  </rcc>
  <rcc rId="779" sId="3" odxf="1" dxf="1">
    <nc r="C108">
      <v>102</v>
    </nc>
    <odxf>
      <border outline="0">
        <left/>
        <bottom/>
      </border>
    </odxf>
    <ndxf>
      <border outline="0">
        <left style="medium">
          <color indexed="64"/>
        </left>
        <bottom style="medium">
          <color indexed="64"/>
        </bottom>
      </border>
    </ndxf>
  </rcc>
  <rcc rId="780" sId="3" odxf="1" dxf="1">
    <nc r="C109">
      <v>103</v>
    </nc>
    <odxf>
      <border outline="0">
        <left/>
      </border>
    </odxf>
    <ndxf>
      <border outline="0">
        <left style="medium">
          <color indexed="64"/>
        </left>
      </border>
    </ndxf>
  </rcc>
  <rcc rId="781" sId="3" odxf="1" dxf="1">
    <nc r="C110">
      <v>104</v>
    </nc>
    <odxf>
      <border outline="0">
        <left/>
        <top/>
      </border>
    </odxf>
    <ndxf>
      <border outline="0">
        <left style="medium">
          <color indexed="64"/>
        </left>
        <top style="medium">
          <color indexed="64"/>
        </top>
      </border>
    </ndxf>
  </rcc>
  <rcc rId="782" sId="3" odxf="1" dxf="1">
    <nc r="C111">
      <v>105</v>
    </nc>
    <odxf>
      <border outline="0">
        <left/>
        <bottom/>
      </border>
    </odxf>
    <ndxf>
      <border outline="0">
        <left style="medium">
          <color indexed="64"/>
        </left>
        <bottom style="medium">
          <color indexed="64"/>
        </bottom>
      </border>
    </ndxf>
  </rcc>
  <rcc rId="783" sId="3" odxf="1" dxf="1">
    <nc r="C112">
      <v>106</v>
    </nc>
    <odxf>
      <border outline="0">
        <left/>
        <bottom/>
      </border>
    </odxf>
    <ndxf>
      <border outline="0">
        <left style="medium">
          <color indexed="64"/>
        </left>
        <bottom style="medium">
          <color indexed="64"/>
        </bottom>
      </border>
    </ndxf>
  </rcc>
  <rcc rId="784" sId="3" odxf="1" dxf="1">
    <nc r="C113">
      <v>107</v>
    </nc>
    <odxf>
      <border outline="0">
        <left/>
        <top/>
      </border>
    </odxf>
    <ndxf>
      <border outline="0">
        <left style="medium">
          <color indexed="64"/>
        </left>
        <top style="medium">
          <color indexed="64"/>
        </top>
      </border>
    </ndxf>
  </rcc>
  <rcc rId="785" sId="3" odxf="1" dxf="1">
    <nc r="C114">
      <v>108</v>
    </nc>
    <odxf>
      <border outline="0">
        <left/>
        <bottom/>
      </border>
    </odxf>
    <ndxf>
      <border outline="0">
        <left style="medium">
          <color indexed="64"/>
        </left>
        <bottom style="medium">
          <color indexed="64"/>
        </bottom>
      </border>
    </ndxf>
  </rcc>
  <rcc rId="786" sId="3" odxf="1" dxf="1">
    <nc r="C115">
      <v>109</v>
    </nc>
    <odxf>
      <border outline="0">
        <left/>
      </border>
    </odxf>
    <ndxf>
      <border outline="0">
        <left style="medium">
          <color indexed="64"/>
        </left>
      </border>
    </ndxf>
  </rcc>
  <rcc rId="787" sId="3" odxf="1" dxf="1">
    <nc r="C116">
      <v>110</v>
    </nc>
    <odxf>
      <border outline="0">
        <right/>
      </border>
    </odxf>
    <ndxf>
      <border outline="0">
        <right style="medium">
          <color indexed="64"/>
        </right>
      </border>
    </ndxf>
  </rcc>
  <rcc rId="788" sId="3" odxf="1" dxf="1">
    <nc r="C117">
      <v>111</v>
    </nc>
    <odxf>
      <border outline="0">
        <left/>
        <bottom/>
      </border>
    </odxf>
    <ndxf>
      <border outline="0">
        <left style="medium">
          <color indexed="64"/>
        </left>
        <bottom style="medium">
          <color indexed="64"/>
        </bottom>
      </border>
    </ndxf>
  </rcc>
  <rcc rId="789" sId="3" odxf="1" dxf="1">
    <nc r="C118">
      <v>112</v>
    </nc>
    <odxf>
      <border outline="0">
        <left/>
        <bottom/>
      </border>
    </odxf>
    <ndxf>
      <border outline="0">
        <left style="medium">
          <color indexed="64"/>
        </left>
        <bottom style="medium">
          <color indexed="64"/>
        </bottom>
      </border>
    </ndxf>
  </rcc>
  <rcc rId="790" sId="3" odxf="1" dxf="1">
    <nc r="C119">
      <v>113</v>
    </nc>
    <odxf>
      <border outline="0">
        <left/>
        <top/>
        <bottom style="medium">
          <color indexed="64"/>
        </bottom>
      </border>
    </odxf>
    <ndxf>
      <border outline="0">
        <left style="medium">
          <color indexed="64"/>
        </left>
        <top style="medium">
          <color indexed="64"/>
        </top>
        <bottom/>
      </border>
    </ndxf>
  </rcc>
  <rcc rId="791" sId="3" odxf="1" dxf="1">
    <nc r="C120">
      <v>114</v>
    </nc>
    <odxf>
      <border outline="0">
        <top style="medium">
          <color indexed="64"/>
        </top>
        <bottom/>
      </border>
    </odxf>
    <ndxf>
      <border outline="0">
        <top/>
        <bottom style="medium">
          <color indexed="64"/>
        </bottom>
      </border>
    </ndxf>
  </rcc>
  <rcc rId="792" sId="3" odxf="1" dxf="1">
    <nc r="C121">
      <v>115</v>
    </nc>
    <odxf>
      <border outline="0">
        <bottom/>
      </border>
    </odxf>
    <ndxf>
      <border outline="0">
        <bottom style="medium">
          <color indexed="64"/>
        </bottom>
      </border>
    </ndxf>
  </rcc>
  <rcc rId="793" sId="3" odxf="1" dxf="1">
    <nc r="C122">
      <v>116</v>
    </nc>
    <odxf>
      <border outline="0">
        <top/>
      </border>
    </odxf>
    <ndxf>
      <border outline="0">
        <top style="medium">
          <color indexed="64"/>
        </top>
      </border>
    </ndxf>
  </rcc>
  <rcc rId="794" sId="3" odxf="1" dxf="1">
    <nc r="C123">
      <v>117</v>
    </nc>
    <odxf>
      <border outline="0">
        <bottom/>
      </border>
    </odxf>
    <ndxf>
      <border outline="0">
        <bottom style="medium">
          <color indexed="64"/>
        </bottom>
      </border>
    </ndxf>
  </rcc>
  <rcc rId="795" sId="3" odxf="1" dxf="1">
    <nc r="C124">
      <v>118</v>
    </nc>
    <odxf>
      <border outline="0">
        <bottom/>
      </border>
    </odxf>
    <ndxf>
      <border outline="0">
        <bottom style="medium">
          <color indexed="64"/>
        </bottom>
      </border>
    </ndxf>
  </rcc>
  <rcc rId="796" sId="3" odxf="1" dxf="1">
    <nc r="C125">
      <v>119</v>
    </nc>
    <odxf>
      <border outline="0">
        <top/>
        <bottom style="medium">
          <color indexed="64"/>
        </bottom>
      </border>
    </odxf>
    <ndxf>
      <border outline="0">
        <top style="medium">
          <color indexed="64"/>
        </top>
        <bottom/>
      </border>
    </ndxf>
  </rcc>
  <rcc rId="797" sId="3" odxf="1" dxf="1">
    <nc r="C126">
      <v>120</v>
    </nc>
    <odxf>
      <font>
        <sz val="10"/>
        <name val="Cordia New"/>
        <scheme val="none"/>
      </font>
      <border outline="0">
        <right/>
        <top style="medium">
          <color indexed="64"/>
        </top>
        <bottom/>
      </border>
    </odxf>
    <ndxf>
      <font>
        <sz val="10"/>
        <color rgb="FF000000"/>
        <name val="Cordia New"/>
        <scheme val="none"/>
      </font>
      <border outline="0">
        <right style="medium">
          <color indexed="64"/>
        </right>
        <top/>
        <bottom style="medium">
          <color indexed="64"/>
        </bottom>
      </border>
    </ndxf>
  </rcc>
  <rcc rId="798" sId="3" odxf="1" dxf="1">
    <nc r="C127">
      <v>121</v>
    </nc>
    <odxf>
      <font>
        <sz val="10"/>
        <name val="Cordia New"/>
        <scheme val="none"/>
      </font>
      <border outline="0">
        <bottom/>
      </border>
    </odxf>
    <ndxf>
      <font>
        <sz val="10"/>
        <color rgb="FF000000"/>
        <name val="Cordia New"/>
        <scheme val="none"/>
      </font>
      <border outline="0">
        <bottom style="medium">
          <color indexed="64"/>
        </bottom>
      </border>
    </ndxf>
  </rcc>
  <rcc rId="799" sId="3" odxf="1" dxf="1">
    <nc r="C128">
      <v>122</v>
    </nc>
    <odxf>
      <font>
        <sz val="10"/>
        <name val="Cordia New"/>
        <scheme val="none"/>
      </font>
      <border outline="0">
        <top/>
      </border>
    </odxf>
    <ndxf>
      <font>
        <sz val="10"/>
        <color rgb="FF000000"/>
        <name val="Cordia New"/>
        <scheme val="none"/>
      </font>
      <border outline="0">
        <top style="medium">
          <color indexed="64"/>
        </top>
      </border>
    </ndxf>
  </rcc>
  <rcc rId="800" sId="3" odxf="1" dxf="1">
    <nc r="C129">
      <v>123</v>
    </nc>
    <odxf>
      <font>
        <sz val="10"/>
        <name val="Cordia New"/>
        <scheme val="none"/>
      </font>
      <border outline="0">
        <bottom/>
      </border>
    </odxf>
    <ndxf>
      <font>
        <sz val="10"/>
        <color rgb="FF000000"/>
        <name val="Cordia New"/>
        <scheme val="none"/>
      </font>
      <border outline="0">
        <bottom style="medium">
          <color indexed="64"/>
        </bottom>
      </border>
    </ndxf>
  </rcc>
  <rcc rId="801" sId="3" odxf="1" dxf="1">
    <nc r="C130">
      <v>124</v>
    </nc>
    <odxf>
      <font>
        <sz val="10"/>
        <name val="Cordia New"/>
        <scheme val="none"/>
      </font>
      <border outline="0">
        <bottom/>
      </border>
    </odxf>
    <ndxf>
      <font>
        <sz val="10"/>
        <color rgb="FF000000"/>
        <name val="Cordia New"/>
        <scheme val="none"/>
      </font>
      <border outline="0">
        <bottom style="medium">
          <color indexed="64"/>
        </bottom>
      </border>
    </ndxf>
  </rcc>
  <rcc rId="802" sId="3" odxf="1" dxf="1">
    <nc r="C131">
      <v>125</v>
    </nc>
    <odxf>
      <font>
        <sz val="10"/>
        <name val="Cordia New"/>
        <scheme val="none"/>
      </font>
      <border outline="0">
        <top/>
      </border>
    </odxf>
    <ndxf>
      <font>
        <sz val="10"/>
        <color rgb="FF000000"/>
        <name val="Cordia New"/>
        <scheme val="none"/>
      </font>
      <border outline="0">
        <top style="medium">
          <color indexed="64"/>
        </top>
      </border>
    </ndxf>
  </rcc>
  <rcc rId="803" sId="3" odxf="1" dxf="1">
    <nc r="C132">
      <v>126</v>
    </nc>
    <odxf>
      <font>
        <sz val="10"/>
        <name val="Cordia New"/>
        <scheme val="none"/>
      </font>
      <border outline="0">
        <bottom/>
      </border>
    </odxf>
    <ndxf>
      <font>
        <sz val="10"/>
        <color rgb="FF000000"/>
        <name val="Cordia New"/>
        <scheme val="none"/>
      </font>
      <border outline="0">
        <bottom style="medium">
          <color indexed="64"/>
        </bottom>
      </border>
    </ndxf>
  </rcc>
  <rcc rId="804" sId="3" odxf="1" dxf="1">
    <nc r="C133">
      <v>127</v>
    </nc>
    <odxf>
      <font>
        <sz val="10"/>
        <name val="Cordia New"/>
        <scheme val="none"/>
      </font>
      <border outline="0">
        <bottom/>
      </border>
    </odxf>
    <ndxf>
      <font>
        <sz val="10"/>
        <color rgb="FF000000"/>
        <name val="Cordia New"/>
        <scheme val="none"/>
      </font>
      <border outline="0">
        <bottom style="medium">
          <color indexed="64"/>
        </bottom>
      </border>
    </ndxf>
  </rcc>
  <rcc rId="805" sId="3" odxf="1" dxf="1">
    <nc r="C134">
      <v>128</v>
    </nc>
    <odxf>
      <font>
        <sz val="10"/>
        <name val="Cordia New"/>
        <scheme val="none"/>
      </font>
      <border outline="0">
        <top/>
        <bottom style="medium">
          <color indexed="64"/>
        </bottom>
      </border>
    </odxf>
    <ndxf>
      <font>
        <sz val="10"/>
        <color rgb="FF000000"/>
        <name val="Cordia New"/>
        <scheme val="none"/>
      </font>
      <border outline="0">
        <top style="medium">
          <color indexed="64"/>
        </top>
        <bottom/>
      </border>
    </ndxf>
  </rcc>
  <rcc rId="806" sId="3" odxf="1" dxf="1">
    <nc r="C135">
      <v>129</v>
    </nc>
    <odxf>
      <border outline="0">
        <right/>
        <top style="medium">
          <color indexed="64"/>
        </top>
        <bottom/>
      </border>
    </odxf>
    <ndxf>
      <border outline="0">
        <right style="medium">
          <color indexed="64"/>
        </right>
        <top/>
        <bottom style="medium">
          <color indexed="64"/>
        </bottom>
      </border>
    </ndxf>
  </rcc>
  <rcc rId="807" sId="3" odxf="1" dxf="1">
    <nc r="C136">
      <v>130</v>
    </nc>
    <odxf>
      <border outline="0">
        <bottom/>
      </border>
    </odxf>
    <ndxf>
      <border outline="0">
        <bottom style="medium">
          <color indexed="64"/>
        </bottom>
      </border>
    </ndxf>
  </rcc>
  <rcc rId="808" sId="3" odxf="1" dxf="1">
    <nc r="C137">
      <v>131</v>
    </nc>
    <odxf>
      <border outline="0">
        <top/>
      </border>
    </odxf>
    <ndxf>
      <border outline="0">
        <top style="medium">
          <color indexed="64"/>
        </top>
      </border>
    </ndxf>
  </rcc>
  <rcc rId="809" sId="3" odxf="1" dxf="1">
    <nc r="C138">
      <v>132</v>
    </nc>
    <odxf>
      <border outline="0">
        <bottom/>
      </border>
    </odxf>
    <ndxf>
      <border outline="0">
        <bottom style="medium">
          <color indexed="64"/>
        </bottom>
      </border>
    </ndxf>
  </rcc>
  <rcc rId="810" sId="3" odxf="1" dxf="1">
    <nc r="C139">
      <v>133</v>
    </nc>
    <odxf>
      <border outline="0">
        <bottom/>
      </border>
    </odxf>
    <ndxf>
      <border outline="0">
        <bottom style="medium">
          <color indexed="64"/>
        </bottom>
      </border>
    </ndxf>
  </rcc>
  <rcc rId="811" sId="3" odxf="1" dxf="1">
    <nc r="C140">
      <v>134</v>
    </nc>
    <odxf>
      <border outline="0">
        <top/>
      </border>
    </odxf>
    <ndxf>
      <border outline="0">
        <top style="medium">
          <color indexed="64"/>
        </top>
      </border>
    </ndxf>
  </rcc>
  <rcc rId="812" sId="3" odxf="1" dxf="1">
    <nc r="C141">
      <v>135</v>
    </nc>
    <odxf>
      <border outline="0">
        <bottom/>
      </border>
    </odxf>
    <ndxf>
      <border outline="0">
        <bottom style="medium">
          <color indexed="64"/>
        </bottom>
      </border>
    </ndxf>
  </rcc>
  <rcc rId="813" sId="3" odxf="1" dxf="1">
    <nc r="C142">
      <v>136</v>
    </nc>
    <odxf>
      <border outline="0">
        <bottom/>
      </border>
    </odxf>
    <ndxf>
      <border outline="0">
        <bottom style="medium">
          <color indexed="64"/>
        </bottom>
      </border>
    </ndxf>
  </rcc>
  <rcc rId="814" sId="3" odxf="1" dxf="1">
    <nc r="C143">
      <v>137</v>
    </nc>
    <odxf>
      <border outline="0">
        <top/>
      </border>
    </odxf>
    <ndxf>
      <border outline="0">
        <top style="medium">
          <color indexed="64"/>
        </top>
      </border>
    </ndxf>
  </rcc>
  <rcc rId="815" sId="3" odxf="1" dxf="1">
    <nc r="C144">
      <v>138</v>
    </nc>
    <odxf>
      <border outline="0">
        <bottom/>
      </border>
    </odxf>
    <ndxf>
      <border outline="0">
        <bottom style="medium">
          <color indexed="64"/>
        </bottom>
      </border>
    </ndxf>
  </rcc>
  <rcc rId="816" sId="3" odxf="1" dxf="1">
    <nc r="C145">
      <v>139</v>
    </nc>
    <odxf>
      <border outline="0">
        <bottom/>
      </border>
    </odxf>
    <ndxf>
      <border outline="0">
        <bottom style="medium">
          <color indexed="64"/>
        </bottom>
      </border>
    </ndxf>
  </rcc>
  <rcc rId="817" sId="3" odxf="1" dxf="1">
    <nc r="C146">
      <v>140</v>
    </nc>
    <odxf>
      <border outline="0">
        <top/>
      </border>
    </odxf>
    <ndxf>
      <border outline="0">
        <top style="medium">
          <color indexed="64"/>
        </top>
      </border>
    </ndxf>
  </rcc>
  <rcc rId="818" sId="3" odxf="1" dxf="1">
    <nc r="C147">
      <v>141</v>
    </nc>
    <odxf>
      <border outline="0">
        <bottom style="medium">
          <color rgb="FF000000"/>
        </bottom>
      </border>
    </odxf>
    <ndxf>
      <border outline="0">
        <bottom style="medium">
          <color indexed="64"/>
        </bottom>
      </border>
    </ndxf>
  </rcc>
  <rcc rId="819" sId="3" odxf="1" dxf="1">
    <nc r="C148">
      <v>142</v>
    </nc>
    <odxf>
      <border outline="0">
        <left/>
        <bottom/>
      </border>
    </odxf>
    <ndxf>
      <border outline="0">
        <left style="medium">
          <color indexed="64"/>
        </left>
        <bottom style="medium">
          <color indexed="64"/>
        </bottom>
      </border>
    </ndxf>
  </rcc>
  <rcc rId="820" sId="3" odxf="1" dxf="1">
    <nc r="C149">
      <v>143</v>
    </nc>
    <odxf>
      <border outline="0">
        <right/>
        <top/>
      </border>
    </odxf>
    <ndxf>
      <border outline="0">
        <right style="medium">
          <color indexed="64"/>
        </right>
        <top style="medium">
          <color indexed="64"/>
        </top>
      </border>
    </ndxf>
  </rcc>
  <rcc rId="821" sId="3" odxf="1" dxf="1">
    <nc r="C150">
      <v>144</v>
    </nc>
    <odxf>
      <border outline="0">
        <left/>
        <bottom/>
      </border>
    </odxf>
    <ndxf>
      <border outline="0">
        <left style="medium">
          <color indexed="64"/>
        </left>
        <bottom style="medium">
          <color indexed="64"/>
        </bottom>
      </border>
    </ndxf>
  </rcc>
  <rcc rId="822" sId="3" odxf="1" dxf="1">
    <nc r="C151">
      <v>145</v>
    </nc>
    <odxf>
      <border outline="0">
        <left/>
        <bottom/>
      </border>
    </odxf>
    <ndxf>
      <border outline="0">
        <left style="medium">
          <color indexed="64"/>
        </left>
        <bottom style="medium">
          <color indexed="64"/>
        </bottom>
      </border>
    </ndxf>
  </rcc>
  <rcc rId="823" sId="3" odxf="1" dxf="1">
    <nc r="C152">
      <v>146</v>
    </nc>
    <odxf>
      <border outline="0">
        <left/>
        <top/>
      </border>
    </odxf>
    <ndxf>
      <border outline="0">
        <left style="medium">
          <color indexed="64"/>
        </left>
        <top style="medium">
          <color indexed="64"/>
        </top>
      </border>
    </ndxf>
  </rcc>
  <rcc rId="824" sId="3" odxf="1" dxf="1">
    <nc r="C153">
      <v>147</v>
    </nc>
    <odxf>
      <border outline="0">
        <left/>
      </border>
    </odxf>
    <ndxf>
      <border outline="0">
        <left style="medium">
          <color indexed="64"/>
        </left>
      </border>
    </ndxf>
  </rcc>
  <rcc rId="825" sId="3" odxf="1" dxf="1">
    <nc r="C154">
      <v>148</v>
    </nc>
    <odxf>
      <border outline="0">
        <right/>
        <top style="medium">
          <color indexed="64"/>
        </top>
        <bottom/>
      </border>
    </odxf>
    <ndxf>
      <border outline="0">
        <right style="medium">
          <color indexed="64"/>
        </right>
        <top/>
        <bottom style="medium">
          <color indexed="64"/>
        </bottom>
      </border>
    </ndxf>
  </rcc>
  <rcc rId="826" sId="3" odxf="1" dxf="1">
    <nc r="C155">
      <v>149</v>
    </nc>
    <odxf>
      <border outline="0">
        <left/>
        <top/>
        <bottom style="medium">
          <color indexed="64"/>
        </bottom>
      </border>
    </odxf>
    <ndxf>
      <border outline="0">
        <left style="medium">
          <color indexed="64"/>
        </left>
        <top style="medium">
          <color indexed="64"/>
        </top>
        <bottom/>
      </border>
    </ndxf>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7" sId="3">
    <nc r="C157">
      <v>150</v>
    </nc>
  </rcc>
  <rcc rId="828" sId="3">
    <nc r="C158">
      <v>151</v>
    </nc>
  </rcc>
  <rcc rId="829" sId="3">
    <nc r="C159">
      <v>152</v>
    </nc>
  </rcc>
  <rcc rId="830" sId="3" odxf="1" dxf="1">
    <nc r="C160">
      <v>153</v>
    </nc>
    <odxf>
      <alignment wrapText="0"/>
      <border outline="0">
        <left style="medium">
          <color indexed="64"/>
        </left>
        <bottom/>
      </border>
    </odxf>
    <ndxf>
      <alignment wrapText="1"/>
      <border outline="0">
        <left/>
        <bottom style="medium">
          <color indexed="64"/>
        </bottom>
      </border>
    </ndxf>
  </rcc>
  <rcc rId="831" sId="3" odxf="1" dxf="1">
    <nc r="C161">
      <v>154</v>
    </nc>
    <odxf>
      <border outline="0">
        <left/>
        <right style="medium">
          <color indexed="64"/>
        </right>
        <top/>
      </border>
    </odxf>
    <ndxf>
      <border outline="0">
        <left style="medium">
          <color indexed="64"/>
        </left>
        <right/>
        <top style="medium">
          <color indexed="64"/>
        </top>
      </border>
    </ndxf>
  </rcc>
  <rcc rId="832" sId="3" odxf="1" dxf="1">
    <nc r="C162">
      <v>155</v>
    </nc>
    <odxf>
      <border outline="0">
        <left/>
      </border>
    </odxf>
    <ndxf>
      <border outline="0">
        <left style="medium">
          <color indexed="64"/>
        </left>
      </border>
    </ndxf>
  </rcc>
  <rcc rId="833" sId="3" odxf="1" dxf="1">
    <nc r="C163">
      <v>156</v>
    </nc>
    <odxf>
      <alignment wrapText="0"/>
      <border outline="0">
        <bottom/>
      </border>
    </odxf>
    <ndxf>
      <alignment wrapText="1"/>
      <border outline="0">
        <bottom style="medium">
          <color indexed="64"/>
        </bottom>
      </border>
    </ndxf>
  </rcc>
  <rcc rId="834" sId="3" odxf="1" dxf="1">
    <nc r="C164">
      <v>157</v>
    </nc>
    <odxf>
      <border outline="0">
        <right style="medium">
          <color indexed="64"/>
        </right>
        <top/>
      </border>
    </odxf>
    <ndxf>
      <border outline="0">
        <right/>
        <top style="medium">
          <color indexed="64"/>
        </top>
      </border>
    </ndxf>
  </rcc>
  <rcc rId="835" sId="3">
    <nc r="C165">
      <v>158</v>
    </nc>
  </rcc>
  <rcc rId="836" sId="3" odxf="1" dxf="1">
    <nc r="C166">
      <v>159</v>
    </nc>
    <odxf>
      <alignment wrapText="0"/>
      <border outline="0">
        <bottom/>
      </border>
    </odxf>
    <ndxf>
      <alignment wrapText="1"/>
      <border outline="0">
        <bottom style="medium">
          <color indexed="64"/>
        </bottom>
      </border>
    </ndxf>
  </rcc>
  <rcc rId="837" sId="3" odxf="1" dxf="1">
    <nc r="C167">
      <v>160</v>
    </nc>
    <odxf>
      <border outline="0">
        <left/>
        <right style="medium">
          <color indexed="64"/>
        </right>
        <top/>
      </border>
    </odxf>
    <ndxf>
      <border outline="0">
        <left style="medium">
          <color indexed="64"/>
        </left>
        <right/>
        <top style="medium">
          <color indexed="64"/>
        </top>
      </border>
    </ndxf>
  </rcc>
  <rcc rId="838" sId="3" odxf="1" dxf="1">
    <nc r="C168">
      <v>161</v>
    </nc>
    <odxf>
      <border outline="0">
        <left/>
      </border>
    </odxf>
    <ndxf>
      <border outline="0">
        <left style="medium">
          <color indexed="64"/>
        </left>
      </border>
    </ndxf>
  </rcc>
  <rcc rId="839" sId="3" odxf="1" dxf="1">
    <nc r="C169">
      <v>162</v>
    </nc>
    <odxf>
      <alignment wrapText="0"/>
      <border outline="0">
        <left style="medium">
          <color indexed="64"/>
        </left>
        <right/>
        <bottom/>
      </border>
    </odxf>
    <ndxf>
      <alignment wrapText="1"/>
      <border outline="0">
        <left/>
        <right style="medium">
          <color indexed="64"/>
        </right>
        <bottom style="medium">
          <color indexed="64"/>
        </bottom>
      </border>
    </ndxf>
  </rcc>
  <rcc rId="840" sId="3" odxf="1" dxf="1">
    <nc r="C170">
      <v>163</v>
    </nc>
    <odxf>
      <border outline="0">
        <right style="medium">
          <color indexed="64"/>
        </right>
        <top/>
      </border>
    </odxf>
    <ndxf>
      <border outline="0">
        <right/>
        <top style="medium">
          <color indexed="64"/>
        </top>
      </border>
    </ndxf>
  </rcc>
  <rcc rId="841" sId="3">
    <nc r="C171">
      <v>164</v>
    </nc>
  </rcc>
  <rcc rId="842" sId="3" odxf="1" dxf="1">
    <nc r="C172">
      <v>165</v>
    </nc>
    <odxf>
      <alignment wrapText="0"/>
      <border outline="0">
        <bottom/>
      </border>
    </odxf>
    <ndxf>
      <alignment wrapText="1"/>
      <border outline="0">
        <bottom style="medium">
          <color indexed="64"/>
        </bottom>
      </border>
    </ndxf>
  </rcc>
  <rcc rId="843" sId="3" odxf="1" dxf="1">
    <nc r="C173">
      <v>166</v>
    </nc>
    <odxf>
      <border outline="0">
        <left/>
        <right style="medium">
          <color indexed="64"/>
        </right>
        <top/>
      </border>
    </odxf>
    <ndxf>
      <border outline="0">
        <left style="medium">
          <color indexed="64"/>
        </left>
        <right/>
        <top style="medium">
          <color indexed="64"/>
        </top>
      </border>
    </ndxf>
  </rcc>
  <rcc rId="844" sId="3" odxf="1" dxf="1">
    <nc r="C174">
      <v>167</v>
    </nc>
    <odxf>
      <border outline="0">
        <left/>
      </border>
    </odxf>
    <ndxf>
      <border outline="0">
        <left style="medium">
          <color indexed="64"/>
        </left>
      </border>
    </ndxf>
  </rcc>
  <rcc rId="845" sId="3" odxf="1" dxf="1">
    <nc r="C175">
      <v>168</v>
    </nc>
    <odxf>
      <alignment wrapText="0"/>
      <border outline="0">
        <left style="medium">
          <color indexed="64"/>
        </left>
        <bottom/>
      </border>
    </odxf>
    <ndxf>
      <alignment wrapText="1"/>
      <border outline="0">
        <left/>
        <bottom style="medium">
          <color indexed="64"/>
        </bottom>
      </border>
    </ndxf>
  </rcc>
  <rcc rId="846" sId="3" odxf="1" dxf="1">
    <nc r="C176">
      <v>169</v>
    </nc>
    <odxf>
      <border outline="0">
        <right style="medium">
          <color indexed="64"/>
        </right>
        <top/>
      </border>
    </odxf>
    <ndxf>
      <border outline="0">
        <right/>
        <top style="medium">
          <color indexed="64"/>
        </top>
      </border>
    </ndxf>
  </rcc>
  <rcc rId="847" sId="3" odxf="1" dxf="1">
    <nc r="C177">
      <v>170</v>
    </nc>
    <odxf>
      <border outline="0">
        <left/>
      </border>
    </odxf>
    <ndxf>
      <border outline="0">
        <left style="medium">
          <color indexed="64"/>
        </left>
      </border>
    </ndxf>
  </rcc>
  <rcc rId="848" sId="3" odxf="1" dxf="1">
    <nc r="C178">
      <v>171</v>
    </nc>
    <odxf>
      <alignment wrapText="0"/>
      <border outline="0">
        <bottom/>
      </border>
    </odxf>
    <ndxf>
      <alignment wrapText="1"/>
      <border outline="0">
        <bottom style="medium">
          <color indexed="64"/>
        </bottom>
      </border>
    </ndxf>
  </rcc>
  <rcc rId="849" sId="3" odxf="1" dxf="1">
    <nc r="C179">
      <v>172</v>
    </nc>
    <odxf>
      <border outline="0">
        <left/>
        <right style="medium">
          <color indexed="64"/>
        </right>
        <top/>
      </border>
    </odxf>
    <ndxf>
      <border outline="0">
        <left style="medium">
          <color indexed="64"/>
        </left>
        <right/>
        <top style="medium">
          <color indexed="64"/>
        </top>
      </border>
    </ndxf>
  </rcc>
  <rcc rId="850" sId="3" odxf="1" dxf="1">
    <nc r="C180">
      <v>173</v>
    </nc>
    <odxf>
      <border outline="0">
        <right/>
      </border>
    </odxf>
    <ndxf>
      <border outline="0">
        <right style="medium">
          <color indexed="64"/>
        </right>
      </border>
    </ndxf>
  </rcc>
  <rcc rId="851" sId="3" odxf="1" dxf="1">
    <nc r="C181">
      <v>174</v>
    </nc>
    <odxf>
      <alignment wrapText="0"/>
      <border outline="0">
        <left style="medium">
          <color indexed="64"/>
        </left>
        <bottom/>
      </border>
    </odxf>
    <ndxf>
      <alignment wrapText="1"/>
      <border outline="0">
        <left/>
        <bottom style="medium">
          <color indexed="64"/>
        </bottom>
      </border>
    </ndxf>
  </rcc>
  <rcc rId="852" sId="3" odxf="1" dxf="1">
    <nc r="C182">
      <v>175</v>
    </nc>
    <odxf>
      <border outline="0">
        <right style="medium">
          <color indexed="64"/>
        </right>
        <top/>
      </border>
    </odxf>
    <ndxf>
      <border outline="0">
        <right/>
        <top style="medium">
          <color indexed="64"/>
        </top>
      </border>
    </ndxf>
  </rcc>
  <rcc rId="853" sId="3" odxf="1" dxf="1">
    <nc r="C183">
      <v>176</v>
    </nc>
    <odxf>
      <border outline="0">
        <left/>
      </border>
    </odxf>
    <ndxf>
      <border outline="0">
        <left style="medium">
          <color indexed="64"/>
        </left>
      </border>
    </ndxf>
  </rcc>
  <rcc rId="854" sId="3" odxf="1" dxf="1">
    <nc r="C184">
      <v>177</v>
    </nc>
    <odxf>
      <alignment wrapText="0"/>
      <border outline="0">
        <bottom/>
      </border>
    </odxf>
    <ndxf>
      <alignment wrapText="1"/>
      <border outline="0">
        <bottom style="medium">
          <color indexed="64"/>
        </bottom>
      </border>
    </ndxf>
  </rcc>
  <rcc rId="855" sId="3" odxf="1" dxf="1">
    <nc r="C185">
      <v>178</v>
    </nc>
    <odxf>
      <border outline="0">
        <left/>
        <right style="medium">
          <color indexed="64"/>
        </right>
        <top/>
      </border>
    </odxf>
    <ndxf>
      <border outline="0">
        <left style="medium">
          <color indexed="64"/>
        </left>
        <right/>
        <top style="medium">
          <color indexed="64"/>
        </top>
      </border>
    </ndxf>
  </rcc>
  <rcc rId="856" sId="3">
    <nc r="C186">
      <v>179</v>
    </nc>
  </rcc>
  <rcc rId="857" sId="3" odxf="1" dxf="1">
    <nc r="C187">
      <v>180</v>
    </nc>
    <odxf>
      <alignment wrapText="0"/>
      <border outline="0">
        <left style="medium">
          <color indexed="64"/>
        </left>
        <bottom/>
      </border>
    </odxf>
    <ndxf>
      <alignment wrapText="1"/>
      <border outline="0">
        <left/>
        <bottom style="medium">
          <color indexed="64"/>
        </bottom>
      </border>
    </ndxf>
  </rcc>
  <rcc rId="858" sId="3" odxf="1" dxf="1">
    <nc r="C188">
      <v>181</v>
    </nc>
    <odxf>
      <border outline="0">
        <left/>
        <right style="medium">
          <color indexed="64"/>
        </right>
        <top/>
      </border>
    </odxf>
    <ndxf>
      <border outline="0">
        <left style="medium">
          <color indexed="64"/>
        </left>
        <right/>
        <top style="medium">
          <color indexed="64"/>
        </top>
      </border>
    </ndxf>
  </rcc>
  <rcc rId="859" sId="3" odxf="1" dxf="1">
    <nc r="C189">
      <v>182</v>
    </nc>
    <odxf>
      <border outline="0">
        <left/>
      </border>
    </odxf>
    <ndxf>
      <border outline="0">
        <left style="medium">
          <color indexed="64"/>
        </left>
      </border>
    </ndxf>
  </rcc>
  <rcc rId="860" sId="3" odxf="1" dxf="1">
    <nc r="C190">
      <v>183</v>
    </nc>
    <odxf>
      <alignment wrapText="0"/>
      <border outline="0">
        <bottom/>
      </border>
    </odxf>
    <ndxf>
      <alignment wrapText="1"/>
      <border outline="0">
        <bottom style="medium">
          <color indexed="64"/>
        </bottom>
      </border>
    </ndxf>
  </rcc>
  <rcc rId="861" sId="3" odxf="1" dxf="1">
    <nc r="C191">
      <v>184</v>
    </nc>
    <odxf>
      <border outline="0">
        <top/>
      </border>
    </odxf>
    <ndxf>
      <border outline="0">
        <top style="medium">
          <color indexed="64"/>
        </top>
      </border>
    </ndxf>
  </rcc>
  <rcc rId="862" sId="3" odxf="1" dxf="1">
    <nc r="C192">
      <v>185</v>
    </nc>
    <odxf>
      <border outline="0">
        <left/>
      </border>
    </odxf>
    <ndxf>
      <border outline="0">
        <left style="medium">
          <color indexed="64"/>
        </left>
      </border>
    </ndxf>
  </rcc>
  <rcc rId="863" sId="3" odxf="1" dxf="1">
    <nc r="C193">
      <v>186</v>
    </nc>
    <odxf>
      <alignment wrapText="0"/>
      <border outline="0">
        <bottom/>
      </border>
    </odxf>
    <ndxf>
      <alignment wrapText="1"/>
      <border outline="0">
        <bottom style="medium">
          <color indexed="64"/>
        </bottom>
      </border>
    </ndxf>
  </rcc>
  <rcc rId="864" sId="3" odxf="1" dxf="1">
    <nc r="C194">
      <v>187</v>
    </nc>
    <odxf>
      <border outline="0">
        <left/>
        <right style="medium">
          <color indexed="64"/>
        </right>
        <top/>
      </border>
    </odxf>
    <ndxf>
      <border outline="0">
        <left style="medium">
          <color indexed="64"/>
        </left>
        <right/>
        <top style="medium">
          <color indexed="64"/>
        </top>
      </border>
    </ndxf>
  </rcc>
  <rcc rId="865" sId="3" odxf="1" dxf="1">
    <nc r="C195">
      <v>188</v>
    </nc>
    <odxf>
      <border outline="0">
        <left/>
      </border>
    </odxf>
    <ndxf>
      <border outline="0">
        <left style="medium">
          <color indexed="64"/>
        </left>
      </border>
    </ndxf>
  </rcc>
  <rcc rId="866" sId="3" odxf="1" dxf="1">
    <nc r="C196">
      <v>189</v>
    </nc>
    <odxf>
      <alignment wrapText="0"/>
      <border outline="0">
        <left style="medium">
          <color indexed="64"/>
        </left>
        <right/>
        <bottom/>
      </border>
    </odxf>
    <ndxf>
      <alignment wrapText="1"/>
      <border outline="0">
        <left/>
        <right style="medium">
          <color indexed="64"/>
        </right>
        <bottom style="medium">
          <color indexed="64"/>
        </bottom>
      </border>
    </ndxf>
  </rcc>
  <rcc rId="867" sId="3" odxf="1" dxf="1">
    <nc r="C197">
      <v>190</v>
    </nc>
    <odxf>
      <border outline="0">
        <right style="medium">
          <color indexed="64"/>
        </right>
        <top/>
      </border>
    </odxf>
    <ndxf>
      <border outline="0">
        <right/>
        <top style="medium">
          <color indexed="64"/>
        </top>
      </border>
    </ndxf>
  </rcc>
  <rcc rId="868" sId="3">
    <nc r="C198">
      <v>191</v>
    </nc>
  </rcc>
  <rcc rId="869" sId="3" odxf="1" dxf="1">
    <nc r="C199">
      <v>192</v>
    </nc>
    <odxf>
      <alignment wrapText="0"/>
      <border outline="0">
        <bottom/>
      </border>
    </odxf>
    <ndxf>
      <alignment wrapText="1"/>
      <border outline="0">
        <bottom style="medium">
          <color indexed="64"/>
        </bottom>
      </border>
    </ndxf>
  </rcc>
  <rcc rId="870" sId="3" odxf="1" dxf="1">
    <nc r="C200">
      <v>193</v>
    </nc>
    <odxf>
      <border outline="0">
        <left/>
        <right style="medium">
          <color indexed="64"/>
        </right>
        <top/>
      </border>
    </odxf>
    <ndxf>
      <border outline="0">
        <left style="medium">
          <color indexed="64"/>
        </left>
        <right/>
        <top style="medium">
          <color indexed="64"/>
        </top>
      </border>
    </ndxf>
  </rcc>
  <rcc rId="871" sId="3" odxf="1" dxf="1">
    <nc r="C201">
      <v>194</v>
    </nc>
    <odxf>
      <border outline="0">
        <left/>
      </border>
    </odxf>
    <ndxf>
      <border outline="0">
        <left style="medium">
          <color indexed="64"/>
        </left>
      </border>
    </ndxf>
  </rcc>
  <rcc rId="872" sId="3" odxf="1" dxf="1">
    <nc r="C202">
      <v>195</v>
    </nc>
    <odxf>
      <alignment wrapText="0"/>
      <border outline="0">
        <bottom/>
      </border>
    </odxf>
    <ndxf>
      <alignment wrapText="1"/>
      <border outline="0">
        <bottom style="medium">
          <color indexed="64"/>
        </bottom>
      </border>
    </ndxf>
  </rcc>
  <rcc rId="873" sId="3" odxf="1" dxf="1">
    <nc r="C203">
      <v>196</v>
    </nc>
    <odxf>
      <border outline="0">
        <left/>
        <right style="medium">
          <color indexed="64"/>
        </right>
        <top/>
      </border>
    </odxf>
    <ndxf>
      <border outline="0">
        <left style="medium">
          <color indexed="64"/>
        </left>
        <right/>
        <top style="medium">
          <color indexed="64"/>
        </top>
      </border>
    </ndxf>
  </rcc>
  <rcc rId="874" sId="3" odxf="1" dxf="1">
    <nc r="C204">
      <v>197</v>
    </nc>
    <odxf>
      <border outline="0">
        <right/>
      </border>
    </odxf>
    <ndxf>
      <border outline="0">
        <right style="medium">
          <color indexed="64"/>
        </right>
      </border>
    </ndxf>
  </rcc>
  <rcc rId="875" sId="3" odxf="1" dxf="1">
    <nc r="C205">
      <v>198</v>
    </nc>
    <odxf>
      <alignment wrapText="0"/>
      <border outline="0">
        <bottom/>
      </border>
    </odxf>
    <ndxf>
      <alignment wrapText="1"/>
      <border outline="0">
        <bottom style="medium">
          <color indexed="64"/>
        </bottom>
      </border>
    </ndxf>
  </rcc>
  <rcc rId="876" sId="3" odxf="1" dxf="1">
    <nc r="C206">
      <v>199</v>
    </nc>
    <odxf>
      <border outline="0">
        <left/>
        <right style="medium">
          <color indexed="64"/>
        </right>
        <top/>
      </border>
    </odxf>
    <ndxf>
      <border outline="0">
        <left style="medium">
          <color indexed="64"/>
        </left>
        <right/>
        <top style="medium">
          <color indexed="64"/>
        </top>
      </border>
    </ndxf>
  </rcc>
  <rcc rId="877" sId="3" odxf="1" dxf="1">
    <nc r="C207">
      <v>200</v>
    </nc>
    <odxf>
      <border outline="0">
        <left/>
      </border>
    </odxf>
    <ndxf>
      <border outline="0">
        <left style="medium">
          <color indexed="64"/>
        </left>
      </border>
    </ndxf>
  </rcc>
  <rcc rId="878" sId="3" odxf="1" dxf="1">
    <nc r="C208">
      <v>201</v>
    </nc>
    <odxf>
      <alignment wrapText="0"/>
      <border outline="0">
        <bottom/>
      </border>
    </odxf>
    <ndxf>
      <alignment wrapText="1"/>
      <border outline="0">
        <bottom style="medium">
          <color indexed="64"/>
        </bottom>
      </border>
    </ndxf>
  </rcc>
  <rcc rId="879" sId="3" odxf="1" dxf="1">
    <nc r="C209">
      <v>202</v>
    </nc>
    <odxf>
      <border outline="0">
        <left/>
        <right style="medium">
          <color indexed="64"/>
        </right>
        <top/>
      </border>
    </odxf>
    <ndxf>
      <border outline="0">
        <left style="medium">
          <color indexed="64"/>
        </left>
        <right/>
        <top style="medium">
          <color indexed="64"/>
        </top>
      </border>
    </ndxf>
  </rcc>
  <rcc rId="880" sId="3" odxf="1" dxf="1">
    <nc r="C210">
      <v>203</v>
    </nc>
    <odxf>
      <border outline="0">
        <right/>
      </border>
    </odxf>
    <ndxf>
      <border outline="0">
        <right style="medium">
          <color indexed="64"/>
        </right>
      </border>
    </ndxf>
  </rcc>
  <rcc rId="881" sId="3" odxf="1" dxf="1">
    <nc r="C211">
      <v>204</v>
    </nc>
    <odxf>
      <alignment wrapText="0"/>
      <border outline="0">
        <left style="medium">
          <color indexed="64"/>
        </left>
        <bottom/>
      </border>
    </odxf>
    <ndxf>
      <alignment wrapText="1"/>
      <border outline="0">
        <left/>
        <bottom style="medium">
          <color indexed="64"/>
        </bottom>
      </border>
    </ndxf>
  </rcc>
  <rcc rId="882" sId="3" odxf="1" dxf="1">
    <nc r="C212">
      <v>205</v>
    </nc>
    <odxf>
      <border outline="0">
        <right style="medium">
          <color indexed="64"/>
        </right>
        <top/>
      </border>
    </odxf>
    <ndxf>
      <border outline="0">
        <right/>
        <top style="medium">
          <color indexed="64"/>
        </top>
      </border>
    </ndxf>
  </rcc>
  <rcc rId="883" sId="3" odxf="1" dxf="1">
    <nc r="C213">
      <v>206</v>
    </nc>
    <odxf>
      <border outline="0">
        <left/>
      </border>
    </odxf>
    <ndxf>
      <border outline="0">
        <left style="medium">
          <color indexed="64"/>
        </left>
      </border>
    </ndxf>
  </rcc>
  <rcc rId="884" sId="3" odxf="1" dxf="1">
    <nc r="C214">
      <v>207</v>
    </nc>
    <odxf>
      <alignment wrapText="0"/>
      <border outline="0">
        <bottom/>
      </border>
    </odxf>
    <ndxf>
      <alignment wrapText="1"/>
      <border outline="0">
        <bottom style="medium">
          <color indexed="64"/>
        </bottom>
      </border>
    </ndxf>
  </rcc>
  <rcc rId="885" sId="3" odxf="1" dxf="1">
    <nc r="C215">
      <v>208</v>
    </nc>
    <odxf>
      <border outline="0">
        <left/>
        <right style="medium">
          <color indexed="64"/>
        </right>
        <top/>
      </border>
    </odxf>
    <ndxf>
      <border outline="0">
        <left style="medium">
          <color indexed="64"/>
        </left>
        <right/>
        <top style="medium">
          <color indexed="64"/>
        </top>
      </border>
    </ndxf>
  </rcc>
  <rcc rId="886" sId="3" odxf="1" dxf="1">
    <nc r="C216">
      <v>209</v>
    </nc>
    <odxf>
      <border outline="0">
        <left/>
      </border>
    </odxf>
    <ndxf>
      <border outline="0">
        <left style="medium">
          <color indexed="64"/>
        </left>
      </border>
    </ndxf>
  </rcc>
  <rcc rId="887" sId="3" odxf="1" dxf="1">
    <nc r="C217">
      <v>210</v>
    </nc>
    <odxf>
      <alignment wrapText="0"/>
      <border outline="0">
        <left style="medium">
          <color indexed="64"/>
        </left>
        <right/>
        <bottom/>
      </border>
    </odxf>
    <ndxf>
      <alignment wrapText="1"/>
      <border outline="0">
        <left/>
        <right style="medium">
          <color indexed="64"/>
        </right>
        <bottom style="medium">
          <color indexed="64"/>
        </bottom>
      </border>
    </ndxf>
  </rcc>
  <rcc rId="888" sId="3" odxf="1" dxf="1">
    <nc r="C218">
      <v>211</v>
    </nc>
    <odxf>
      <border outline="0">
        <right style="medium">
          <color indexed="64"/>
        </right>
        <top/>
      </border>
    </odxf>
    <ndxf>
      <border outline="0">
        <right/>
        <top style="medium">
          <color indexed="64"/>
        </top>
      </border>
    </ndxf>
  </rcc>
  <rcc rId="889" sId="3">
    <nc r="C219">
      <v>212</v>
    </nc>
  </rcc>
  <rcc rId="890" sId="3" odxf="1" dxf="1">
    <nc r="C220">
      <v>213</v>
    </nc>
    <odxf>
      <alignment wrapText="0"/>
      <border outline="0">
        <bottom/>
      </border>
    </odxf>
    <ndxf>
      <alignment wrapText="1"/>
      <border outline="0">
        <bottom style="medium">
          <color indexed="64"/>
        </bottom>
      </border>
    </ndxf>
  </rcc>
  <rcc rId="891" sId="3" odxf="1" dxf="1">
    <nc r="C221">
      <v>214</v>
    </nc>
    <odxf>
      <border outline="0">
        <left/>
        <right style="medium">
          <color indexed="64"/>
        </right>
        <top/>
      </border>
    </odxf>
    <ndxf>
      <border outline="0">
        <left style="medium">
          <color indexed="64"/>
        </left>
        <right/>
        <top style="medium">
          <color indexed="64"/>
        </top>
      </border>
    </ndxf>
  </rcc>
  <rcc rId="892" sId="3" odxf="1" dxf="1">
    <nc r="C222">
      <v>215</v>
    </nc>
    <odxf>
      <border outline="0">
        <left/>
        <bottom style="medium">
          <color indexed="64"/>
        </bottom>
      </border>
    </odxf>
    <ndxf>
      <border outline="0">
        <left style="medium">
          <color indexed="64"/>
        </left>
        <bottom/>
      </border>
    </ndxf>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3" sId="3">
    <nc r="C224">
      <v>216</v>
    </nc>
  </rcc>
  <rcc rId="894" sId="3">
    <nc r="C225">
      <v>217</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E8:E15">
    <dxf>
      <fill>
        <patternFill patternType="none">
          <bgColor auto="1"/>
        </patternFill>
      </fill>
    </dxf>
  </rfmt>
  <rfmt sheetId="3" sqref="C7:C19">
    <dxf>
      <fill>
        <patternFill patternType="solid">
          <bgColor rgb="FFFFFF00"/>
        </patternFill>
      </fill>
    </dxf>
  </rfmt>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20:C31">
    <dxf>
      <fill>
        <patternFill patternType="solid">
          <bgColor rgb="FFFFFF00"/>
        </patternFill>
      </fill>
    </dxf>
  </rfmt>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32:C38">
    <dxf>
      <fill>
        <patternFill patternType="solid">
          <bgColor rgb="FFFFFF00"/>
        </patternFill>
      </fill>
    </dxf>
  </rfmt>
  <rfmt sheetId="3" sqref="C39:C49">
    <dxf>
      <fill>
        <patternFill patternType="solid">
          <bgColor rgb="FFFFFF00"/>
        </patternFill>
      </fill>
    </dxf>
  </rfmt>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0:C54">
    <dxf>
      <fill>
        <patternFill patternType="solid">
          <bgColor rgb="FFFFFF00"/>
        </patternFill>
      </fill>
    </dxf>
  </rfmt>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5">
    <dxf>
      <fill>
        <patternFill patternType="solid">
          <bgColor rgb="FFFFFF00"/>
        </patternFill>
      </fill>
    </dxf>
  </rfmt>
  <rfmt sheetId="3" sqref="C56:C61">
    <dxf>
      <fill>
        <patternFill patternType="solid">
          <bgColor rgb="FFFFFF00"/>
        </patternFill>
      </fill>
    </dxf>
  </rfmt>
  <rfmt sheetId="3" sqref="C62">
    <dxf>
      <fill>
        <patternFill patternType="solid">
          <bgColor rgb="FFFFFF00"/>
        </patternFill>
      </fill>
    </dxf>
  </rfmt>
  <rfmt sheetId="3" sqref="C63:C68">
    <dxf>
      <fill>
        <patternFill patternType="solid">
          <bgColor rgb="FFFFFF00"/>
        </patternFill>
      </fill>
    </dxf>
  </rfmt>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delete"/>
  <rcv guid="{FED6E811-8ACD-4ED8-B757-F40DA5814923}"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69:C73">
    <dxf>
      <fill>
        <patternFill patternType="solid">
          <bgColor rgb="FFFFFF00"/>
        </patternFill>
      </fill>
    </dxf>
  </rfmt>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4:C77">
    <dxf>
      <fill>
        <patternFill patternType="solid">
          <bgColor rgb="FFFFFF00"/>
        </patternFill>
      </fill>
    </dxf>
  </rfmt>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85">
    <dxf>
      <fill>
        <patternFill patternType="solid">
          <bgColor rgb="FFFFFF00"/>
        </patternFill>
      </fill>
    </dxf>
  </rfmt>
  <rfmt sheetId="3" sqref="C78">
    <dxf>
      <fill>
        <patternFill patternType="solid">
          <bgColor rgb="FFFFFF00"/>
        </patternFill>
      </fill>
    </dxf>
  </rfmt>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9:C84">
    <dxf>
      <fill>
        <patternFill patternType="solid">
          <bgColor rgb="FFFFFF00"/>
        </patternFill>
      </fill>
    </dxf>
  </rfmt>
  <rfmt sheetId="3" sqref="C86:C91">
    <dxf>
      <fill>
        <patternFill patternType="solid">
          <bgColor rgb="FFFFFF00"/>
        </patternFill>
      </fill>
    </dxf>
  </rfmt>
  <rfmt sheetId="3" sqref="C92">
    <dxf>
      <fill>
        <patternFill patternType="solid">
          <bgColor rgb="FFFFFF00"/>
        </patternFill>
      </fill>
    </dxf>
  </rfmt>
  <rfmt sheetId="3" sqref="C93:C98">
    <dxf>
      <fill>
        <patternFill patternType="solid">
          <bgColor rgb="FFFFFF00"/>
        </patternFill>
      </fill>
    </dxf>
  </rfmt>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99:C109">
    <dxf>
      <fill>
        <patternFill patternType="solid">
          <bgColor rgb="FFFFFF00"/>
        </patternFill>
      </fill>
    </dxf>
  </rfmt>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0:C115">
    <dxf>
      <fill>
        <patternFill patternType="solid">
          <bgColor rgb="FFFFFF00"/>
        </patternFill>
      </fill>
    </dxf>
  </rfmt>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6:C118">
    <dxf>
      <fill>
        <patternFill patternType="solid">
          <bgColor rgb="FFFFFF00"/>
        </patternFill>
      </fill>
    </dxf>
  </rfmt>
  <rfmt sheetId="3" sqref="C119">
    <dxf>
      <fill>
        <patternFill patternType="solid">
          <bgColor rgb="FFFFFF00"/>
        </patternFill>
      </fill>
    </dxf>
  </rfmt>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0:C125">
    <dxf>
      <fill>
        <patternFill patternType="solid">
          <bgColor rgb="FFFFFF00"/>
        </patternFill>
      </fill>
    </dxf>
  </rfmt>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6">
    <dxf>
      <fill>
        <patternFill patternType="solid">
          <bgColor rgb="FFFFFF00"/>
        </patternFill>
      </fill>
    </dxf>
  </rfmt>
  <rfmt sheetId="3" sqref="C127:C134">
    <dxf>
      <fill>
        <patternFill patternType="solid">
          <bgColor rgb="FFFFFF00"/>
        </patternFill>
      </fill>
    </dxf>
  </rfmt>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35:C148">
    <dxf>
      <fill>
        <patternFill patternType="solid">
          <bgColor rgb="FFFFFF00"/>
        </patternFill>
      </fill>
    </dxf>
  </rfmt>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8" sId="2" numFmtId="4">
    <oc r="D7">
      <v>1144</v>
    </oc>
    <nc r="D7"/>
  </rcc>
  <rcc rId="649" sId="2" numFmtId="4">
    <oc r="E7">
      <v>1550</v>
    </oc>
    <nc r="E7"/>
  </rcc>
  <rcc rId="650" sId="2" numFmtId="4">
    <oc r="F7">
      <v>1385</v>
    </oc>
    <nc r="F7"/>
  </rcc>
  <rcc rId="651" sId="2" numFmtId="4">
    <oc r="D8">
      <v>1130</v>
    </oc>
    <nc r="D8"/>
  </rcc>
  <rcc rId="652" sId="2" numFmtId="4">
    <oc r="E8">
      <v>1383</v>
    </oc>
    <nc r="E8"/>
  </rcc>
  <rcc rId="653" sId="2" numFmtId="4">
    <oc r="F8">
      <v>1210</v>
    </oc>
    <nc r="F8"/>
  </rcc>
  <rcc rId="654" sId="2">
    <oc r="D9">
      <v>14</v>
    </oc>
    <nc r="D9"/>
  </rcc>
  <rcc rId="655" sId="2">
    <oc r="E9">
      <v>167</v>
    </oc>
    <nc r="E9"/>
  </rcc>
  <rcc rId="656" sId="2">
    <oc r="F9">
      <v>175</v>
    </oc>
    <nc r="F9"/>
  </rcc>
  <rcc rId="657" sId="2">
    <oc r="D10">
      <v>7</v>
    </oc>
    <nc r="D10"/>
  </rcc>
  <rcc rId="658" sId="2">
    <oc r="E10">
      <v>125</v>
    </oc>
    <nc r="E10"/>
  </rcc>
  <rcc rId="659" sId="2">
    <oc r="F10">
      <v>135</v>
    </oc>
    <nc r="F10"/>
  </rcc>
  <rcc rId="660" sId="2">
    <oc r="D11">
      <v>7</v>
    </oc>
    <nc r="D11"/>
  </rcc>
  <rcc rId="661" sId="2">
    <oc r="E11">
      <v>42</v>
    </oc>
    <nc r="E11"/>
  </rcc>
  <rcc rId="662" sId="2">
    <oc r="F11">
      <v>40</v>
    </oc>
    <nc r="F11"/>
  </rcc>
  <rcc rId="663" sId="2">
    <oc r="D12">
      <v>580</v>
    </oc>
    <nc r="D12"/>
  </rcc>
  <rcc rId="664" sId="2">
    <oc r="E12">
      <v>855</v>
    </oc>
    <nc r="E12"/>
  </rcc>
  <rcc rId="665" sId="2">
    <oc r="F12">
      <v>235</v>
    </oc>
    <nc r="F12"/>
  </rcc>
  <rcc rId="666" sId="2">
    <oc r="D13">
      <v>50</v>
    </oc>
    <nc r="D13"/>
  </rcc>
  <rcc rId="667" sId="2">
    <oc r="E13">
      <v>85</v>
    </oc>
    <nc r="E13"/>
  </rcc>
  <rcc rId="668" sId="2">
    <oc r="F13">
      <v>88</v>
    </oc>
    <nc r="F13"/>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49:C155">
    <dxf>
      <fill>
        <patternFill patternType="solid">
          <bgColor rgb="FFFFFF00"/>
        </patternFill>
      </fill>
    </dxf>
  </rfmt>
  <rfmt sheetId="3" sqref="C157">
    <dxf>
      <fill>
        <patternFill patternType="solid">
          <bgColor rgb="FFFFFF00"/>
        </patternFill>
      </fill>
    </dxf>
  </rfmt>
  <rfmt sheetId="3" sqref="C157">
    <dxf>
      <fill>
        <patternFill patternType="none">
          <bgColor auto="1"/>
        </patternFill>
      </fill>
    </dxf>
  </rfmt>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5" sId="3" ref="L1:L1048576" action="deleteCol">
    <undo index="65535" exp="ref" v="1" dr="L$10" r="M77" sId="3"/>
    <undo index="65535" exp="ref" v="1" dr="L$10" r="M73" sId="3"/>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L5">
        <v>4</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L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8">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9">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10">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11">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12">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4489</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222</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26</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3964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22">
        <v>3733</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3">
        <v>219</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12</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773</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758</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14</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13.24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826</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52.56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3280</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10.06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628</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0.72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7.53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12.77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45.14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2817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9.74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608</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1">
        <v>473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52">
        <v>350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53">
        <v>7.58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54">
        <v>5.61</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322</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5.16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14</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0.22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204</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3.27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132</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2.12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0">
        <v>275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71">
        <v>215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72">
        <f>L70/$L$10*100</f>
      </nc>
      <ndxf>
        <font>
          <sz val="10"/>
          <color rgb="FF000000"/>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L73">
        <f>L71/L$10*100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74">
        <v>226</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75">
        <v>173</v>
      </nc>
      <ndxf>
        <font>
          <sz val="10"/>
          <color theme="1"/>
          <name val="Cordia New"/>
          <family val="2"/>
          <scheme val="none"/>
        </font>
        <alignment horizontal="right" vertical="center" wrapText="1"/>
        <border outline="0">
          <right style="medium">
            <color indexed="64"/>
          </right>
          <bottom style="medium">
            <color indexed="64"/>
          </bottom>
        </border>
      </ndxf>
    </rcc>
    <rcc rId="0" sId="3" dxf="1">
      <nc r="L76">
        <f>L74/$L$10*100</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L77">
        <f>L75/L$10*100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57</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0.91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118</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1.89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40</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0.64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195</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3.12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19</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91">
        <v>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92">
        <v>50000</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4737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L100">
        <v>48.9</v>
      </nc>
      <ndxf>
        <font>
          <sz val="10"/>
          <color rgb="FF000000"/>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cc rId="0" sId="3" dxf="1" numFmtId="2">
      <nc r="L101">
        <v>51.4</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cc rId="0" sId="3" dxf="1" numFmtId="3">
      <nc r="L102">
        <v>37319</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03">
        <v>38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04">
        <v>118</v>
      </nc>
      <ndxf>
        <font>
          <sz val="10"/>
          <color rgb="FF000000"/>
          <name val="Cordia New"/>
          <family val="2"/>
          <scheme val="none"/>
        </font>
        <alignment horizontal="right" vertical="center" wrapText="1"/>
        <border outline="0">
          <right style="medium">
            <color indexed="64"/>
          </right>
          <bottom style="medium">
            <color indexed="64"/>
          </bottom>
        </border>
      </ndxf>
    </rcc>
    <rcc rId="0" sId="3" dxf="1" numFmtId="1">
      <nc r="L105">
        <v>51</v>
      </nc>
      <ndxf>
        <font>
          <sz val="10"/>
          <color rgb="FF000000"/>
          <name val="Cordia New"/>
          <family val="2"/>
          <scheme val="none"/>
        </font>
        <numFmt numFmtId="1" formatCode="0"/>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37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44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53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10">
        <v>250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umFmtId="3">
      <nc r="L111">
        <v>436745</v>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4">
      <nc r="L112">
        <v>396468</v>
      </nc>
      <ndxf>
        <font>
          <sz val="10"/>
          <color theme="1"/>
          <name val="Cordia New"/>
          <family val="2"/>
          <scheme val="none"/>
        </font>
        <numFmt numFmtId="4" formatCode="#,##0.00"/>
        <alignment horizontal="right" vertical="center" wrapText="1"/>
        <border outline="0">
          <left style="medium">
            <color indexed="64"/>
          </left>
          <top style="medium">
            <color indexed="64"/>
          </top>
          <bottom style="medium">
            <color indexed="64"/>
          </bottom>
        </border>
      </ndxf>
    </rcc>
    <rcc rId="0" sId="3" dxf="1">
      <nc r="L113">
        <f>'Financial Capital'!G11</f>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14">
        <f>(L111-(L112-L113))/L113</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umFmtId="3">
      <nc r="L115">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20">
        <v>88.17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2">
        <v>80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L133">
        <v>3425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36">
        <v>1504</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s="1" dxf="1" numFmtId="34">
      <nc r="L137">
        <v>24.1</v>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38">
        <v>182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9">
        <v>26.11</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0">
        <v>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1">
        <v>0.13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2">
        <v>174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3">
        <v>2.8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4">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5">
        <v>12.5</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7">
        <v>13.33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0">
        <f>SUM(L151:M153)</f>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1">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2">
        <v>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3">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cc rId="0" sId="3" dxf="1">
      <nc r="L157">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59">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4">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5">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70">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1">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5">
        <v>7</v>
      </nc>
      <ndxf>
        <font>
          <b/>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6">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81">
        <v>0.37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2">
        <v>0.37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3">
        <v>0.37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6">
        <v>0.36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7">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8">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2">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3">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4">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5">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7">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8">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2">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03">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0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9">
        <v>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1">
        <v>0.27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12">
        <v>0.27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v>0.27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6">
        <v>6.48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8"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2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rc rId="896" sId="3" ref="L1:L1048576" action="deleteCol">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fmt sheetId="3" sqref="L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L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8"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9">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0"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11">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1045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451</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8</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1406</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2">
        <v>951</v>
      </nc>
      <ndxf>
        <font>
          <sz val="10"/>
          <color theme="1"/>
          <name val="Cordia New"/>
          <family val="2"/>
          <scheme val="none"/>
        </font>
        <alignment horizontal="right" vertical="center" wrapText="1"/>
        <border outline="0">
          <right style="medium">
            <color indexed="64"/>
          </right>
          <bottom style="medium">
            <color indexed="64"/>
          </bottom>
        </border>
      </ndxf>
    </rcc>
    <rcc rId="0" sId="3" dxf="1">
      <nc r="L23">
        <v>448</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7</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98</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97</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0</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4.3899999999999997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274</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17.260000000000002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1077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2.5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156</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0.13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2.79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5.9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13.73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857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1.55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97</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52">
        <v>123</v>
      </nc>
      <ndxf>
        <font>
          <sz val="10"/>
          <color rgb="FF000000"/>
          <name val="Cordia New"/>
          <family val="2"/>
          <scheme val="none"/>
        </font>
        <alignment horizontal="right" vertical="center" wrapText="1"/>
        <border outline="0">
          <right style="medium">
            <color indexed="64"/>
          </right>
          <bottom style="medium">
            <color indexed="64"/>
          </bottom>
        </border>
      </ndxf>
    </rcc>
    <rfmt sheetId="3" sqref="L5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54">
        <v>1.97</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87</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1.39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35</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0.56000000000000005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0.02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77</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1.23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44</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0.71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2</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71">
        <v>60</v>
      </nc>
      <ndxf>
        <font>
          <sz val="10"/>
          <color rgb="FF000000"/>
          <name val="Cordia New"/>
          <family val="2"/>
          <scheme val="none"/>
        </font>
        <alignment horizontal="right" vertical="center" wrapText="1"/>
        <border outline="0">
          <right style="medium">
            <color indexed="64"/>
          </right>
          <bottom style="medium">
            <color indexed="64"/>
          </bottom>
        </border>
      </ndxf>
    </rcc>
    <rfmt sheetId="3" sqref="L72" start="0" length="0">
      <dxf>
        <font>
          <sz val="10"/>
          <color rgb="FF000000"/>
          <name val="Cordia New"/>
          <family val="2"/>
          <scheme val="none"/>
        </font>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L73">
        <f>L71/#REF!*100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4"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cc rId="0" sId="3" dxf="1">
      <nc r="L75">
        <v>53</v>
      </nc>
      <ndxf>
        <font>
          <sz val="10"/>
          <color theme="1"/>
          <name val="Cordia New"/>
          <family val="2"/>
          <scheme val="none"/>
        </font>
        <alignment horizontal="right" vertical="center" wrapText="1"/>
        <border outline="0">
          <right style="medium">
            <color indexed="64"/>
          </right>
          <bottom style="medium">
            <color indexed="64"/>
          </bottom>
        </border>
      </ndxf>
    </rcc>
    <rfmt sheetId="3" sqref="L76"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s="1" dxf="1">
      <nc r="L77">
        <f>L75/#REF!*100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24</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0.38</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32</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0.51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34</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0.54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26</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0.42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0</v>
      </nc>
      <ndxf>
        <font>
          <sz val="10"/>
          <color theme="1"/>
          <name val="Cordia New"/>
          <family val="2"/>
          <scheme val="none"/>
        </font>
        <alignment horizontal="right" vertical="center" wrapText="1"/>
        <border outline="0">
          <right style="medium">
            <color indexed="64"/>
          </right>
          <bottom style="medium">
            <color indexed="64"/>
          </bottom>
        </border>
      </ndxf>
    </rcc>
    <rcc rId="0" sId="3" s="1" dxf="1" numFmtId="2">
      <nc r="L91">
        <v>0</v>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9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1504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1" sqref="L100" start="0" length="0">
      <dxf>
        <font>
          <sz val="10"/>
          <color rgb="FF000000"/>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cc rId="0" sId="3" dxf="1" numFmtId="2">
      <nc r="L101">
        <v>41.9</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fmt sheetId="3" sqref="L10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0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04">
        <v>43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5">
        <v>42</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40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39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39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1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11"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2" start="0" length="0">
      <dxf>
        <font>
          <sz val="10"/>
          <color theme="1"/>
          <name val="Cordia New"/>
          <family val="2"/>
          <scheme val="none"/>
        </font>
        <numFmt numFmtId="4" formatCode="#,##0.00"/>
        <alignment horizontal="right" vertical="center" wrapText="1"/>
        <border outline="0">
          <right style="medium">
            <color indexed="64"/>
          </right>
          <top style="medium">
            <color indexed="64"/>
          </top>
          <bottom style="medium">
            <color indexed="64"/>
          </bottom>
        </border>
      </dxf>
    </rfmt>
    <rfmt sheetId="3" sqref="L113"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4"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15"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3">
        <v>954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36"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1" sqref="L137" start="0" length="0">
      <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3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39"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1"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5"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7"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148">
        <v>0.99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5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L157"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59"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1">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75" start="0" length="0">
      <dxf>
        <font>
          <b/>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8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8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5"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7"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9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0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0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209"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212"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1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2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7" sId="3" ref="B1:B1048576" action="deleteCol">
    <rfmt sheetId="3" xfDxf="1" sqref="B1:B1048576" start="0" length="0"/>
    <rfmt sheetId="3" sqref="B1" start="0" length="0">
      <dxf>
        <font>
          <b/>
          <sz val="12"/>
          <color rgb="FFFFFFFF"/>
          <name val="Cordia New"/>
          <family val="2"/>
          <scheme val="none"/>
        </font>
        <fill>
          <patternFill patternType="solid">
            <bgColor rgb="FF42558C"/>
          </patternFill>
        </fill>
        <alignment vertical="center" wrapText="1"/>
        <border outline="0">
          <left style="medium">
            <color indexed="64"/>
          </left>
        </border>
      </dxf>
    </rfmt>
    <rcc rId="0" sId="3" dxf="1">
      <nc r="B2" t="inlineStr">
        <is>
          <t>Human Capital</t>
        </is>
      </nc>
      <ndxf>
        <font>
          <b/>
          <sz val="14"/>
          <color rgb="FFFFFFFF"/>
          <name val="Cordia New"/>
          <family val="2"/>
          <scheme val="none"/>
        </font>
        <fill>
          <patternFill patternType="solid">
            <bgColor rgb="FF42558C"/>
          </patternFill>
        </fill>
        <alignment vertical="center" wrapText="1"/>
        <border outline="0">
          <left style="medium">
            <color indexed="64"/>
          </left>
        </border>
      </ndxf>
    </rcc>
    <rfmt sheetId="3" sqref="B3" start="0" length="0">
      <dxf>
        <font>
          <b/>
          <sz val="12"/>
          <color rgb="FF624C36"/>
          <name val="Cordia New"/>
          <family val="2"/>
          <scheme val="none"/>
        </font>
        <fill>
          <patternFill patternType="solid">
            <bgColor rgb="FF42558C"/>
          </patternFill>
        </fill>
        <alignment vertical="center" wrapText="1"/>
        <border outline="0">
          <left style="medium">
            <color indexed="64"/>
          </left>
          <bottom style="medium">
            <color indexed="64"/>
          </bottom>
        </border>
      </dxf>
    </rfmt>
    <rcc rId="0" sId="3" dxf="1">
      <nc r="B4" t="inlineStr">
        <is>
          <t>GRI</t>
        </is>
      </nc>
      <n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top style="medium">
            <color indexed="64"/>
          </top>
        </border>
      </ndxf>
    </rcc>
    <rfmt sheetId="3" sqref="B5"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rder>
      </dxf>
    </rfmt>
    <rfmt sheetId="3" sqref="B6"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ttom style="medium">
            <color indexed="64"/>
          </bottom>
        </border>
      </dxf>
    </rfmt>
    <rfmt sheetId="3" sqref="B7" start="0" length="0">
      <dxf>
        <font>
          <sz val="10"/>
          <color theme="1"/>
          <name val="Palatino Linotype"/>
          <family val="1"/>
          <scheme val="none"/>
        </font>
        <alignment vertical="top" wrapText="1"/>
        <border outline="0">
          <left style="medium">
            <color indexed="64"/>
          </left>
          <right style="medium">
            <color indexed="64"/>
          </right>
          <bottom style="medium">
            <color indexed="64"/>
          </bottom>
        </border>
      </dxf>
    </rfmt>
    <rcc rId="0" sId="3" dxf="1">
      <nc r="B8"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 t="inlineStr">
        <is>
          <t>102-7,</t>
        </is>
      </nc>
      <ndxf>
        <font>
          <sz val="10"/>
          <color rgb="FF000000"/>
          <name val="Cordia New"/>
          <family val="2"/>
          <scheme val="none"/>
        </font>
        <alignment horizontal="center" vertical="center" wrapText="1"/>
        <border outline="0">
          <left style="medium">
            <color indexed="64"/>
          </left>
          <right style="medium">
            <color indexed="64"/>
          </right>
        </border>
      </ndxf>
    </rcc>
    <rcc rId="0" sId="3" dxf="1">
      <nc r="B11" t="inlineStr">
        <is>
          <t>405-1</t>
        </is>
      </nc>
      <ndxf>
        <font>
          <sz val="10"/>
          <color rgb="FF000000"/>
          <name val="Cordia New"/>
          <family val="2"/>
          <scheme val="none"/>
        </font>
        <alignment horizontal="center" vertical="center" wrapText="1"/>
        <border outline="0">
          <left style="medium">
            <color indexed="64"/>
          </left>
          <right style="medium">
            <color indexed="64"/>
          </right>
        </border>
      </ndxf>
    </rcc>
    <rfmt sheetId="3" sqref="B12" start="0" length="0">
      <dxf>
        <font>
          <sz val="10"/>
          <color theme="1"/>
          <name val="Tahoma"/>
          <family val="2"/>
          <scheme val="minor"/>
        </font>
        <alignment vertical="top" wrapText="1"/>
        <border outline="0">
          <left style="medium">
            <color indexed="64"/>
          </left>
          <right style="medium">
            <color indexed="64"/>
          </right>
        </border>
      </dxf>
    </rfmt>
    <rfmt sheetId="3" sqref="B13" start="0" length="0">
      <dxf>
        <font>
          <sz val="10"/>
          <color theme="1"/>
          <name val="Tahoma"/>
          <family val="2"/>
          <scheme val="minor"/>
        </font>
        <alignment vertical="top" wrapText="1"/>
        <border outline="0">
          <left style="medium">
            <color indexed="64"/>
          </left>
          <right style="medium">
            <color indexed="64"/>
          </right>
        </border>
      </dxf>
    </rfmt>
    <rfmt sheetId="3" sqref="B14" start="0" length="0">
      <dxf>
        <font>
          <sz val="10"/>
          <color theme="1"/>
          <name val="Tahoma"/>
          <family val="2"/>
          <scheme val="minor"/>
        </font>
        <alignment vertical="top" wrapText="1"/>
        <border outline="0">
          <left style="medium">
            <color indexed="64"/>
          </left>
          <right style="medium">
            <color indexed="64"/>
          </right>
        </border>
      </dxf>
    </rfmt>
    <rfmt sheetId="3" sqref="B15" start="0" length="0">
      <dxf>
        <font>
          <sz val="10"/>
          <color theme="1"/>
          <name val="Tahoma"/>
          <family val="2"/>
          <scheme val="minor"/>
        </font>
        <alignment vertical="top" wrapText="1"/>
        <border outline="0">
          <left style="medium">
            <color indexed="64"/>
          </left>
          <right style="medium">
            <color indexed="64"/>
          </right>
          <bottom style="medium">
            <color indexed="64"/>
          </bottom>
        </border>
      </dxf>
    </rfmt>
    <rcc rId="0" sId="3" dxf="1">
      <nc r="B16"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20"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32"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3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50"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7"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8"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2" t="inlineStr">
        <is>
          <t>-</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93" t="inlineStr">
        <is>
          <t>401-3</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8"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4"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5" t="inlineStr">
        <is>
          <t>404-1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6"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6" t="inlineStr">
        <is>
          <t>404-3</t>
        </is>
      </nc>
      <ndxf>
        <font>
          <sz val="10"/>
          <color theme="1"/>
          <name val="Cordia New"/>
          <family val="2"/>
          <scheme val="none"/>
        </font>
        <alignment horizontal="center" vertical="center" wrapText="1"/>
        <border outline="0">
          <left style="medium">
            <color indexed="64"/>
          </left>
          <right style="medium">
            <color indexed="64"/>
          </right>
          <top style="medium">
            <color indexed="64"/>
          </top>
        </border>
      </ndxf>
    </rcc>
    <rfmt sheetId="3" sqref="B127"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8"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9"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0"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1"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2"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3"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4" start="0" length="0">
      <dxf>
        <font>
          <sz val="10"/>
          <color theme="1"/>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35"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7" start="0" length="0">
      <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dxf>
    </rfmt>
    <rcc rId="0" sId="3" dxf="1">
      <nc r="B148" t="inlineStr">
        <is>
          <t>405-2</t>
        </is>
      </nc>
      <n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ndxf>
    </rcc>
    <rcc rId="0" sId="3" dxf="1">
      <nc r="B14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rgb="FF000000"/>
          </top>
        </border>
      </ndxf>
    </rcc>
    <rfmt sheetId="3" sqref="B15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5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6" t="inlineStr">
        <is>
          <t>Health and Safety</t>
        </is>
      </nc>
      <ndxf>
        <font>
          <b/>
          <sz val="16"/>
          <color rgb="FFFFFFFF"/>
          <name val="Cordia New"/>
          <family val="2"/>
          <scheme val="none"/>
        </font>
        <fill>
          <patternFill patternType="solid">
            <bgColor theme="9" tint="-0.249977111117893"/>
          </patternFill>
        </fill>
        <alignment vertical="center"/>
        <border outline="0">
          <left style="medium">
            <color indexed="64"/>
          </left>
          <top style="medium">
            <color indexed="64"/>
          </top>
          <bottom style="medium">
            <color indexed="64"/>
          </bottom>
        </border>
      </ndxf>
    </rcc>
    <rcc rId="0" sId="3" dxf="1">
      <nc r="B157" t="inlineStr">
        <is>
          <t>403-1</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158" t="inlineStr">
        <is>
          <t>403-2</t>
        </is>
      </nc>
      <ndxf>
        <font>
          <sz val="10"/>
          <color rgb="FF000000"/>
          <name val="Cordia New"/>
          <family val="2"/>
          <scheme val="none"/>
        </font>
        <alignment horizontal="center" vertical="center"/>
        <border outline="0">
          <left style="medium">
            <color indexed="64"/>
          </left>
          <right style="medium">
            <color indexed="64"/>
          </right>
          <top style="medium">
            <color indexed="64"/>
          </top>
        </border>
      </ndxf>
    </rcc>
    <rfmt sheetId="3" sqref="B159" start="0" length="0">
      <dxf>
        <font>
          <sz val="10"/>
          <color rgb="FF000000"/>
          <name val="Cordia New"/>
          <family val="2"/>
          <scheme val="none"/>
        </font>
        <alignment horizontal="center" vertical="center"/>
        <border outline="0">
          <left style="medium">
            <color indexed="64"/>
          </left>
          <right style="medium">
            <color indexed="64"/>
          </right>
        </border>
      </dxf>
    </rfmt>
    <rfmt sheetId="3" sqref="B160" start="0" length="0">
      <dxf>
        <font>
          <sz val="10"/>
          <color rgb="FF000000"/>
          <name val="Cordia New"/>
          <family val="2"/>
          <scheme val="none"/>
        </font>
        <alignment horizontal="center" vertical="center"/>
        <border outline="0">
          <left style="medium">
            <color indexed="64"/>
          </left>
          <right style="medium">
            <color indexed="64"/>
          </right>
        </border>
      </dxf>
    </rfmt>
    <rfmt sheetId="3" sqref="B161" start="0" length="0">
      <dxf>
        <font>
          <sz val="10"/>
          <color rgb="FF000000"/>
          <name val="Cordia New"/>
          <family val="2"/>
          <scheme val="none"/>
        </font>
        <alignment horizontal="center" vertical="center"/>
        <border outline="0">
          <left style="medium">
            <color indexed="64"/>
          </left>
          <right style="medium">
            <color indexed="64"/>
          </right>
        </border>
      </dxf>
    </rfmt>
    <rfmt sheetId="3" sqref="B162" start="0" length="0">
      <dxf>
        <font>
          <sz val="10"/>
          <color rgb="FF000000"/>
          <name val="Cordia New"/>
          <family val="2"/>
          <scheme val="none"/>
        </font>
        <alignment horizontal="center" vertical="center"/>
        <border outline="0">
          <left style="medium">
            <color indexed="64"/>
          </left>
          <right style="medium">
            <color indexed="64"/>
          </right>
        </border>
      </dxf>
    </rfmt>
    <rfmt sheetId="3" sqref="B163" start="0" length="0">
      <dxf>
        <font>
          <sz val="10"/>
          <color rgb="FF000000"/>
          <name val="Cordia New"/>
          <family val="2"/>
          <scheme val="none"/>
        </font>
        <alignment horizontal="center" vertical="center"/>
        <border outline="0">
          <left style="medium">
            <color indexed="64"/>
          </left>
          <right style="medium">
            <color indexed="64"/>
          </right>
        </border>
      </dxf>
    </rfmt>
    <rfmt sheetId="3" sqref="B164" start="0" length="0">
      <dxf>
        <font>
          <sz val="10"/>
          <color rgb="FF000000"/>
          <name val="Cordia New"/>
          <family val="2"/>
          <scheme val="none"/>
        </font>
        <alignment horizontal="center" vertical="center"/>
        <border outline="0">
          <left style="medium">
            <color indexed="64"/>
          </left>
          <right style="medium">
            <color indexed="64"/>
          </right>
        </border>
      </dxf>
    </rfmt>
    <rfmt sheetId="3" sqref="B165" start="0" length="0">
      <dxf>
        <font>
          <sz val="10"/>
          <color rgb="FF000000"/>
          <name val="Cordia New"/>
          <family val="2"/>
          <scheme val="none"/>
        </font>
        <alignment horizontal="center" vertical="center"/>
        <border outline="0">
          <left style="medium">
            <color indexed="64"/>
          </left>
          <right style="medium">
            <color indexed="64"/>
          </right>
        </border>
      </dxf>
    </rfmt>
    <rfmt sheetId="3" sqref="B166" start="0" length="0">
      <dxf>
        <font>
          <sz val="10"/>
          <color rgb="FF000000"/>
          <name val="Cordia New"/>
          <family val="2"/>
          <scheme val="none"/>
        </font>
        <alignment horizontal="center" vertical="center"/>
        <border outline="0">
          <left style="medium">
            <color indexed="64"/>
          </left>
          <right style="medium">
            <color indexed="64"/>
          </right>
        </border>
      </dxf>
    </rfmt>
    <rfmt sheetId="3" sqref="B167" start="0" length="0">
      <dxf>
        <font>
          <sz val="10"/>
          <color rgb="FF000000"/>
          <name val="Cordia New"/>
          <family val="2"/>
          <scheme val="none"/>
        </font>
        <alignment horizontal="center" vertical="center"/>
        <border outline="0">
          <left style="medium">
            <color indexed="64"/>
          </left>
          <right style="medium">
            <color indexed="64"/>
          </right>
        </border>
      </dxf>
    </rfmt>
    <rfmt sheetId="3" sqref="B168" start="0" length="0">
      <dxf>
        <font>
          <sz val="10"/>
          <color rgb="FF000000"/>
          <name val="Cordia New"/>
          <family val="2"/>
          <scheme val="none"/>
        </font>
        <alignment horizontal="center" vertical="center"/>
        <border outline="0">
          <left style="medium">
            <color indexed="64"/>
          </left>
          <right style="medium">
            <color indexed="64"/>
          </right>
        </border>
      </dxf>
    </rfmt>
    <rfmt sheetId="3" sqref="B169" start="0" length="0">
      <dxf>
        <font>
          <sz val="10"/>
          <color rgb="FF000000"/>
          <name val="Cordia New"/>
          <family val="2"/>
          <scheme val="none"/>
        </font>
        <alignment horizontal="center" vertical="center"/>
        <border outline="0">
          <left style="medium">
            <color indexed="64"/>
          </left>
          <right style="medium">
            <color indexed="64"/>
          </right>
        </border>
      </dxf>
    </rfmt>
    <rfmt sheetId="3" sqref="B170" start="0" length="0">
      <dxf>
        <font>
          <sz val="10"/>
          <color rgb="FF000000"/>
          <name val="Cordia New"/>
          <family val="2"/>
          <scheme val="none"/>
        </font>
        <alignment horizontal="center" vertical="center"/>
        <border outline="0">
          <left style="medium">
            <color indexed="64"/>
          </left>
          <right style="medium">
            <color indexed="64"/>
          </right>
        </border>
      </dxf>
    </rfmt>
    <rfmt sheetId="3" sqref="B171" start="0" length="0">
      <dxf>
        <font>
          <sz val="10"/>
          <color rgb="FF000000"/>
          <name val="Cordia New"/>
          <family val="2"/>
          <scheme val="none"/>
        </font>
        <alignment horizontal="center" vertical="center"/>
        <border outline="0">
          <left style="medium">
            <color indexed="64"/>
          </left>
          <right style="medium">
            <color indexed="64"/>
          </right>
        </border>
      </dxf>
    </rfmt>
    <rfmt sheetId="3" sqref="B172" start="0" length="0">
      <dxf>
        <font>
          <sz val="10"/>
          <color rgb="FF000000"/>
          <name val="Cordia New"/>
          <family val="2"/>
          <scheme val="none"/>
        </font>
        <alignment horizontal="center" vertical="center"/>
        <border outline="0">
          <left style="medium">
            <color indexed="64"/>
          </left>
          <right style="medium">
            <color indexed="64"/>
          </right>
        </border>
      </dxf>
    </rfmt>
    <rfmt sheetId="3" sqref="B173" start="0" length="0">
      <dxf>
        <font>
          <sz val="10"/>
          <color rgb="FF000000"/>
          <name val="Cordia New"/>
          <family val="2"/>
          <scheme val="none"/>
        </font>
        <alignment horizontal="center" vertical="center"/>
        <border outline="0">
          <left style="medium">
            <color indexed="64"/>
          </left>
          <right style="medium">
            <color indexed="64"/>
          </right>
        </border>
      </dxf>
    </rfmt>
    <rfmt sheetId="3" sqref="B174" start="0" length="0">
      <dxf>
        <font>
          <sz val="10"/>
          <color rgb="FF000000"/>
          <name val="Cordia New"/>
          <family val="2"/>
          <scheme val="none"/>
        </font>
        <alignment horizontal="center" vertical="center"/>
        <border outline="0">
          <left style="medium">
            <color indexed="64"/>
          </left>
          <right style="medium">
            <color indexed="64"/>
          </right>
        </border>
      </dxf>
    </rfmt>
    <rfmt sheetId="3" sqref="B175" start="0" length="0">
      <dxf>
        <font>
          <sz val="10"/>
          <color rgb="FF000000"/>
          <name val="Cordia New"/>
          <family val="2"/>
          <scheme val="none"/>
        </font>
        <alignment horizontal="center" vertical="center"/>
        <border outline="0">
          <left style="medium">
            <color indexed="64"/>
          </left>
          <right style="medium">
            <color indexed="64"/>
          </right>
        </border>
      </dxf>
    </rfmt>
    <rfmt sheetId="3" sqref="B176" start="0" length="0">
      <dxf>
        <font>
          <sz val="10"/>
          <color rgb="FF000000"/>
          <name val="Cordia New"/>
          <family val="2"/>
          <scheme val="none"/>
        </font>
        <alignment horizontal="center" vertical="center"/>
        <border outline="0">
          <left style="medium">
            <color indexed="64"/>
          </left>
          <right style="medium">
            <color indexed="64"/>
          </right>
        </border>
      </dxf>
    </rfmt>
    <rfmt sheetId="3" sqref="B177" start="0" length="0">
      <dxf>
        <font>
          <sz val="10"/>
          <color rgb="FF000000"/>
          <name val="Cordia New"/>
          <family val="2"/>
          <scheme val="none"/>
        </font>
        <alignment horizontal="center" vertical="center"/>
        <border outline="0">
          <left style="medium">
            <color indexed="64"/>
          </left>
          <right style="medium">
            <color indexed="64"/>
          </right>
        </border>
      </dxf>
    </rfmt>
    <rfmt sheetId="3" sqref="B178" start="0" length="0">
      <dxf>
        <font>
          <sz val="10"/>
          <color rgb="FF000000"/>
          <name val="Cordia New"/>
          <family val="2"/>
          <scheme val="none"/>
        </font>
        <alignment horizontal="center" vertical="center"/>
        <border outline="0">
          <left style="medium">
            <color indexed="64"/>
          </left>
          <right style="medium">
            <color indexed="64"/>
          </right>
        </border>
      </dxf>
    </rfmt>
    <rfmt sheetId="3" sqref="B179" start="0" length="0">
      <dxf>
        <font>
          <sz val="10"/>
          <color rgb="FF000000"/>
          <name val="Cordia New"/>
          <family val="2"/>
          <scheme val="none"/>
        </font>
        <alignment horizontal="center" vertical="center"/>
        <border outline="0">
          <left style="medium">
            <color indexed="64"/>
          </left>
          <right style="medium">
            <color indexed="64"/>
          </right>
        </border>
      </dxf>
    </rfmt>
    <rfmt sheetId="3" sqref="B180" start="0" length="0">
      <dxf>
        <font>
          <sz val="10"/>
          <color rgb="FF000000"/>
          <name val="Cordia New"/>
          <family val="2"/>
          <scheme val="none"/>
        </font>
        <alignment horizontal="center" vertical="center"/>
        <border outline="0">
          <left style="medium">
            <color indexed="64"/>
          </left>
          <right style="medium">
            <color indexed="64"/>
          </right>
        </border>
      </dxf>
    </rfmt>
    <rfmt sheetId="3" sqref="B181" start="0" length="0">
      <dxf>
        <font>
          <sz val="10"/>
          <color rgb="FF000000"/>
          <name val="Cordia New"/>
          <family val="2"/>
          <scheme val="none"/>
        </font>
        <alignment horizontal="center" vertical="center"/>
        <border outline="0">
          <left style="medium">
            <color indexed="64"/>
          </left>
          <right style="medium">
            <color indexed="64"/>
          </right>
        </border>
      </dxf>
    </rfmt>
    <rfmt sheetId="3" sqref="B182" start="0" length="0">
      <dxf>
        <font>
          <sz val="10"/>
          <color rgb="FF000000"/>
          <name val="Cordia New"/>
          <family val="2"/>
          <scheme val="none"/>
        </font>
        <alignment horizontal="center" vertical="center"/>
        <border outline="0">
          <left style="medium">
            <color indexed="64"/>
          </left>
          <right style="medium">
            <color indexed="64"/>
          </right>
        </border>
      </dxf>
    </rfmt>
    <rfmt sheetId="3" sqref="B183" start="0" length="0">
      <dxf>
        <font>
          <sz val="10"/>
          <color rgb="FF000000"/>
          <name val="Cordia New"/>
          <family val="2"/>
          <scheme val="none"/>
        </font>
        <alignment horizontal="center" vertical="center"/>
        <border outline="0">
          <left style="medium">
            <color indexed="64"/>
          </left>
          <right style="medium">
            <color indexed="64"/>
          </right>
        </border>
      </dxf>
    </rfmt>
    <rfmt sheetId="3" sqref="B184" start="0" length="0">
      <dxf>
        <font>
          <sz val="10"/>
          <color rgb="FF000000"/>
          <name val="Cordia New"/>
          <family val="2"/>
          <scheme val="none"/>
        </font>
        <alignment horizontal="center" vertical="center"/>
        <border outline="0">
          <left style="medium">
            <color indexed="64"/>
          </left>
          <right style="medium">
            <color indexed="64"/>
          </right>
        </border>
      </dxf>
    </rfmt>
    <rfmt sheetId="3" sqref="B185" start="0" length="0">
      <dxf>
        <font>
          <sz val="10"/>
          <color rgb="FF000000"/>
          <name val="Cordia New"/>
          <family val="2"/>
          <scheme val="none"/>
        </font>
        <alignment horizontal="center" vertical="center"/>
        <border outline="0">
          <left style="medium">
            <color indexed="64"/>
          </left>
          <right style="medium">
            <color indexed="64"/>
          </right>
        </border>
      </dxf>
    </rfmt>
    <rfmt sheetId="3" sqref="B186" start="0" length="0">
      <dxf>
        <font>
          <sz val="10"/>
          <color rgb="FF000000"/>
          <name val="Cordia New"/>
          <family val="2"/>
          <scheme val="none"/>
        </font>
        <alignment horizontal="center" vertical="center"/>
        <border outline="0">
          <left style="medium">
            <color indexed="64"/>
          </left>
          <right style="medium">
            <color indexed="64"/>
          </right>
        </border>
      </dxf>
    </rfmt>
    <rfmt sheetId="3" sqref="B187" start="0" length="0">
      <dxf>
        <font>
          <sz val="10"/>
          <color rgb="FF000000"/>
          <name val="Cordia New"/>
          <family val="2"/>
          <scheme val="none"/>
        </font>
        <alignment horizontal="center" vertical="center"/>
        <border outline="0">
          <left style="medium">
            <color indexed="64"/>
          </left>
          <right style="medium">
            <color indexed="64"/>
          </right>
        </border>
      </dxf>
    </rfmt>
    <rfmt sheetId="3" sqref="B188" start="0" length="0">
      <dxf>
        <font>
          <sz val="10"/>
          <color rgb="FF000000"/>
          <name val="Cordia New"/>
          <family val="2"/>
          <scheme val="none"/>
        </font>
        <alignment horizontal="center" vertical="center"/>
        <border outline="0">
          <left style="medium">
            <color indexed="64"/>
          </left>
          <right style="medium">
            <color indexed="64"/>
          </right>
        </border>
      </dxf>
    </rfmt>
    <rfmt sheetId="3" sqref="B189" start="0" length="0">
      <dxf>
        <font>
          <sz val="10"/>
          <color rgb="FF000000"/>
          <name val="Cordia New"/>
          <family val="2"/>
          <scheme val="none"/>
        </font>
        <alignment horizontal="center" vertical="center"/>
        <border outline="0">
          <left style="medium">
            <color indexed="64"/>
          </left>
          <right style="medium">
            <color indexed="64"/>
          </right>
        </border>
      </dxf>
    </rfmt>
    <rfmt sheetId="3" sqref="B190" start="0" length="0">
      <dxf>
        <font>
          <sz val="10"/>
          <color rgb="FF000000"/>
          <name val="Cordia New"/>
          <family val="2"/>
          <scheme val="none"/>
        </font>
        <alignment horizontal="center" vertical="center"/>
        <border outline="0">
          <left style="medium">
            <color indexed="64"/>
          </left>
          <right style="medium">
            <color indexed="64"/>
          </right>
        </border>
      </dxf>
    </rfmt>
    <rfmt sheetId="3" sqref="B191" start="0" length="0">
      <dxf>
        <font>
          <sz val="10"/>
          <color rgb="FF000000"/>
          <name val="Cordia New"/>
          <family val="2"/>
          <scheme val="none"/>
        </font>
        <alignment horizontal="center" vertical="center"/>
        <border outline="0">
          <left style="medium">
            <color indexed="64"/>
          </left>
          <right style="medium">
            <color indexed="64"/>
          </right>
        </border>
      </dxf>
    </rfmt>
    <rfmt sheetId="3" sqref="B192" start="0" length="0">
      <dxf>
        <font>
          <sz val="10"/>
          <color rgb="FF000000"/>
          <name val="Cordia New"/>
          <family val="2"/>
          <scheme val="none"/>
        </font>
        <alignment horizontal="center" vertical="center"/>
        <border outline="0">
          <left style="medium">
            <color indexed="64"/>
          </left>
          <right style="medium">
            <color indexed="64"/>
          </right>
        </border>
      </dxf>
    </rfmt>
    <rfmt sheetId="3" sqref="B193" start="0" length="0">
      <dxf>
        <font>
          <sz val="10"/>
          <color rgb="FF000000"/>
          <name val="Cordia New"/>
          <family val="2"/>
          <scheme val="none"/>
        </font>
        <alignment horizontal="center" vertical="center"/>
        <border outline="0">
          <left style="medium">
            <color indexed="64"/>
          </left>
          <right style="medium">
            <color indexed="64"/>
          </right>
        </border>
      </dxf>
    </rfmt>
    <rfmt sheetId="3" sqref="B194" start="0" length="0">
      <dxf>
        <font>
          <sz val="10"/>
          <color rgb="FF000000"/>
          <name val="Cordia New"/>
          <family val="2"/>
          <scheme val="none"/>
        </font>
        <alignment horizontal="center" vertical="center"/>
        <border outline="0">
          <left style="medium">
            <color indexed="64"/>
          </left>
          <right style="medium">
            <color indexed="64"/>
          </right>
        </border>
      </dxf>
    </rfmt>
    <rfmt sheetId="3" sqref="B195" start="0" length="0">
      <dxf>
        <font>
          <sz val="10"/>
          <color rgb="FF000000"/>
          <name val="Cordia New"/>
          <family val="2"/>
          <scheme val="none"/>
        </font>
        <alignment horizontal="center" vertical="center"/>
        <border outline="0">
          <left style="medium">
            <color indexed="64"/>
          </left>
          <right style="medium">
            <color indexed="64"/>
          </right>
        </border>
      </dxf>
    </rfmt>
    <rfmt sheetId="3" sqref="B196" start="0" length="0">
      <dxf>
        <font>
          <sz val="10"/>
          <color rgb="FF000000"/>
          <name val="Cordia New"/>
          <family val="2"/>
          <scheme val="none"/>
        </font>
        <alignment horizontal="center" vertical="center"/>
        <border outline="0">
          <left style="medium">
            <color indexed="64"/>
          </left>
          <right style="medium">
            <color indexed="64"/>
          </right>
        </border>
      </dxf>
    </rfmt>
    <rfmt sheetId="3" sqref="B197" start="0" length="0">
      <dxf>
        <font>
          <sz val="10"/>
          <color rgb="FF000000"/>
          <name val="Cordia New"/>
          <family val="2"/>
          <scheme val="none"/>
        </font>
        <alignment horizontal="center" vertical="center"/>
        <border outline="0">
          <left style="medium">
            <color indexed="64"/>
          </left>
          <right style="medium">
            <color indexed="64"/>
          </right>
        </border>
      </dxf>
    </rfmt>
    <rfmt sheetId="3" sqref="B198" start="0" length="0">
      <dxf>
        <font>
          <sz val="10"/>
          <color rgb="FF000000"/>
          <name val="Cordia New"/>
          <family val="2"/>
          <scheme val="none"/>
        </font>
        <alignment horizontal="center" vertical="center"/>
        <border outline="0">
          <left style="medium">
            <color indexed="64"/>
          </left>
          <right style="medium">
            <color indexed="64"/>
          </right>
        </border>
      </dxf>
    </rfmt>
    <rfmt sheetId="3" sqref="B199" start="0" length="0">
      <dxf>
        <font>
          <sz val="10"/>
          <color rgb="FF000000"/>
          <name val="Cordia New"/>
          <family val="2"/>
          <scheme val="none"/>
        </font>
        <alignment horizontal="center" vertical="center"/>
        <border outline="0">
          <left style="medium">
            <color indexed="64"/>
          </left>
          <right style="medium">
            <color indexed="64"/>
          </right>
        </border>
      </dxf>
    </rfmt>
    <rfmt sheetId="3" sqref="B200" start="0" length="0">
      <dxf>
        <font>
          <sz val="10"/>
          <color rgb="FF000000"/>
          <name val="Cordia New"/>
          <family val="2"/>
          <scheme val="none"/>
        </font>
        <alignment horizontal="center" vertical="center"/>
        <border outline="0">
          <left style="medium">
            <color indexed="64"/>
          </left>
          <right style="medium">
            <color indexed="64"/>
          </right>
        </border>
      </dxf>
    </rfmt>
    <rfmt sheetId="3" sqref="B201" start="0" length="0">
      <dxf>
        <font>
          <sz val="10"/>
          <color rgb="FF000000"/>
          <name val="Cordia New"/>
          <family val="2"/>
          <scheme val="none"/>
        </font>
        <alignment horizontal="center" vertical="center"/>
        <border outline="0">
          <left style="medium">
            <color indexed="64"/>
          </left>
          <right style="medium">
            <color indexed="64"/>
          </right>
        </border>
      </dxf>
    </rfmt>
    <rfmt sheetId="3" sqref="B202" start="0" length="0">
      <dxf>
        <font>
          <sz val="10"/>
          <color rgb="FF000000"/>
          <name val="Cordia New"/>
          <family val="2"/>
          <scheme val="none"/>
        </font>
        <alignment horizontal="center" vertical="center"/>
        <border outline="0">
          <left style="medium">
            <color indexed="64"/>
          </left>
          <right style="medium">
            <color indexed="64"/>
          </right>
        </border>
      </dxf>
    </rfmt>
    <rfmt sheetId="3" sqref="B203" start="0" length="0">
      <dxf>
        <font>
          <sz val="10"/>
          <color rgb="FF000000"/>
          <name val="Cordia New"/>
          <family val="2"/>
          <scheme val="none"/>
        </font>
        <alignment horizontal="center" vertical="center"/>
        <border outline="0">
          <left style="medium">
            <color indexed="64"/>
          </left>
          <right style="medium">
            <color indexed="64"/>
          </right>
        </border>
      </dxf>
    </rfmt>
    <rfmt sheetId="3" sqref="B204" start="0" length="0">
      <dxf>
        <font>
          <sz val="10"/>
          <color rgb="FF000000"/>
          <name val="Cordia New"/>
          <family val="2"/>
          <scheme val="none"/>
        </font>
        <alignment horizontal="center" vertical="center"/>
        <border outline="0">
          <left style="medium">
            <color indexed="64"/>
          </left>
          <right style="medium">
            <color indexed="64"/>
          </right>
        </border>
      </dxf>
    </rfmt>
    <rfmt sheetId="3" sqref="B205" start="0" length="0">
      <dxf>
        <font>
          <sz val="10"/>
          <color rgb="FF000000"/>
          <name val="Cordia New"/>
          <family val="2"/>
          <scheme val="none"/>
        </font>
        <alignment horizontal="center" vertical="center"/>
        <border outline="0">
          <left style="medium">
            <color indexed="64"/>
          </left>
          <right style="medium">
            <color indexed="64"/>
          </right>
        </border>
      </dxf>
    </rfmt>
    <rfmt sheetId="3" sqref="B206" start="0" length="0">
      <dxf>
        <font>
          <sz val="10"/>
          <color rgb="FF000000"/>
          <name val="Cordia New"/>
          <family val="2"/>
          <scheme val="none"/>
        </font>
        <alignment horizontal="center" vertical="center"/>
        <border outline="0">
          <left style="medium">
            <color indexed="64"/>
          </left>
          <right style="medium">
            <color indexed="64"/>
          </right>
        </border>
      </dxf>
    </rfmt>
    <rfmt sheetId="3" sqref="B207" start="0" length="0">
      <dxf>
        <font>
          <sz val="10"/>
          <color rgb="FF000000"/>
          <name val="Cordia New"/>
          <family val="2"/>
          <scheme val="none"/>
        </font>
        <alignment horizontal="center" vertical="center"/>
        <border outline="0">
          <left style="medium">
            <color indexed="64"/>
          </left>
          <right style="medium">
            <color indexed="64"/>
          </right>
        </border>
      </dxf>
    </rfmt>
    <rfmt sheetId="3" sqref="B208" start="0" length="0">
      <dxf>
        <font>
          <sz val="10"/>
          <color rgb="FF000000"/>
          <name val="Cordia New"/>
          <family val="2"/>
          <scheme val="none"/>
        </font>
        <alignment horizontal="center" vertical="center"/>
        <border outline="0">
          <left style="medium">
            <color indexed="64"/>
          </left>
          <right style="medium">
            <color indexed="64"/>
          </right>
        </border>
      </dxf>
    </rfmt>
    <rfmt sheetId="3" sqref="B209" start="0" length="0">
      <dxf>
        <font>
          <sz val="10"/>
          <color rgb="FF000000"/>
          <name val="Cordia New"/>
          <family val="2"/>
          <scheme val="none"/>
        </font>
        <alignment horizontal="center" vertical="center"/>
        <border outline="0">
          <left style="medium">
            <color indexed="64"/>
          </left>
          <right style="medium">
            <color indexed="64"/>
          </right>
        </border>
      </dxf>
    </rfmt>
    <rfmt sheetId="3" sqref="B210" start="0" length="0">
      <dxf>
        <font>
          <sz val="10"/>
          <color rgb="FF000000"/>
          <name val="Cordia New"/>
          <family val="2"/>
          <scheme val="none"/>
        </font>
        <alignment horizontal="center" vertical="center"/>
        <border outline="0">
          <left style="medium">
            <color indexed="64"/>
          </left>
          <right style="medium">
            <color indexed="64"/>
          </right>
        </border>
      </dxf>
    </rfmt>
    <rfmt sheetId="3" sqref="B211" start="0" length="0">
      <dxf>
        <font>
          <sz val="10"/>
          <color rgb="FF000000"/>
          <name val="Cordia New"/>
          <family val="2"/>
          <scheme val="none"/>
        </font>
        <alignment horizontal="center" vertical="center"/>
        <border outline="0">
          <left style="medium">
            <color indexed="64"/>
          </left>
          <right style="medium">
            <color indexed="64"/>
          </right>
        </border>
      </dxf>
    </rfmt>
    <rfmt sheetId="3" sqref="B212" start="0" length="0">
      <dxf>
        <font>
          <sz val="10"/>
          <color rgb="FF000000"/>
          <name val="Cordia New"/>
          <family val="2"/>
          <scheme val="none"/>
        </font>
        <alignment horizontal="center" vertical="center"/>
        <border outline="0">
          <left style="medium">
            <color indexed="64"/>
          </left>
          <right style="medium">
            <color indexed="64"/>
          </right>
        </border>
      </dxf>
    </rfmt>
    <rfmt sheetId="3" sqref="B213" start="0" length="0">
      <dxf>
        <font>
          <sz val="10"/>
          <color rgb="FF000000"/>
          <name val="Cordia New"/>
          <family val="2"/>
          <scheme val="none"/>
        </font>
        <alignment horizontal="center" vertical="center"/>
        <border outline="0">
          <left style="medium">
            <color indexed="64"/>
          </left>
          <right style="medium">
            <color indexed="64"/>
          </right>
        </border>
      </dxf>
    </rfmt>
    <rfmt sheetId="3" sqref="B214" start="0" length="0">
      <dxf>
        <font>
          <sz val="10"/>
          <color rgb="FF000000"/>
          <name val="Cordia New"/>
          <family val="2"/>
          <scheme val="none"/>
        </font>
        <alignment horizontal="center" vertical="center"/>
        <border outline="0">
          <left style="medium">
            <color indexed="64"/>
          </left>
          <right style="medium">
            <color indexed="64"/>
          </right>
        </border>
      </dxf>
    </rfmt>
    <rfmt sheetId="3" sqref="B215" start="0" length="0">
      <dxf>
        <font>
          <sz val="10"/>
          <color rgb="FF000000"/>
          <name val="Cordia New"/>
          <family val="2"/>
          <scheme val="none"/>
        </font>
        <alignment horizontal="center" vertical="center"/>
        <border outline="0">
          <left style="medium">
            <color indexed="64"/>
          </left>
          <right style="medium">
            <color indexed="64"/>
          </right>
        </border>
      </dxf>
    </rfmt>
    <rfmt sheetId="3" sqref="B216" start="0" length="0">
      <dxf>
        <font>
          <sz val="10"/>
          <color rgb="FF000000"/>
          <name val="Cordia New"/>
          <family val="2"/>
          <scheme val="none"/>
        </font>
        <alignment horizontal="center" vertical="center"/>
        <border outline="0">
          <left style="medium">
            <color indexed="64"/>
          </left>
          <right style="medium">
            <color indexed="64"/>
          </right>
        </border>
      </dxf>
    </rfmt>
    <rfmt sheetId="3" sqref="B217" start="0" length="0">
      <dxf>
        <font>
          <sz val="10"/>
          <color rgb="FF000000"/>
          <name val="Cordia New"/>
          <family val="2"/>
          <scheme val="none"/>
        </font>
        <alignment horizontal="center" vertical="center"/>
        <border outline="0">
          <left style="medium">
            <color indexed="64"/>
          </left>
          <right style="medium">
            <color indexed="64"/>
          </right>
        </border>
      </dxf>
    </rfmt>
    <rfmt sheetId="3" sqref="B218" start="0" length="0">
      <dxf>
        <font>
          <sz val="10"/>
          <color rgb="FF000000"/>
          <name val="Cordia New"/>
          <family val="2"/>
          <scheme val="none"/>
        </font>
        <alignment horizontal="center" vertical="center"/>
        <border outline="0">
          <left style="medium">
            <color indexed="64"/>
          </left>
          <right style="medium">
            <color indexed="64"/>
          </right>
        </border>
      </dxf>
    </rfmt>
    <rfmt sheetId="3" sqref="B219" start="0" length="0">
      <dxf>
        <font>
          <sz val="10"/>
          <color rgb="FF000000"/>
          <name val="Cordia New"/>
          <family val="2"/>
          <scheme val="none"/>
        </font>
        <alignment horizontal="center" vertical="center"/>
        <border outline="0">
          <left style="medium">
            <color indexed="64"/>
          </left>
          <right style="medium">
            <color indexed="64"/>
          </right>
        </border>
      </dxf>
    </rfmt>
    <rfmt sheetId="3" sqref="B220" start="0" length="0">
      <dxf>
        <font>
          <sz val="10"/>
          <color rgb="FF000000"/>
          <name val="Cordia New"/>
          <family val="2"/>
          <scheme val="none"/>
        </font>
        <alignment horizontal="center" vertical="center"/>
        <border outline="0">
          <left style="medium">
            <color indexed="64"/>
          </left>
          <right style="medium">
            <color indexed="64"/>
          </right>
        </border>
      </dxf>
    </rfmt>
    <rfmt sheetId="3" sqref="B221" start="0" length="0">
      <dxf>
        <font>
          <sz val="10"/>
          <color rgb="FF000000"/>
          <name val="Cordia New"/>
          <family val="2"/>
          <scheme val="none"/>
        </font>
        <alignment horizontal="center" vertical="center"/>
        <border outline="0">
          <left style="medium">
            <color indexed="64"/>
          </left>
          <right style="medium">
            <color indexed="64"/>
          </right>
        </border>
      </dxf>
    </rfmt>
    <rfmt sheetId="3" sqref="B222" start="0" length="0">
      <dxf>
        <font>
          <sz val="10"/>
          <color rgb="FF000000"/>
          <name val="Cordia New"/>
          <family val="2"/>
          <scheme val="none"/>
        </font>
        <alignment horizontal="center" vertical="center"/>
        <border outline="0">
          <left style="medium">
            <color indexed="64"/>
          </left>
          <right style="medium">
            <color indexed="64"/>
          </right>
          <bottom style="medium">
            <color indexed="64"/>
          </bottom>
        </border>
      </dxf>
    </rfmt>
    <rcc rId="0" sId="3" dxf="1">
      <nc r="B223" t="inlineStr">
        <is>
          <t>Occupational Health and Safety</t>
        </is>
      </nc>
      <ndxf>
        <font>
          <b/>
          <sz val="10"/>
          <color rgb="FFFFFFFF"/>
          <name val="Cordia New"/>
          <family val="2"/>
          <scheme val="none"/>
        </font>
        <fill>
          <patternFill patternType="solid">
            <bgColor rgb="FF9FACD2"/>
          </patternFill>
        </fill>
        <alignment vertical="center" wrapText="1"/>
        <border outline="0">
          <left style="medium">
            <color indexed="64"/>
          </left>
          <top style="medium">
            <color indexed="64"/>
          </top>
          <bottom style="medium">
            <color indexed="64"/>
          </bottom>
        </border>
      </ndxf>
    </rcc>
    <rfmt sheetId="3" sqref="B224" start="0" length="0">
      <dxf>
        <font>
          <sz val="10"/>
          <color rgb="FF000000"/>
          <name val="Cordia New"/>
          <family val="2"/>
          <scheme val="none"/>
        </font>
        <alignment vertical="center" wrapText="1"/>
        <border outline="0">
          <left style="medium">
            <color indexed="64"/>
          </left>
          <right style="medium">
            <color indexed="64"/>
          </right>
          <top style="medium">
            <color indexed="64"/>
          </top>
        </border>
      </dxf>
    </rfmt>
    <rfmt sheetId="3" sqref="B225" start="0" length="0">
      <dxf>
        <font>
          <sz val="10"/>
          <color rgb="FF000000"/>
          <name val="Cordia New"/>
          <family val="2"/>
          <scheme val="none"/>
        </font>
        <alignment vertical="center" wrapText="1"/>
        <border outline="0">
          <left style="medium">
            <color indexed="64"/>
          </left>
          <right style="medium">
            <color indexed="64"/>
          </right>
          <bottom style="medium">
            <color indexed="64"/>
          </bottom>
        </border>
      </dxf>
    </rfmt>
    <rfmt sheetId="3" sqref="B226" start="0" length="0">
      <dxf>
        <font>
          <sz val="10"/>
          <color theme="1"/>
          <name val="Tahoma"/>
          <family val="2"/>
          <scheme val="minor"/>
        </font>
      </dxf>
    </rfmt>
    <rcc rId="0" sId="3" dxf="1">
      <nc r="B227" t="inlineStr">
        <is>
          <t>Note:</t>
        </is>
      </nc>
      <ndxf>
        <font>
          <sz val="11"/>
          <color theme="1"/>
          <name val="Cordia New"/>
          <family val="2"/>
          <scheme val="none"/>
        </font>
        <alignment vertical="center"/>
      </ndxf>
    </rcc>
    <rcc rId="0" sId="3" dxf="1">
      <nc r="B228" t="inlineStr">
        <is>
          <t>HR</t>
        </is>
      </nc>
      <ndxf>
        <font>
          <u/>
          <sz val="10"/>
          <color theme="1"/>
          <name val="Cordia New"/>
          <family val="2"/>
          <scheme val="none"/>
        </font>
      </ndxf>
    </rcc>
    <rcc rId="0" sId="3" dxf="1">
      <nc r="B229" t="inlineStr">
        <is>
          <t>[1] Total worker is total employee including contractor and other persons working for GC.</t>
        </is>
      </nc>
      <ndxf>
        <font>
          <sz val="11"/>
          <color theme="1"/>
          <name val="Cordia New"/>
          <family val="2"/>
          <scheme val="none"/>
        </font>
        <alignment vertical="center"/>
      </ndxf>
    </rcc>
    <rcc rId="0" sId="3" dxf="1">
      <nc r="B230" t="inlineStr">
        <is>
          <t>[2] Total employee is total workforce for GC.</t>
        </is>
      </nc>
      <ndxf>
        <font>
          <sz val="11"/>
          <color theme="1"/>
          <name val="Cordia New"/>
          <family val="2"/>
          <scheme val="none"/>
        </font>
        <alignment vertical="center"/>
      </ndxf>
    </rcc>
    <rcc rId="0" sId="3" dxf="1">
      <nc r="B231" t="inlineStr">
        <is>
          <t>[3] Worker (exclude employee) refers to significant workers that are contractors.</t>
        </is>
      </nc>
      <ndxf>
        <font>
          <sz val="11"/>
          <color theme="1"/>
          <name val="Cordia New"/>
          <family val="2"/>
          <scheme val="none"/>
        </font>
        <alignment vertical="center"/>
      </ndxf>
    </rcc>
    <rcc rId="0" sId="3" dxf="1">
      <nc r="B232" t="inlineStr">
        <is>
          <t>[4] Permanent contractor is a permanent employment contract is a contract with an employee for full-time or part-time work for an indeterminate period.</t>
        </is>
      </nc>
      <ndxf>
        <font>
          <sz val="11"/>
          <color theme="1"/>
          <name val="Cordia New"/>
          <family val="2"/>
          <scheme val="none"/>
        </font>
        <alignment vertical="center"/>
      </ndxf>
    </rcc>
    <rcc rId="0" sId="3" dxf="1">
      <nc r="B233" t="inlineStr">
        <is>
          <t>[5] Temporary contract is of limited duration and terminated by a specific event, including the end of a project or work phase or return of replaced personnel.</t>
        </is>
      </nc>
      <ndxf>
        <font>
          <sz val="11"/>
          <color theme="1"/>
          <name val="Cordia New"/>
          <family val="2"/>
          <scheme val="none"/>
        </font>
        <alignment vertical="center"/>
      </ndxf>
    </rcc>
    <rcc rId="0" sId="3" dxf="1">
      <nc r="B234" t="inlineStr">
        <is>
          <t>[6] Unclassified means employees who serve the Company on contract as advisors, experts and specialists.</t>
        </is>
      </nc>
      <ndxf>
        <font>
          <sz val="11"/>
          <color theme="1"/>
          <name val="Cordia New"/>
          <family val="2"/>
          <scheme val="none"/>
        </font>
        <alignment vertical="center"/>
      </ndxf>
    </rcc>
    <rcc rId="0" sId="3" dxf="1">
      <nc r="B235" t="inlineStr">
        <is>
          <t>OHS</t>
        </is>
      </nc>
      <ndxf>
        <font>
          <u/>
          <sz val="10"/>
          <color theme="1"/>
          <name val="Cordia New"/>
          <family val="2"/>
          <scheme val="none"/>
        </font>
      </ndxf>
    </rcc>
    <rcc rId="0" sId="3" dxf="1">
      <nc r="B236" t="inlineStr">
        <is>
          <t>[7] Worker (exclude employee) refers to significant workers that are contractors</t>
        </is>
      </nc>
      <ndxf>
        <font>
          <sz val="11"/>
          <color theme="1"/>
          <name val="Cordia New"/>
          <family val="2"/>
          <scheme val="none"/>
        </font>
      </ndxf>
    </rcc>
    <rcc rId="0" sId="3" dxf="1">
      <nc r="B237" t="inlineStr">
        <is>
          <t>[8] Injury types include medical treatment, restricted work and loss time cases.</t>
        </is>
      </nc>
      <ndxf>
        <font>
          <sz val="11"/>
          <color theme="1"/>
          <name val="Cordia New"/>
          <family val="2"/>
          <scheme val="none"/>
        </font>
      </ndxf>
    </rcc>
    <rcc rId="0" sId="3" dxf="1">
      <nc r="B238" t="inlineStr">
        <is>
          <t>[9] Occupation Disease Rate refers to Occupational Illness Frequency Rate (OIFR)</t>
        </is>
      </nc>
      <ndxf>
        <font>
          <sz val="11"/>
          <color theme="1"/>
          <name val="Cordia New"/>
          <family val="2"/>
          <scheme val="none"/>
        </font>
      </ndxf>
    </rcc>
    <rfmt sheetId="3" sqref="B240" start="0" length="0">
      <dxf>
        <font>
          <sz val="10"/>
          <color theme="1"/>
          <name val="Tahoma"/>
          <family val="2"/>
          <scheme val="minor"/>
        </font>
      </dxf>
    </rfmt>
    <rfmt sheetId="3" sqref="B241" start="0" length="0">
      <dxf>
        <font>
          <sz val="10"/>
          <color theme="1"/>
          <name val="Tahoma"/>
          <family val="2"/>
          <scheme val="minor"/>
        </font>
      </dxf>
    </rfmt>
    <rfmt sheetId="3" sqref="B242" start="0" length="0">
      <dxf>
        <font>
          <sz val="10"/>
          <color theme="1"/>
          <name val="Tahoma"/>
          <family val="2"/>
          <scheme val="minor"/>
        </font>
      </dxf>
    </rfmt>
    <rfmt sheetId="3" sqref="B243" start="0" length="0">
      <dxf>
        <font>
          <sz val="10"/>
          <color theme="1"/>
          <name val="Tahoma"/>
          <family val="2"/>
          <scheme val="minor"/>
        </font>
      </dxf>
    </rfmt>
    <rfmt sheetId="3" sqref="B244" start="0" length="0">
      <dxf>
        <font>
          <sz val="10"/>
          <color theme="1"/>
          <name val="Tahoma"/>
          <family val="2"/>
          <scheme val="minor"/>
        </font>
      </dxf>
    </rfmt>
    <rfmt sheetId="3" sqref="B245" start="0" length="0">
      <dxf>
        <font>
          <sz val="10"/>
          <color theme="1"/>
          <name val="Tahoma"/>
          <family val="2"/>
          <scheme val="minor"/>
        </font>
      </dxf>
    </rfmt>
    <rfmt sheetId="3" sqref="B246" start="0" length="0">
      <dxf>
        <font>
          <sz val="10"/>
          <color theme="1"/>
          <name val="Tahoma"/>
          <family val="2"/>
          <scheme val="minor"/>
        </font>
      </dxf>
    </rfmt>
    <rfmt sheetId="3" sqref="B247" start="0" length="0">
      <dxf>
        <font>
          <sz val="10"/>
          <color theme="1"/>
          <name val="Tahoma"/>
          <family val="2"/>
          <scheme val="minor"/>
        </font>
      </dxf>
    </rfmt>
    <rfmt sheetId="3" sqref="B248" start="0" length="0">
      <dxf>
        <font>
          <sz val="10"/>
          <color theme="1"/>
          <name val="Tahoma"/>
          <family val="2"/>
          <scheme val="minor"/>
        </font>
      </dxf>
    </rfmt>
    <rfmt sheetId="3" sqref="B249" start="0" length="0">
      <dxf>
        <font>
          <sz val="10"/>
          <color theme="1"/>
          <name val="Tahoma"/>
          <family val="2"/>
          <scheme val="minor"/>
        </font>
      </dxf>
    </rfmt>
    <rfmt sheetId="3" sqref="B250" start="0" length="0">
      <dxf>
        <font>
          <sz val="10"/>
          <color theme="1"/>
          <name val="Tahoma"/>
          <family val="2"/>
          <scheme val="minor"/>
        </font>
      </dxf>
    </rfmt>
    <rfmt sheetId="3" sqref="B251" start="0" length="0">
      <dxf>
        <font>
          <sz val="10"/>
          <color theme="1"/>
          <name val="Tahoma"/>
          <family val="2"/>
          <scheme val="minor"/>
        </font>
      </dxf>
    </rfmt>
    <rfmt sheetId="3" sqref="B252" start="0" length="0">
      <dxf>
        <font>
          <sz val="10"/>
          <color theme="1"/>
          <name val="Tahoma"/>
          <family val="2"/>
          <scheme val="minor"/>
        </font>
      </dxf>
    </rfmt>
    <rfmt sheetId="3" sqref="B253" start="0" length="0">
      <dxf>
        <font>
          <sz val="10"/>
          <color theme="1"/>
          <name val="Tahoma"/>
          <family val="2"/>
          <scheme val="minor"/>
        </font>
      </dxf>
    </rfmt>
    <rfmt sheetId="3" sqref="B254" start="0" length="0">
      <dxf>
        <font>
          <sz val="10"/>
          <color theme="1"/>
          <name val="Tahoma"/>
          <family val="2"/>
          <scheme val="minor"/>
        </font>
      </dxf>
    </rfmt>
    <rfmt sheetId="3" sqref="B255" start="0" length="0">
      <dxf>
        <font>
          <sz val="10"/>
          <color theme="1"/>
          <name val="Tahoma"/>
          <family val="2"/>
          <scheme val="minor"/>
        </font>
      </dxf>
    </rfmt>
    <rfmt sheetId="3" sqref="B256" start="0" length="0">
      <dxf>
        <font>
          <sz val="10"/>
          <color theme="1"/>
          <name val="Tahoma"/>
          <family val="2"/>
          <scheme val="minor"/>
        </font>
      </dxf>
    </rfmt>
    <rfmt sheetId="3" sqref="B257" start="0" length="0">
      <dxf>
        <font>
          <sz val="10"/>
          <color theme="1"/>
          <name val="Tahoma"/>
          <family val="2"/>
          <scheme val="minor"/>
        </font>
      </dxf>
    </rfmt>
    <rfmt sheetId="3" sqref="B258" start="0" length="0">
      <dxf>
        <font>
          <sz val="10"/>
          <color theme="1"/>
          <name val="Tahoma"/>
          <family val="2"/>
          <scheme val="minor"/>
        </font>
      </dxf>
    </rfmt>
    <rfmt sheetId="3" sqref="B259" start="0" length="0">
      <dxf>
        <font>
          <sz val="10"/>
          <color theme="1"/>
          <name val="Tahoma"/>
          <family val="2"/>
          <scheme val="minor"/>
        </font>
      </dxf>
    </rfmt>
    <rfmt sheetId="3" sqref="B260" start="0" length="0">
      <dxf>
        <font>
          <sz val="10"/>
          <color theme="1"/>
          <name val="Tahoma"/>
          <family val="2"/>
          <scheme val="minor"/>
        </font>
      </dxf>
    </rfmt>
    <rfmt sheetId="3" sqref="B261" start="0" length="0">
      <dxf>
        <font>
          <sz val="10"/>
          <color theme="1"/>
          <name val="Tahoma"/>
          <family val="2"/>
          <scheme val="minor"/>
        </font>
      </dxf>
    </rfmt>
    <rfmt sheetId="3" sqref="B262" start="0" length="0">
      <dxf>
        <font>
          <sz val="10"/>
          <color theme="1"/>
          <name val="Tahoma"/>
          <family val="2"/>
          <scheme val="minor"/>
        </font>
      </dxf>
    </rfmt>
    <rfmt sheetId="3" sqref="B263" start="0" length="0">
      <dxf>
        <font>
          <sz val="10"/>
          <color theme="1"/>
          <name val="Tahoma"/>
          <family val="2"/>
          <scheme val="minor"/>
        </font>
      </dxf>
    </rfmt>
    <rfmt sheetId="3" sqref="B264" start="0" length="0">
      <dxf>
        <font>
          <sz val="10"/>
          <color theme="1"/>
          <name val="Tahoma"/>
          <family val="2"/>
          <scheme val="minor"/>
        </font>
      </dxf>
    </rfmt>
    <rfmt sheetId="3" sqref="B265" start="0" length="0">
      <dxf>
        <font>
          <sz val="10"/>
          <color theme="1"/>
          <name val="Tahoma"/>
          <family val="2"/>
          <scheme val="minor"/>
        </font>
      </dxf>
    </rfmt>
    <rfmt sheetId="3" sqref="B266" start="0" length="0">
      <dxf>
        <font>
          <sz val="10"/>
          <color theme="1"/>
          <name val="Tahoma"/>
          <family val="2"/>
          <scheme val="minor"/>
        </font>
      </dxf>
    </rfmt>
    <rfmt sheetId="3" sqref="B267" start="0" length="0">
      <dxf>
        <font>
          <sz val="10"/>
          <color theme="1"/>
          <name val="Tahoma"/>
          <family val="2"/>
          <scheme val="minor"/>
        </font>
      </dxf>
    </rfmt>
    <rfmt sheetId="3" sqref="B268" start="0" length="0">
      <dxf>
        <font>
          <sz val="10"/>
          <color theme="1"/>
          <name val="Tahoma"/>
          <family val="2"/>
          <scheme val="minor"/>
        </font>
      </dxf>
    </rfmt>
    <rfmt sheetId="3" sqref="B269" start="0" length="0">
      <dxf>
        <font>
          <sz val="10"/>
          <color theme="1"/>
          <name val="Tahoma"/>
          <family val="2"/>
          <scheme val="minor"/>
        </font>
      </dxf>
    </rfmt>
    <rfmt sheetId="3" sqref="B270" start="0" length="0">
      <dxf>
        <font>
          <sz val="10"/>
          <color theme="1"/>
          <name val="Tahoma"/>
          <family val="2"/>
          <scheme val="minor"/>
        </font>
      </dxf>
    </rfmt>
    <rfmt sheetId="3" sqref="B271" start="0" length="0">
      <dxf>
        <font>
          <sz val="10"/>
          <color theme="1"/>
          <name val="Tahoma"/>
          <family val="2"/>
          <scheme val="minor"/>
        </font>
      </dxf>
    </rfmt>
    <rfmt sheetId="3" sqref="B272" start="0" length="0">
      <dxf>
        <font>
          <sz val="10"/>
          <color theme="1"/>
          <name val="Tahoma"/>
          <family val="2"/>
          <scheme val="minor"/>
        </font>
      </dxf>
    </rfmt>
    <rfmt sheetId="3" sqref="B273" start="0" length="0">
      <dxf>
        <font>
          <sz val="10"/>
          <color theme="1"/>
          <name val="Tahoma"/>
          <family val="2"/>
          <scheme val="minor"/>
        </font>
      </dxf>
    </rfmt>
    <rfmt sheetId="3" sqref="B274" start="0" length="0">
      <dxf>
        <font>
          <sz val="10"/>
          <color theme="1"/>
          <name val="Tahoma"/>
          <family val="2"/>
          <scheme val="minor"/>
        </font>
      </dxf>
    </rfmt>
    <rfmt sheetId="3" sqref="B275" start="0" length="0">
      <dxf>
        <font>
          <sz val="10"/>
          <color theme="1"/>
          <name val="Tahoma"/>
          <family val="2"/>
          <scheme val="minor"/>
        </font>
      </dxf>
    </rfmt>
    <rfmt sheetId="3" sqref="B276" start="0" length="0">
      <dxf>
        <font>
          <sz val="10"/>
          <color theme="1"/>
          <name val="Tahoma"/>
          <family val="2"/>
          <scheme val="minor"/>
        </font>
      </dxf>
    </rfmt>
    <rfmt sheetId="3" sqref="B277" start="0" length="0">
      <dxf>
        <font>
          <sz val="10"/>
          <color theme="1"/>
          <name val="Tahoma"/>
          <family val="2"/>
          <scheme val="minor"/>
        </font>
      </dxf>
    </rfmt>
    <rfmt sheetId="3" sqref="B278" start="0" length="0">
      <dxf>
        <font>
          <sz val="10"/>
          <color theme="1"/>
          <name val="Tahoma"/>
          <family val="2"/>
          <scheme val="minor"/>
        </font>
      </dxf>
    </rfmt>
    <rfmt sheetId="3" sqref="B279" start="0" length="0">
      <dxf>
        <font>
          <sz val="10"/>
          <color theme="1"/>
          <name val="Tahoma"/>
          <family val="2"/>
          <scheme val="minor"/>
        </font>
      </dxf>
    </rfmt>
    <rfmt sheetId="3" sqref="B280" start="0" length="0">
      <dxf>
        <font>
          <sz val="10"/>
          <color theme="1"/>
          <name val="Tahoma"/>
          <family val="2"/>
          <scheme val="minor"/>
        </font>
      </dxf>
    </rfmt>
  </rrc>
  <rcc rId="898" sId="3">
    <nc r="B2" t="inlineStr">
      <is>
        <t>Human Capital</t>
      </is>
    </nc>
  </rcc>
  <rcc rId="899" sId="3">
    <oc r="A71" t="inlineStr">
      <is>
        <t>3.4.3</t>
      </is>
    </oc>
    <nc r="A71"/>
  </rcc>
  <rcc rId="900" sId="3" numFmtId="3">
    <oc r="E8">
      <v>5489</v>
    </oc>
    <nc r="E8"/>
  </rcc>
  <rcc rId="901" sId="3" numFmtId="3">
    <oc r="G8">
      <v>5738</v>
    </oc>
    <nc r="G8"/>
  </rcc>
  <rcc rId="902" sId="3" numFmtId="3">
    <oc r="I8">
      <v>6289</v>
    </oc>
    <nc r="I8"/>
  </rcc>
  <rcc rId="903" sId="3" numFmtId="3">
    <oc r="E9">
      <v>4223</v>
    </oc>
    <nc r="E9"/>
  </rcc>
  <rcc rId="904" sId="3" numFmtId="3">
    <oc r="F9">
      <v>1266</v>
    </oc>
    <nc r="F9"/>
  </rcc>
  <rcc rId="905" sId="3" numFmtId="3">
    <oc r="G9">
      <v>4422</v>
    </oc>
    <nc r="G9"/>
  </rcc>
  <rcc rId="906" sId="3" numFmtId="3">
    <oc r="H9">
      <v>1316</v>
    </oc>
    <nc r="H9"/>
  </rcc>
  <rcc rId="907" sId="3" numFmtId="3">
    <oc r="I9">
      <v>4822</v>
    </oc>
    <nc r="I9"/>
  </rcc>
  <rcc rId="908" sId="3" numFmtId="3">
    <oc r="J9">
      <v>1467</v>
    </oc>
    <nc r="J9"/>
  </rcc>
  <rcc rId="909" sId="3" numFmtId="3">
    <oc r="E10">
      <v>5489</v>
    </oc>
    <nc r="E10"/>
  </rcc>
  <rcc rId="910" sId="3" numFmtId="3">
    <oc r="G10">
      <v>5738</v>
    </oc>
    <nc r="G10"/>
  </rcc>
  <rcc rId="911" sId="3" numFmtId="3">
    <oc r="I10">
      <v>6289</v>
    </oc>
    <nc r="I10"/>
  </rcc>
  <rcc rId="912" sId="3" numFmtId="3">
    <oc r="E11">
      <v>4223</v>
    </oc>
    <nc r="E11"/>
  </rcc>
  <rcc rId="913" sId="3" numFmtId="3">
    <oc r="F11">
      <v>1266</v>
    </oc>
    <nc r="F11"/>
  </rcc>
  <rcc rId="914" sId="3" numFmtId="3">
    <oc r="G11">
      <v>4422</v>
    </oc>
    <nc r="G11"/>
  </rcc>
  <rcc rId="915" sId="3" numFmtId="3">
    <oc r="H11">
      <v>1316</v>
    </oc>
    <nc r="H11"/>
  </rcc>
  <rcc rId="916" sId="3" numFmtId="3">
    <oc r="I11">
      <v>4822</v>
    </oc>
    <nc r="I11"/>
  </rcc>
  <rcc rId="917" sId="3" numFmtId="3">
    <oc r="J11">
      <v>1467</v>
    </oc>
    <nc r="J11"/>
  </rcc>
  <rcc rId="918" sId="3">
    <oc r="E12">
      <v>0</v>
    </oc>
    <nc r="E12"/>
  </rcc>
  <rcc rId="919" sId="3">
    <oc r="G12">
      <v>0</v>
    </oc>
    <nc r="G12"/>
  </rcc>
  <rcc rId="920" sId="3">
    <oc r="I12">
      <v>0</v>
    </oc>
    <nc r="I12"/>
  </rcc>
  <rcc rId="921" sId="3">
    <oc r="E13">
      <v>0</v>
    </oc>
    <nc r="E13"/>
  </rcc>
  <rcc rId="922" sId="3">
    <oc r="F13">
      <v>0</v>
    </oc>
    <nc r="F13"/>
  </rcc>
  <rcc rId="923" sId="3">
    <oc r="G13">
      <v>0</v>
    </oc>
    <nc r="G13"/>
  </rcc>
  <rcc rId="924" sId="3">
    <oc r="H13">
      <v>0</v>
    </oc>
    <nc r="H13"/>
  </rcc>
  <rcc rId="925" sId="3">
    <oc r="I13">
      <v>0</v>
    </oc>
    <nc r="I13"/>
  </rcc>
  <rcc rId="926" sId="3">
    <oc r="J13">
      <v>0</v>
    </oc>
    <nc r="J13"/>
  </rcc>
  <rcc rId="927" sId="3">
    <oc r="E14">
      <v>0</v>
    </oc>
    <nc r="E14"/>
  </rcc>
  <rcc rId="928" sId="3">
    <oc r="G14">
      <v>0</v>
    </oc>
    <nc r="G14"/>
  </rcc>
  <rcc rId="929" sId="3">
    <oc r="I14">
      <v>0</v>
    </oc>
    <nc r="I14"/>
  </rcc>
  <rcc rId="930" sId="3">
    <oc r="E15">
      <v>0</v>
    </oc>
    <nc r="E15"/>
  </rcc>
  <rcc rId="931" sId="3">
    <oc r="F15">
      <v>0</v>
    </oc>
    <nc r="F15"/>
  </rcc>
  <rcc rId="932" sId="3">
    <oc r="G15">
      <v>0</v>
    </oc>
    <nc r="G15"/>
  </rcc>
  <rcc rId="933" sId="3">
    <oc r="H15">
      <v>0</v>
    </oc>
    <nc r="H15"/>
  </rcc>
  <rcc rId="934" sId="3">
    <oc r="I15">
      <v>0</v>
    </oc>
    <nc r="I15"/>
  </rcc>
  <rcc rId="935" sId="3">
    <oc r="J15">
      <v>0</v>
    </oc>
    <nc r="J15"/>
  </rcc>
  <rcc rId="936" sId="3" numFmtId="3">
    <oc r="E17">
      <v>4001</v>
    </oc>
    <nc r="E17"/>
  </rcc>
  <rcc rId="937" sId="3">
    <oc r="F17">
      <v>885</v>
    </oc>
    <nc r="F17"/>
  </rcc>
  <rcc rId="938" sId="3" numFmtId="3">
    <oc r="G17">
      <v>4185</v>
    </oc>
    <nc r="G17"/>
  </rcc>
  <rcc rId="939" sId="3">
    <oc r="H17">
      <v>901</v>
    </oc>
    <nc r="H17"/>
  </rcc>
  <rcc rId="940" sId="3" numFmtId="3">
    <oc r="I17">
      <v>4572</v>
    </oc>
    <nc r="I17"/>
  </rcc>
  <rcc rId="941" sId="3" numFmtId="3">
    <oc r="J17">
      <v>1018</v>
    </oc>
    <nc r="J17"/>
  </rcc>
  <rcc rId="942" sId="3">
    <oc r="E18">
      <v>222</v>
    </oc>
    <nc r="E18"/>
  </rcc>
  <rcc rId="943" sId="3">
    <oc r="F18">
      <v>381</v>
    </oc>
    <nc r="F18"/>
  </rcc>
  <rcc rId="944" sId="3">
    <oc r="G18">
      <v>225</v>
    </oc>
    <nc r="G18"/>
  </rcc>
  <rcc rId="945" sId="3">
    <oc r="H18">
      <v>409</v>
    </oc>
    <nc r="H18"/>
  </rcc>
  <rcc rId="946" sId="3">
    <oc r="I18">
      <v>231</v>
    </oc>
    <nc r="I18"/>
  </rcc>
  <rcc rId="947" sId="3">
    <oc r="J18">
      <v>441</v>
    </oc>
    <nc r="J18"/>
  </rcc>
  <rcc rId="948" sId="3">
    <oc r="E19">
      <v>0</v>
    </oc>
    <nc r="E19"/>
  </rcc>
  <rcc rId="949" sId="3">
    <oc r="F19">
      <v>0</v>
    </oc>
    <nc r="F19"/>
  </rcc>
  <rcc rId="950" sId="3">
    <oc r="G19">
      <v>12</v>
    </oc>
    <nc r="G19"/>
  </rcc>
  <rcc rId="951" sId="3">
    <oc r="H19">
      <v>6</v>
    </oc>
    <nc r="H19"/>
  </rcc>
  <rcc rId="952" sId="3">
    <oc r="I19">
      <v>19</v>
    </oc>
    <nc r="I19"/>
  </rcc>
  <rcc rId="953" sId="3">
    <oc r="J19">
      <v>8</v>
    </oc>
    <nc r="J19"/>
  </rcc>
  <rcc rId="954" sId="3" numFmtId="3">
    <oc r="E21">
      <v>3787</v>
    </oc>
    <nc r="E21"/>
  </rcc>
  <rcc rId="955" sId="3" numFmtId="3">
    <oc r="F21">
      <v>1229</v>
    </oc>
    <nc r="F21"/>
  </rcc>
  <rcc rId="956" sId="3" numFmtId="3">
    <oc r="G21">
      <v>3760</v>
    </oc>
    <nc r="G21"/>
  </rcc>
  <rcc rId="957" sId="3" numFmtId="3">
    <oc r="H21">
      <v>1258</v>
    </oc>
    <nc r="H21"/>
  </rcc>
  <rcc rId="958" sId="3" numFmtId="3">
    <oc r="I21">
      <v>4012</v>
    </oc>
    <nc r="I21"/>
  </rcc>
  <rcc rId="959" sId="3" numFmtId="3">
    <oc r="J21">
      <v>1360</v>
    </oc>
    <nc r="J21"/>
  </rcc>
  <rcc rId="960" sId="3">
    <oc r="E22" t="inlineStr">
      <is>
        <t>NA</t>
      </is>
    </oc>
    <nc r="E22"/>
  </rcc>
  <rcc rId="961" sId="3">
    <oc r="F22" t="inlineStr">
      <is>
        <t>NA</t>
      </is>
    </oc>
    <nc r="F22"/>
  </rcc>
  <rcc rId="962" sId="3">
    <oc r="G22" t="inlineStr">
      <is>
        <t>NA</t>
      </is>
    </oc>
    <nc r="G22"/>
  </rcc>
  <rcc rId="963" sId="3">
    <oc r="H22" t="inlineStr">
      <is>
        <t>NA</t>
      </is>
    </oc>
    <nc r="H22"/>
  </rcc>
  <rcc rId="964" sId="3">
    <oc r="I22" t="inlineStr">
      <is>
        <t>NA</t>
      </is>
    </oc>
    <nc r="I22"/>
  </rcc>
  <rcc rId="965" sId="3">
    <oc r="J22" t="inlineStr">
      <is>
        <t>NA</t>
      </is>
    </oc>
    <nc r="J22"/>
  </rcc>
  <rcc rId="966" sId="3">
    <oc r="E23" t="inlineStr">
      <is>
        <t>NA</t>
      </is>
    </oc>
    <nc r="E23"/>
  </rcc>
  <rcc rId="967" sId="3">
    <oc r="F23" t="inlineStr">
      <is>
        <t>NA</t>
      </is>
    </oc>
    <nc r="F23"/>
  </rcc>
  <rcc rId="968" sId="3">
    <oc r="G23" t="inlineStr">
      <is>
        <t>NA</t>
      </is>
    </oc>
    <nc r="G23"/>
  </rcc>
  <rcc rId="969" sId="3">
    <oc r="H23" t="inlineStr">
      <is>
        <t>NA</t>
      </is>
    </oc>
    <nc r="H23"/>
  </rcc>
  <rcc rId="970" sId="3">
    <oc r="I23" t="inlineStr">
      <is>
        <t>NA</t>
      </is>
    </oc>
    <nc r="I23"/>
  </rcc>
  <rcc rId="971" sId="3">
    <oc r="J23" t="inlineStr">
      <is>
        <t>NA</t>
      </is>
    </oc>
    <nc r="J23"/>
  </rcc>
  <rcc rId="972" sId="3">
    <oc r="E24" t="inlineStr">
      <is>
        <t>NA</t>
      </is>
    </oc>
    <nc r="E24"/>
  </rcc>
  <rcc rId="973" sId="3">
    <oc r="F24" t="inlineStr">
      <is>
        <t>NA</t>
      </is>
    </oc>
    <nc r="F24"/>
  </rcc>
  <rcc rId="974" sId="3">
    <oc r="G24" t="inlineStr">
      <is>
        <t>NA</t>
      </is>
    </oc>
    <nc r="G24"/>
  </rcc>
  <rcc rId="975" sId="3">
    <oc r="H24" t="inlineStr">
      <is>
        <t>NA</t>
      </is>
    </oc>
    <nc r="H24"/>
  </rcc>
  <rcc rId="976" sId="3">
    <oc r="I24" t="inlineStr">
      <is>
        <t>NA</t>
      </is>
    </oc>
    <nc r="I24"/>
  </rcc>
  <rcc rId="977" sId="3">
    <oc r="J24" t="inlineStr">
      <is>
        <t>NA</t>
      </is>
    </oc>
    <nc r="J24"/>
  </rcc>
  <rcc rId="978" sId="3">
    <oc r="E25">
      <v>436</v>
    </oc>
    <nc r="E25"/>
  </rcc>
  <rcc rId="979" sId="3">
    <oc r="F25">
      <v>37</v>
    </oc>
    <nc r="F25"/>
  </rcc>
  <rcc rId="980" sId="3">
    <oc r="G25">
      <v>662</v>
    </oc>
    <nc r="G25"/>
  </rcc>
  <rcc rId="981" sId="3">
    <oc r="H25">
      <v>58</v>
    </oc>
    <nc r="H25"/>
  </rcc>
  <rcc rId="982" sId="3">
    <oc r="I25">
      <v>810</v>
    </oc>
    <nc r="I25"/>
  </rcc>
  <rcc rId="983" sId="3">
    <oc r="J25">
      <v>107</v>
    </oc>
    <nc r="J25"/>
  </rcc>
  <rcc rId="984" sId="3">
    <oc r="E26" t="inlineStr">
      <is>
        <t>NA</t>
      </is>
    </oc>
    <nc r="E26"/>
  </rcc>
  <rcc rId="985" sId="3">
    <oc r="F26" t="inlineStr">
      <is>
        <t>NA</t>
      </is>
    </oc>
    <nc r="F26"/>
  </rcc>
  <rcc rId="986" sId="3">
    <oc r="G26" t="inlineStr">
      <is>
        <t>NA</t>
      </is>
    </oc>
    <nc r="G26"/>
  </rcc>
  <rcc rId="987" sId="3">
    <oc r="H26" t="inlineStr">
      <is>
        <t>NA</t>
      </is>
    </oc>
    <nc r="H26"/>
  </rcc>
  <rcc rId="988" sId="3">
    <oc r="I26" t="inlineStr">
      <is>
        <t>NA</t>
      </is>
    </oc>
    <nc r="I26"/>
  </rcc>
  <rcc rId="989" sId="3">
    <oc r="J26" t="inlineStr">
      <is>
        <t>NA</t>
      </is>
    </oc>
    <nc r="J26"/>
  </rcc>
  <rcc rId="990" sId="3">
    <oc r="E27" t="inlineStr">
      <is>
        <t>NA</t>
      </is>
    </oc>
    <nc r="E27"/>
  </rcc>
  <rcc rId="991" sId="3">
    <oc r="F27" t="inlineStr">
      <is>
        <t>NA</t>
      </is>
    </oc>
    <nc r="F27"/>
  </rcc>
  <rcc rId="992" sId="3">
    <oc r="G27" t="inlineStr">
      <is>
        <t>NA</t>
      </is>
    </oc>
    <nc r="G27"/>
  </rcc>
  <rcc rId="993" sId="3">
    <oc r="H27" t="inlineStr">
      <is>
        <t>NA</t>
      </is>
    </oc>
    <nc r="H27"/>
  </rcc>
  <rcc rId="994" sId="3">
    <oc r="I27" t="inlineStr">
      <is>
        <t>NA</t>
      </is>
    </oc>
    <nc r="I27"/>
  </rcc>
  <rcc rId="995" sId="3">
    <oc r="J27" t="inlineStr">
      <is>
        <t>NA</t>
      </is>
    </oc>
    <nc r="J27"/>
  </rcc>
  <rcc rId="996" sId="3">
    <oc r="E28" t="inlineStr">
      <is>
        <t>NA</t>
      </is>
    </oc>
    <nc r="E28"/>
  </rcc>
  <rcc rId="997" sId="3">
    <oc r="F28" t="inlineStr">
      <is>
        <t>NA</t>
      </is>
    </oc>
    <nc r="F28"/>
  </rcc>
  <rcc rId="998" sId="3">
    <oc r="G28" t="inlineStr">
      <is>
        <t>NA</t>
      </is>
    </oc>
    <nc r="G28"/>
  </rcc>
  <rcc rId="999" sId="3">
    <oc r="H28" t="inlineStr">
      <is>
        <t>NA</t>
      </is>
    </oc>
    <nc r="H28"/>
  </rcc>
  <rcc rId="1000" sId="3">
    <oc r="I28" t="inlineStr">
      <is>
        <t>NA</t>
      </is>
    </oc>
    <nc r="I28"/>
  </rcc>
  <rcc rId="1001" sId="3">
    <oc r="J28" t="inlineStr">
      <is>
        <t xml:space="preserve"> NA</t>
      </is>
    </oc>
    <nc r="J28"/>
  </rcc>
  <rcc rId="1002" sId="3" numFmtId="3">
    <oc r="E30">
      <v>4223</v>
    </oc>
    <nc r="E30"/>
  </rcc>
  <rcc rId="1003" sId="3" numFmtId="3">
    <oc r="F30">
      <v>1266</v>
    </oc>
    <nc r="F30"/>
  </rcc>
  <rcc rId="1004" sId="3" numFmtId="3">
    <oc r="G30">
      <v>4422</v>
    </oc>
    <nc r="G30"/>
  </rcc>
  <rcc rId="1005" sId="3" numFmtId="3">
    <oc r="H30">
      <v>1316</v>
    </oc>
    <nc r="H30"/>
  </rcc>
  <rcc rId="1006" sId="3" numFmtId="3">
    <oc r="I30">
      <v>4822</v>
    </oc>
    <nc r="I30"/>
  </rcc>
  <rcc rId="1007" sId="3" numFmtId="3">
    <oc r="J30">
      <v>1467</v>
    </oc>
    <nc r="J30"/>
  </rcc>
  <rcc rId="1008" sId="3">
    <oc r="E31">
      <v>0</v>
    </oc>
    <nc r="E31"/>
  </rcc>
  <rcc rId="1009" sId="3">
    <oc r="F31">
      <v>0</v>
    </oc>
    <nc r="F31"/>
  </rcc>
  <rcc rId="1010" sId="3">
    <oc r="G31">
      <v>0</v>
    </oc>
    <nc r="G31"/>
  </rcc>
  <rcc rId="1011" sId="3">
    <oc r="H31">
      <v>0</v>
    </oc>
    <nc r="H31"/>
  </rcc>
  <rcc rId="1012" sId="3">
    <oc r="I31">
      <v>0</v>
    </oc>
    <nc r="I31"/>
  </rcc>
  <rcc rId="1013" sId="3">
    <oc r="J31">
      <v>0</v>
    </oc>
    <nc r="J31"/>
  </rcc>
  <rcc rId="1014" sId="3">
    <oc r="E33">
      <v>15.52</v>
    </oc>
    <nc r="E33"/>
  </rcc>
  <rcc rId="1015" sId="3">
    <oc r="F33">
      <v>6.1</v>
    </oc>
    <nc r="F33"/>
  </rcc>
  <rcc rId="1016" sId="3">
    <oc r="G33">
      <v>13.86</v>
    </oc>
    <nc r="G33"/>
  </rcc>
  <rcc rId="1017" sId="3">
    <oc r="H33">
      <v>5.32</v>
    </oc>
    <nc r="H33"/>
  </rcc>
  <rcc rId="1018" sId="3">
    <oc r="I33">
      <v>12.85</v>
    </oc>
    <nc r="I33"/>
  </rcc>
  <rcc rId="1019" sId="3">
    <oc r="J33">
      <v>4.37</v>
    </oc>
    <nc r="J33"/>
  </rcc>
  <rcc rId="1020" sId="3">
    <oc r="E34">
      <v>852</v>
    </oc>
    <nc r="E34"/>
  </rcc>
  <rcc rId="1021" sId="3">
    <oc r="F34">
      <v>335</v>
    </oc>
    <nc r="F34"/>
  </rcc>
  <rcc rId="1022" sId="3">
    <oc r="G34">
      <v>795</v>
    </oc>
    <nc r="G34"/>
  </rcc>
  <rcc rId="1023" sId="3">
    <oc r="H34">
      <v>305</v>
    </oc>
    <nc r="H34"/>
  </rcc>
  <rcc rId="1024" sId="3">
    <oc r="I34">
      <v>808</v>
    </oc>
    <nc r="I34"/>
  </rcc>
  <rcc rId="1025" sId="3">
    <oc r="J34">
      <v>275</v>
    </oc>
    <nc r="J34"/>
  </rcc>
  <rcc rId="1026" sId="3">
    <oc r="E35">
      <v>54.62</v>
    </oc>
    <nc r="E35"/>
  </rcc>
  <rcc rId="1027" sId="3">
    <oc r="F35">
      <v>15.61</v>
    </oc>
    <nc r="F35"/>
  </rcc>
  <rcc rId="1028" sId="3">
    <oc r="G35">
      <v>54.32</v>
    </oc>
    <nc r="G35"/>
  </rcc>
  <rcc rId="1029" sId="3">
    <oc r="H35">
      <v>15.67</v>
    </oc>
    <nc r="H35"/>
  </rcc>
  <rcc rId="1030" sId="3">
    <oc r="I35">
      <v>54.54</v>
    </oc>
    <nc r="I35"/>
  </rcc>
  <rcc rId="1031" sId="3">
    <oc r="J35">
      <v>16.809999999999999</v>
    </oc>
    <nc r="J35"/>
  </rcc>
  <rcc rId="1032" sId="3" numFmtId="3">
    <oc r="E36">
      <v>2998</v>
    </oc>
    <nc r="E36"/>
  </rcc>
  <rcc rId="1033" sId="3">
    <oc r="F36">
      <v>857</v>
    </oc>
    <nc r="F36"/>
  </rcc>
  <rcc rId="1034" sId="3" numFmtId="3">
    <oc r="G36">
      <v>3117</v>
    </oc>
    <nc r="G36"/>
  </rcc>
  <rcc rId="1035" sId="3">
    <oc r="H36">
      <v>899</v>
    </oc>
    <nc r="H36"/>
  </rcc>
  <rcc rId="1036" sId="3" numFmtId="3">
    <oc r="I36">
      <v>3430</v>
    </oc>
    <nc r="I36"/>
  </rcc>
  <rcc rId="1037" sId="3" numFmtId="3">
    <oc r="J36">
      <v>1057</v>
    </oc>
    <nc r="J36"/>
  </rcc>
  <rcc rId="1038" sId="3">
    <oc r="E37">
      <v>6.8</v>
    </oc>
    <nc r="E37"/>
  </rcc>
  <rcc rId="1039" sId="3">
    <oc r="F37">
      <v>1.35</v>
    </oc>
    <nc r="F37"/>
  </rcc>
  <rcc rId="1040" sId="3">
    <oc r="G37">
      <v>8.89</v>
    </oc>
    <nc r="G37"/>
  </rcc>
  <rcc rId="1041" sId="3">
    <oc r="H37">
      <v>1.95</v>
    </oc>
    <nc r="H37"/>
  </rcc>
  <rcc rId="1042" sId="3">
    <oc r="I37">
      <v>9.2899999999999991</v>
    </oc>
    <nc r="I37"/>
  </rcc>
  <rcc rId="1043" sId="3">
    <oc r="J37">
      <v>2.15</v>
    </oc>
    <nc r="J37"/>
  </rcc>
  <rcc rId="1044" sId="3">
    <oc r="E38">
      <v>373</v>
    </oc>
    <nc r="E38"/>
  </rcc>
  <rcc rId="1045" sId="3">
    <oc r="F38">
      <v>74</v>
    </oc>
    <nc r="F38"/>
  </rcc>
  <rcc rId="1046" sId="3">
    <oc r="G38">
      <v>510</v>
    </oc>
    <nc r="G38"/>
  </rcc>
  <rcc rId="1047" sId="3">
    <oc r="H38">
      <v>112</v>
    </oc>
    <nc r="H38"/>
  </rcc>
  <rcc rId="1048" sId="3">
    <oc r="I38">
      <v>584</v>
    </oc>
    <nc r="I38"/>
  </rcc>
  <rcc rId="1049" sId="3">
    <oc r="J38">
      <v>135</v>
    </oc>
    <nc r="J38"/>
  </rcc>
  <rcc rId="1050" sId="3">
    <oc r="E40">
      <v>2.08</v>
    </oc>
    <nc r="E40"/>
  </rcc>
  <rcc rId="1051" sId="3">
    <oc r="F40">
      <v>0.49</v>
    </oc>
    <nc r="F40"/>
  </rcc>
  <rcc rId="1052" sId="3">
    <oc r="G40">
      <v>0.84</v>
    </oc>
    <nc r="G40"/>
  </rcc>
  <rcc rId="1053" sId="3">
    <oc r="H40">
      <v>0.12</v>
    </oc>
    <nc r="H40"/>
  </rcc>
  <rcc rId="1054" sId="3">
    <oc r="I40">
      <v>0.78</v>
    </oc>
    <nc r="I40"/>
  </rcc>
  <rcc rId="1055" sId="3">
    <oc r="J40">
      <v>0.17</v>
    </oc>
    <nc r="J40"/>
  </rcc>
  <rcc rId="1056" sId="3">
    <oc r="E41">
      <v>114</v>
    </oc>
    <nc r="E41"/>
  </rcc>
  <rcc rId="1057" sId="3">
    <oc r="F41">
      <v>27</v>
    </oc>
    <nc r="F41"/>
  </rcc>
  <rcc rId="1058" sId="3">
    <oc r="G41">
      <v>48</v>
    </oc>
    <nc r="G41"/>
  </rcc>
  <rcc rId="1059" sId="3">
    <oc r="H41">
      <v>7</v>
    </oc>
    <nc r="H41"/>
  </rcc>
  <rcc rId="1060" sId="3">
    <oc r="I41">
      <v>49</v>
    </oc>
    <nc r="I41"/>
  </rcc>
  <rcc rId="1061" sId="3">
    <oc r="J41">
      <v>11</v>
    </oc>
    <nc r="J41"/>
  </rcc>
  <rcc rId="1062" sId="3">
    <oc r="E42">
      <v>5.96</v>
    </oc>
    <nc r="E42"/>
  </rcc>
  <rcc rId="1063" sId="3">
    <oc r="F42">
      <v>1.84</v>
    </oc>
    <nc r="F42"/>
  </rcc>
  <rcc rId="1064" sId="3">
    <oc r="G42">
      <v>7.86</v>
    </oc>
    <nc r="G42"/>
  </rcc>
  <rcc rId="1065" sId="3">
    <oc r="H42">
      <v>2.6</v>
    </oc>
    <nc r="H42"/>
  </rcc>
  <rcc rId="1066" sId="3">
    <oc r="I42">
      <v>7.46</v>
    </oc>
    <nc r="I42"/>
  </rcc>
  <rcc rId="1067" sId="3">
    <oc r="J42">
      <v>2.67</v>
    </oc>
    <nc r="J42"/>
  </rcc>
  <rcc rId="1068" sId="3">
    <oc r="E43">
      <v>327</v>
    </oc>
    <nc r="E43"/>
  </rcc>
  <rcc rId="1069" sId="3">
    <oc r="F43">
      <v>101</v>
    </oc>
    <nc r="F43"/>
  </rcc>
  <rcc rId="1070" sId="3">
    <oc r="G43">
      <v>451</v>
    </oc>
    <nc r="G43"/>
  </rcc>
  <rcc rId="1071" sId="3">
    <oc r="H43">
      <v>149</v>
    </oc>
    <nc r="H43"/>
  </rcc>
  <rcc rId="1072" sId="3">
    <oc r="I43">
      <v>469</v>
    </oc>
    <nc r="I43"/>
  </rcc>
  <rcc rId="1073" sId="3">
    <oc r="J43">
      <v>168</v>
    </oc>
    <nc r="J43"/>
  </rcc>
  <rcc rId="1074" sId="3">
    <oc r="E44">
      <v>12.22</v>
    </oc>
    <nc r="E44"/>
  </rcc>
  <rcc rId="1075" sId="3">
    <oc r="F44">
      <v>4.6100000000000003</v>
    </oc>
    <nc r="F44"/>
  </rcc>
  <rcc rId="1076" sId="3">
    <oc r="G44">
      <v>14.97</v>
    </oc>
    <nc r="G44"/>
  </rcc>
  <rcc rId="1077" sId="3">
    <oc r="H44">
      <v>5.45</v>
    </oc>
    <nc r="H44"/>
  </rcc>
  <rcc rId="1078" sId="3">
    <oc r="I44">
      <v>12.4</v>
    </oc>
    <nc r="I44"/>
  </rcc>
  <rcc rId="1079" sId="3">
    <oc r="J44">
      <v>5.2</v>
    </oc>
    <nc r="J44"/>
  </rcc>
  <rcc rId="1080" sId="3">
    <oc r="E45">
      <v>671</v>
    </oc>
    <nc r="E45"/>
  </rcc>
  <rcc rId="1081" sId="3">
    <oc r="F45">
      <v>253</v>
    </oc>
    <nc r="F45"/>
  </rcc>
  <rcc rId="1082" sId="3">
    <oc r="G45">
      <v>859</v>
    </oc>
    <nc r="G45"/>
  </rcc>
  <rcc rId="1083" sId="3">
    <oc r="H45">
      <v>313</v>
    </oc>
    <nc r="H45"/>
  </rcc>
  <rcc rId="1084" sId="3">
    <oc r="I45">
      <v>780</v>
    </oc>
    <nc r="I45"/>
  </rcc>
  <rcc rId="1085" sId="3">
    <oc r="J45">
      <v>327</v>
    </oc>
    <nc r="J45"/>
  </rcc>
  <rcc rId="1086" sId="3">
    <oc r="E46">
      <v>56.48</v>
    </oc>
    <nc r="E46"/>
  </rcc>
  <rcc rId="1087" sId="3">
    <oc r="F46">
      <v>16.100000000000001</v>
    </oc>
    <nc r="F46"/>
  </rcc>
  <rcc rId="1088" sId="3">
    <oc r="G46">
      <v>41.86</v>
    </oc>
    <nc r="G46"/>
  </rcc>
  <rcc rId="1089" sId="3">
    <oc r="H46">
      <v>13.75</v>
    </oc>
    <nc r="H46"/>
  </rcc>
  <rcc rId="1090" sId="3">
    <oc r="I46">
      <v>47.83</v>
    </oc>
    <nc r="I46"/>
  </rcc>
  <rcc rId="1091" sId="3">
    <oc r="J46">
      <v>14.39</v>
    </oc>
    <nc r="J46"/>
  </rcc>
  <rcc rId="1092" sId="3" numFmtId="3">
    <oc r="E47">
      <v>3100</v>
    </oc>
    <nc r="E47"/>
  </rcc>
  <rcc rId="1093" sId="3">
    <oc r="F47">
      <v>884</v>
    </oc>
    <nc r="F47"/>
  </rcc>
  <rcc rId="1094" sId="3" numFmtId="3">
    <oc r="G47">
      <v>2402</v>
    </oc>
    <nc r="G47"/>
  </rcc>
  <rcc rId="1095" sId="3">
    <oc r="H47">
      <v>789</v>
    </oc>
    <nc r="H47"/>
  </rcc>
  <rcc rId="1096" sId="3" numFmtId="3">
    <oc r="I47">
      <v>3008</v>
    </oc>
    <nc r="I47"/>
  </rcc>
  <rcc rId="1097" sId="3">
    <oc r="J47">
      <v>905</v>
    </oc>
    <nc r="J47"/>
  </rcc>
  <rcc rId="1098" sId="3">
    <oc r="E48">
      <v>0.2</v>
    </oc>
    <nc r="E48"/>
  </rcc>
  <rcc rId="1099" sId="3">
    <oc r="F48">
      <v>0.02</v>
    </oc>
    <nc r="F48"/>
  </rcc>
  <rcc rId="1100" sId="3">
    <oc r="G48">
      <v>11.54</v>
    </oc>
    <nc r="G48"/>
  </rcc>
  <rcc rId="1101" sId="3">
    <oc r="H48">
      <v>1.01</v>
    </oc>
    <nc r="H48"/>
  </rcc>
  <rcc rId="1102" sId="3">
    <oc r="I48">
      <v>8.1999999999999993</v>
    </oc>
    <nc r="I48"/>
  </rcc>
  <rcc rId="1103" sId="3">
    <oc r="J48">
      <v>0.89</v>
    </oc>
    <nc r="J48"/>
  </rcc>
  <rcc rId="1104" sId="3">
    <oc r="E49">
      <v>11</v>
    </oc>
    <nc r="E49"/>
  </rcc>
  <rcc rId="1105" sId="3">
    <oc r="F49">
      <v>1</v>
    </oc>
    <nc r="F49"/>
  </rcc>
  <rcc rId="1106" sId="3">
    <oc r="G49">
      <v>662</v>
    </oc>
    <nc r="G49"/>
  </rcc>
  <rcc rId="1107" sId="3">
    <oc r="H49">
      <v>58</v>
    </oc>
    <nc r="H49"/>
  </rcc>
  <rcc rId="1108" sId="3">
    <oc r="I49">
      <v>516</v>
    </oc>
    <nc r="I49"/>
  </rcc>
  <rcc rId="1109" sId="3">
    <oc r="J49">
      <v>56</v>
    </oc>
    <nc r="J49"/>
  </rcc>
  <rcc rId="1110" sId="3">
    <oc r="E51">
      <v>578</v>
    </oc>
    <nc r="E51"/>
  </rcc>
  <rcc rId="1111" sId="3">
    <oc r="G51">
      <v>528</v>
    </oc>
    <nc r="G51"/>
  </rcc>
  <rcc rId="1112" sId="3">
    <oc r="I51">
      <v>366</v>
    </oc>
    <nc r="I51"/>
  </rcc>
  <rcc rId="1113" sId="3">
    <oc r="E52">
      <v>449</v>
    </oc>
    <nc r="E52"/>
  </rcc>
  <rcc rId="1114" sId="3">
    <oc r="F52">
      <v>129</v>
    </oc>
    <nc r="F52"/>
  </rcc>
  <rcc rId="1115" sId="3">
    <oc r="G52">
      <v>430</v>
    </oc>
    <nc r="G52"/>
  </rcc>
  <rcc rId="1116" sId="3">
    <oc r="H52">
      <v>98</v>
    </oc>
    <nc r="H52"/>
  </rcc>
  <rcc rId="1117" sId="3">
    <oc r="I52">
      <v>256</v>
    </oc>
    <nc r="I52"/>
  </rcc>
  <rcc rId="1118" sId="3">
    <oc r="J52">
      <v>110</v>
    </oc>
    <nc r="J52"/>
  </rcc>
  <rcc rId="1119" sId="3">
    <oc r="E53">
      <v>10.53</v>
    </oc>
    <nc r="E53"/>
  </rcc>
  <rcc rId="1120" sId="3">
    <oc r="G53">
      <v>9.1999999999999993</v>
    </oc>
    <nc r="G53"/>
  </rcc>
  <rcc rId="1121" sId="3">
    <oc r="I53">
      <v>5.82</v>
    </oc>
    <nc r="I53"/>
  </rcc>
  <rcc rId="1122" sId="3">
    <oc r="E54">
      <v>8.18</v>
    </oc>
    <nc r="E54"/>
  </rcc>
  <rcc rId="1123" sId="3">
    <oc r="F54">
      <v>2.35</v>
    </oc>
    <nc r="F54"/>
  </rcc>
  <rcc rId="1124" sId="3">
    <oc r="G54">
      <v>7.49</v>
    </oc>
    <nc r="G54"/>
  </rcc>
  <rcc rId="1125" sId="3">
    <oc r="H54">
      <v>1.71</v>
    </oc>
    <nc r="H54"/>
  </rcc>
  <rcc rId="1126" sId="3">
    <oc r="I54">
      <v>4.07</v>
    </oc>
    <nc r="I54"/>
  </rcc>
  <rcc rId="1127" sId="3">
    <oc r="J54">
      <v>1.75</v>
    </oc>
    <nc r="J54"/>
  </rcc>
  <rcc rId="1128" sId="3">
    <oc r="E56">
      <v>434</v>
    </oc>
    <nc r="E56"/>
  </rcc>
  <rcc rId="1129" sId="3">
    <oc r="F56">
      <v>104</v>
    </oc>
    <nc r="F56"/>
  </rcc>
  <rcc rId="1130" sId="3">
    <oc r="G56">
      <v>417</v>
    </oc>
    <nc r="G56"/>
  </rcc>
  <rcc rId="1131" sId="3">
    <oc r="H56">
      <v>72</v>
    </oc>
    <nc r="H56"/>
  </rcc>
  <rcc rId="1132" sId="3">
    <oc r="I56">
      <v>240</v>
    </oc>
    <nc r="I56"/>
  </rcc>
  <rcc rId="1133" sId="3">
    <oc r="J56">
      <v>62</v>
    </oc>
    <nc r="J56"/>
  </rcc>
  <rcc rId="1134" sId="3">
    <oc r="E57">
      <v>7.91</v>
    </oc>
    <nc r="E57"/>
  </rcc>
  <rcc rId="1135" sId="3">
    <oc r="F57">
      <v>1.89</v>
    </oc>
    <nc r="F57"/>
  </rcc>
  <rcc rId="1136" sId="3">
    <oc r="G57">
      <v>7.27</v>
    </oc>
    <nc r="G57"/>
  </rcc>
  <rcc rId="1137" sId="3">
    <oc r="H57">
      <v>1.25</v>
    </oc>
    <nc r="H57"/>
  </rcc>
  <rcc rId="1138" sId="3">
    <oc r="I57">
      <v>4</v>
    </oc>
    <nc r="I57"/>
  </rcc>
  <rcc rId="1139" sId="3">
    <oc r="J57">
      <v>1</v>
    </oc>
    <nc r="J57"/>
  </rcc>
  <rcc rId="1140" sId="3">
    <oc r="E58">
      <v>15</v>
    </oc>
    <nc r="E58"/>
  </rcc>
  <rcc rId="1141" sId="3">
    <oc r="F58">
      <v>25</v>
    </oc>
    <nc r="F58"/>
  </rcc>
  <rcc rId="1142" sId="3">
    <oc r="G58">
      <v>13</v>
    </oc>
    <nc r="G58"/>
  </rcc>
  <rcc rId="1143" sId="3">
    <oc r="H58">
      <v>25</v>
    </oc>
    <nc r="H58"/>
  </rcc>
  <rcc rId="1144" sId="3">
    <oc r="I58">
      <v>16</v>
    </oc>
    <nc r="I58"/>
  </rcc>
  <rcc rId="1145" sId="3">
    <oc r="J58">
      <v>48</v>
    </oc>
    <nc r="J58"/>
  </rcc>
  <rcc rId="1146" sId="3">
    <oc r="E59">
      <v>0.27</v>
    </oc>
    <nc r="E59"/>
  </rcc>
  <rcc rId="1147" sId="3">
    <oc r="F59">
      <v>0.46</v>
    </oc>
    <nc r="F59"/>
  </rcc>
  <rcc rId="1148" sId="3">
    <oc r="G59">
      <v>0.23</v>
    </oc>
    <nc r="G59"/>
  </rcc>
  <rcc rId="1149" sId="3">
    <oc r="H59">
      <v>0.44</v>
    </oc>
    <nc r="H59"/>
  </rcc>
  <rcc rId="1150" sId="3">
    <oc r="I59">
      <v>0.25</v>
    </oc>
    <nc r="I59"/>
  </rcc>
  <rcc rId="1151" sId="3">
    <oc r="J59">
      <v>0.76</v>
    </oc>
    <nc r="J59"/>
  </rcc>
  <rcc rId="1152" sId="3">
    <oc r="E60">
      <v>0</v>
    </oc>
    <nc r="E60"/>
  </rcc>
  <rcc rId="1153" sId="3">
    <oc r="F60">
      <v>0</v>
    </oc>
    <nc r="F60"/>
  </rcc>
  <rcc rId="1154" sId="3">
    <oc r="G60">
      <v>0</v>
    </oc>
    <nc r="G60"/>
  </rcc>
  <rcc rId="1155" sId="3">
    <oc r="H60">
      <v>1</v>
    </oc>
    <nc r="H60"/>
  </rcc>
  <rcc rId="1156" sId="3">
    <oc r="I60">
      <v>0</v>
    </oc>
    <nc r="I60"/>
  </rcc>
  <rcc rId="1157" sId="3">
    <oc r="J60">
      <v>0</v>
    </oc>
    <nc r="J60"/>
  </rcc>
  <rcc rId="1158" sId="3" numFmtId="2">
    <oc r="E61">
      <v>0</v>
    </oc>
    <nc r="E61"/>
  </rcc>
  <rcc rId="1159" sId="3" numFmtId="2">
    <oc r="F61">
      <v>0</v>
    </oc>
    <nc r="F61"/>
  </rcc>
  <rcc rId="1160" sId="3" numFmtId="2">
    <oc r="G61">
      <v>0</v>
    </oc>
    <nc r="G61"/>
  </rcc>
  <rcc rId="1161" sId="3" numFmtId="2">
    <oc r="H61">
      <v>0.02</v>
    </oc>
    <nc r="H61"/>
  </rcc>
  <rcc rId="1162" sId="3" numFmtId="2">
    <oc r="I61">
      <v>0</v>
    </oc>
    <nc r="I61"/>
  </rcc>
  <rcc rId="1163" sId="3" numFmtId="2">
    <oc r="J61">
      <v>0</v>
    </oc>
    <nc r="J61"/>
  </rcc>
  <rcc rId="1164" sId="3">
    <oc r="E63">
      <v>217</v>
    </oc>
    <nc r="E63"/>
  </rcc>
  <rcc rId="1165" sId="3">
    <oc r="F63">
      <v>76</v>
    </oc>
    <nc r="F63"/>
  </rcc>
  <rcc rId="1166" sId="3">
    <oc r="G63">
      <v>180</v>
    </oc>
    <nc r="G63"/>
  </rcc>
  <rcc rId="1167" sId="3">
    <oc r="H63">
      <v>61</v>
    </oc>
    <nc r="H63"/>
  </rcc>
  <rcc rId="1168" sId="3">
    <oc r="I63">
      <v>132</v>
    </oc>
    <nc r="I63"/>
  </rcc>
  <rcc rId="1169" sId="3">
    <oc r="J63">
      <v>64</v>
    </oc>
    <nc r="J63"/>
  </rcc>
  <rcc rId="1170" sId="3">
    <oc r="E64">
      <v>7.91</v>
    </oc>
    <nc r="E64"/>
  </rcc>
  <rcc rId="1171" sId="3">
    <oc r="F64">
      <v>1.89</v>
    </oc>
    <nc r="F64"/>
  </rcc>
  <rcc rId="1172" sId="3">
    <oc r="G64">
      <v>3.14</v>
    </oc>
    <nc r="G64"/>
  </rcc>
  <rcc rId="1173" sId="3">
    <oc r="H64">
      <v>1.06</v>
    </oc>
    <nc r="H64"/>
  </rcc>
  <rcc rId="1174" sId="3">
    <oc r="I64">
      <v>2</v>
    </oc>
    <nc r="I64"/>
  </rcc>
  <rcc rId="1175" sId="3">
    <oc r="J64">
      <v>1</v>
    </oc>
    <nc r="J64"/>
  </rcc>
  <rcc rId="1176" sId="3">
    <oc r="E65">
      <v>206</v>
    </oc>
    <nc r="E65"/>
  </rcc>
  <rcc rId="1177" sId="3">
    <oc r="F65">
      <v>52</v>
    </oc>
    <nc r="F65"/>
  </rcc>
  <rcc rId="1178" sId="3">
    <oc r="G65">
      <v>227</v>
    </oc>
    <nc r="G65"/>
  </rcc>
  <rcc rId="1179" sId="3">
    <oc r="H65">
      <v>36</v>
    </oc>
    <nc r="H65"/>
  </rcc>
  <rcc rId="1180" sId="3">
    <oc r="I65">
      <v>111</v>
    </oc>
    <nc r="I65"/>
  </rcc>
  <rcc rId="1181" sId="3">
    <oc r="J65">
      <v>44</v>
    </oc>
    <nc r="J65"/>
  </rcc>
  <rcc rId="1182" sId="3">
    <oc r="E66">
      <v>3.75</v>
    </oc>
    <nc r="E66"/>
  </rcc>
  <rcc rId="1183" sId="3">
    <oc r="F66">
      <v>0.95</v>
    </oc>
    <nc r="F66"/>
  </rcc>
  <rcc rId="1184" sId="3">
    <oc r="G66">
      <v>3.96</v>
    </oc>
    <nc r="G66"/>
  </rcc>
  <rcc rId="1185" sId="3">
    <oc r="H66">
      <v>0.63</v>
    </oc>
    <nc r="H66"/>
  </rcc>
  <rcc rId="1186" sId="3">
    <oc r="I66">
      <v>1.76</v>
    </oc>
    <nc r="I66"/>
  </rcc>
  <rcc rId="1187" sId="3">
    <oc r="J66">
      <v>0.7</v>
    </oc>
    <nc r="J66"/>
  </rcc>
  <rcc rId="1188" sId="3">
    <oc r="E67">
      <v>26</v>
    </oc>
    <nc r="E67"/>
  </rcc>
  <rcc rId="1189" sId="3">
    <oc r="F67">
      <v>1</v>
    </oc>
    <nc r="F67"/>
  </rcc>
  <rcc rId="1190" sId="3">
    <oc r="G67">
      <v>23</v>
    </oc>
    <nc r="G67"/>
  </rcc>
  <rcc rId="1191" sId="3">
    <oc r="H67">
      <v>1</v>
    </oc>
    <nc r="H67"/>
  </rcc>
  <rcc rId="1192" sId="3">
    <oc r="I67">
      <v>13</v>
    </oc>
    <nc r="I67"/>
  </rcc>
  <rcc rId="1193" sId="3">
    <oc r="J67">
      <v>2</v>
    </oc>
    <nc r="J67"/>
  </rcc>
  <rcc rId="1194" sId="3">
    <oc r="E68">
      <v>0.47</v>
    </oc>
    <nc r="E68"/>
  </rcc>
  <rcc rId="1195" sId="3">
    <oc r="F68">
      <v>0.02</v>
    </oc>
    <nc r="F68"/>
  </rcc>
  <rcc rId="1196" sId="3">
    <oc r="G68">
      <v>0.4</v>
    </oc>
    <nc r="G68"/>
  </rcc>
  <rcc rId="1197" sId="3">
    <oc r="H68">
      <v>0.02</v>
    </oc>
    <nc r="H68"/>
  </rcc>
  <rcc rId="1198" sId="3">
    <oc r="I68">
      <v>0.21</v>
    </oc>
    <nc r="I68"/>
  </rcc>
  <rcc rId="1199" sId="3">
    <oc r="J68">
      <v>0.03</v>
    </oc>
    <nc r="J68"/>
  </rcc>
  <rcc rId="1200" sId="3">
    <oc r="E70">
      <v>179</v>
    </oc>
    <nc r="E70"/>
  </rcc>
  <rcc rId="1201" sId="3">
    <oc r="G70">
      <v>184</v>
    </oc>
    <nc r="G70"/>
  </rcc>
  <rcc rId="1202" sId="3">
    <oc r="I70">
      <v>165</v>
    </oc>
    <nc r="I70"/>
  </rcc>
  <rcc rId="1203" sId="3">
    <oc r="E71">
      <v>130</v>
    </oc>
    <nc r="E71"/>
  </rcc>
  <rcc rId="1204" sId="3">
    <oc r="F71">
      <v>49</v>
    </oc>
    <nc r="F71"/>
  </rcc>
  <rcc rId="1205" sId="3">
    <oc r="G71">
      <v>121</v>
    </oc>
    <nc r="G71"/>
  </rcc>
  <rcc rId="1206" sId="3">
    <oc r="H71">
      <v>63</v>
    </oc>
    <nc r="H71"/>
  </rcc>
  <rcc rId="1207" sId="3">
    <oc r="I71">
      <v>102</v>
    </oc>
    <nc r="I71"/>
  </rcc>
  <rcc rId="1208" sId="3">
    <oc r="J71">
      <v>63</v>
    </oc>
    <nc r="J71"/>
  </rcc>
  <rcc rId="1209" sId="3">
    <oc r="E72">
      <v>5.0599999999999996</v>
    </oc>
    <nc r="E72"/>
  </rcc>
  <rcc rId="1210" sId="3">
    <oc r="G72">
      <f>G70/G$10*100</f>
    </oc>
    <nc r="G72"/>
  </rcc>
  <rcc rId="1211" sId="3">
    <oc r="J72">
      <f>I70/I$10*100</f>
    </oc>
    <nc r="J72"/>
  </rcc>
  <rcc rId="1212" sId="3">
    <oc r="E73">
      <v>2.37</v>
    </oc>
    <nc r="E73"/>
  </rcc>
  <rcc rId="1213" sId="3">
    <oc r="F73">
      <v>0.89</v>
    </oc>
    <nc r="F73"/>
  </rcc>
  <rcc rId="1214" sId="3">
    <oc r="G73">
      <f>G71/G$10*100</f>
    </oc>
    <nc r="G73"/>
  </rcc>
  <rcc rId="1215" sId="3">
    <oc r="H73">
      <f>H71/G$10*100</f>
    </oc>
    <nc r="H73"/>
  </rcc>
  <rcc rId="1216" sId="3">
    <oc r="I73">
      <f>I71/I$10*100</f>
    </oc>
    <nc r="I73"/>
  </rcc>
  <rcc rId="1217" sId="3">
    <oc r="J73">
      <f>J71/I$10*100</f>
    </oc>
    <nc r="J73"/>
  </rcc>
  <rcc rId="1218" sId="3">
    <oc r="E74">
      <v>179</v>
    </oc>
    <nc r="E74"/>
  </rcc>
  <rcc rId="1219" sId="3">
    <oc r="G74">
      <v>184</v>
    </oc>
    <nc r="G74"/>
  </rcc>
  <rcc rId="1220" sId="3">
    <oc r="I74">
      <v>165</v>
    </oc>
    <nc r="I74"/>
  </rcc>
  <rcc rId="1221" sId="3">
    <oc r="E75">
      <v>130</v>
    </oc>
    <nc r="E75"/>
  </rcc>
  <rcc rId="1222" sId="3">
    <oc r="F75">
      <v>49</v>
    </oc>
    <nc r="F75"/>
  </rcc>
  <rcc rId="1223" sId="3">
    <oc r="G75">
      <v>121</v>
    </oc>
    <nc r="G75"/>
  </rcc>
  <rcc rId="1224" sId="3">
    <oc r="H75">
      <v>63</v>
    </oc>
    <nc r="H75"/>
  </rcc>
  <rcc rId="1225" sId="3">
    <oc r="I75">
      <v>102</v>
    </oc>
    <nc r="I75"/>
  </rcc>
  <rcc rId="1226" sId="3">
    <oc r="J75">
      <v>63</v>
    </oc>
    <nc r="J75"/>
  </rcc>
  <rcc rId="1227" sId="3">
    <oc r="E76">
      <v>5.0599999999999996</v>
    </oc>
    <nc r="E76"/>
  </rcc>
  <rcc rId="1228" sId="3">
    <oc r="G76">
      <f>G74/G$10*100</f>
    </oc>
    <nc r="G76"/>
  </rcc>
  <rcc rId="1229" sId="3">
    <oc r="I76">
      <f>I74/I$10*100</f>
    </oc>
    <nc r="I76"/>
  </rcc>
  <rcc rId="1230" sId="3">
    <oc r="E77">
      <v>2.37</v>
    </oc>
    <nc r="E77"/>
  </rcc>
  <rcc rId="1231" sId="3">
    <oc r="F77">
      <v>0.89</v>
    </oc>
    <nc r="F77"/>
  </rcc>
  <rcc rId="1232" sId="3">
    <oc r="G77">
      <f>G75/G$10*100</f>
    </oc>
    <nc r="G77"/>
  </rcc>
  <rcc rId="1233" sId="3">
    <oc r="H77">
      <f>H75/G$10*100</f>
    </oc>
    <nc r="H77"/>
  </rcc>
  <rcc rId="1234" sId="3">
    <oc r="I77">
      <f>I75/I$10*100</f>
    </oc>
    <nc r="I77"/>
  </rcc>
  <rcc rId="1235" sId="3">
    <oc r="J77">
      <f>J75/I$10*100</f>
    </oc>
    <nc r="J77"/>
  </rcc>
  <rcc rId="1236" sId="3">
    <oc r="E79">
      <v>43</v>
    </oc>
    <nc r="E79"/>
  </rcc>
  <rcc rId="1237" sId="3">
    <oc r="F79">
      <v>29</v>
    </oc>
    <nc r="F79"/>
  </rcc>
  <rcc rId="1238" sId="3">
    <oc r="G79">
      <v>41</v>
    </oc>
    <nc r="G79"/>
  </rcc>
  <rcc rId="1239" sId="3">
    <oc r="H79">
      <v>18</v>
    </oc>
    <nc r="H79"/>
  </rcc>
  <rcc rId="1240" sId="3">
    <oc r="I79">
      <v>36</v>
    </oc>
    <nc r="I79"/>
  </rcc>
  <rcc rId="1241" sId="3">
    <oc r="J79">
      <v>22</v>
    </oc>
    <nc r="J79"/>
  </rcc>
  <rcc rId="1242" sId="3">
    <oc r="E80">
      <v>0.78</v>
    </oc>
    <nc r="E80"/>
  </rcc>
  <rcc rId="1243" sId="3">
    <oc r="F80">
      <v>0.53</v>
    </oc>
    <nc r="F80"/>
  </rcc>
  <rcc rId="1244" sId="3">
    <oc r="G80">
      <v>0.71</v>
    </oc>
    <nc r="G80"/>
  </rcc>
  <rcc rId="1245" sId="3">
    <oc r="H80">
      <v>0.31</v>
    </oc>
    <nc r="H80"/>
  </rcc>
  <rcc rId="1246" sId="3">
    <oc r="I80">
      <v>0.56999999999999995</v>
    </oc>
    <nc r="I80"/>
  </rcc>
  <rcc rId="1247" sId="3">
    <oc r="J80">
      <v>0.35</v>
    </oc>
    <nc r="J80"/>
  </rcc>
  <rcc rId="1248" sId="3">
    <oc r="E81">
      <v>76</v>
    </oc>
    <nc r="E81"/>
  </rcc>
  <rcc rId="1249" sId="3">
    <oc r="F81">
      <v>20</v>
    </oc>
    <nc r="F81"/>
  </rcc>
  <rcc rId="1250" sId="3">
    <oc r="G81">
      <v>57</v>
    </oc>
    <nc r="G81"/>
  </rcc>
  <rcc rId="1251" sId="3">
    <oc r="H81">
      <v>36</v>
    </oc>
    <nc r="H81"/>
  </rcc>
  <rcc rId="1252" sId="3">
    <oc r="I81">
      <v>62</v>
    </oc>
    <nc r="I81"/>
  </rcc>
  <rcc rId="1253" sId="3">
    <oc r="J81">
      <v>38</v>
    </oc>
    <nc r="J81"/>
  </rcc>
  <rcc rId="1254" sId="3">
    <oc r="E82">
      <v>1.38</v>
    </oc>
    <nc r="E82"/>
  </rcc>
  <rcc rId="1255" sId="3">
    <oc r="F82">
      <v>0.36</v>
    </oc>
    <nc r="F82"/>
  </rcc>
  <rcc rId="1256" sId="3">
    <oc r="G82">
      <v>0.99</v>
    </oc>
    <nc r="G82"/>
  </rcc>
  <rcc rId="1257" sId="3">
    <oc r="H82">
      <v>0.63</v>
    </oc>
    <nc r="H82"/>
  </rcc>
  <rcc rId="1258" sId="3">
    <oc r="I82">
      <v>0.99</v>
    </oc>
    <nc r="I82"/>
  </rcc>
  <rcc rId="1259" sId="3">
    <oc r="J82">
      <v>0.6</v>
    </oc>
    <nc r="J82"/>
  </rcc>
  <rcc rId="1260" sId="3">
    <oc r="E83">
      <v>11</v>
    </oc>
    <nc r="E83"/>
  </rcc>
  <rcc rId="1261" sId="3">
    <oc r="F83">
      <v>0</v>
    </oc>
    <nc r="F83"/>
  </rcc>
  <rcc rId="1262" sId="3">
    <oc r="G83">
      <v>23</v>
    </oc>
    <nc r="G83"/>
  </rcc>
  <rcc rId="1263" sId="3">
    <oc r="H83">
      <v>9</v>
    </oc>
    <nc r="H83"/>
  </rcc>
  <rcc rId="1264" sId="3">
    <oc r="I83">
      <v>4</v>
    </oc>
    <nc r="I83"/>
  </rcc>
  <rcc rId="1265" sId="3">
    <oc r="J83">
      <v>3</v>
    </oc>
    <nc r="J83"/>
  </rcc>
  <rcc rId="1266" sId="3">
    <oc r="E84">
      <v>0.2</v>
    </oc>
    <nc r="E84"/>
  </rcc>
  <rcc rId="1267" sId="3">
    <oc r="F84">
      <v>0</v>
    </oc>
    <nc r="F84"/>
  </rcc>
  <rcc rId="1268" sId="3">
    <oc r="G84">
      <v>0.44</v>
    </oc>
    <nc r="G84"/>
  </rcc>
  <rcc rId="1269" sId="3">
    <oc r="H84">
      <v>0.59</v>
    </oc>
    <nc r="H84"/>
  </rcc>
  <rcc rId="1270" sId="3">
    <oc r="I84">
      <v>0.06</v>
    </oc>
    <nc r="I84"/>
  </rcc>
  <rcc rId="1271" sId="3">
    <oc r="J84">
      <v>0.05</v>
    </oc>
    <nc r="J84"/>
  </rcc>
  <rcc rId="1272" sId="3">
    <oc r="E86">
      <v>122</v>
    </oc>
    <nc r="E86"/>
  </rcc>
  <rcc rId="1273" sId="3">
    <oc r="F86">
      <v>31</v>
    </oc>
    <nc r="F86"/>
  </rcc>
  <rcc rId="1274" sId="3">
    <oc r="G86">
      <v>96</v>
    </oc>
    <nc r="G86"/>
  </rcc>
  <rcc rId="1275" sId="3">
    <oc r="H86">
      <v>29</v>
    </oc>
    <nc r="H86"/>
  </rcc>
  <rcc rId="1276" sId="3">
    <oc r="I86">
      <v>91</v>
    </oc>
    <nc r="I86"/>
  </rcc>
  <rcc rId="1277" sId="3">
    <oc r="J86">
      <v>36</v>
    </oc>
    <nc r="J86"/>
  </rcc>
  <rcc rId="1278" sId="3">
    <oc r="E87">
      <v>2.2200000000000002</v>
    </oc>
    <nc r="E87"/>
  </rcc>
  <rcc rId="1279" sId="3">
    <oc r="F87">
      <v>0.56000000000000005</v>
    </oc>
    <nc r="F87"/>
  </rcc>
  <rcc rId="1280" sId="3">
    <oc r="G87">
      <v>1.67</v>
    </oc>
    <nc r="G87"/>
  </rcc>
  <rcc rId="1281" sId="3">
    <oc r="H87">
      <v>0.51</v>
    </oc>
    <nc r="H87"/>
  </rcc>
  <rcc rId="1282" sId="3">
    <oc r="I87">
      <v>1</v>
    </oc>
    <nc r="I87"/>
  </rcc>
  <rcc rId="1283" sId="3">
    <oc r="J87">
      <v>1</v>
    </oc>
    <nc r="J87"/>
  </rcc>
  <rcc rId="1284" sId="3">
    <oc r="E88">
      <v>8</v>
    </oc>
    <nc r="E88"/>
  </rcc>
  <rcc rId="1285" sId="3">
    <oc r="F88">
      <v>18</v>
    </oc>
    <nc r="F88"/>
  </rcc>
  <rcc rId="1286" sId="3">
    <oc r="G88">
      <v>25</v>
    </oc>
    <nc r="G88"/>
  </rcc>
  <rcc rId="1287" sId="3">
    <oc r="H88">
      <v>34</v>
    </oc>
    <nc r="H88"/>
  </rcc>
  <rcc rId="1288" sId="3">
    <oc r="I88">
      <v>11</v>
    </oc>
    <nc r="I88"/>
  </rcc>
  <rcc rId="1289" sId="3">
    <oc r="J88">
      <v>27</v>
    </oc>
    <nc r="J88"/>
  </rcc>
  <rcc rId="1290" sId="3">
    <oc r="E89">
      <v>0.15</v>
    </oc>
    <nc r="E89"/>
  </rcc>
  <rcc rId="1291" sId="3">
    <oc r="F89">
      <v>0.33</v>
    </oc>
    <nc r="F89"/>
  </rcc>
  <rcc rId="1292" sId="3">
    <oc r="G89">
      <v>0.44</v>
    </oc>
    <nc r="G89"/>
  </rcc>
  <rcc rId="1293" sId="3">
    <oc r="H89">
      <v>0.59</v>
    </oc>
    <nc r="H89"/>
  </rcc>
  <rcc rId="1294" sId="3">
    <oc r="I89">
      <v>0.18</v>
    </oc>
    <nc r="I89"/>
  </rcc>
  <rcc rId="1295" sId="3">
    <oc r="J89">
      <v>0.43</v>
    </oc>
    <nc r="J89"/>
  </rcc>
  <rcc rId="1296" sId="3">
    <oc r="E90" t="inlineStr">
      <is>
        <t>NA</t>
      </is>
    </oc>
    <nc r="E90"/>
  </rcc>
  <rcc rId="1297" sId="3">
    <oc r="F90" t="inlineStr">
      <is>
        <t>NA</t>
      </is>
    </oc>
    <nc r="F90"/>
  </rcc>
  <rcc rId="1298" sId="3">
    <oc r="G90" t="inlineStr">
      <is>
        <t>NA</t>
      </is>
    </oc>
    <nc r="G90"/>
  </rcc>
  <rcc rId="1299" sId="3">
    <oc r="H90" t="inlineStr">
      <is>
        <t>NA</t>
      </is>
    </oc>
    <nc r="H90"/>
  </rcc>
  <rcc rId="1300" sId="3">
    <oc r="I90" t="inlineStr">
      <is>
        <t>NA</t>
      </is>
    </oc>
    <nc r="I90"/>
  </rcc>
  <rcc rId="1301" sId="3">
    <oc r="J90" t="inlineStr">
      <is>
        <t>NA</t>
      </is>
    </oc>
    <nc r="J90"/>
  </rcc>
  <rcc rId="1302" sId="3">
    <oc r="E91" t="inlineStr">
      <is>
        <t>NA</t>
      </is>
    </oc>
    <nc r="E91"/>
  </rcc>
  <rcc rId="1303" sId="3">
    <oc r="F91" t="inlineStr">
      <is>
        <t>NA</t>
      </is>
    </oc>
    <nc r="F91"/>
  </rcc>
  <rcc rId="1304" sId="3">
    <oc r="G91" t="inlineStr">
      <is>
        <t>NA</t>
      </is>
    </oc>
    <nc r="G91"/>
  </rcc>
  <rcc rId="1305" sId="3">
    <oc r="H91" t="inlineStr">
      <is>
        <t>NA</t>
      </is>
    </oc>
    <nc r="H91"/>
  </rcc>
  <rcc rId="1306" sId="3">
    <oc r="I91" t="inlineStr">
      <is>
        <t>NA</t>
      </is>
    </oc>
    <nc r="I91"/>
  </rcc>
  <rcc rId="1307" sId="3">
    <oc r="J91" t="inlineStr">
      <is>
        <t>NA</t>
      </is>
    </oc>
    <nc r="J91"/>
  </rcc>
  <rcc rId="1308" sId="3">
    <oc r="E92" t="inlineStr">
      <is>
        <t>NA</t>
      </is>
    </oc>
    <nc r="E92"/>
  </rcc>
  <rcc rId="1309" sId="3" numFmtId="3">
    <oc r="G92">
      <v>25414</v>
    </oc>
    <nc r="G92"/>
  </rcc>
  <rcc rId="1310" sId="3" numFmtId="3">
    <oc r="I92">
      <v>40000</v>
    </oc>
    <nc r="I92"/>
  </rcc>
  <rcc rId="1311" sId="3" numFmtId="3">
    <oc r="E94">
      <v>4223</v>
    </oc>
    <nc r="E94"/>
  </rcc>
  <rcc rId="1312" sId="3" numFmtId="3">
    <oc r="F94">
      <v>1266</v>
    </oc>
    <nc r="F94"/>
  </rcc>
  <rcc rId="1313" sId="3" numFmtId="3">
    <oc r="G94">
      <v>4422</v>
    </oc>
    <nc r="G94"/>
  </rcc>
  <rcc rId="1314" sId="3" numFmtId="3">
    <oc r="H94">
      <v>1316</v>
    </oc>
    <nc r="H94"/>
  </rcc>
  <rcc rId="1315" sId="3" numFmtId="3">
    <oc r="I94">
      <v>4822</v>
    </oc>
    <nc r="I94"/>
  </rcc>
  <rcc rId="1316" sId="3" numFmtId="3">
    <oc r="J94">
      <v>1467</v>
    </oc>
    <nc r="J94"/>
  </rcc>
  <rcc rId="1317" sId="3">
    <oc r="E95">
      <v>0</v>
    </oc>
    <nc r="E95"/>
  </rcc>
  <rcc rId="1318" sId="3">
    <oc r="F95">
      <v>29</v>
    </oc>
    <nc r="F95"/>
  </rcc>
  <rcc rId="1319" sId="3">
    <oc r="G95">
      <v>92</v>
    </oc>
    <nc r="G95"/>
  </rcc>
  <rcc rId="1320" sId="3">
    <oc r="H95">
      <v>47</v>
    </oc>
    <nc r="H95"/>
  </rcc>
  <rcc rId="1321" sId="3">
    <oc r="I95">
      <v>127</v>
    </oc>
    <nc r="I95"/>
  </rcc>
  <rcc rId="1322" sId="3">
    <oc r="J95">
      <v>55</v>
    </oc>
    <nc r="J95"/>
  </rcc>
  <rcc rId="1323" sId="3">
    <oc r="E96">
      <v>0</v>
    </oc>
    <nc r="E96"/>
  </rcc>
  <rcc rId="1324" sId="3">
    <oc r="F96">
      <v>29</v>
    </oc>
    <nc r="F96"/>
  </rcc>
  <rcc rId="1325" sId="3">
    <oc r="G96">
      <v>92</v>
    </oc>
    <nc r="G96"/>
  </rcc>
  <rcc rId="1326" sId="3">
    <oc r="H96">
      <v>47</v>
    </oc>
    <nc r="H96"/>
  </rcc>
  <rcc rId="1327" sId="3">
    <oc r="I96">
      <v>127</v>
    </oc>
    <nc r="I96"/>
  </rcc>
  <rcc rId="1328" sId="3">
    <oc r="J96">
      <v>55</v>
    </oc>
    <nc r="J96"/>
  </rcc>
  <rcc rId="1329" sId="3">
    <oc r="E97">
      <v>0</v>
    </oc>
    <nc r="E97"/>
  </rcc>
  <rcc rId="1330" sId="3">
    <oc r="F97">
      <v>29</v>
    </oc>
    <nc r="F97"/>
  </rcc>
  <rcc rId="1331" sId="3">
    <oc r="G97">
      <v>92</v>
    </oc>
    <nc r="G97"/>
  </rcc>
  <rcc rId="1332" sId="3">
    <oc r="H97">
      <v>47</v>
    </oc>
    <nc r="H97"/>
  </rcc>
  <rcc rId="1333" sId="3">
    <oc r="I97">
      <v>127</v>
    </oc>
    <nc r="I97"/>
  </rcc>
  <rcc rId="1334" sId="3">
    <oc r="J97">
      <v>55</v>
    </oc>
    <nc r="J97"/>
  </rcc>
  <rcc rId="1335" sId="3">
    <oc r="E98">
      <v>0</v>
    </oc>
    <nc r="E98"/>
  </rcc>
  <rcc rId="1336" sId="3">
    <oc r="F98">
      <v>100</v>
    </oc>
    <nc r="F98"/>
  </rcc>
  <rcc rId="1337" sId="3">
    <oc r="G98">
      <v>100</v>
    </oc>
    <nc r="G98"/>
  </rcc>
  <rcc rId="1338" sId="3">
    <oc r="H98">
      <v>100</v>
    </oc>
    <nc r="H98"/>
  </rcc>
  <rcc rId="1339" sId="3">
    <oc r="I98">
      <v>100</v>
    </oc>
    <nc r="I98"/>
  </rcc>
  <rcc rId="1340" sId="3">
    <oc r="J98">
      <v>100</v>
    </oc>
    <nc r="J98"/>
  </rcc>
  <rcc rId="1341" sId="3">
    <oc r="E100" t="inlineStr">
      <is>
        <t>NA</t>
      </is>
    </oc>
    <nc r="E100"/>
  </rcc>
  <rcc rId="1342" sId="3" numFmtId="34">
    <oc r="G100">
      <v>44</v>
    </oc>
    <nc r="G100"/>
  </rcc>
  <rcc rId="1343" sId="3" numFmtId="34">
    <oc r="I100">
      <v>48.35</v>
    </oc>
    <nc r="I100"/>
  </rcc>
  <rcc rId="1344" sId="3">
    <oc r="E101">
      <v>16.25</v>
    </oc>
    <nc r="E101"/>
  </rcc>
  <rcc rId="1345" sId="3">
    <oc r="F101">
      <v>0.82</v>
    </oc>
    <nc r="F101"/>
  </rcc>
  <rcc rId="1346" sId="3">
    <oc r="G101">
      <v>17.96</v>
    </oc>
    <nc r="G101"/>
  </rcc>
  <rcc rId="1347" sId="3">
    <oc r="H101">
      <v>34.28</v>
    </oc>
    <nc r="H101"/>
  </rcc>
  <rcc rId="1348" sId="3">
    <oc r="I101">
      <v>34.28</v>
    </oc>
    <nc r="I101"/>
  </rcc>
  <rcc rId="1349" sId="3">
    <oc r="J101">
      <v>10.53</v>
    </oc>
    <nc r="J101"/>
  </rcc>
  <rcc rId="1350" sId="3">
    <oc r="E102" t="inlineStr">
      <is>
        <t>NA</t>
      </is>
    </oc>
    <nc r="E102"/>
  </rcc>
  <rcc rId="1351" sId="3" numFmtId="3">
    <oc r="G102">
      <v>18220</v>
    </oc>
    <nc r="G102"/>
  </rcc>
  <rcc rId="1352" sId="3" numFmtId="3">
    <oc r="I102">
      <v>22195</v>
    </oc>
    <nc r="I102"/>
  </rcc>
  <rcc rId="1353" sId="3">
    <oc r="E103" t="inlineStr">
      <is>
        <t>NA</t>
      </is>
    </oc>
    <nc r="E103"/>
  </rcc>
  <rcc rId="1354" sId="3">
    <oc r="G103">
      <v>64</v>
    </oc>
    <nc r="G103"/>
  </rcc>
  <rcc rId="1355" sId="3">
    <oc r="I103">
      <v>24</v>
    </oc>
    <nc r="I103"/>
  </rcc>
  <rcc rId="1356" sId="3">
    <oc r="E104">
      <v>75</v>
    </oc>
    <nc r="E104"/>
  </rcc>
  <rcc rId="1357" sId="3">
    <oc r="F104">
      <v>37</v>
    </oc>
    <nc r="F104"/>
  </rcc>
  <rcc rId="1358" sId="3">
    <oc r="G104">
      <v>64</v>
    </oc>
    <nc r="G104"/>
  </rcc>
  <rcc rId="1359" sId="3">
    <oc r="H104">
      <v>23</v>
    </oc>
    <nc r="H104"/>
  </rcc>
  <rcc rId="1360" sId="3">
    <oc r="I104">
      <v>68</v>
    </oc>
    <nc r="I104"/>
  </rcc>
  <rcc rId="1361" sId="3">
    <oc r="J104">
      <v>24</v>
    </oc>
    <nc r="J104"/>
  </rcc>
  <rcc rId="1362" sId="3">
    <oc r="E105">
      <v>38</v>
    </oc>
    <nc r="E105"/>
  </rcc>
  <rcc rId="1363" sId="3">
    <oc r="F105">
      <v>26</v>
    </oc>
    <nc r="F105"/>
  </rcc>
  <rcc rId="1364" sId="3">
    <oc r="G105">
      <v>48</v>
    </oc>
    <nc r="G105"/>
  </rcc>
  <rcc rId="1365" sId="3">
    <oc r="H105">
      <v>37</v>
    </oc>
    <nc r="H105"/>
  </rcc>
  <rcc rId="1366" sId="3">
    <oc r="I105">
      <v>54</v>
    </oc>
    <nc r="I105"/>
  </rcc>
  <rcc rId="1367" sId="3">
    <oc r="J105">
      <v>40</v>
    </oc>
    <nc r="J105"/>
  </rcc>
  <rcc rId="1368" sId="3">
    <oc r="E106">
      <v>51</v>
    </oc>
    <nc r="E106"/>
  </rcc>
  <rcc rId="1369" sId="3">
    <oc r="F106">
      <v>69</v>
    </oc>
    <nc r="F106"/>
  </rcc>
  <rcc rId="1370" sId="3">
    <oc r="G106">
      <v>85</v>
    </oc>
    <nc r="G106"/>
  </rcc>
  <rcc rId="1371" sId="3">
    <oc r="H106">
      <v>49</v>
    </oc>
    <nc r="H106"/>
  </rcc>
  <rcc rId="1372" sId="3">
    <oc r="I106">
      <v>65</v>
    </oc>
    <nc r="I106"/>
  </rcc>
  <rcc rId="1373" sId="3">
    <oc r="J106">
      <v>55</v>
    </oc>
    <nc r="J106"/>
  </rcc>
  <rcc rId="1374" sId="3">
    <oc r="E107">
      <v>42</v>
    </oc>
    <nc r="E107"/>
  </rcc>
  <rcc rId="1375" sId="3">
    <oc r="F107">
      <v>33</v>
    </oc>
    <nc r="F107"/>
  </rcc>
  <rcc rId="1376" sId="3">
    <oc r="G107">
      <v>39</v>
    </oc>
    <nc r="G107"/>
  </rcc>
  <rcc rId="1377" sId="3">
    <oc r="H107">
      <v>35</v>
    </oc>
    <nc r="H107"/>
  </rcc>
  <rcc rId="1378" sId="3">
    <oc r="I107">
      <v>66</v>
    </oc>
    <nc r="I107"/>
  </rcc>
  <rcc rId="1379" sId="3">
    <oc r="J107">
      <v>51</v>
    </oc>
    <nc r="J107"/>
  </rcc>
  <rcc rId="1380" sId="3">
    <oc r="E108">
      <v>60</v>
    </oc>
    <nc r="E108"/>
  </rcc>
  <rcc rId="1381" sId="3">
    <oc r="F108">
      <v>48</v>
    </oc>
    <nc r="F108"/>
  </rcc>
  <rcc rId="1382" sId="3">
    <oc r="G108">
      <v>49</v>
    </oc>
    <nc r="G108"/>
  </rcc>
  <rcc rId="1383" sId="3">
    <oc r="H108">
      <v>45</v>
    </oc>
    <nc r="H108"/>
  </rcc>
  <rcc rId="1384" sId="3">
    <oc r="I108">
      <v>43</v>
    </oc>
    <nc r="I108"/>
  </rcc>
  <rcc rId="1385" sId="3">
    <oc r="J108">
      <v>44</v>
    </oc>
    <nc r="J108"/>
  </rcc>
  <rcc rId="1386" sId="3">
    <oc r="E109">
      <v>54</v>
    </oc>
    <nc r="E109"/>
  </rcc>
  <rcc rId="1387" sId="3">
    <oc r="F109">
      <v>42</v>
    </oc>
    <nc r="F109"/>
  </rcc>
  <rcc rId="1388" sId="3">
    <oc r="G109">
      <v>42</v>
    </oc>
    <nc r="G109"/>
  </rcc>
  <rcc rId="1389" sId="3">
    <oc r="H109">
      <v>29</v>
    </oc>
    <nc r="H109"/>
  </rcc>
  <rcc rId="1390" sId="3">
    <oc r="I109">
      <v>35</v>
    </oc>
    <nc r="I109"/>
  </rcc>
  <rcc rId="1391" sId="3">
    <oc r="J109">
      <v>36</v>
    </oc>
    <nc r="J109"/>
  </rcc>
  <rcc rId="1392" sId="3">
    <oc r="E110">
      <v>71</v>
    </oc>
    <nc r="E110"/>
  </rcc>
  <rcc rId="1393" sId="3">
    <oc r="G110">
      <v>124</v>
    </oc>
    <nc r="G110"/>
  </rcc>
  <rcc rId="1394" sId="3">
    <oc r="I110">
      <v>293</v>
    </oc>
    <nc r="I110"/>
  </rcc>
  <rcc rId="1395" sId="3" numFmtId="3">
    <oc r="E111">
      <v>574010</v>
    </oc>
    <nc r="E111"/>
  </rcc>
  <rcc rId="1396" sId="3" numFmtId="3">
    <oc r="G111">
      <v>403440</v>
    </oc>
    <nc r="G111"/>
  </rcc>
  <rcc rId="1397" sId="3" numFmtId="3">
    <oc r="I111">
      <v>352185</v>
    </oc>
    <nc r="I111"/>
  </rcc>
  <rcc rId="1398" sId="3" numFmtId="4">
    <oc r="E112">
      <v>537869.80000000005</v>
    </oc>
    <nc r="E112"/>
  </rcc>
  <rcc rId="1399" sId="3" numFmtId="4">
    <oc r="G112">
      <v>377591.53</v>
    </oc>
    <nc r="G112"/>
  </rcc>
  <rcc rId="1400" sId="3" numFmtId="4">
    <oc r="I112">
      <v>324650.90000000002</v>
    </oc>
    <nc r="I112"/>
  </rcc>
  <rcc rId="1401" sId="3">
    <oc r="E113">
      <f>'Financial Capital'!D11</f>
    </oc>
    <nc r="E113"/>
  </rcc>
  <rcc rId="1402" sId="3">
    <oc r="G113">
      <f>'Financial Capital'!E11</f>
    </oc>
    <nc r="G113"/>
  </rcc>
  <rcc rId="1403" sId="3">
    <oc r="I113">
      <f>'Financial Capital'!F11</f>
    </oc>
    <nc r="I113"/>
  </rcc>
  <rcc rId="1404" sId="3">
    <oc r="E114">
      <f>(E111-(E112-E113))/E113</f>
    </oc>
    <nc r="E114"/>
  </rcc>
  <rcc rId="1405" sId="3">
    <oc r="G114">
      <f>(G111-(G112-G113))/G113</f>
    </oc>
    <nc r="G114"/>
  </rcc>
  <rcc rId="1406" sId="3">
    <oc r="I114">
      <f>(I111-(I112-I113))/I113</f>
    </oc>
    <nc r="I114"/>
  </rcc>
  <rcc rId="1407" sId="3" numFmtId="3">
    <oc r="E115">
      <v>5489</v>
    </oc>
    <nc r="E115"/>
  </rcc>
  <rcc rId="1408" sId="3" numFmtId="3">
    <oc r="G115">
      <v>5738</v>
    </oc>
    <nc r="G115"/>
  </rcc>
  <rcc rId="1409" sId="3" numFmtId="3">
    <oc r="I115">
      <v>6289</v>
    </oc>
    <nc r="I115"/>
  </rcc>
  <rcc rId="1410" sId="3">
    <oc r="E117" t="inlineStr">
      <is>
        <t>NA</t>
      </is>
    </oc>
    <nc r="E117"/>
  </rcc>
  <rcc rId="1411" sId="3">
    <oc r="G117">
      <v>100</v>
    </oc>
    <nc r="G117"/>
  </rcc>
  <rcc rId="1412" sId="3">
    <oc r="I117">
      <v>100</v>
    </oc>
    <nc r="I117"/>
  </rcc>
  <rcc rId="1413" sId="3">
    <oc r="E118" t="inlineStr">
      <is>
        <t>NA</t>
      </is>
    </oc>
    <nc r="E118"/>
  </rcc>
  <rcc rId="1414" sId="3">
    <oc r="G118">
      <v>100</v>
    </oc>
    <nc r="G118"/>
  </rcc>
  <rcc rId="1415" sId="3">
    <oc r="I118">
      <v>100</v>
    </oc>
    <nc r="I118"/>
  </rcc>
  <rcc rId="1416" sId="3">
    <oc r="E119" t="inlineStr">
      <is>
        <t>NA</t>
      </is>
    </oc>
    <nc r="E119"/>
  </rcc>
  <rcc rId="1417" sId="3">
    <oc r="G119">
      <v>100</v>
    </oc>
    <nc r="G119"/>
  </rcc>
  <rcc rId="1418" sId="3">
    <oc r="I119">
      <v>100</v>
    </oc>
    <nc r="I119"/>
  </rcc>
  <rcc rId="1419" sId="3">
    <oc r="E120">
      <v>84.82</v>
    </oc>
    <nc r="E120"/>
  </rcc>
  <rcc rId="1420" sId="3">
    <oc r="G120">
      <v>85.76</v>
    </oc>
    <nc r="G120"/>
  </rcc>
  <rcc rId="1421" sId="3">
    <oc r="I120">
      <v>87.52</v>
    </oc>
    <nc r="I120"/>
  </rcc>
  <rcc rId="1422" sId="3">
    <oc r="E121" t="inlineStr">
      <is>
        <t>NA</t>
      </is>
    </oc>
    <nc r="E121"/>
  </rcc>
  <rcc rId="1423" sId="3">
    <oc r="F121" t="inlineStr">
      <is>
        <t>NA</t>
      </is>
    </oc>
    <nc r="F121"/>
  </rcc>
  <rcc rId="1424" sId="3">
    <oc r="G121" t="inlineStr">
      <is>
        <t>NA</t>
      </is>
    </oc>
    <nc r="G121"/>
  </rcc>
  <rcc rId="1425" sId="3">
    <oc r="H121" t="inlineStr">
      <is>
        <t>NA</t>
      </is>
    </oc>
    <nc r="H121"/>
  </rcc>
  <rcc rId="1426" sId="3">
    <oc r="I121" t="inlineStr">
      <is>
        <t>NA</t>
      </is>
    </oc>
    <nc r="I121"/>
  </rcc>
  <rcc rId="1427" sId="3">
    <oc r="J121" t="inlineStr">
      <is>
        <t>NA</t>
      </is>
    </oc>
    <nc r="J121"/>
  </rcc>
  <rcc rId="1428" sId="3">
    <oc r="E122" t="inlineStr">
      <is>
        <t>NA</t>
      </is>
    </oc>
    <nc r="E122"/>
  </rcc>
  <rcc rId="1429" sId="3">
    <oc r="G122" t="inlineStr">
      <is>
        <t>NA</t>
      </is>
    </oc>
    <nc r="G122"/>
  </rcc>
  <rcc rId="1430" sId="3">
    <oc r="I122">
      <v>80</v>
    </oc>
    <nc r="I122"/>
  </rcc>
  <rcc rId="1431" sId="3">
    <oc r="E123" t="inlineStr">
      <is>
        <t>NA</t>
      </is>
    </oc>
    <nc r="E123"/>
  </rcc>
  <rcc rId="1432" sId="3">
    <oc r="F123" t="inlineStr">
      <is>
        <t>NA</t>
      </is>
    </oc>
    <nc r="F123"/>
  </rcc>
  <rcc rId="1433" sId="3">
    <oc r="G123" t="inlineStr">
      <is>
        <t>NA</t>
      </is>
    </oc>
    <nc r="G123"/>
  </rcc>
  <rcc rId="1434" sId="3">
    <oc r="H123" t="inlineStr">
      <is>
        <t>NA</t>
      </is>
    </oc>
    <nc r="H123"/>
  </rcc>
  <rcc rId="1435" sId="3">
    <oc r="I123" t="inlineStr">
      <is>
        <t>NA</t>
      </is>
    </oc>
    <nc r="I123"/>
  </rcc>
  <rcc rId="1436" sId="3">
    <oc r="J123" t="inlineStr">
      <is>
        <t>NA</t>
      </is>
    </oc>
    <nc r="J123"/>
  </rcc>
  <rcc rId="1437" sId="3">
    <oc r="E124">
      <v>95</v>
    </oc>
    <nc r="E124"/>
  </rcc>
  <rcc rId="1438" sId="3">
    <oc r="G124">
      <v>97</v>
    </oc>
    <nc r="G124"/>
  </rcc>
  <rcc rId="1439" sId="3">
    <oc r="I124">
      <v>99</v>
    </oc>
    <nc r="I124"/>
  </rcc>
  <rcc rId="1440" sId="3">
    <oc r="E125" t="inlineStr">
      <is>
        <t>NA</t>
      </is>
    </oc>
    <nc r="E125"/>
  </rcc>
  <rcc rId="1441" sId="3">
    <oc r="F125" t="inlineStr">
      <is>
        <t>NA</t>
      </is>
    </oc>
    <nc r="F125"/>
  </rcc>
  <rcc rId="1442" sId="3">
    <oc r="G125" t="inlineStr">
      <is>
        <t>NA</t>
      </is>
    </oc>
    <nc r="G125"/>
  </rcc>
  <rcc rId="1443" sId="3">
    <oc r="H125" t="inlineStr">
      <is>
        <t>NA</t>
      </is>
    </oc>
    <nc r="H125"/>
  </rcc>
  <rcc rId="1444" sId="3">
    <oc r="I125" t="inlineStr">
      <is>
        <t>NA</t>
      </is>
    </oc>
    <nc r="I125"/>
  </rcc>
  <rcc rId="1445" sId="3">
    <oc r="J125" t="inlineStr">
      <is>
        <t>NA</t>
      </is>
    </oc>
    <nc r="J125"/>
  </rcc>
  <rcc rId="1446" sId="3">
    <oc r="E127">
      <v>122</v>
    </oc>
    <nc r="E127"/>
  </rcc>
  <rcc rId="1447" sId="3">
    <oc r="F127">
      <v>28</v>
    </oc>
    <nc r="F127"/>
  </rcc>
  <rcc rId="1448" sId="3">
    <oc r="G127">
      <v>48</v>
    </oc>
    <nc r="G127"/>
  </rcc>
  <rcc rId="1449" sId="3">
    <oc r="H127">
      <v>7</v>
    </oc>
    <nc r="H127"/>
  </rcc>
  <rcc rId="1450" sId="3">
    <oc r="I127">
      <v>42</v>
    </oc>
    <nc r="I127"/>
  </rcc>
  <rcc rId="1451" sId="3">
    <oc r="J127">
      <v>5</v>
    </oc>
    <nc r="J127"/>
  </rcc>
  <rcc rId="1452" sId="3">
    <oc r="E128">
      <v>100</v>
    </oc>
    <nc r="E128"/>
  </rcc>
  <rcc rId="1453" sId="3">
    <oc r="F128">
      <v>100</v>
    </oc>
    <nc r="F128"/>
  </rcc>
  <rcc rId="1454" sId="3">
    <oc r="G128">
      <v>100</v>
    </oc>
    <nc r="G128"/>
  </rcc>
  <rcc rId="1455" sId="3">
    <oc r="H128">
      <v>100</v>
    </oc>
    <nc r="H128"/>
  </rcc>
  <rcc rId="1456" sId="3">
    <oc r="I128">
      <v>100</v>
    </oc>
    <nc r="I128"/>
  </rcc>
  <rcc rId="1457" sId="3">
    <oc r="J128">
      <v>100</v>
    </oc>
    <nc r="J128"/>
  </rcc>
  <rcc rId="1458" sId="3">
    <oc r="E129">
      <v>336</v>
    </oc>
    <nc r="E129"/>
  </rcc>
  <rcc rId="1459" sId="3">
    <oc r="F129">
      <v>108</v>
    </oc>
    <nc r="F129"/>
  </rcc>
  <rcc rId="1460" sId="3">
    <oc r="G129">
      <v>451</v>
    </oc>
    <nc r="G129"/>
  </rcc>
  <rcc rId="1461" sId="3">
    <oc r="H129">
      <v>149</v>
    </oc>
    <nc r="H129"/>
  </rcc>
  <rcc rId="1462" sId="3">
    <oc r="I129">
      <v>469</v>
    </oc>
    <nc r="I129"/>
  </rcc>
  <rcc rId="1463" sId="3">
    <oc r="J129">
      <v>168</v>
    </oc>
    <nc r="J129"/>
  </rcc>
  <rcc rId="1464" sId="3">
    <oc r="E130">
      <v>100</v>
    </oc>
    <nc r="E130"/>
  </rcc>
  <rcc rId="1465" sId="3">
    <oc r="F130">
      <v>100</v>
    </oc>
    <nc r="F130"/>
  </rcc>
  <rcc rId="1466" sId="3">
    <oc r="G130">
      <v>100</v>
    </oc>
    <nc r="G130"/>
  </rcc>
  <rcc rId="1467" sId="3">
    <oc r="H130">
      <v>100</v>
    </oc>
    <nc r="H130"/>
  </rcc>
  <rcc rId="1468" sId="3">
    <oc r="I130">
      <v>100</v>
    </oc>
    <nc r="I130"/>
  </rcc>
  <rcc rId="1469" sId="3">
    <oc r="J130">
      <v>100</v>
    </oc>
    <nc r="J130"/>
  </rcc>
  <rcc rId="1470" sId="3">
    <oc r="E131">
      <v>696</v>
    </oc>
    <nc r="E131"/>
  </rcc>
  <rcc rId="1471" sId="3">
    <oc r="F131">
      <v>263</v>
    </oc>
    <nc r="F131"/>
  </rcc>
  <rcc rId="1472" sId="3">
    <oc r="G131">
      <v>859</v>
    </oc>
    <nc r="G131"/>
  </rcc>
  <rcc rId="1473" sId="3">
    <oc r="H131">
      <v>313</v>
    </oc>
    <nc r="H131"/>
  </rcc>
  <rcc rId="1474" sId="3">
    <oc r="I131">
      <v>780</v>
    </oc>
    <nc r="I131"/>
  </rcc>
  <rcc rId="1475" sId="3">
    <oc r="J131">
      <v>327</v>
    </oc>
    <nc r="J131"/>
  </rcc>
  <rcc rId="1476" sId="3">
    <oc r="E132">
      <v>100</v>
    </oc>
    <nc r="E132"/>
  </rcc>
  <rcc rId="1477" sId="3">
    <oc r="F132">
      <v>100</v>
    </oc>
    <nc r="F132"/>
  </rcc>
  <rcc rId="1478" sId="3">
    <oc r="G132">
      <v>100</v>
    </oc>
    <nc r="G132"/>
  </rcc>
  <rcc rId="1479" sId="3">
    <oc r="H132">
      <v>100</v>
    </oc>
    <nc r="H132"/>
  </rcc>
  <rcc rId="1480" sId="3">
    <oc r="I132">
      <v>100</v>
    </oc>
    <nc r="I132"/>
  </rcc>
  <rcc rId="1481" sId="3">
    <oc r="J132">
      <v>100</v>
    </oc>
    <nc r="J132"/>
  </rcc>
  <rcc rId="1482" sId="3" numFmtId="3">
    <oc r="E133">
      <v>2622</v>
    </oc>
    <nc r="E133"/>
  </rcc>
  <rcc rId="1483" sId="3">
    <oc r="F133">
      <v>829</v>
    </oc>
    <nc r="F133"/>
  </rcc>
  <rcc rId="1484" sId="3" numFmtId="3">
    <oc r="G133">
      <v>2402</v>
    </oc>
    <nc r="G133"/>
  </rcc>
  <rcc rId="1485" sId="3">
    <oc r="H133">
      <v>789</v>
    </oc>
    <nc r="H133"/>
  </rcc>
  <rcc rId="1486" sId="3" numFmtId="3">
    <oc r="I133">
      <v>3008</v>
    </oc>
    <nc r="I133"/>
  </rcc>
  <rcc rId="1487" sId="3">
    <oc r="J133">
      <v>905</v>
    </oc>
    <nc r="J133"/>
  </rcc>
  <rcc rId="1488" sId="3">
    <oc r="E134">
      <v>100</v>
    </oc>
    <nc r="E134"/>
  </rcc>
  <rcc rId="1489" sId="3">
    <oc r="F134">
      <v>100</v>
    </oc>
    <nc r="F134"/>
  </rcc>
  <rcc rId="1490" sId="3">
    <oc r="G134">
      <v>100</v>
    </oc>
    <nc r="G134"/>
  </rcc>
  <rcc rId="1491" sId="3">
    <oc r="H134">
      <v>100</v>
    </oc>
    <nc r="H134"/>
  </rcc>
  <rcc rId="1492" sId="3">
    <oc r="I134">
      <v>100</v>
    </oc>
    <nc r="I134"/>
  </rcc>
  <rcc rId="1493" sId="3">
    <oc r="J134">
      <v>100</v>
    </oc>
    <nc r="J134"/>
  </rcc>
  <rcc rId="1494" sId="3" numFmtId="3">
    <oc r="E136">
      <v>1266</v>
    </oc>
    <nc r="E136"/>
  </rcc>
  <rcc rId="1495" sId="3" numFmtId="3">
    <oc r="G136">
      <v>1316</v>
    </oc>
    <nc r="G136"/>
  </rcc>
  <rcc rId="1496" sId="3" numFmtId="3">
    <oc r="I136">
      <v>1467</v>
    </oc>
    <nc r="I136"/>
  </rcc>
  <rcc rId="1497" sId="3">
    <oc r="E137">
      <v>23.06</v>
    </oc>
    <nc r="E137"/>
  </rcc>
  <rcc rId="1498" sId="3">
    <oc r="G137">
      <v>22.94</v>
    </oc>
    <nc r="G137"/>
  </rcc>
  <rcc rId="1499" sId="3">
    <oc r="I137">
      <v>23.33</v>
    </oc>
    <nc r="I137"/>
  </rcc>
  <rcc rId="1500" sId="3">
    <oc r="E138" t="inlineStr">
      <is>
        <t>NA</t>
      </is>
    </oc>
    <nc r="E138"/>
  </rcc>
  <rcc rId="1501" sId="3">
    <oc r="G138" t="inlineStr">
      <is>
        <t>NA</t>
      </is>
    </oc>
    <nc r="G138"/>
  </rcc>
  <rcc rId="1502" sId="3">
    <oc r="I138" t="inlineStr">
      <is>
        <t>NA</t>
      </is>
    </oc>
    <nc r="I138"/>
  </rcc>
  <rcc rId="1503" sId="3">
    <oc r="E139">
      <v>21.79</v>
    </oc>
    <nc r="E139"/>
  </rcc>
  <rcc rId="1504" sId="3">
    <oc r="G139">
      <v>23.82</v>
    </oc>
    <nc r="G139"/>
  </rcc>
  <rcc rId="1505" sId="3">
    <oc r="I139">
      <v>25.68</v>
    </oc>
    <nc r="I139"/>
  </rcc>
  <rcc rId="1506" sId="3">
    <oc r="E140">
      <v>26</v>
    </oc>
    <nc r="E140"/>
  </rcc>
  <rcc rId="1507" sId="3">
    <oc r="G140">
      <v>7</v>
    </oc>
    <nc r="G140"/>
  </rcc>
  <rcc rId="1508" sId="3">
    <oc r="I140">
      <v>11</v>
    </oc>
    <nc r="I140"/>
  </rcc>
  <rcc rId="1509" sId="3">
    <oc r="E141">
      <v>20.64</v>
    </oc>
    <nc r="E141"/>
  </rcc>
  <rcc rId="1510" sId="3">
    <oc r="G141">
      <v>12.73</v>
    </oc>
    <nc r="G141"/>
  </rcc>
  <rcc rId="1511" sId="3">
    <oc r="I141">
      <v>18.329999999999998</v>
    </oc>
    <nc r="I141"/>
  </rcc>
  <rcc rId="1512" sId="3">
    <oc r="E142">
      <v>129</v>
    </oc>
    <nc r="E142"/>
  </rcc>
  <rcc rId="1513" sId="3">
    <oc r="G142">
      <v>149</v>
    </oc>
    <nc r="G142"/>
  </rcc>
  <rcc rId="1514" sId="3">
    <oc r="I142">
      <v>168</v>
    </oc>
    <nc r="I142"/>
  </rcc>
  <rcc rId="1515" sId="3">
    <oc r="E143">
      <v>22.99</v>
    </oc>
    <nc r="E143"/>
  </rcc>
  <rcc rId="1516" sId="3">
    <oc r="G143">
      <v>24.83</v>
    </oc>
    <nc r="G143"/>
  </rcc>
  <rcc rId="1517" sId="3">
    <oc r="I143">
      <v>26.37</v>
    </oc>
    <nc r="I143"/>
  </rcc>
  <rcc rId="1518" sId="3">
    <oc r="E144" t="inlineStr">
      <is>
        <t>NA</t>
      </is>
    </oc>
    <nc r="E144"/>
  </rcc>
  <rcc rId="1519" sId="3">
    <oc r="G144" t="inlineStr">
      <is>
        <t>NA</t>
      </is>
    </oc>
    <nc r="G144"/>
  </rcc>
  <rcc rId="1520" sId="3">
    <oc r="I144" t="inlineStr">
      <is>
        <t>NA</t>
      </is>
    </oc>
    <nc r="I144"/>
  </rcc>
  <rcc rId="1521" sId="3">
    <oc r="E145" t="inlineStr">
      <is>
        <t>NA</t>
      </is>
    </oc>
    <nc r="E145"/>
  </rcc>
  <rcc rId="1522" sId="3">
    <oc r="G145" t="inlineStr">
      <is>
        <t>NA</t>
      </is>
    </oc>
    <nc r="G145"/>
  </rcc>
  <rcc rId="1523" sId="3">
    <oc r="I145">
      <v>10.9</v>
    </oc>
    <nc r="I145"/>
  </rcc>
  <rcc rId="1524" sId="3">
    <oc r="E146">
      <v>3</v>
    </oc>
    <nc r="E146"/>
  </rcc>
  <rcc rId="1525" sId="3">
    <oc r="G146">
      <v>3</v>
    </oc>
    <nc r="G146"/>
  </rcc>
  <rcc rId="1526" sId="3">
    <oc r="I146">
      <v>2</v>
    </oc>
    <nc r="I146"/>
  </rcc>
  <rcc rId="1527" sId="3">
    <oc r="E147">
      <v>20</v>
    </oc>
    <nc r="E147"/>
  </rcc>
  <rcc rId="1528" sId="3">
    <oc r="G147">
      <v>20</v>
    </oc>
    <nc r="G147"/>
  </rcc>
  <rcc rId="1529" sId="3">
    <oc r="I147">
      <v>13.33</v>
    </oc>
    <nc r="I147"/>
  </rcc>
  <rcc rId="1530" sId="3">
    <oc r="E148">
      <v>1</v>
    </oc>
    <nc r="E148"/>
  </rcc>
  <rcc rId="1531" sId="3">
    <oc r="F148">
      <v>0.99</v>
    </oc>
    <nc r="F148"/>
  </rcc>
  <rcc rId="1532" sId="3">
    <oc r="G148">
      <v>1</v>
    </oc>
    <nc r="G148"/>
  </rcc>
  <rcc rId="1533" sId="3">
    <oc r="H148">
      <v>0.99</v>
    </oc>
    <nc r="H148"/>
  </rcc>
  <rcc rId="1534" sId="3">
    <oc r="I148">
      <v>1</v>
    </oc>
    <nc r="I148"/>
  </rcc>
  <rcc rId="1535" sId="3">
    <oc r="J148">
      <v>0.99</v>
    </oc>
    <nc r="J148"/>
  </rcc>
  <rcc rId="1536" sId="3">
    <oc r="E150">
      <f>SUM(E151:F153)</f>
    </oc>
    <nc r="E150"/>
  </rcc>
  <rcc rId="1537" sId="3">
    <oc r="G150">
      <f>SUM(G151:H153)</f>
    </oc>
    <nc r="G150"/>
  </rcc>
  <rcc rId="1538" sId="3">
    <oc r="I150">
      <f>SUM(I151:J153)</f>
    </oc>
    <nc r="I150"/>
  </rcc>
  <rcc rId="1539" sId="3">
    <oc r="E151">
      <v>1</v>
    </oc>
    <nc r="E151"/>
  </rcc>
  <rcc rId="1540" sId="3">
    <oc r="G151">
      <v>1</v>
    </oc>
    <nc r="G151"/>
  </rcc>
  <rcc rId="1541" sId="3">
    <oc r="I151">
      <v>1</v>
    </oc>
    <nc r="I151"/>
  </rcc>
  <rcc rId="1542" sId="3">
    <oc r="E152">
      <v>5</v>
    </oc>
    <nc r="E152"/>
  </rcc>
  <rcc rId="1543" sId="3">
    <oc r="G152">
      <v>5</v>
    </oc>
    <nc r="G152"/>
  </rcc>
  <rcc rId="1544" sId="3">
    <oc r="I152">
      <v>5</v>
    </oc>
    <nc r="I152"/>
  </rcc>
  <rcc rId="1545" sId="3">
    <oc r="E153">
      <v>9</v>
    </oc>
    <nc r="E153"/>
  </rcc>
  <rcc rId="1546" sId="3">
    <oc r="G153">
      <v>9</v>
    </oc>
    <nc r="G153"/>
  </rcc>
  <rcc rId="1547" sId="3">
    <oc r="I153">
      <v>9</v>
    </oc>
    <nc r="I153"/>
  </rcc>
  <rcc rId="1548" sId="3">
    <oc r="E155">
      <v>100</v>
    </oc>
    <nc r="E155"/>
  </rcc>
  <rcc rId="1549" sId="3">
    <oc r="F155">
      <v>100</v>
    </oc>
    <nc r="F155"/>
  </rcc>
  <rcc rId="1550" sId="3">
    <oc r="G155">
      <v>100</v>
    </oc>
    <nc r="G155"/>
  </rcc>
  <rcc rId="1551" sId="3">
    <oc r="H155">
      <v>100</v>
    </oc>
    <nc r="H155"/>
  </rcc>
  <rcc rId="1552" sId="3">
    <oc r="I155">
      <v>100</v>
    </oc>
    <nc r="I155"/>
  </rcc>
  <rcc rId="1553" sId="3">
    <oc r="J155">
      <v>100</v>
    </oc>
    <nc r="J155"/>
  </rcc>
  <rrc rId="1554" sId="3" ref="A156:XFD156" action="deleteRow">
    <rfmt sheetId="3" xfDxf="1" sqref="A156:XFD156" start="0" length="0"/>
    <rfmt sheetId="3" sqref="A156" start="0" length="0">
      <dxf>
        <font>
          <sz val="8"/>
          <color theme="1"/>
          <name val="Tahoma"/>
          <family val="2"/>
          <scheme val="minor"/>
        </font>
      </dxf>
    </rfmt>
    <rfmt sheetId="3" sqref="B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C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D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E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F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G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H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I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J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rc>
  <rrc rId="1555" sId="3" ref="A156:XFD156" action="deleteRow">
    <rfmt sheetId="3" xfDxf="1" sqref="A156:XFD156" start="0" length="0"/>
    <rfmt sheetId="3" sqref="A156" start="0" length="0">
      <dxf>
        <font>
          <sz val="8"/>
          <color theme="1"/>
          <name val="Tahoma"/>
          <family val="2"/>
          <scheme val="minor"/>
        </font>
      </dxf>
    </rfmt>
    <rcc rId="0" sId="3" dxf="1">
      <nc r="B156">
        <v>150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Percentage of workers whose work, or workplace, is controlled by the organization, that are represented by formal joint management-worker health and safety committees</t>
        </is>
      </nc>
      <ndxf>
        <font>
          <sz val="10"/>
          <color rgb="FF000000"/>
          <name val="Cordia New"/>
          <family val="2"/>
          <scheme val="none"/>
        </font>
        <alignment vertical="center" wrapText="1"/>
        <border outline="0">
          <right style="medium">
            <color indexed="64"/>
          </right>
          <bottom style="medium">
            <color indexed="64"/>
          </bottom>
        </border>
      </ndxf>
    </rcc>
    <rcc rId="0" sId="3" dxf="1">
      <nc r="D156" t="inlineStr">
        <is>
          <t>%</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56" sId="3" ref="A156:XFD156" action="deleteRow">
    <rfmt sheetId="3" xfDxf="1" sqref="A156:XFD156" start="0" length="0"/>
    <rfmt sheetId="3" sqref="A156" start="0" length="0">
      <dxf>
        <font>
          <sz val="8"/>
          <color theme="1"/>
          <name val="Tahoma"/>
          <family val="2"/>
          <scheme val="minor"/>
        </font>
      </dxf>
    </rfmt>
    <rcc rId="0" sId="3" dxf="1">
      <nc r="B156">
        <v>151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Work-related Fatalities</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57" sId="3" ref="A156:XFD156" action="deleteRow">
    <rfmt sheetId="3" xfDxf="1" sqref="A156:XFD156" start="0" length="0"/>
    <rfmt sheetId="3" sqref="A156" start="0" length="0">
      <dxf>
        <font>
          <sz val="8"/>
          <color theme="1"/>
          <name val="Tahoma"/>
          <family val="2"/>
          <scheme val="minor"/>
        </font>
      </dxf>
    </rfmt>
    <rcc rId="0" sId="3" dxf="1">
      <nc r="B156">
        <v>152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58" sId="3" ref="A156:XFD156" action="deleteRow">
    <rfmt sheetId="3" xfDxf="1" sqref="A156:XFD156" start="0" length="0"/>
    <rfmt sheetId="3" sqref="A156" start="0" length="0">
      <dxf>
        <font>
          <sz val="8"/>
          <color theme="1"/>
          <name val="Tahoma"/>
          <family val="2"/>
          <scheme val="minor"/>
        </font>
      </dxf>
    </rfmt>
    <rcc rId="0" sId="3" dxf="1">
      <nc r="B156">
        <v>153</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59" sId="3" ref="A156:XFD156" action="deleteRow">
    <rfmt sheetId="3" xfDxf="1" sqref="A156:XFD156" start="0" length="0"/>
    <rfmt sheetId="3" sqref="A156" start="0" length="0">
      <dxf>
        <font>
          <sz val="8"/>
          <color theme="1"/>
          <name val="Tahoma"/>
          <family val="2"/>
          <scheme val="minor"/>
        </font>
      </dxf>
    </rfmt>
    <rcc rId="0" sId="3" dxf="1">
      <nc r="B156">
        <v>154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0" sId="3" ref="A156:XFD156" action="deleteRow">
    <rfmt sheetId="3" xfDxf="1" sqref="A156:XFD156" start="0" length="0"/>
    <rfmt sheetId="3" sqref="A156" start="0" length="0">
      <dxf>
        <font>
          <sz val="8"/>
          <color theme="1"/>
          <name val="Tahoma"/>
          <family val="2"/>
          <scheme val="minor"/>
        </font>
      </dxf>
    </rfmt>
    <rcc rId="0" sId="3" dxf="1">
      <nc r="B156">
        <v>155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1" sId="3" ref="A156:XFD156" action="deleteRow">
    <rfmt sheetId="3" xfDxf="1" sqref="A156:XFD156" start="0" length="0"/>
    <rfmt sheetId="3" sqref="A156" start="0" length="0">
      <dxf>
        <font>
          <sz val="8"/>
          <color theme="1"/>
          <name val="Tahoma"/>
          <family val="2"/>
          <scheme val="minor"/>
        </font>
      </dxf>
    </rfmt>
    <rcc rId="0" sId="3" dxf="1">
      <nc r="B156">
        <v>156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2" sId="3" ref="A156:XFD156" action="deleteRow">
    <rfmt sheetId="3" xfDxf="1" sqref="A156:XFD156" start="0" length="0"/>
    <rfmt sheetId="3" sqref="A156" start="0" length="0">
      <dxf>
        <font>
          <sz val="8"/>
          <color theme="1"/>
          <name val="Tahoma"/>
          <family val="2"/>
          <scheme val="minor"/>
        </font>
      </dxf>
    </rfmt>
    <rcc rId="0" sId="3" dxf="1">
      <nc r="B156">
        <v>157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63" sId="3" ref="A156:XFD156" action="deleteRow">
    <rfmt sheetId="3" xfDxf="1" sqref="A156:XFD156" start="0" length="0"/>
    <rfmt sheetId="3" sqref="A156" start="0" length="0">
      <dxf>
        <font>
          <sz val="8"/>
          <color theme="1"/>
          <name val="Tahoma"/>
          <family val="2"/>
          <scheme val="minor"/>
        </font>
      </dxf>
    </rfmt>
    <rcc rId="0" sId="3" dxf="1">
      <nc r="B156">
        <v>158</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4" sId="3" ref="A156:XFD156" action="deleteRow">
    <rfmt sheetId="3" xfDxf="1" sqref="A156:XFD156" start="0" length="0"/>
    <rfmt sheetId="3" sqref="A156" start="0" length="0">
      <dxf>
        <font>
          <sz val="8"/>
          <color theme="1"/>
          <name val="Tahoma"/>
          <family val="2"/>
          <scheme val="minor"/>
        </font>
      </dxf>
    </rfmt>
    <rcc rId="0" sId="3" dxf="1">
      <nc r="B156">
        <v>159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5" sId="3" ref="A156:XFD156" action="deleteRow">
    <rfmt sheetId="3" xfDxf="1" sqref="A156:XFD156" start="0" length="0"/>
    <rfmt sheetId="3" sqref="A156" start="0" length="0">
      <dxf>
        <font>
          <sz val="8"/>
          <color theme="1"/>
          <name val="Tahoma"/>
          <family val="2"/>
          <scheme val="minor"/>
        </font>
      </dxf>
    </rfmt>
    <rcc rId="0" sId="3" dxf="1">
      <nc r="B156">
        <v>160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6" sId="3" ref="A156:XFD156" action="deleteRow">
    <rfmt sheetId="3" xfDxf="1" sqref="A156:XFD156" start="0" length="0"/>
    <rfmt sheetId="3" sqref="A156" start="0" length="0">
      <dxf>
        <font>
          <sz val="8"/>
          <color theme="1"/>
          <name val="Tahoma"/>
          <family val="2"/>
          <scheme val="minor"/>
        </font>
      </dxf>
    </rfmt>
    <rcc rId="0" sId="3" dxf="1">
      <nc r="B156">
        <v>161</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7" sId="3" ref="A156:XFD156" action="deleteRow">
    <rfmt sheetId="3" xfDxf="1" sqref="A156:XFD156" start="0" length="0"/>
    <rfmt sheetId="3" sqref="A156" start="0" length="0">
      <dxf>
        <font>
          <sz val="8"/>
          <color theme="1"/>
          <name val="Tahoma"/>
          <family val="2"/>
          <scheme val="minor"/>
        </font>
      </dxf>
    </rfmt>
    <rcc rId="0" sId="3" dxf="1">
      <nc r="B156">
        <v>162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Total Recordable Injuries Case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68" sId="3" ref="A156:XFD156" action="deleteRow">
    <rfmt sheetId="3" xfDxf="1" sqref="A156:XFD156" start="0" length="0"/>
    <rfmt sheetId="3" sqref="A156" start="0" length="0">
      <dxf>
        <font>
          <sz val="8"/>
          <color theme="1"/>
          <name val="Tahoma"/>
          <family val="2"/>
          <scheme val="minor"/>
        </font>
      </dxf>
    </rfmt>
    <rcc rId="0" sId="3" dxf="1">
      <nc r="B156">
        <v>163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69" sId="3" ref="A156:XFD156" action="deleteRow">
    <rfmt sheetId="3" xfDxf="1" sqref="A156:XFD156" start="0" length="0"/>
    <rfmt sheetId="3" sqref="A156" start="0" length="0">
      <dxf>
        <font>
          <sz val="8"/>
          <color theme="1"/>
          <name val="Tahoma"/>
          <family val="2"/>
          <scheme val="minor"/>
        </font>
      </dxf>
    </rfmt>
    <rcc rId="0" sId="3" dxf="1">
      <nc r="B156">
        <v>164</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0" sId="3" ref="A156:XFD156" action="deleteRow">
    <rfmt sheetId="3" xfDxf="1" sqref="A156:XFD156" start="0" length="0"/>
    <rfmt sheetId="3" sqref="A156" start="0" length="0">
      <dxf>
        <font>
          <sz val="8"/>
          <color theme="1"/>
          <name val="Tahoma"/>
          <family val="2"/>
          <scheme val="minor"/>
        </font>
      </dxf>
    </rfmt>
    <rcc rId="0" sId="3" dxf="1">
      <nc r="B156">
        <v>165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1" sId="3" ref="A156:XFD156" action="deleteRow">
    <rfmt sheetId="3" xfDxf="1" sqref="A156:XFD156" start="0" length="0"/>
    <rfmt sheetId="3" sqref="A156" start="0" length="0">
      <dxf>
        <font>
          <sz val="8"/>
          <color theme="1"/>
          <name val="Tahoma"/>
          <family val="2"/>
          <scheme val="minor"/>
        </font>
      </dxf>
    </rfmt>
    <rcc rId="0" sId="3" dxf="1">
      <nc r="B156">
        <v>166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2" sId="3" ref="A156:XFD156" action="deleteRow">
    <rfmt sheetId="3" xfDxf="1" sqref="A156:XFD156" start="0" length="0"/>
    <rfmt sheetId="3" sqref="A156" start="0" length="0">
      <dxf>
        <font>
          <sz val="8"/>
          <color theme="1"/>
          <name val="Tahoma"/>
          <family val="2"/>
          <scheme val="minor"/>
        </font>
      </dxf>
    </rfmt>
    <rcc rId="0" sId="3" dxf="1">
      <nc r="B156">
        <v>167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3" sId="3" ref="A156:XFD156" action="deleteRow">
    <rfmt sheetId="3" xfDxf="1" sqref="A156:XFD156" start="0" length="0"/>
    <rfmt sheetId="3" sqref="A156" start="0" length="0">
      <dxf>
        <font>
          <sz val="8"/>
          <color theme="1"/>
          <name val="Tahoma"/>
          <family val="2"/>
          <scheme val="minor"/>
        </font>
      </dxf>
    </rfmt>
    <rcc rId="0" sId="3" dxf="1">
      <nc r="B156">
        <v>168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10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74" sId="3" ref="A156:XFD156" action="deleteRow">
    <rfmt sheetId="3" xfDxf="1" sqref="A156:XFD156" start="0" length="0"/>
    <rfmt sheetId="3" sqref="A156" start="0" length="0">
      <dxf>
        <font>
          <sz val="8"/>
          <color theme="1"/>
          <name val="Tahoma"/>
          <family val="2"/>
          <scheme val="minor"/>
        </font>
      </dxf>
    </rfmt>
    <rcc rId="0" sId="3" dxf="1">
      <nc r="B156">
        <v>169</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5" sId="3" ref="A156:XFD156" action="deleteRow">
    <rfmt sheetId="3" xfDxf="1" sqref="A156:XFD156" start="0" length="0"/>
    <rfmt sheetId="3" sqref="A156" start="0" length="0">
      <dxf>
        <font>
          <sz val="8"/>
          <color theme="1"/>
          <name val="Tahoma"/>
          <family val="2"/>
          <scheme val="minor"/>
        </font>
      </dxf>
    </rfmt>
    <rcc rId="0" sId="3" dxf="1">
      <nc r="B156">
        <v>170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6" sId="3" ref="A156:XFD156" action="deleteRow">
    <rfmt sheetId="3" xfDxf="1" sqref="A156:XFD156" start="0" length="0"/>
    <rfmt sheetId="3" sqref="A156" start="0" length="0">
      <dxf>
        <font>
          <sz val="8"/>
          <color theme="1"/>
          <name val="Tahoma"/>
          <family val="2"/>
          <scheme val="minor"/>
        </font>
      </dxf>
    </rfmt>
    <rcc rId="0" sId="3" dxf="1">
      <nc r="B156">
        <v>171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7" sId="3" ref="A156:XFD156" action="deleteRow">
    <rfmt sheetId="3" xfDxf="1" sqref="A156:XFD156" start="0" length="0"/>
    <rfmt sheetId="3" sqref="A156" start="0" length="0">
      <dxf>
        <font>
          <sz val="8"/>
          <color theme="1"/>
          <name val="Tahoma"/>
          <family val="2"/>
          <scheme val="minor"/>
        </font>
      </dxf>
    </rfmt>
    <rcc rId="0" sId="3" dxf="1">
      <nc r="B156">
        <v>172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8" sId="3" ref="A156:XFD156" action="deleteRow">
    <rfmt sheetId="3" xfDxf="1" sqref="A156:XFD156" start="0" length="0"/>
    <rfmt sheetId="3" sqref="A156" start="0" length="0">
      <dxf>
        <font>
          <sz val="8"/>
          <color theme="1"/>
          <name val="Tahoma"/>
          <family val="2"/>
          <scheme val="minor"/>
        </font>
      </dxf>
    </rfmt>
    <rcc rId="0" sId="3" dxf="1">
      <nc r="B156">
        <v>173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Injuries Rate (IR)</t>
          </r>
          <r>
            <rPr>
              <b/>
              <vertAlign val="superscript"/>
              <sz val="10"/>
              <color rgb="FFFFFFFF"/>
              <rFont val="Cordia New"/>
              <family val="2"/>
            </rPr>
            <t>[8]</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79" sId="3" ref="A156:XFD156" action="deleteRow">
    <rfmt sheetId="3" xfDxf="1" sqref="A156:XFD156" start="0" length="0"/>
    <rfmt sheetId="3" sqref="A156" start="0" length="0">
      <dxf>
        <font>
          <sz val="8"/>
          <color theme="1"/>
          <name val="Tahoma"/>
          <family val="2"/>
          <scheme val="minor"/>
        </font>
      </dxf>
    </rfmt>
    <rcc rId="0" sId="3" dxf="1">
      <nc r="B156">
        <v>174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0" sId="3" ref="A156:XFD156" action="deleteRow">
    <rfmt sheetId="3" xfDxf="1" sqref="A156:XFD156" start="0" length="0"/>
    <rfmt sheetId="3" sqref="A156" start="0" length="0">
      <dxf>
        <font>
          <sz val="8"/>
          <color theme="1"/>
          <name val="Tahoma"/>
          <family val="2"/>
          <scheme val="minor"/>
        </font>
      </dxf>
    </rfmt>
    <rcc rId="0" sId="3" dxf="1">
      <nc r="B156">
        <v>175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1" sId="3" ref="A156:XFD156" action="deleteRow">
    <rfmt sheetId="3" xfDxf="1" sqref="A156:XFD156" start="0" length="0"/>
    <rfmt sheetId="3" sqref="A156" start="0" length="0">
      <dxf>
        <font>
          <sz val="8"/>
          <color theme="1"/>
          <name val="Tahoma"/>
          <family val="2"/>
          <scheme val="minor"/>
        </font>
      </dxf>
    </rfmt>
    <rcc rId="0" sId="3" dxf="1">
      <nc r="B156">
        <v>176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2" sId="3" ref="A156:XFD156" action="deleteRow">
    <rfmt sheetId="3" xfDxf="1" sqref="A156:XFD156" start="0" length="0"/>
    <rfmt sheetId="3" sqref="A156" start="0" length="0">
      <dxf>
        <font>
          <sz val="8"/>
          <color theme="1"/>
          <name val="Tahoma"/>
          <family val="2"/>
          <scheme val="minor"/>
        </font>
      </dxf>
    </rfmt>
    <rcc rId="0" sId="3" dxf="1">
      <nc r="B156">
        <v>177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3" sId="3" ref="A156:XFD156" action="deleteRow">
    <rfmt sheetId="3" xfDxf="1" sqref="A156:XFD156" start="0" length="0"/>
    <rfmt sheetId="3" sqref="A156" start="0" length="0">
      <dxf>
        <font>
          <sz val="8"/>
          <color theme="1"/>
          <name val="Tahoma"/>
          <family val="2"/>
          <scheme val="minor"/>
        </font>
      </dxf>
    </rfmt>
    <rcc rId="0" sId="3" dxf="1">
      <nc r="B156">
        <v>178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4" sId="3" ref="A156:XFD156" action="deleteRow">
    <rfmt sheetId="3" xfDxf="1" sqref="A156:XFD156" start="0" length="0"/>
    <rfmt sheetId="3" sqref="A156" start="0" length="0">
      <dxf>
        <font>
          <sz val="8"/>
          <color theme="1"/>
          <name val="Tahoma"/>
          <family val="2"/>
          <scheme val="minor"/>
        </font>
      </dxf>
    </rfmt>
    <rcc rId="0" sId="3" dxf="1">
      <nc r="B156">
        <v>179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0.46</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0.83</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5" sId="3" ref="A156:XFD156" action="deleteRow">
    <rfmt sheetId="3" xfDxf="1" sqref="A156:XFD156" start="0" length="0"/>
    <rfmt sheetId="3" sqref="A156" start="0" length="0">
      <dxf>
        <font>
          <sz val="8"/>
          <color theme="1"/>
          <name val="Tahoma"/>
          <family val="2"/>
          <scheme val="minor"/>
        </font>
      </dxf>
    </rfmt>
    <rcc rId="0" sId="3" dxf="1">
      <nc r="B156">
        <v>180</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6" sId="3" ref="A156:XFD156" action="deleteRow">
    <rfmt sheetId="3" xfDxf="1" sqref="A156:XFD156" start="0" length="0"/>
    <rfmt sheetId="3" sqref="A156" start="0" length="0">
      <dxf>
        <font>
          <sz val="8"/>
          <color theme="1"/>
          <name val="Tahoma"/>
          <family val="2"/>
          <scheme val="minor"/>
        </font>
      </dxf>
    </rfmt>
    <rcc rId="0" sId="3" dxf="1">
      <nc r="B156">
        <v>181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7" sId="3" ref="A156:XFD156" action="deleteRow">
    <rfmt sheetId="3" xfDxf="1" sqref="A156:XFD156" start="0" length="0"/>
    <rfmt sheetId="3" sqref="A156" start="0" length="0">
      <dxf>
        <font>
          <sz val="8"/>
          <color theme="1"/>
          <name val="Tahoma"/>
          <family val="2"/>
          <scheme val="minor"/>
        </font>
      </dxf>
    </rfmt>
    <rcc rId="0" sId="3" dxf="1">
      <nc r="B156">
        <v>182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8" sId="3" ref="A156:XFD156" action="deleteRow">
    <rfmt sheetId="3" xfDxf="1" sqref="A156:XFD156" start="0" length="0"/>
    <rfmt sheetId="3" sqref="A156" start="0" length="0">
      <dxf>
        <font>
          <sz val="8"/>
          <color theme="1"/>
          <name val="Tahoma"/>
          <family val="2"/>
          <scheme val="minor"/>
        </font>
      </dxf>
    </rfmt>
    <rcc rId="0" sId="3" dxf="1">
      <nc r="B156">
        <v>183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top style="medium">
            <color indexed="64"/>
          </top>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rc>
  <rrc rId="1589" sId="3" ref="A156:XFD156" action="deleteRow">
    <rfmt sheetId="3" xfDxf="1" sqref="A156:XFD156" start="0" length="0"/>
    <rfmt sheetId="3" sqref="A156" start="0" length="0">
      <dxf>
        <font>
          <sz val="8"/>
          <color theme="1"/>
          <name val="Tahoma"/>
          <family val="2"/>
          <scheme val="minor"/>
        </font>
      </dxf>
    </rfmt>
    <rcc rId="0" sId="3" dxf="1">
      <nc r="B156">
        <v>184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Lost-Time Injuries Frequency Rate (LTIFR)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0" sId="3" ref="A156:XFD156" action="deleteRow">
    <rfmt sheetId="3" xfDxf="1" sqref="A156:XFD156" start="0" length="0"/>
    <rfmt sheetId="3" sqref="A156" start="0" length="0">
      <dxf>
        <font>
          <sz val="8"/>
          <color theme="1"/>
          <name val="Tahoma"/>
          <family val="2"/>
          <scheme val="minor"/>
        </font>
      </dxf>
    </rfmt>
    <rcc rId="0" sId="3" dxf="1">
      <nc r="B156">
        <v>185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0.06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1" sId="3" ref="A156:XFD156" action="deleteRow">
    <rfmt sheetId="3" xfDxf="1" sqref="A156:XFD156" start="0" length="0"/>
    <rfmt sheetId="3" sqref="A156" start="0" length="0">
      <dxf>
        <font>
          <sz val="8"/>
          <color theme="1"/>
          <name val="Tahoma"/>
          <family val="2"/>
          <scheme val="minor"/>
        </font>
      </dxf>
    </rfmt>
    <rcc rId="0" sId="3" dxf="1">
      <nc r="B156">
        <v>186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2" sId="3" ref="A156:XFD156" action="deleteRow">
    <rfmt sheetId="3" xfDxf="1" sqref="A156:XFD156" start="0" length="0"/>
    <rfmt sheetId="3" sqref="A156" start="0" length="0">
      <dxf>
        <font>
          <sz val="8"/>
          <color theme="1"/>
          <name val="Tahoma"/>
          <family val="2"/>
          <scheme val="minor"/>
        </font>
      </dxf>
    </rfmt>
    <rcc rId="0" sId="3" dxf="1">
      <nc r="B156">
        <v>187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0.21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0.38</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3" sId="3" ref="A156:XFD156" action="deleteRow">
    <rfmt sheetId="3" xfDxf="1" sqref="A156:XFD156" start="0" length="0"/>
    <rfmt sheetId="3" sqref="A156" start="0" length="0">
      <dxf>
        <font>
          <sz val="8"/>
          <color theme="1"/>
          <name val="Tahoma"/>
          <family val="2"/>
          <scheme val="minor"/>
        </font>
      </dxf>
    </rfmt>
    <rcc rId="0" sId="3" dxf="1">
      <nc r="B156">
        <v>188</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4" sId="3" ref="A156:XFD156" action="deleteRow">
    <rfmt sheetId="3" xfDxf="1" sqref="A156:XFD156" start="0" length="0"/>
    <rfmt sheetId="3" sqref="A156" start="0" length="0">
      <dxf>
        <font>
          <sz val="8"/>
          <color theme="1"/>
          <name val="Tahoma"/>
          <family val="2"/>
          <scheme val="minor"/>
        </font>
      </dxf>
    </rfmt>
    <rcc rId="0" sId="3" dxf="1">
      <nc r="B156">
        <v>189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Occupational Diseases Rate (ODR)</t>
          </r>
          <r>
            <rPr>
              <b/>
              <vertAlign val="superscript"/>
              <sz val="10"/>
              <color rgb="FFFFFFFF"/>
              <rFont val="Cordia New"/>
              <family val="2"/>
            </rPr>
            <t>[9]</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5" sId="3" ref="A156:XFD156" action="deleteRow">
    <rfmt sheetId="3" xfDxf="1" sqref="A156:XFD156" start="0" length="0"/>
    <rfmt sheetId="3" sqref="A156" start="0" length="0">
      <dxf>
        <font>
          <sz val="8"/>
          <color theme="1"/>
          <name val="Tahoma"/>
          <family val="2"/>
          <scheme val="minor"/>
        </font>
      </dxf>
    </rfmt>
    <rcc rId="0" sId="3" dxf="1">
      <nc r="B156">
        <v>190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6" sId="3" ref="A156:XFD156" action="deleteRow">
    <rfmt sheetId="3" xfDxf="1" sqref="A156:XFD156" start="0" length="0"/>
    <rfmt sheetId="3" sqref="A156" start="0" length="0">
      <dxf>
        <font>
          <sz val="8"/>
          <color theme="1"/>
          <name val="Tahoma"/>
          <family val="2"/>
          <scheme val="minor"/>
        </font>
      </dxf>
    </rfmt>
    <rcc rId="0" sId="3" dxf="1">
      <nc r="B156">
        <v>191</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7" sId="3" ref="A156:XFD156" action="deleteRow">
    <rfmt sheetId="3" xfDxf="1" sqref="A156:XFD156" start="0" length="0"/>
    <rfmt sheetId="3" sqref="A156" start="0" length="0">
      <dxf>
        <font>
          <sz val="8"/>
          <color theme="1"/>
          <name val="Tahoma"/>
          <family val="2"/>
          <scheme val="minor"/>
        </font>
      </dxf>
    </rfmt>
    <rcc rId="0" sId="3" dxf="1">
      <nc r="B156">
        <v>192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8" sId="3" ref="A156:XFD156" action="deleteRow">
    <rfmt sheetId="3" xfDxf="1" sqref="A156:XFD156" start="0" length="0"/>
    <rfmt sheetId="3" sqref="A156" start="0" length="0">
      <dxf>
        <font>
          <sz val="8"/>
          <color theme="1"/>
          <name val="Tahoma"/>
          <family val="2"/>
          <scheme val="minor"/>
        </font>
      </dxf>
    </rfmt>
    <rcc rId="0" sId="3" dxf="1">
      <nc r="B156">
        <v>193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9" sId="3" ref="A156:XFD156" action="deleteRow">
    <rfmt sheetId="3" xfDxf="1" sqref="A156:XFD156" start="0" length="0"/>
    <rfmt sheetId="3" sqref="A156" start="0" length="0">
      <dxf>
        <font>
          <sz val="8"/>
          <color theme="1"/>
          <name val="Tahoma"/>
          <family val="2"/>
          <scheme val="minor"/>
        </font>
      </dxf>
    </rfmt>
    <rcc rId="0" sId="3" dxf="1">
      <nc r="B156">
        <v>194</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00" sId="3" ref="A156:XFD156" action="deleteRow">
    <rfmt sheetId="3" xfDxf="1" sqref="A156:XFD156" start="0" length="0"/>
    <rfmt sheetId="3" sqref="A156" start="0" length="0">
      <dxf>
        <font>
          <sz val="8"/>
          <color theme="1"/>
          <name val="Tahoma"/>
          <family val="2"/>
          <scheme val="minor"/>
        </font>
      </dxf>
    </rfmt>
    <rcc rId="0" sId="3" dxf="1">
      <nc r="B156">
        <v>195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top style="medium">
            <color indexed="64"/>
          </top>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1" sId="3" ref="A156:XFD156" action="deleteRow">
    <rfmt sheetId="3" xfDxf="1" sqref="A156:XFD156" start="0" length="0"/>
    <rfmt sheetId="3" sqref="A156" start="0" length="0">
      <dxf>
        <font>
          <sz val="8"/>
          <color theme="1"/>
          <name val="Tahoma"/>
          <family val="2"/>
          <scheme val="minor"/>
        </font>
      </dxf>
    </rfmt>
    <rcc rId="0" sId="3" dxf="1">
      <nc r="B156">
        <v>196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2" sId="3" ref="A156:XFD156" action="deleteRow">
    <rfmt sheetId="3" xfDxf="1" sqref="A156:XFD156" start="0" length="0"/>
    <rfmt sheetId="3" sqref="A156" start="0" length="0">
      <dxf>
        <font>
          <sz val="8"/>
          <color theme="1"/>
          <name val="Tahoma"/>
          <family val="2"/>
          <scheme val="minor"/>
        </font>
      </dxf>
    </rfmt>
    <rcc rId="0" sId="3" dxf="1">
      <nc r="B156">
        <v>197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Workday Case (LWC)</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3" sId="3" ref="A156:XFD156" action="deleteRow">
    <rfmt sheetId="3" xfDxf="1" sqref="A156:XFD156" start="0" length="0"/>
    <rfmt sheetId="3" sqref="A156" start="0" length="0">
      <dxf>
        <font>
          <sz val="8"/>
          <color theme="1"/>
          <name val="Tahoma"/>
          <family val="2"/>
          <scheme val="minor"/>
        </font>
      </dxf>
    </rfmt>
    <rcc rId="0" sId="3" dxf="1">
      <nc r="B156">
        <v>198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4" sId="3" ref="A156:XFD156" action="deleteRow">
    <rfmt sheetId="3" xfDxf="1" sqref="A156:XFD156" start="0" length="0"/>
    <rfmt sheetId="3" sqref="A156" start="0" length="0">
      <dxf>
        <font>
          <sz val="8"/>
          <color theme="1"/>
          <name val="Tahoma"/>
          <family val="2"/>
          <scheme val="minor"/>
        </font>
      </dxf>
    </rfmt>
    <rcc rId="0" sId="3" dxf="1">
      <nc r="B156">
        <v>199</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5" sId="3" ref="A156:XFD156" action="deleteRow">
    <rfmt sheetId="3" xfDxf="1" sqref="A156:XFD156" start="0" length="0"/>
    <rfmt sheetId="3" sqref="A156" start="0" length="0">
      <dxf>
        <font>
          <sz val="8"/>
          <color theme="1"/>
          <name val="Tahoma"/>
          <family val="2"/>
          <scheme val="minor"/>
        </font>
      </dxf>
    </rfmt>
    <rcc rId="0" sId="3" dxf="1">
      <nc r="B156">
        <v>200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6" sId="3" ref="A156:XFD156" action="deleteRow">
    <rfmt sheetId="3" xfDxf="1" sqref="A156:XFD156" start="0" length="0"/>
    <rfmt sheetId="3" sqref="A156" start="0" length="0">
      <dxf>
        <font>
          <sz val="8"/>
          <color theme="1"/>
          <name val="Tahoma"/>
          <family val="2"/>
          <scheme val="minor"/>
        </font>
      </dxf>
    </rfmt>
    <rcc rId="0" sId="3" dxf="1">
      <nc r="B156">
        <v>201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7" sId="3" ref="A156:XFD156" action="deleteRow">
    <rfmt sheetId="3" xfDxf="1" sqref="A156:XFD156" start="0" length="0"/>
    <rfmt sheetId="3" sqref="A156" start="0" length="0">
      <dxf>
        <font>
          <sz val="8"/>
          <color theme="1"/>
          <name val="Tahoma"/>
          <family val="2"/>
          <scheme val="minor"/>
        </font>
      </dxf>
    </rfmt>
    <rcc rId="0" sId="3" dxf="1">
      <nc r="B156">
        <v>202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[6]</t>
          </r>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8" sId="3" ref="A156:XFD156" action="deleteRow">
    <rfmt sheetId="3" xfDxf="1" sqref="A156:XFD156" start="0" length="0"/>
    <rfmt sheetId="3" sqref="A156" start="0" length="0">
      <dxf>
        <font>
          <sz val="8"/>
          <color theme="1"/>
          <name val="Tahoma"/>
          <family val="2"/>
          <scheme val="minor"/>
        </font>
      </dxf>
    </rfmt>
    <rcc rId="0" sId="3" dxf="1">
      <nc r="B156">
        <v>203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Day Rate (LDR)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9" sId="3" ref="A156:XFD156" action="deleteRow">
    <rfmt sheetId="3" xfDxf="1" sqref="A156:XFD156" start="0" length="0"/>
    <rfmt sheetId="3" sqref="A156" start="0" length="0">
      <dxf>
        <font>
          <sz val="8"/>
          <color theme="1"/>
          <name val="Tahoma"/>
          <family val="2"/>
          <scheme val="minor"/>
        </font>
      </dxf>
    </rfmt>
    <rcc rId="0" sId="3" dxf="1">
      <nc r="B156">
        <v>204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0" sId="3" ref="A156:XFD156" action="deleteRow">
    <rfmt sheetId="3" xfDxf="1" sqref="A156:XFD156" start="0" length="0"/>
    <rfmt sheetId="3" sqref="A156" start="0" length="0">
      <dxf>
        <font>
          <sz val="8"/>
          <color theme="1"/>
          <name val="Tahoma"/>
          <family val="2"/>
          <scheme val="minor"/>
        </font>
      </dxf>
    </rfmt>
    <rcc rId="0" sId="3" dxf="1">
      <nc r="B156">
        <v>205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1" sId="3" ref="A156:XFD156" action="deleteRow">
    <rfmt sheetId="3" xfDxf="1" sqref="A156:XFD156" start="0" length="0"/>
    <rfmt sheetId="3" sqref="A156" start="0" length="0">
      <dxf>
        <font>
          <sz val="8"/>
          <color theme="1"/>
          <name val="Tahoma"/>
          <family val="2"/>
          <scheme val="minor"/>
        </font>
      </dxf>
    </rfmt>
    <rcc rId="0" sId="3" dxf="1">
      <nc r="B156">
        <v>206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2" sId="3" ref="A156:XFD156" action="deleteRow">
    <rfmt sheetId="3" xfDxf="1" sqref="A156:XFD156" start="0" length="0"/>
    <rfmt sheetId="3" sqref="A156" start="0" length="0">
      <dxf>
        <font>
          <sz val="8"/>
          <color theme="1"/>
          <name val="Tahoma"/>
          <family val="2"/>
          <scheme val="minor"/>
        </font>
      </dxf>
    </rfmt>
    <rcc rId="0" sId="3" dxf="1">
      <nc r="B156">
        <v>207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3" sId="3" ref="A156:XFD156" action="deleteRow">
    <rfmt sheetId="3" xfDxf="1" sqref="A156:XFD156" start="0" length="0"/>
    <rfmt sheetId="3" sqref="A156" start="0" length="0">
      <dxf>
        <font>
          <sz val="8"/>
          <color theme="1"/>
          <name val="Tahoma"/>
          <family val="2"/>
          <scheme val="minor"/>
        </font>
      </dxf>
    </rfmt>
    <rcc rId="0" sId="3" dxf="1">
      <nc r="B156">
        <v>208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4" sId="3" ref="A156:XFD156" action="deleteRow">
    <rfmt sheetId="3" xfDxf="1" sqref="A156:XFD156" start="0" length="0"/>
    <rfmt sheetId="3" sqref="A156" start="0" length="0">
      <dxf>
        <font>
          <sz val="8"/>
          <color theme="1"/>
          <name val="Tahoma"/>
          <family val="2"/>
          <scheme val="minor"/>
        </font>
      </dxf>
    </rfmt>
    <rcc rId="0" sId="3" dxf="1">
      <nc r="B156">
        <v>209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4.3499999999999996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5.0599999999999996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2.99</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5" sId="3" ref="A156:XFD156" action="deleteRow">
    <rfmt sheetId="3" xfDxf="1" sqref="A156:XFD156" start="0" length="0"/>
    <rfmt sheetId="3" sqref="A156" start="0" length="0">
      <dxf>
        <font>
          <sz val="8"/>
          <color theme="1"/>
          <name val="Tahoma"/>
          <family val="2"/>
          <scheme val="minor"/>
        </font>
      </dxf>
    </rfmt>
    <rcc rId="0" sId="3" dxf="1">
      <nc r="B156">
        <v>210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Absentee Rate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16" sId="3" ref="A156:XFD156" action="deleteRow">
    <rfmt sheetId="3" xfDxf="1" sqref="A156:XFD156" start="0" length="0"/>
    <rfmt sheetId="3" sqref="A156" start="0" length="0">
      <dxf>
        <font>
          <sz val="8"/>
          <color theme="1"/>
          <name val="Tahoma"/>
          <family val="2"/>
          <scheme val="minor"/>
        </font>
      </dxf>
    </rfmt>
    <rcc rId="0" sId="3" dxf="1">
      <nc r="B156">
        <v>211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17" sId="3" ref="A156:XFD156" action="deleteRow">
    <rfmt sheetId="3" xfDxf="1" sqref="A156:XFD156" start="0" length="0"/>
    <rfmt sheetId="3" sqref="A156" start="0" length="0">
      <dxf>
        <font>
          <sz val="8"/>
          <color theme="1"/>
          <name val="Tahoma"/>
          <family val="2"/>
          <scheme val="minor"/>
        </font>
      </dxf>
    </rfmt>
    <rcc rId="0" sId="3" dxf="1">
      <nc r="B156">
        <v>212</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8" sId="3" ref="A156:XFD156" action="deleteRow">
    <rfmt sheetId="3" xfDxf="1" sqref="A156:XFD156" start="0" length="0"/>
    <rfmt sheetId="3" sqref="A156" start="0" length="0">
      <dxf>
        <font>
          <sz val="8"/>
          <color theme="1"/>
          <name val="Tahoma"/>
          <family val="2"/>
          <scheme val="minor"/>
        </font>
      </dxf>
    </rfmt>
    <rcc rId="0" sId="3" dxf="1">
      <nc r="B156">
        <v>213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9" sId="3" ref="A156:XFD156" action="deleteRow">
    <rfmt sheetId="3" xfDxf="1" sqref="A156:XFD156" start="0" length="0"/>
    <rfmt sheetId="3" sqref="A156" start="0" length="0">
      <dxf>
        <font>
          <sz val="8"/>
          <color theme="1"/>
          <name val="Tahoma"/>
          <family val="2"/>
          <scheme val="minor"/>
        </font>
      </dxf>
    </rfmt>
    <rcc rId="0" sId="3" dxf="1">
      <nc r="B156">
        <v>214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0" sId="3" ref="A156:XFD156" action="deleteRow">
    <rfmt sheetId="3" xfDxf="1" sqref="A156:XFD156" start="0" length="0"/>
    <rfmt sheetId="3" sqref="A156" start="0" length="0">
      <dxf>
        <font>
          <sz val="8"/>
          <color theme="1"/>
          <name val="Tahoma"/>
          <family val="2"/>
          <scheme val="minor"/>
        </font>
      </dxf>
    </rfmt>
    <rcc rId="0" sId="3" dxf="1">
      <nc r="B156">
        <v>215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1" sId="3" ref="A156:XFD156" action="deleteRow">
    <rfmt sheetId="3" xfDxf="1" sqref="A156:XFD156" start="0" length="0"/>
    <rfmt sheetId="3" sqref="A156" start="0" length="0">
      <dxf>
        <font>
          <sz val="8"/>
          <color theme="1"/>
          <name val="Tahoma"/>
          <family val="2"/>
          <scheme val="minor"/>
        </font>
      </dxf>
    </rfmt>
    <rfmt sheetId="3" sqref="B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C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D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rc>
  <rrc rId="1622" sId="3" ref="A156:XFD156" action="deleteRow">
    <rfmt sheetId="3" xfDxf="1" sqref="A156:XFD156" start="0" length="0"/>
    <rfmt sheetId="3" sqref="A156" start="0" length="0">
      <dxf>
        <font>
          <sz val="8"/>
          <color theme="1"/>
          <name val="Tahoma"/>
          <family val="2"/>
          <scheme val="minor"/>
        </font>
      </dxf>
    </rfmt>
    <rcc rId="0" sId="3" dxf="1">
      <nc r="B156">
        <v>216</v>
      </nc>
      <ndxf>
        <font>
          <sz val="10"/>
          <color rgb="FF000000"/>
          <name val="Cordia New"/>
          <family val="2"/>
          <scheme val="none"/>
        </font>
        <alignment horizontal="center" vertical="center" wrapText="1"/>
        <border outline="0">
          <left style="medium">
            <color indexed="64"/>
          </left>
          <top style="medium">
            <color indexed="64"/>
          </top>
        </border>
      </ndxf>
    </rcc>
    <rcc rId="0" sId="3" dxf="1">
      <nc r="C156" t="inlineStr">
        <is>
          <t>Process Safety Events - Tier 1</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23" sId="3" ref="A156:XFD156" action="deleteRow">
    <rfmt sheetId="3" xfDxf="1" sqref="A156:XFD156" start="0" length="0"/>
    <rfmt sheetId="3" sqref="A156" start="0" length="0">
      <dxf>
        <font>
          <sz val="8"/>
          <color theme="1"/>
          <name val="Tahoma"/>
          <family val="2"/>
          <scheme val="minor"/>
        </font>
      </dxf>
    </rfmt>
    <rcc rId="0" sId="3" dxf="1">
      <nc r="B156">
        <v>217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Number of process safety events – Tier 1 Million hours worked</t>
        </is>
      </nc>
      <ndxf>
        <font>
          <sz val="10"/>
          <color rgb="FF000000"/>
          <name val="Cordia New"/>
          <family val="2"/>
          <scheme val="none"/>
        </font>
        <alignment vertical="center"/>
        <border outline="0">
          <right style="medium">
            <color indexed="64"/>
          </right>
          <bottom style="medium">
            <color indexed="64"/>
          </bottom>
        </border>
      </ndxf>
    </rcc>
    <rcc rId="0" sId="3" dxf="1">
      <nc r="D156" t="inlineStr">
        <is>
          <t>Number</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cc rId="1624" sId="3">
    <oc r="A148" t="inlineStr">
      <is>
        <t>3.2.2</t>
      </is>
    </oc>
    <nc r="A148"/>
  </rcc>
  <rcc rId="1625" sId="3">
    <oc r="A146" t="inlineStr">
      <is>
        <t>1.1.4</t>
      </is>
    </oc>
    <nc r="A146"/>
  </rcc>
  <rfmt sheetId="3" sqref="A142:A155">
    <dxf>
      <fill>
        <patternFill patternType="none">
          <bgColor auto="1"/>
        </patternFill>
      </fill>
    </dxf>
  </rfmt>
  <rfmt sheetId="3" sqref="B155" start="0" length="0">
    <dxf>
      <fill>
        <patternFill patternType="none">
          <bgColor indexed="65"/>
        </patternFill>
      </fill>
      <border outline="0">
        <left/>
        <bottom style="medium">
          <color indexed="64"/>
        </bottom>
      </border>
    </dxf>
  </rfmt>
  <rfmt sheetId="3" sqref="B155" start="0" length="0">
    <dxf>
      <alignment horizontal="general"/>
      <border outline="0">
        <top/>
      </border>
    </dxf>
  </rfmt>
  <rfmt sheetId="3" sqref="B155" start="0" length="0">
    <dxf>
      <border>
        <left style="medium">
          <color indexed="64"/>
        </left>
        <right style="medium">
          <color indexed="64"/>
        </right>
        <top style="medium">
          <color indexed="64"/>
        </top>
        <bottom style="medium">
          <color indexed="64"/>
        </bottom>
      </border>
    </dxf>
  </rfmt>
  <rrc rId="1626" sId="3" ref="B1:B1048576" action="deleteCol">
    <rfmt sheetId="3" xfDxf="1" sqref="B1:B1048576" start="0" length="0">
      <dxf>
        <alignment horizontal="center"/>
      </dxf>
    </rfmt>
    <rfmt sheetId="3" sqref="B1" start="0" length="0">
      <dxf>
        <font>
          <b/>
          <sz val="12"/>
          <color rgb="FFFFFFFF"/>
          <name val="Cordia New"/>
          <family val="2"/>
          <scheme val="none"/>
        </font>
        <fill>
          <patternFill patternType="solid">
            <bgColor rgb="FF42558C"/>
          </patternFill>
        </fill>
        <alignment horizontal="general" vertical="center" wrapText="1"/>
      </dxf>
    </rfmt>
    <rcc rId="0" sId="3" dxf="1">
      <nc r="B2" t="inlineStr">
        <is>
          <t>Human Capital</t>
        </is>
      </nc>
      <ndxf>
        <font>
          <b/>
          <sz val="14"/>
          <color rgb="FFFFFFFF"/>
          <name val="Cordia New"/>
          <family val="2"/>
          <scheme val="none"/>
        </font>
        <fill>
          <patternFill patternType="solid">
            <bgColor rgb="FF42558C"/>
          </patternFill>
        </fill>
        <alignment horizontal="general" vertical="center" wrapText="1"/>
      </ndxf>
    </rcc>
    <rfmt sheetId="3" sqref="B3" start="0" length="0">
      <dxf>
        <font>
          <b/>
          <sz val="12"/>
          <color rgb="FF624C36"/>
          <name val="Cordia New"/>
          <family val="2"/>
          <scheme val="none"/>
        </font>
        <fill>
          <patternFill patternType="solid">
            <bgColor rgb="FF42558C"/>
          </patternFill>
        </fill>
        <alignment horizontal="general" vertical="center" wrapText="1"/>
        <border outline="0">
          <bottom style="medium">
            <color indexed="64"/>
          </bottom>
        </border>
      </dxf>
    </rfmt>
    <rfmt sheetId="3" sqref="B4"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top style="medium">
            <color indexed="64"/>
          </top>
        </border>
      </dxf>
    </rfmt>
    <rcc rId="0" sId="3" dxf="1">
      <nc r="B5" t="inlineStr">
        <is>
          <t>nItem</t>
        </is>
      </nc>
      <n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rder>
      </ndxf>
    </rcc>
    <rfmt sheetId="3" sqref="B6"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ttom style="medium">
            <color indexed="64"/>
          </bottom>
        </border>
      </dxf>
    </rfmt>
    <rcc rId="0" sId="3" dxf="1">
      <nc r="B7">
        <v>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
        <v>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
        <v>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
        <v>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
        <v>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
        <v>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
        <v>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
        <v>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
        <v>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6">
        <v>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7">
        <v>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8">
        <v>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9">
        <v>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0">
        <v>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1">
        <v>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2">
        <v>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3">
        <v>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4">
        <v>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5">
        <v>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6">
        <v>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7">
        <v>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8">
        <v>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9">
        <v>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0">
        <v>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1">
        <v>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2">
        <v>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3">
        <v>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4">
        <v>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5">
        <v>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6">
        <v>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7">
        <v>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8">
        <v>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9">
        <v>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0">
        <v>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1">
        <v>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2">
        <v>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3">
        <v>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4">
        <v>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5">
        <v>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6">
        <v>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7">
        <v>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8">
        <v>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9">
        <v>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0">
        <v>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1">
        <v>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2">
        <v>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3">
        <v>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4">
        <v>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5">
        <v>49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6">
        <v>50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7">
        <v>51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8">
        <v>52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9">
        <v>53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0">
        <v>54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1">
        <v>55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2">
        <v>56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3">
        <v>57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4">
        <v>58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5">
        <v>59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6">
        <v>60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7">
        <v>61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8">
        <v>62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9">
        <v>63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0">
        <v>64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1">
        <v>65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2">
        <v>66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3">
        <v>67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4">
        <v>68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5">
        <v>69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6">
        <v>70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7">
        <v>71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8">
        <v>72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9">
        <v>73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0">
        <v>74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1">
        <v>75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2">
        <v>76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3">
        <v>77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4">
        <v>78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5">
        <v>79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6">
        <v>80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7">
        <v>81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8">
        <v>82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9">
        <v>83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0">
        <v>84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1">
        <v>85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2">
        <v>86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3">
        <v>87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4">
        <v>88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5">
        <v>89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6">
        <v>90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7">
        <v>91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8">
        <v>92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9">
        <v>93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0">
        <v>94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1">
        <v>95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2">
        <v>96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3">
        <v>97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4">
        <v>98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5">
        <v>99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6">
        <v>100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7">
        <v>101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8">
        <v>102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9">
        <v>103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0">
        <v>104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1">
        <v>105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2">
        <v>106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3">
        <v>107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4">
        <v>108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5">
        <v>109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6">
        <v>110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7">
        <v>111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8">
        <v>112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9">
        <v>113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0">
        <v>114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1">
        <v>115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2">
        <v>116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3">
        <v>117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4">
        <v>118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5">
        <v>119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6">
        <v>120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7">
        <v>121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8">
        <v>122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9">
        <v>123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0">
        <v>124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1">
        <v>125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2">
        <v>126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3">
        <v>127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4">
        <v>128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5">
        <v>129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6">
        <v>130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7">
        <v>131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8">
        <v>132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9">
        <v>133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0">
        <v>134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1">
        <v>135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2">
        <v>136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3">
        <v>137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4">
        <v>138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5">
        <v>139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6">
        <v>140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7">
        <v>141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8">
        <v>142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9">
        <v>143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0">
        <v>144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1">
        <v>145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2">
        <v>146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3">
        <v>147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4">
        <v>148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5">
        <v>149</v>
      </nc>
      <ndxf>
        <font>
          <sz val="10"/>
          <color rgb="FF000000"/>
          <name val="Cordia New"/>
          <family val="2"/>
          <scheme val="none"/>
        </font>
        <alignment horizontal="general" vertical="center" wrapText="1"/>
        <border outline="0">
          <left style="medium">
            <color indexed="64"/>
          </left>
          <right style="medium">
            <color indexed="64"/>
          </right>
          <top style="medium">
            <color indexed="64"/>
          </top>
          <bottom style="medium">
            <color indexed="64"/>
          </bottom>
        </border>
      </ndxf>
    </rcc>
    <rfmt sheetId="3" sqref="B156" start="0" length="0">
      <dxf>
        <font>
          <sz val="10"/>
          <color theme="1"/>
          <name val="Tahoma"/>
          <family val="2"/>
          <scheme val="minor"/>
        </font>
      </dxf>
    </rfmt>
    <rfmt sheetId="3" sqref="B157" start="0" length="0">
      <dxf>
        <font>
          <sz val="11"/>
          <color theme="1"/>
          <name val="Cordia New"/>
          <family val="2"/>
          <scheme val="none"/>
        </font>
        <alignment vertical="center"/>
      </dxf>
    </rfmt>
    <rfmt sheetId="3" sqref="B158" start="0" length="0">
      <dxf>
        <font>
          <u/>
          <sz val="10"/>
          <color theme="1"/>
          <name val="Cordia New"/>
          <family val="2"/>
          <scheme val="none"/>
        </font>
      </dxf>
    </rfmt>
    <rfmt sheetId="3" sqref="B159" start="0" length="0">
      <dxf>
        <font>
          <sz val="11"/>
          <color theme="1"/>
          <name val="Cordia New"/>
          <family val="2"/>
          <scheme val="none"/>
        </font>
        <alignment vertical="center"/>
      </dxf>
    </rfmt>
    <rfmt sheetId="3" sqref="B160" start="0" length="0">
      <dxf>
        <font>
          <sz val="11"/>
          <color theme="1"/>
          <name val="Cordia New"/>
          <family val="2"/>
          <scheme val="none"/>
        </font>
        <alignment vertical="center"/>
      </dxf>
    </rfmt>
    <rfmt sheetId="3" sqref="B161" start="0" length="0">
      <dxf>
        <font>
          <sz val="11"/>
          <color theme="1"/>
          <name val="Cordia New"/>
          <family val="2"/>
          <scheme val="none"/>
        </font>
        <alignment vertical="center"/>
      </dxf>
    </rfmt>
    <rfmt sheetId="3" sqref="B162" start="0" length="0">
      <dxf>
        <font>
          <sz val="11"/>
          <color theme="1"/>
          <name val="Cordia New"/>
          <family val="2"/>
          <scheme val="none"/>
        </font>
        <alignment vertical="center"/>
      </dxf>
    </rfmt>
    <rfmt sheetId="3" sqref="B163" start="0" length="0">
      <dxf>
        <font>
          <sz val="11"/>
          <color theme="1"/>
          <name val="Cordia New"/>
          <family val="2"/>
          <scheme val="none"/>
        </font>
        <alignment vertical="center"/>
      </dxf>
    </rfmt>
    <rfmt sheetId="3" sqref="B164" start="0" length="0">
      <dxf>
        <font>
          <sz val="11"/>
          <color theme="1"/>
          <name val="Cordia New"/>
          <family val="2"/>
          <scheme val="none"/>
        </font>
        <alignment vertical="center"/>
      </dxf>
    </rfmt>
    <rfmt sheetId="3" sqref="B165" start="0" length="0">
      <dxf>
        <font>
          <u/>
          <sz val="10"/>
          <color theme="1"/>
          <name val="Cordia New"/>
          <family val="2"/>
          <scheme val="none"/>
        </font>
      </dxf>
    </rfmt>
    <rfmt sheetId="3" sqref="B166" start="0" length="0">
      <dxf>
        <font>
          <sz val="11"/>
          <color theme="1"/>
          <name val="Cordia New"/>
          <family val="2"/>
          <scheme val="none"/>
        </font>
      </dxf>
    </rfmt>
    <rfmt sheetId="3" sqref="B167" start="0" length="0">
      <dxf>
        <font>
          <sz val="11"/>
          <color theme="1"/>
          <name val="Cordia New"/>
          <family val="2"/>
          <scheme val="none"/>
        </font>
      </dxf>
    </rfmt>
    <rfmt sheetId="3" sqref="B168" start="0" length="0">
      <dxf>
        <font>
          <sz val="11"/>
          <color theme="1"/>
          <name val="Cordia New"/>
          <family val="2"/>
          <scheme val="none"/>
        </font>
      </dxf>
    </rfmt>
    <rfmt sheetId="3" sqref="B170" start="0" length="0">
      <dxf>
        <font>
          <sz val="10"/>
          <color theme="1"/>
          <name val="Tahoma"/>
          <family val="2"/>
          <scheme val="minor"/>
        </font>
      </dxf>
    </rfmt>
    <rfmt sheetId="3" sqref="B171" start="0" length="0">
      <dxf>
        <font>
          <sz val="10"/>
          <color theme="1"/>
          <name val="Tahoma"/>
          <family val="2"/>
          <scheme val="minor"/>
        </font>
      </dxf>
    </rfmt>
    <rfmt sheetId="3" sqref="B172" start="0" length="0">
      <dxf>
        <font>
          <sz val="10"/>
          <color theme="1"/>
          <name val="Tahoma"/>
          <family val="2"/>
          <scheme val="minor"/>
        </font>
      </dxf>
    </rfmt>
    <rfmt sheetId="3" sqref="B173" start="0" length="0">
      <dxf>
        <font>
          <sz val="10"/>
          <color theme="1"/>
          <name val="Tahoma"/>
          <family val="2"/>
          <scheme val="minor"/>
        </font>
      </dxf>
    </rfmt>
    <rfmt sheetId="3" sqref="B174" start="0" length="0">
      <dxf>
        <font>
          <sz val="10"/>
          <color theme="1"/>
          <name val="Tahoma"/>
          <family val="2"/>
          <scheme val="minor"/>
        </font>
      </dxf>
    </rfmt>
    <rfmt sheetId="3" sqref="B175" start="0" length="0">
      <dxf>
        <font>
          <sz val="10"/>
          <color theme="1"/>
          <name val="Tahoma"/>
          <family val="2"/>
          <scheme val="minor"/>
        </font>
      </dxf>
    </rfmt>
    <rfmt sheetId="3" sqref="B176" start="0" length="0">
      <dxf>
        <font>
          <sz val="10"/>
          <color theme="1"/>
          <name val="Tahoma"/>
          <family val="2"/>
          <scheme val="minor"/>
        </font>
      </dxf>
    </rfmt>
    <rfmt sheetId="3" sqref="B177" start="0" length="0">
      <dxf>
        <font>
          <sz val="10"/>
          <color theme="1"/>
          <name val="Tahoma"/>
          <family val="2"/>
          <scheme val="minor"/>
        </font>
      </dxf>
    </rfmt>
    <rfmt sheetId="3" sqref="B178" start="0" length="0">
      <dxf>
        <font>
          <sz val="10"/>
          <color theme="1"/>
          <name val="Tahoma"/>
          <family val="2"/>
          <scheme val="minor"/>
        </font>
      </dxf>
    </rfmt>
    <rfmt sheetId="3" sqref="B179" start="0" length="0">
      <dxf>
        <font>
          <sz val="10"/>
          <color theme="1"/>
          <name val="Tahoma"/>
          <family val="2"/>
          <scheme val="minor"/>
        </font>
      </dxf>
    </rfmt>
    <rfmt sheetId="3" sqref="B180" start="0" length="0">
      <dxf>
        <font>
          <sz val="10"/>
          <color theme="1"/>
          <name val="Tahoma"/>
          <family val="2"/>
          <scheme val="minor"/>
        </font>
      </dxf>
    </rfmt>
    <rfmt sheetId="3" sqref="B181" start="0" length="0">
      <dxf>
        <font>
          <sz val="10"/>
          <color theme="1"/>
          <name val="Tahoma"/>
          <family val="2"/>
          <scheme val="minor"/>
        </font>
      </dxf>
    </rfmt>
    <rfmt sheetId="3" sqref="B182" start="0" length="0">
      <dxf>
        <font>
          <sz val="10"/>
          <color theme="1"/>
          <name val="Tahoma"/>
          <family val="2"/>
          <scheme val="minor"/>
        </font>
      </dxf>
    </rfmt>
    <rfmt sheetId="3" sqref="B183" start="0" length="0">
      <dxf>
        <font>
          <sz val="10"/>
          <color theme="1"/>
          <name val="Tahoma"/>
          <family val="2"/>
          <scheme val="minor"/>
        </font>
      </dxf>
    </rfmt>
    <rfmt sheetId="3" sqref="B184" start="0" length="0">
      <dxf>
        <font>
          <sz val="10"/>
          <color theme="1"/>
          <name val="Tahoma"/>
          <family val="2"/>
          <scheme val="minor"/>
        </font>
      </dxf>
    </rfmt>
    <rfmt sheetId="3" sqref="B185" start="0" length="0">
      <dxf>
        <font>
          <sz val="10"/>
          <color theme="1"/>
          <name val="Tahoma"/>
          <family val="2"/>
          <scheme val="minor"/>
        </font>
      </dxf>
    </rfmt>
    <rfmt sheetId="3" sqref="B186" start="0" length="0">
      <dxf>
        <font>
          <sz val="10"/>
          <color theme="1"/>
          <name val="Tahoma"/>
          <family val="2"/>
          <scheme val="minor"/>
        </font>
      </dxf>
    </rfmt>
    <rfmt sheetId="3" sqref="B187" start="0" length="0">
      <dxf>
        <font>
          <sz val="10"/>
          <color theme="1"/>
          <name val="Tahoma"/>
          <family val="2"/>
          <scheme val="minor"/>
        </font>
      </dxf>
    </rfmt>
    <rfmt sheetId="3" sqref="B188" start="0" length="0">
      <dxf>
        <font>
          <sz val="10"/>
          <color theme="1"/>
          <name val="Tahoma"/>
          <family val="2"/>
          <scheme val="minor"/>
        </font>
      </dxf>
    </rfmt>
    <rfmt sheetId="3" sqref="B189" start="0" length="0">
      <dxf>
        <font>
          <sz val="10"/>
          <color theme="1"/>
          <name val="Tahoma"/>
          <family val="2"/>
          <scheme val="minor"/>
        </font>
      </dxf>
    </rfmt>
    <rfmt sheetId="3" sqref="B190" start="0" length="0">
      <dxf>
        <font>
          <sz val="10"/>
          <color theme="1"/>
          <name val="Tahoma"/>
          <family val="2"/>
          <scheme val="minor"/>
        </font>
      </dxf>
    </rfmt>
    <rfmt sheetId="3" sqref="B191" start="0" length="0">
      <dxf>
        <font>
          <sz val="10"/>
          <color theme="1"/>
          <name val="Tahoma"/>
          <family val="2"/>
          <scheme val="minor"/>
        </font>
      </dxf>
    </rfmt>
    <rfmt sheetId="3" sqref="B192" start="0" length="0">
      <dxf>
        <font>
          <sz val="10"/>
          <color theme="1"/>
          <name val="Tahoma"/>
          <family val="2"/>
          <scheme val="minor"/>
        </font>
      </dxf>
    </rfmt>
    <rfmt sheetId="3" sqref="B193" start="0" length="0">
      <dxf>
        <font>
          <sz val="10"/>
          <color theme="1"/>
          <name val="Tahoma"/>
          <family val="2"/>
          <scheme val="minor"/>
        </font>
      </dxf>
    </rfmt>
    <rfmt sheetId="3" sqref="B194" start="0" length="0">
      <dxf>
        <font>
          <sz val="10"/>
          <color theme="1"/>
          <name val="Tahoma"/>
          <family val="2"/>
          <scheme val="minor"/>
        </font>
      </dxf>
    </rfmt>
    <rfmt sheetId="3" sqref="B195" start="0" length="0">
      <dxf>
        <font>
          <sz val="10"/>
          <color theme="1"/>
          <name val="Tahoma"/>
          <family val="2"/>
          <scheme val="minor"/>
        </font>
      </dxf>
    </rfmt>
    <rfmt sheetId="3" sqref="B196" start="0" length="0">
      <dxf>
        <font>
          <sz val="10"/>
          <color theme="1"/>
          <name val="Tahoma"/>
          <family val="2"/>
          <scheme val="minor"/>
        </font>
      </dxf>
    </rfmt>
    <rfmt sheetId="3" sqref="B197" start="0" length="0">
      <dxf>
        <font>
          <sz val="10"/>
          <color theme="1"/>
          <name val="Tahoma"/>
          <family val="2"/>
          <scheme val="minor"/>
        </font>
      </dxf>
    </rfmt>
    <rfmt sheetId="3" sqref="B198" start="0" length="0">
      <dxf>
        <font>
          <sz val="10"/>
          <color theme="1"/>
          <name val="Tahoma"/>
          <family val="2"/>
          <scheme val="minor"/>
        </font>
      </dxf>
    </rfmt>
    <rfmt sheetId="3" sqref="B199" start="0" length="0">
      <dxf>
        <font>
          <sz val="10"/>
          <color theme="1"/>
          <name val="Tahoma"/>
          <family val="2"/>
          <scheme val="minor"/>
        </font>
      </dxf>
    </rfmt>
    <rfmt sheetId="3" sqref="B200" start="0" length="0">
      <dxf>
        <font>
          <sz val="10"/>
          <color theme="1"/>
          <name val="Tahoma"/>
          <family val="2"/>
          <scheme val="minor"/>
        </font>
      </dxf>
    </rfmt>
    <rfmt sheetId="3" sqref="B201" start="0" length="0">
      <dxf>
        <font>
          <sz val="10"/>
          <color theme="1"/>
          <name val="Tahoma"/>
          <family val="2"/>
          <scheme val="minor"/>
        </font>
      </dxf>
    </rfmt>
    <rfmt sheetId="3" sqref="B202" start="0" length="0">
      <dxf>
        <font>
          <sz val="10"/>
          <color theme="1"/>
          <name val="Tahoma"/>
          <family val="2"/>
          <scheme val="minor"/>
        </font>
      </dxf>
    </rfmt>
    <rfmt sheetId="3" sqref="B203" start="0" length="0">
      <dxf>
        <font>
          <sz val="10"/>
          <color theme="1"/>
          <name val="Tahoma"/>
          <family val="2"/>
          <scheme val="minor"/>
        </font>
      </dxf>
    </rfmt>
    <rfmt sheetId="3" sqref="B204" start="0" length="0">
      <dxf>
        <font>
          <sz val="10"/>
          <color theme="1"/>
          <name val="Tahoma"/>
          <family val="2"/>
          <scheme val="minor"/>
        </font>
      </dxf>
    </rfmt>
    <rfmt sheetId="3" sqref="B205" start="0" length="0">
      <dxf>
        <font>
          <sz val="10"/>
          <color theme="1"/>
          <name val="Tahoma"/>
          <family val="2"/>
          <scheme val="minor"/>
        </font>
      </dxf>
    </rfmt>
    <rfmt sheetId="3" sqref="B206" start="0" length="0">
      <dxf>
        <font>
          <sz val="10"/>
          <color theme="1"/>
          <name val="Tahoma"/>
          <family val="2"/>
          <scheme val="minor"/>
        </font>
      </dxf>
    </rfmt>
    <rfmt sheetId="3" sqref="B207" start="0" length="0">
      <dxf>
        <font>
          <sz val="10"/>
          <color theme="1"/>
          <name val="Tahoma"/>
          <family val="2"/>
          <scheme val="minor"/>
        </font>
      </dxf>
    </rfmt>
    <rfmt sheetId="3" sqref="B208" start="0" length="0">
      <dxf>
        <font>
          <sz val="10"/>
          <color theme="1"/>
          <name val="Tahoma"/>
          <family val="2"/>
          <scheme val="minor"/>
        </font>
      </dxf>
    </rfmt>
    <rfmt sheetId="3" sqref="B209" start="0" length="0">
      <dxf>
        <font>
          <sz val="10"/>
          <color theme="1"/>
          <name val="Tahoma"/>
          <family val="2"/>
          <scheme val="minor"/>
        </font>
      </dxf>
    </rfmt>
    <rfmt sheetId="3" sqref="B210" start="0" length="0">
      <dxf>
        <font>
          <sz val="10"/>
          <color theme="1"/>
          <name val="Tahoma"/>
          <family val="2"/>
          <scheme val="minor"/>
        </font>
      </dxf>
    </rfmt>
  </rrc>
  <rcc rId="1627" sId="3">
    <nc r="B2" t="inlineStr">
      <is>
        <t>Human Capital</t>
      </is>
    </nc>
  </rcc>
  <rfmt sheetId="3" sqref="B17:B155" start="0" length="0">
    <dxf>
      <border>
        <left style="medium">
          <color indexed="64"/>
        </left>
      </border>
    </dxf>
  </rfmt>
  <rfmt sheetId="3" sqref="I17:I155" start="0" length="0">
    <dxf>
      <border>
        <right style="medium">
          <color indexed="64"/>
        </right>
      </border>
    </dxf>
  </rfmt>
  <rcc rId="1628" sId="3">
    <oc r="A110" t="inlineStr">
      <is>
        <t>3.3.4</t>
      </is>
    </oc>
    <nc r="A110"/>
  </rcc>
  <rcc rId="1629" sId="3">
    <oc r="A111" t="inlineStr">
      <is>
        <t>3.3.5</t>
      </is>
    </oc>
    <nc r="A111"/>
  </rcc>
  <rcc rId="1630" sId="3">
    <oc r="A135" t="inlineStr">
      <is>
        <t>3.2.1</t>
      </is>
    </oc>
    <nc r="A135"/>
  </rcc>
  <rrc rId="1631" sId="3" ref="A1:A1048576" action="deleteCol">
    <rfmt sheetId="3" xfDxf="1" sqref="A1:A1048576" start="0" length="0">
      <dxf>
        <font>
          <sz val="8"/>
        </font>
      </dxf>
    </rfmt>
    <rcc rId="0" sId="3">
      <nc r="A92" t="inlineStr">
        <is>
          <t>3.4.3</t>
        </is>
      </nc>
    </rcc>
    <rcc rId="0" sId="3">
      <nc r="A99" t="inlineStr">
        <is>
          <t>3.3.2</t>
        </is>
      </nc>
    </rcc>
    <rcc rId="0" sId="3">
      <nc r="A120" t="inlineStr">
        <is>
          <t>3.4.1</t>
        </is>
      </nc>
    </rcc>
    <rfmt sheetId="3" sqref="A135" start="0" length="0">
      <dxf>
        <fill>
          <patternFill patternType="solid">
            <bgColor theme="7" tint="0.59999389629810485"/>
          </patternFill>
        </fill>
      </dxf>
    </rfmt>
    <rfmt sheetId="3" sqref="A136" start="0" length="0">
      <dxf>
        <fill>
          <patternFill patternType="solid">
            <bgColor theme="7" tint="0.59999389629810485"/>
          </patternFill>
        </fill>
      </dxf>
    </rfmt>
    <rfmt sheetId="3" sqref="A137" start="0" length="0">
      <dxf>
        <fill>
          <patternFill patternType="solid">
            <bgColor theme="7" tint="0.59999389629810485"/>
          </patternFill>
        </fill>
      </dxf>
    </rfmt>
    <rfmt sheetId="3" sqref="A138" start="0" length="0">
      <dxf>
        <fill>
          <patternFill patternType="solid">
            <bgColor theme="7" tint="0.59999389629810485"/>
          </patternFill>
        </fill>
      </dxf>
    </rfmt>
    <rfmt sheetId="3" sqref="A139" start="0" length="0">
      <dxf>
        <fill>
          <patternFill patternType="solid">
            <bgColor theme="7" tint="0.59999389629810485"/>
          </patternFill>
        </fill>
      </dxf>
    </rfmt>
    <rfmt sheetId="3" sqref="A140" start="0" length="0">
      <dxf>
        <fill>
          <patternFill patternType="solid">
            <bgColor theme="7" tint="0.59999389629810485"/>
          </patternFill>
        </fill>
      </dxf>
    </rfmt>
    <rfmt sheetId="3" sqref="A141" start="0" length="0">
      <dxf>
        <fill>
          <patternFill patternType="solid">
            <bgColor theme="7" tint="0.59999389629810485"/>
          </patternFill>
        </fill>
      </dxf>
    </rfmt>
  </rrc>
  <rcv guid="{FED6E811-8ACD-4ED8-B757-F40DA5814923}" action="delete"/>
  <rcv guid="{FED6E811-8ACD-4ED8-B757-F40DA5814923}" action="add"/>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2" sId="3" ref="A29:XFD29" action="insertRow"/>
  <rrc rId="1633" sId="3" ref="A29:XFD29" action="insertRow"/>
  <rrc rId="1634" sId="3" ref="A29:XFD29" action="insertRow"/>
  <rrc rId="1635" sId="3" ref="A29:XFD29" action="insertRow"/>
  <rfmt sheetId="3" sqref="A29" start="0" length="0">
    <dxf>
      <alignment indent="1"/>
      <border outline="0">
        <right style="medium">
          <color indexed="64"/>
        </right>
      </border>
    </dxf>
  </rfmt>
  <rcc rId="1636" sId="3" odxf="1" dxf="1">
    <nc r="B29" t="inlineStr">
      <is>
        <t>Person</t>
      </is>
    </nc>
    <odxf>
      <border outline="0">
        <right/>
      </border>
    </odxf>
    <ndxf>
      <border outline="0">
        <right style="medium">
          <color indexed="64"/>
        </right>
      </border>
    </ndxf>
  </rcc>
  <rfmt sheetId="3" sqref="C29" start="0" length="0">
    <dxf>
      <border outline="0">
        <right style="medium">
          <color indexed="64"/>
        </right>
      </border>
    </dxf>
  </rfmt>
  <rfmt sheetId="3" sqref="D29" start="0" length="0">
    <dxf>
      <border outline="0">
        <right style="medium">
          <color indexed="64"/>
        </right>
      </border>
    </dxf>
  </rfmt>
  <rfmt sheetId="3" sqref="E29" start="0" length="0">
    <dxf>
      <border outline="0">
        <right style="medium">
          <color indexed="64"/>
        </right>
      </border>
    </dxf>
  </rfmt>
  <rfmt sheetId="3" sqref="F29" start="0" length="0">
    <dxf>
      <border outline="0">
        <right style="medium">
          <color indexed="64"/>
        </right>
      </border>
    </dxf>
  </rfmt>
  <rfmt sheetId="3" sqref="G29" start="0" length="0">
    <dxf>
      <border outline="0">
        <right style="medium">
          <color indexed="64"/>
        </right>
      </border>
    </dxf>
  </rfmt>
  <rcc rId="1637" sId="3" odxf="1" dxf="1">
    <nc r="A30" t="inlineStr">
      <is>
        <t>Rayong</t>
      </is>
    </nc>
    <odxf>
      <border outline="0">
        <right/>
      </border>
    </odxf>
    <ndxf>
      <border outline="0">
        <right style="medium">
          <color indexed="64"/>
        </right>
      </border>
    </ndxf>
  </rcc>
  <rcc rId="1638" sId="3" odxf="1" dxf="1">
    <nc r="B30" t="inlineStr">
      <is>
        <t>Person</t>
      </is>
    </nc>
    <odxf>
      <border outline="0">
        <right/>
      </border>
    </odxf>
    <ndxf>
      <border outline="0">
        <right style="medium">
          <color indexed="64"/>
        </right>
      </border>
    </ndxf>
  </rcc>
  <rfmt sheetId="3" sqref="C30" start="0" length="0">
    <dxf>
      <border outline="0">
        <right style="medium">
          <color indexed="64"/>
        </right>
      </border>
    </dxf>
  </rfmt>
  <rfmt sheetId="3" sqref="D30" start="0" length="0">
    <dxf>
      <border outline="0">
        <right style="medium">
          <color indexed="64"/>
        </right>
      </border>
    </dxf>
  </rfmt>
  <rfmt sheetId="3" sqref="E30" start="0" length="0">
    <dxf>
      <border outline="0">
        <right style="medium">
          <color indexed="64"/>
        </right>
      </border>
    </dxf>
  </rfmt>
  <rfmt sheetId="3" sqref="F30" start="0" length="0">
    <dxf>
      <border outline="0">
        <right style="medium">
          <color indexed="64"/>
        </right>
      </border>
    </dxf>
  </rfmt>
  <rfmt sheetId="3" sqref="G30" start="0" length="0">
    <dxf>
      <border outline="0">
        <right style="medium">
          <color indexed="64"/>
        </right>
      </border>
    </dxf>
  </rfmt>
  <rcc rId="1639" sId="3" odxf="1" dxf="1">
    <nc r="A31" t="inlineStr">
      <is>
        <t>Bangkok</t>
      </is>
    </nc>
    <odxf>
      <border outline="0">
        <right/>
      </border>
    </odxf>
    <ndxf>
      <border outline="0">
        <right style="medium">
          <color indexed="64"/>
        </right>
      </border>
    </ndxf>
  </rcc>
  <rcc rId="1640" sId="3" odxf="1" dxf="1">
    <nc r="B31" t="inlineStr">
      <is>
        <t>Person</t>
      </is>
    </nc>
    <odxf>
      <border outline="0">
        <right/>
      </border>
    </odxf>
    <ndxf>
      <border outline="0">
        <right style="medium">
          <color indexed="64"/>
        </right>
      </border>
    </ndxf>
  </rcc>
  <rfmt sheetId="3" sqref="C31" start="0" length="0">
    <dxf>
      <border outline="0">
        <right style="medium">
          <color indexed="64"/>
        </right>
      </border>
    </dxf>
  </rfmt>
  <rfmt sheetId="3" sqref="D31" start="0" length="0">
    <dxf>
      <border outline="0">
        <right style="medium">
          <color indexed="64"/>
        </right>
      </border>
    </dxf>
  </rfmt>
  <rfmt sheetId="3" sqref="E31" start="0" length="0">
    <dxf>
      <border outline="0">
        <right style="medium">
          <color indexed="64"/>
        </right>
      </border>
    </dxf>
  </rfmt>
  <rfmt sheetId="3" sqref="F31" start="0" length="0">
    <dxf>
      <border outline="0">
        <right style="medium">
          <color indexed="64"/>
        </right>
      </border>
    </dxf>
  </rfmt>
  <rfmt sheetId="3" sqref="G31" start="0" length="0">
    <dxf>
      <border outline="0">
        <right style="medium">
          <color indexed="64"/>
        </right>
      </border>
    </dxf>
  </rfmt>
  <rcc rId="1641" sId="3" odxf="1" dxf="1">
    <nc r="A32" t="inlineStr">
      <is>
        <t>Other provinces</t>
      </is>
    </nc>
    <odxf>
      <border outline="0">
        <right/>
      </border>
    </odxf>
    <ndxf>
      <border outline="0">
        <right style="medium">
          <color indexed="64"/>
        </right>
      </border>
    </ndxf>
  </rcc>
  <rcc rId="1642" sId="3" odxf="1" dxf="1">
    <nc r="B32" t="inlineStr">
      <is>
        <t>Person</t>
      </is>
    </nc>
    <odxf>
      <border outline="0">
        <right/>
      </border>
    </odxf>
    <ndxf>
      <border outline="0">
        <right style="medium">
          <color indexed="64"/>
        </right>
      </border>
    </ndxf>
  </rcc>
  <rfmt sheetId="3" sqref="C32" start="0" length="0">
    <dxf>
      <border outline="0">
        <right style="medium">
          <color indexed="64"/>
        </right>
      </border>
    </dxf>
  </rfmt>
  <rfmt sheetId="3" sqref="D32" start="0" length="0">
    <dxf>
      <border outline="0">
        <right style="medium">
          <color indexed="64"/>
        </right>
      </border>
    </dxf>
  </rfmt>
  <rfmt sheetId="3" sqref="E32" start="0" length="0">
    <dxf>
      <border outline="0">
        <right style="medium">
          <color indexed="64"/>
        </right>
      </border>
    </dxf>
  </rfmt>
  <rfmt sheetId="3" sqref="F32" start="0" length="0">
    <dxf>
      <border outline="0">
        <right style="medium">
          <color indexed="64"/>
        </right>
      </border>
    </dxf>
  </rfmt>
  <rfmt sheetId="3" sqref="G32" start="0" length="0">
    <dxf>
      <border outline="0">
        <right style="medium">
          <color indexed="64"/>
        </right>
      </border>
    </dxf>
  </rfmt>
  <rcc rId="1643" sId="3">
    <nc r="A29" t="inlineStr">
      <is>
        <r>
          <t xml:space="preserve">On contract (Temporary contract) &gt; 1 ปี </t>
        </r>
        <r>
          <rPr>
            <vertAlign val="superscript"/>
            <sz val="10"/>
            <color rgb="FF000000"/>
            <rFont val="Cordia New"/>
            <family val="2"/>
          </rPr>
          <t>[5]</t>
        </r>
      </is>
    </nc>
  </rcc>
  <rcc rId="1644" sId="3">
    <oc r="A25" t="inlineStr">
      <is>
        <r>
          <t>On contract (Temporary contract)</t>
        </r>
        <r>
          <rPr>
            <vertAlign val="superscript"/>
            <sz val="10"/>
            <color rgb="FF000000"/>
            <rFont val="Cordia New"/>
            <family val="2"/>
          </rPr>
          <t>[5]</t>
        </r>
      </is>
    </oc>
    <nc r="A25" t="inlineStr">
      <is>
        <r>
          <t xml:space="preserve">On contract (Temporary contract) &lt; 1 ปี </t>
        </r>
        <r>
          <rPr>
            <vertAlign val="superscript"/>
            <sz val="10"/>
            <color rgb="FF000000"/>
            <rFont val="Cordia New"/>
            <family val="2"/>
          </rPr>
          <t>[5]</t>
        </r>
      </is>
    </nc>
  </rcc>
  <rcv guid="{FED6E811-8ACD-4ED8-B757-F40DA5814923}" action="delete"/>
  <rcv guid="{FED6E811-8ACD-4ED8-B757-F40DA5814923}" action="add"/>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5" sId="3" numFmtId="3">
    <nc r="C8">
      <v>223</v>
    </nc>
  </rcc>
  <rcc rId="1646" sId="3" numFmtId="3">
    <nc r="E8">
      <v>321</v>
    </nc>
  </rcc>
  <rcc rId="1647" sId="3" numFmtId="3">
    <nc r="G8">
      <v>323</v>
    </nc>
  </rcc>
  <rcc rId="1648" sId="3" numFmtId="3">
    <nc r="C9">
      <v>23</v>
    </nc>
  </rcc>
  <rcc rId="1649" sId="3" numFmtId="3">
    <nc r="D9">
      <v>323</v>
    </nc>
  </rcc>
  <rcc rId="1650" sId="3" numFmtId="3">
    <nc r="E9">
      <v>323</v>
    </nc>
  </rcc>
  <rcc rId="1651" sId="3" numFmtId="3">
    <nc r="F9">
      <v>323</v>
    </nc>
  </rcc>
  <rcc rId="1652" sId="3" numFmtId="3">
    <nc r="G9">
      <v>323</v>
    </nc>
  </rcc>
  <rcc rId="1653" sId="3" numFmtId="3">
    <nc r="H9">
      <v>323</v>
    </nc>
  </rcc>
  <rcc rId="1654" sId="3" numFmtId="3">
    <nc r="C10">
      <v>23</v>
    </nc>
  </rcc>
  <rcc rId="1655" sId="3">
    <nc r="F17">
      <v>233</v>
    </nc>
  </rcc>
  <rcc rId="1656" sId="3">
    <nc r="D17">
      <v>32</v>
    </nc>
  </rcc>
  <rcv guid="{3181EFCC-64AD-4444-B924-37A8E2411B78}"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7" sId="3">
    <nc r="D18" t="inlineStr">
      <is>
        <t>htyh</t>
      </is>
    </nc>
  </rcc>
  <rcc rId="1658" sId="3">
    <nc r="E19" t="inlineStr">
      <is>
        <t>hth</t>
      </is>
    </nc>
  </rcc>
  <rcc rId="1659" sId="3">
    <nc r="F19" t="inlineStr">
      <is>
        <t>htyh</t>
      </is>
    </nc>
  </rcc>
  <rcc rId="1660" sId="3">
    <nc r="H19" t="inlineStr">
      <is>
        <t>htyh</t>
      </is>
    </nc>
  </rcc>
  <rcc rId="1661" sId="3">
    <nc r="H18" t="inlineStr">
      <is>
        <t>htyh</t>
      </is>
    </nc>
  </rcc>
  <rcc rId="1662" sId="3">
    <nc r="G18" t="inlineStr">
      <is>
        <t>hyth</t>
      </is>
    </nc>
  </rcc>
  <rcc rId="1663" sId="3">
    <nc r="G17" t="inlineStr">
      <is>
        <t>hty</t>
      </is>
    </nc>
  </rcc>
  <rcc rId="1664" sId="3">
    <nc r="C17" t="inlineStr">
      <is>
        <t>hyt</t>
      </is>
    </nc>
  </rcc>
  <rcc rId="1665" sId="3">
    <nc r="C19" t="inlineStr">
      <is>
        <t>hyt</t>
      </is>
    </nc>
  </rcc>
  <rcc rId="1666" sId="3">
    <nc r="C18">
      <v>345</v>
    </nc>
  </rcc>
  <rcc rId="1667" sId="3">
    <nc r="D19">
      <v>534</v>
    </nc>
  </rcc>
  <rcc rId="1668" sId="3">
    <nc r="E18">
      <v>543</v>
    </nc>
  </rcc>
  <rcc rId="1669" sId="3" numFmtId="3">
    <nc r="E17">
      <v>534</v>
    </nc>
  </rcc>
  <rcc rId="1670" sId="3">
    <nc r="D25">
      <v>5345</v>
    </nc>
  </rcc>
  <rcc rId="1671" sId="3">
    <nc r="F25">
      <v>5435</v>
    </nc>
  </rcc>
  <rcc rId="1672" sId="3">
    <nc r="G25">
      <v>5435</v>
    </nc>
  </rcc>
  <rcc rId="1673" sId="3">
    <nc r="G22">
      <v>5435</v>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9" sId="3">
    <oc r="E5">
      <v>2014</v>
    </oc>
    <nc r="E5">
      <v>1</v>
    </nc>
  </rcc>
  <rcc rId="670" sId="3">
    <oc r="G5">
      <v>2015</v>
    </oc>
    <nc r="G5">
      <v>2</v>
    </nc>
  </rcc>
  <rcc rId="671" sId="3">
    <oc r="I5">
      <v>2016</v>
    </oc>
    <nc r="I5">
      <v>3</v>
    </nc>
  </rcc>
  <rcc rId="672" sId="3">
    <oc r="K5">
      <v>2017</v>
    </oc>
    <nc r="K5">
      <v>4</v>
    </nc>
  </rcc>
  <rrc rId="673" sId="3" ref="M1:M1048576" action="deleteCol">
    <undo index="65535" exp="area" dr="M95:N95" r="N98" sId="3"/>
    <undo index="65535" exp="ref" v="1" dr="$M$10" r="N91" sId="3"/>
    <undo index="65535" exp="ref" v="1" dr="$M$10" r="N89" sId="3"/>
    <undo index="65535" exp="ref" v="1" dr="$M$10" r="N87" sId="3"/>
    <undo index="65535" exp="ref" v="1" dr="$M$10" r="N84" sId="3"/>
    <undo index="65535" exp="ref" v="1" dr="$M$10" r="N82" sId="3"/>
    <undo index="65535" exp="ref" v="1" dr="$M$10" r="N80" sId="3"/>
    <undo index="65535" exp="ref" v="1" dr="M$10" r="N77" sId="3"/>
    <undo index="65535" exp="ref" v="1" dr="$M$10" r="N73" sId="3"/>
    <undo index="65535" exp="ref" v="1" dr="$M$10" r="N68" sId="3"/>
    <undo index="65535" exp="ref" v="1" dr="$M$10" r="N66" sId="3"/>
    <undo index="65535" exp="ref" v="1" dr="$M$10" r="N64" sId="3"/>
    <undo index="65535" exp="ref" v="1" dr="$M$10" r="N61" sId="3"/>
    <undo index="65535" exp="ref" v="1" dr="$M$10" r="N59" sId="3"/>
    <undo index="65535" exp="ref" v="1" dr="$M$10" r="N57" sId="3"/>
    <undo index="65535" exp="ref" v="1" dr="$M$10" r="N54" sId="3"/>
    <undo index="65535" exp="ref" v="1" dr="$M$10" r="N48" sId="3"/>
    <undo index="65535" exp="ref" v="1" dr="$M$10" r="N46" sId="3"/>
    <undo index="65535" exp="ref" v="1" dr="$M$10" r="N44" sId="3"/>
    <undo index="65535" exp="ref" v="1" dr="$M$10" r="N42" sId="3"/>
    <undo index="65535" exp="ref" v="1" dr="$M$10" r="N40" sId="3"/>
    <undo index="65535" exp="ref" v="1" dr="$M$10" r="N37" sId="3"/>
    <undo index="65535" exp="ref" v="1" dr="$M$10" r="N35" sId="3"/>
    <undo index="65535" exp="ref" v="1" dr="$M$10" r="N33" sId="3"/>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dxf>
    </rfmt>
    <rfmt sheetId="3" sqref="M2" start="0" length="0">
      <dxf>
        <font>
          <b/>
          <sz val="14"/>
          <color rgb="FFFFFFFF"/>
          <name val="Cordia New"/>
          <family val="2"/>
          <scheme val="none"/>
        </font>
        <fill>
          <patternFill patternType="solid">
            <bgColor rgb="FF42558C"/>
          </patternFill>
        </fill>
        <alignment vertical="center" wrapText="1"/>
      </dxf>
    </rfmt>
    <rfmt sheetId="3" sqref="M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M5">
        <v>2018</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M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8">
        <f>SUM(M9:N9)</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9">
        <v>6561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0">
        <f>SUM(M11:N11)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1">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2">
        <f>SUM(M13:N13)</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3">
        <v>874</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4">
        <f>SUM(M15:N15)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dxf="1">
      <nc r="M15">
        <v>3</v>
      </nc>
      <ndxf>
        <font>
          <sz val="10"/>
          <color rgb="FF000000"/>
          <name val="Cordia New"/>
          <family val="2"/>
          <scheme val="none"/>
        </font>
        <alignment horizontal="right" vertical="center" wrapText="1"/>
        <border outline="0">
          <right style="medium">
            <color indexed="64"/>
          </right>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7">
        <v>5327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8">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9">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21">
        <f>SUM(M22:M24)</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4130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3">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4">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25">
        <f>SUM(M26:M28)</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1197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4">
      <nc r="M30">
        <v>5683</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33">
        <f>M34/$M$10*100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997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5">
        <f>M36/$M$10*100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3907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7">
        <f>M38/$M$10*100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779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40">
        <f>M41/$M$10*100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69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2">
        <f>M43/$M$10*100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547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4">
        <f>M45/$M$10*100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909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6">
        <f>M47/$M$10*100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3129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8">
        <f>M49/$M$10*100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1029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51">
        <f>SUM(M52:N52)</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52">
        <v>802</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53">
        <f>M51/$M$10*100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54">
        <f>M52/$M$10*100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1">
      <nc r="M56">
        <v>756</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7">
        <f>M56/$M$10*100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45</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9">
        <f>M58/$M$10*100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1</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61">
        <f>M60/$M$10*100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63">
        <v>360</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4">
        <f>M63/$M$10*100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401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6">
        <f>M65/$M$10*100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8">
        <f>M67/$M$10*100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70">
        <f>SUM(M71:N71)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1">
        <v>391</v>
      </nc>
      <ndxf>
        <font>
          <sz val="10"/>
          <color auto="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2">
        <f>M70/$M$10*100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3">
        <f>M71/$M$10*100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c r="M74">
        <f>SUM(M75:N75)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5">
        <v>347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6">
        <f>M74/$M$10*100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7">
        <f>M75/M$10*100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79">
        <v>109</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0">
        <f>M79/$M$10*100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225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2">
        <f>M81/$M$10*100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4">
        <f>M83/$M$10*100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86">
        <v>341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7">
        <f>M86/$M$10*100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18</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9">
        <f>M88/$M$10*100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s="1" dxf="1">
      <nc r="M91">
        <f>M90/$M$10*100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92">
        <v>80400</v>
      </nc>
      <ndxf>
        <font>
          <sz val="10"/>
          <color auto="1"/>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94">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5">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6">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7">
        <v>116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98">
        <f>M97/SUM(M95:N95)*100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100">
        <f>(35727.75+69556.5+53645.5+6178)/M10</f>
      </nc>
      <ndxf>
        <font>
          <sz val="10"/>
          <color rgb="FF0000FF"/>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left style="medium">
            <color indexed="64"/>
          </left>
          <right style="medium">
            <color indexed="64"/>
          </right>
          <top style="medium">
            <color indexed="64"/>
          </top>
          <bottom style="medium">
            <color indexed="64"/>
          </bottom>
        </border>
      </dxf>
    </rfmt>
    <rcc rId="0" sId="3" s="1" dxf="1">
      <nc r="M102">
        <f>329660880.59/M10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03">
        <f>20/127*100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04">
        <v>240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105">
        <f>AVERAGE(M106:M109)</f>
      </nc>
      <ndxf>
        <font>
          <sz val="10"/>
          <color auto="1"/>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41.407142857142858</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7">
        <v>33.744285714285716</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8">
        <v>43.051428571428573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9">
        <v>22.62833333333333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10">
        <f>3.62+64.87</f>
      </nc>
      <n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left style="medium">
            <color indexed="64"/>
          </left>
          <top style="medium">
            <color indexed="64"/>
          </top>
          <bottom style="medium">
            <color indexed="64"/>
          </bottom>
        </border>
      </ndxf>
    </rcc>
    <rcc rId="0" sId="3" s="1" dxf="1">
      <nc r="M111">
        <f>'Financial Capital'!H7</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2">
        <f>'Financial Capital'!H12</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3">
        <f>'Financial Capital'!H11</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4">
        <f>(M111-(M112-M113))/M113</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M115">
        <f>M10</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20">
        <v>88.65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1">
        <v>90.05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2">
        <v>85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127">
        <v>69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547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909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4158</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36">
        <v>1930</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7">
        <f>M136/$M$10*100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umFmtId="34">
      <nc r="M138">
        <v>259</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9">
        <f>M138/SUM(M41:N41,M43:N43)*100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0">
        <v>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1">
        <f>M140/SUM($M$41:$N$41)*100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2">
        <v>242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3">
        <f>M142/SUM($M$43:$N$43)*100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4">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5">
        <f>M144/18*100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7">
        <f>M146/$M$150*100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8">
        <v>1</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0">
        <f>SUM(M151:N153)</f>
      </nc>
      <ndxf>
        <font>
          <sz val="10"/>
          <color rgb="FF0000FF"/>
          <name val="Cordia New"/>
          <family val="2"/>
          <scheme val="none"/>
        </font>
        <alignment horizontal="right" vertical="center" wrapText="1"/>
        <border outline="0">
          <left style="medium">
            <color indexed="64"/>
          </left>
          <top style="medium">
            <color indexed="64"/>
          </top>
          <bottom style="medium">
            <color indexed="64"/>
          </bottom>
        </border>
      </ndxf>
    </rcc>
    <rcc rId="0" sId="3" dxf="1">
      <nc r="M151">
        <v>1</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2">
        <v>5</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3">
        <v>9</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fmt sheetId="3" sqref="M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225">
        <v>0</v>
      </nc>
      <n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ndxf>
    </rcc>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rc rId="674" sId="3" ref="M1:M1048576" action="deleteCol">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border outline="0">
          <right style="medium">
            <color indexed="64"/>
          </right>
        </border>
      </dxf>
    </rfmt>
    <rfmt sheetId="3" sqref="M2" start="0" length="0">
      <dxf>
        <font>
          <b/>
          <sz val="14"/>
          <color rgb="FFFFFFFF"/>
          <name val="Cordia New"/>
          <family val="2"/>
          <scheme val="none"/>
        </font>
        <fill>
          <patternFill patternType="solid">
            <bgColor rgb="FF42558C"/>
          </patternFill>
        </fill>
        <alignment vertical="center" wrapText="1"/>
        <border outline="0">
          <right style="medium">
            <color indexed="64"/>
          </right>
        </border>
      </dxf>
    </rfmt>
    <rfmt sheetId="3" sqref="M3" start="0" length="0">
      <dxf>
        <font>
          <b/>
          <sz val="12"/>
          <color rgb="FF624C36"/>
          <name val="Cordia New"/>
          <family val="2"/>
          <scheme val="none"/>
        </font>
        <fill>
          <patternFill patternType="solid">
            <bgColor rgb="FF42558C"/>
          </patternFill>
        </fill>
        <alignment vertical="center" wrapText="1"/>
        <border outline="0">
          <right style="medium">
            <color indexed="64"/>
          </right>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rder>
      </dxf>
    </rfmt>
    <rfmt sheetId="3" sqref="M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M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8"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9">
        <v>2155</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1">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3">
        <v>207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dxf="1">
      <nc r="M15">
        <v>19</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17">
        <v>1289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8">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9">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21">
        <f>SUM(M22:M24)</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1110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3">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4">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25">
        <f>SUM(M26:M28)</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4">
      <nc r="M30">
        <v>1930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33">
        <f>M34/#REF!*100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380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5">
        <f>M36/#REF!*100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1351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7">
        <f>M38/#REF!*100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199</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40">
        <f>M41/#REF!*100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17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2">
        <f>M43/#REF!*100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242</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4">
        <f>M45/#REF!*100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453</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6">
        <f>M47/#REF!*100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1047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8">
        <f>M49/#REF!*100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171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51"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52">
        <v>271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53" start="0" length="0">
      <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54">
        <f>M52/#REF!*100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1">
      <nc r="M56">
        <v>208</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7">
        <f>M56/#REF!*100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63</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9">
        <f>M58/#REF!*100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61">
        <f>M60/#REF!*100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63">
        <v>154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4">
        <f>M63/#REF!*100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113</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6">
        <f>M65/#REF!*100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8">
        <f>M67/#REF!*100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7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1">
        <v>132</v>
      </nc>
      <n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2"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3">
        <f>M71/#REF!*100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1" sqref="M7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5">
        <v>104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6"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7">
        <f>M75/#REF!*100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79">
        <v>39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0">
        <f>M79/#REF!*100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69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2">
        <f>M81/#REF!*100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4">
        <f>M83/#REF!*100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86">
        <v>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7">
        <f>M86/#REF!*100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9">
        <f>M88/#REF!*100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s="1" dxf="1">
      <nc r="M91">
        <f>M90/#REF!*100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1" sqref="M92" start="0" length="0">
      <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9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94">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5">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6">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7">
        <v>57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98">
        <f>M97/SUM(M95:M95)*100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00" start="0" length="0">
      <dxf>
        <font>
          <sz val="10"/>
          <color rgb="FF0000FF"/>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right style="medium">
            <color indexed="64"/>
          </right>
          <bottom style="medium">
            <color indexed="64"/>
          </bottom>
        </border>
      </dxf>
    </rfmt>
    <rfmt sheetId="3" s="1" sqref="M10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03"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04">
        <v>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105">
        <f>AVERAGE(M106:M109)</f>
      </nc>
      <ndxf>
        <font>
          <sz val="10"/>
          <color rgb="FF0000FF"/>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35.614285714285714</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7">
        <v>28.307142857142857</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8">
        <v>28.355714285714289</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9">
        <v>19.416666666666668</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10" start="0" length="0">
      <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right style="medium">
            <color indexed="64"/>
          </right>
          <top style="medium">
            <color indexed="64"/>
          </top>
          <bottom style="medium">
            <color indexed="64"/>
          </bottom>
        </border>
      </dxf>
    </rfmt>
    <rfmt sheetId="3" s="1" sqref="M111"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2"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3"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4"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15"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1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1">
        <v>84.78</v>
      </nc>
      <ndxf>
        <font>
          <sz val="10"/>
          <color rgb="FF000000"/>
          <name val="Cordia New"/>
          <family val="2"/>
          <scheme val="none"/>
        </font>
        <alignment horizontal="right" vertical="center" wrapText="1"/>
        <border outline="0">
          <right style="medium">
            <color indexed="64"/>
          </right>
          <bottom style="medium">
            <color indexed="64"/>
          </bottom>
        </border>
      </ndxf>
    </rcc>
    <rfmt sheetId="3" sqref="M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cc rId="0" sId="3" dxf="1">
      <nc r="M127">
        <v>17</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242</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453</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1218</v>
      </nc>
      <n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36"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38"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9"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1"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3"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5"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148">
        <v>0.99</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50" start="0" length="0">
      <dxf>
        <font>
          <sz val="10"/>
          <color rgb="FF0000FF"/>
          <name val="Cordia New"/>
          <family val="2"/>
          <scheme val="none"/>
        </font>
        <alignment horizontal="right" vertical="center" wrapText="1"/>
        <border outline="0">
          <right style="medium">
            <color indexed="64"/>
          </right>
          <top style="medium">
            <color indexed="64"/>
          </top>
          <bottom style="medium">
            <color indexed="64"/>
          </bottom>
        </border>
      </dxf>
    </rfmt>
    <rfmt sheetId="3" sqref="M151"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2"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3"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4"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right style="medium">
            <color indexed="64"/>
          </right>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2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5" sId="3">
    <oc r="A5" t="inlineStr">
      <is>
        <t>djsi</t>
      </is>
    </oc>
    <nc r="A5"/>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xfDxf="1" sqref="N9" start="0" length="0"/>
  <rfmt sheetId="3" xfDxf="1" sqref="N10" start="0" length="0"/>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8:D9">
    <dxf>
      <fill>
        <patternFill patternType="solid">
          <bgColor rgb="FFFFFF00"/>
        </patternFill>
      </fill>
    </dxf>
  </rfmt>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0">
    <dxf>
      <fill>
        <patternFill patternType="solid">
          <bgColor rgb="FFFFFF00"/>
        </patternFill>
      </fill>
    </dxf>
  </rfmt>
  <rcv guid="{FED6E811-8ACD-4ED8-B757-F40DA5814923}" action="delete"/>
  <rcv guid="{FED6E811-8ACD-4ED8-B757-F40DA5814923}"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1">
    <dxf>
      <fill>
        <patternFill patternType="solid">
          <bgColor rgb="FFFFFF00"/>
        </patternFill>
      </fill>
    </dxf>
  </rfmt>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2B0A8D85-DBE3-44B2-86EF-D0ADF4A31245}" name="Pradtana.k" id="-90001222" dateTime="2019-06-19T09:55:42"/>
  <userInfo guid="{84A5442B-BC4C-49E4-86B6-013C5EF03AA2}" name="ST6202" id="-945034519" dateTime="2020-01-27T10:42:13"/>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comments" Target="../comments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vmlDrawing" Target="../drawings/vmlDrawing1.v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7" Type="http://schemas.openxmlformats.org/officeDocument/2006/relationships/comments" Target="../comments2.xml"/><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6" Type="http://schemas.openxmlformats.org/officeDocument/2006/relationships/vmlDrawing" Target="../drawings/vmlDrawing2.vml"/><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L25"/>
  <sheetViews>
    <sheetView zoomScale="130" zoomScaleNormal="130" workbookViewId="0">
      <pane xSplit="3" ySplit="5" topLeftCell="F6" activePane="bottomRight" state="frozen"/>
      <selection pane="topRight" activeCell="D1" sqref="D1"/>
      <selection pane="bottomLeft" activeCell="A6" sqref="A6"/>
      <selection pane="bottomRight" activeCell="H18" sqref="H18"/>
    </sheetView>
  </sheetViews>
  <sheetFormatPr defaultRowHeight="13.8" x14ac:dyDescent="0.25"/>
  <cols>
    <col min="2" max="2" width="34.59765625" customWidth="1"/>
    <col min="9" max="12" width="10.3984375" bestFit="1" customWidth="1"/>
  </cols>
  <sheetData>
    <row r="1" spans="1:12" ht="17.399999999999999" x14ac:dyDescent="0.25">
      <c r="A1" s="214"/>
      <c r="B1" s="215"/>
      <c r="C1" s="215"/>
      <c r="D1" s="215"/>
      <c r="E1" s="215"/>
      <c r="F1" s="215"/>
      <c r="G1" s="215"/>
      <c r="H1" s="216"/>
    </row>
    <row r="2" spans="1:12" ht="21" customHeight="1" x14ac:dyDescent="0.25">
      <c r="A2" s="217" t="s">
        <v>0</v>
      </c>
      <c r="B2" s="218"/>
      <c r="C2" s="218"/>
      <c r="D2" s="218"/>
      <c r="E2" s="218"/>
      <c r="F2" s="218"/>
      <c r="G2" s="218"/>
      <c r="H2" s="219"/>
    </row>
    <row r="3" spans="1:12" ht="18" thickBot="1" x14ac:dyDescent="0.3">
      <c r="A3" s="220"/>
      <c r="B3" s="221"/>
      <c r="C3" s="221"/>
      <c r="D3" s="221"/>
      <c r="E3" s="221"/>
      <c r="F3" s="221"/>
      <c r="G3" s="221"/>
      <c r="H3" s="222"/>
    </row>
    <row r="4" spans="1:12" ht="15" customHeight="1" thickBot="1" x14ac:dyDescent="0.3">
      <c r="A4" s="223" t="s">
        <v>1</v>
      </c>
      <c r="B4" s="225" t="s">
        <v>2</v>
      </c>
      <c r="C4" s="225" t="s">
        <v>3</v>
      </c>
      <c r="D4" s="211" t="s">
        <v>4</v>
      </c>
      <c r="E4" s="212"/>
      <c r="F4" s="212"/>
      <c r="G4" s="212"/>
      <c r="H4" s="213"/>
    </row>
    <row r="5" spans="1:12" ht="15.6" thickBot="1" x14ac:dyDescent="0.3">
      <c r="A5" s="224"/>
      <c r="B5" s="226"/>
      <c r="C5" s="226"/>
      <c r="D5" s="29">
        <v>2014</v>
      </c>
      <c r="E5" s="3">
        <v>2015</v>
      </c>
      <c r="F5" s="3">
        <v>2016</v>
      </c>
      <c r="G5" s="3">
        <v>2017</v>
      </c>
      <c r="H5" s="3">
        <v>2018</v>
      </c>
    </row>
    <row r="6" spans="1:12" ht="16.8" thickBot="1" x14ac:dyDescent="0.5">
      <c r="A6" s="205" t="s">
        <v>5</v>
      </c>
      <c r="B6" s="12" t="s">
        <v>6</v>
      </c>
      <c r="C6" s="13"/>
      <c r="D6" s="13"/>
      <c r="E6" s="13"/>
      <c r="F6" s="13"/>
      <c r="G6" s="13"/>
      <c r="H6" s="14"/>
      <c r="I6" s="124" t="s">
        <v>462</v>
      </c>
      <c r="J6" s="124">
        <v>32.700000000000003</v>
      </c>
      <c r="K6" s="123" t="s">
        <v>463</v>
      </c>
    </row>
    <row r="7" spans="1:12" ht="16.2" thickBot="1" x14ac:dyDescent="0.3">
      <c r="A7" s="206"/>
      <c r="B7" s="4" t="s">
        <v>7</v>
      </c>
      <c r="C7" s="5" t="s">
        <v>8</v>
      </c>
      <c r="D7" s="43">
        <v>574010</v>
      </c>
      <c r="E7" s="43">
        <v>403440</v>
      </c>
      <c r="F7" s="44">
        <v>352185</v>
      </c>
      <c r="G7" s="43">
        <v>436745</v>
      </c>
      <c r="H7" s="43">
        <v>515449</v>
      </c>
      <c r="I7" s="125">
        <f>D7*10^6/$J$6</f>
        <v>17553822629.969418</v>
      </c>
      <c r="J7" s="125">
        <f t="shared" ref="J7:L7" si="0">E7*10^6/$J$6</f>
        <v>12337614678.899082</v>
      </c>
      <c r="K7" s="125">
        <f t="shared" si="0"/>
        <v>10770183486.238531</v>
      </c>
      <c r="L7" s="125">
        <f t="shared" si="0"/>
        <v>13356116207.951069</v>
      </c>
    </row>
    <row r="8" spans="1:12" ht="16.2" thickBot="1" x14ac:dyDescent="0.3">
      <c r="A8" s="206"/>
      <c r="B8" s="4" t="s">
        <v>9</v>
      </c>
      <c r="C8" s="5" t="s">
        <v>8</v>
      </c>
      <c r="D8" s="43">
        <v>554695.09</v>
      </c>
      <c r="E8" s="43">
        <v>403440.23</v>
      </c>
      <c r="F8" s="44">
        <v>355524.19</v>
      </c>
      <c r="G8" s="43">
        <v>439920.75</v>
      </c>
      <c r="H8" s="87">
        <v>518654.74</v>
      </c>
    </row>
    <row r="9" spans="1:12" ht="33.6" thickBot="1" x14ac:dyDescent="0.3">
      <c r="A9" s="206"/>
      <c r="B9" s="8" t="s">
        <v>426</v>
      </c>
      <c r="C9" s="5" t="s">
        <v>8</v>
      </c>
      <c r="D9" s="43">
        <v>555690.18000000005</v>
      </c>
      <c r="E9" s="43">
        <v>404652.53</v>
      </c>
      <c r="F9" s="44">
        <v>356376.61</v>
      </c>
      <c r="G9" s="43">
        <v>440866.44</v>
      </c>
      <c r="H9" s="87">
        <v>520232.05</v>
      </c>
      <c r="K9" s="100"/>
    </row>
    <row r="10" spans="1:12" ht="15.6" thickBot="1" x14ac:dyDescent="0.3">
      <c r="A10" s="206"/>
      <c r="B10" s="208" t="s">
        <v>10</v>
      </c>
      <c r="C10" s="209"/>
      <c r="D10" s="209"/>
      <c r="E10" s="209"/>
      <c r="F10" s="209"/>
      <c r="G10" s="209"/>
      <c r="H10" s="210"/>
      <c r="J10" s="100"/>
    </row>
    <row r="11" spans="1:12" ht="18" thickBot="1" x14ac:dyDescent="0.3">
      <c r="A11" s="206"/>
      <c r="B11" s="4" t="s">
        <v>427</v>
      </c>
      <c r="C11" s="5" t="s">
        <v>8</v>
      </c>
      <c r="D11" s="48">
        <v>13110</v>
      </c>
      <c r="E11" s="48">
        <v>12190</v>
      </c>
      <c r="F11" s="49">
        <v>12213</v>
      </c>
      <c r="G11" s="50">
        <v>13744</v>
      </c>
      <c r="H11" s="108">
        <v>14595</v>
      </c>
    </row>
    <row r="12" spans="1:12" ht="18" thickBot="1" x14ac:dyDescent="0.3">
      <c r="A12" s="206"/>
      <c r="B12" s="4" t="s">
        <v>428</v>
      </c>
      <c r="C12" s="5" t="s">
        <v>8</v>
      </c>
      <c r="D12" s="48">
        <v>537869.80000000005</v>
      </c>
      <c r="E12" s="48">
        <v>377591.53</v>
      </c>
      <c r="F12" s="49">
        <v>324650.90000000002</v>
      </c>
      <c r="G12" s="48">
        <v>396468</v>
      </c>
      <c r="H12" s="118">
        <v>480881</v>
      </c>
    </row>
    <row r="13" spans="1:12" ht="18" thickBot="1" x14ac:dyDescent="0.5">
      <c r="A13" s="206"/>
      <c r="B13" s="4" t="s">
        <v>429</v>
      </c>
      <c r="C13" s="5" t="s">
        <v>8</v>
      </c>
      <c r="D13" s="48">
        <v>559.36</v>
      </c>
      <c r="E13" s="48">
        <v>1984.09</v>
      </c>
      <c r="F13" s="49">
        <v>3025.09</v>
      </c>
      <c r="G13" s="48">
        <v>4169</v>
      </c>
      <c r="H13" s="119">
        <v>2985.95</v>
      </c>
    </row>
    <row r="14" spans="1:12" ht="18" thickBot="1" x14ac:dyDescent="0.3">
      <c r="A14" s="206"/>
      <c r="B14" s="4" t="s">
        <v>430</v>
      </c>
      <c r="C14" s="5" t="s">
        <v>8</v>
      </c>
      <c r="D14" s="48">
        <v>20241.650000000001</v>
      </c>
      <c r="E14" s="48">
        <v>16922.48</v>
      </c>
      <c r="F14" s="49">
        <v>15326.12</v>
      </c>
      <c r="G14" s="49">
        <v>20302.189999999999</v>
      </c>
      <c r="H14" s="117"/>
    </row>
    <row r="15" spans="1:12" ht="16.2" thickBot="1" x14ac:dyDescent="0.3">
      <c r="A15" s="206"/>
      <c r="B15" s="4" t="s">
        <v>11</v>
      </c>
      <c r="C15" s="5" t="s">
        <v>8</v>
      </c>
      <c r="D15" s="48">
        <v>307.5</v>
      </c>
      <c r="E15" s="48">
        <v>50.35</v>
      </c>
      <c r="F15" s="49">
        <v>47.62</v>
      </c>
      <c r="G15" s="48">
        <v>259.48</v>
      </c>
      <c r="H15" s="108">
        <f>'Social &amp; Relationship Capital'!H167</f>
        <v>164.10800953999998</v>
      </c>
    </row>
    <row r="16" spans="1:12" ht="16.2" thickBot="1" x14ac:dyDescent="0.3">
      <c r="A16" s="207"/>
      <c r="B16" s="102" t="s">
        <v>12</v>
      </c>
      <c r="C16" s="81" t="s">
        <v>8</v>
      </c>
      <c r="D16" s="95">
        <f>D9-SUM(D11:D15)</f>
        <v>-16398.130000000005</v>
      </c>
      <c r="E16" s="95">
        <f t="shared" ref="E16:G16" si="1">E9-SUM(E11:E15)</f>
        <v>-4085.9199999999837</v>
      </c>
      <c r="F16" s="95">
        <f t="shared" si="1"/>
        <v>1113.8799999999464</v>
      </c>
      <c r="G16" s="95">
        <f t="shared" si="1"/>
        <v>5923.7700000000186</v>
      </c>
      <c r="H16" s="95">
        <f>H9-SUM(H11:H15)</f>
        <v>21605.991990459966</v>
      </c>
      <c r="I16" s="100"/>
    </row>
    <row r="17" spans="1:8" ht="16.2" thickBot="1" x14ac:dyDescent="0.3">
      <c r="A17" s="9" t="s">
        <v>13</v>
      </c>
      <c r="B17" s="4" t="s">
        <v>14</v>
      </c>
      <c r="C17" s="5" t="s">
        <v>15</v>
      </c>
      <c r="D17" s="6">
        <v>98.21</v>
      </c>
      <c r="E17" s="6">
        <v>98.12</v>
      </c>
      <c r="F17" s="7">
        <v>71.849999999999994</v>
      </c>
      <c r="G17" s="6">
        <v>75</v>
      </c>
      <c r="H17" s="103"/>
    </row>
    <row r="18" spans="1:8" x14ac:dyDescent="0.25">
      <c r="A18" s="1"/>
    </row>
    <row r="19" spans="1:8" ht="16.8" x14ac:dyDescent="0.25">
      <c r="A19" s="86" t="s">
        <v>437</v>
      </c>
      <c r="D19" s="101"/>
      <c r="E19" s="101"/>
      <c r="F19" s="101"/>
      <c r="G19" s="101"/>
    </row>
    <row r="20" spans="1:8" ht="16.8" x14ac:dyDescent="0.25">
      <c r="A20" s="86" t="s">
        <v>453</v>
      </c>
    </row>
    <row r="21" spans="1:8" ht="16.8" x14ac:dyDescent="0.25">
      <c r="A21" s="86" t="s">
        <v>454</v>
      </c>
    </row>
    <row r="22" spans="1:8" ht="16.8" x14ac:dyDescent="0.25">
      <c r="A22" s="86" t="s">
        <v>455</v>
      </c>
    </row>
    <row r="23" spans="1:8" ht="16.8" x14ac:dyDescent="0.25">
      <c r="A23" s="86" t="s">
        <v>456</v>
      </c>
    </row>
    <row r="24" spans="1:8" ht="16.8" x14ac:dyDescent="0.25">
      <c r="A24" s="86" t="s">
        <v>457</v>
      </c>
    </row>
    <row r="25" spans="1:8" ht="16.8" x14ac:dyDescent="0.25">
      <c r="A25" s="86" t="s">
        <v>458</v>
      </c>
    </row>
  </sheetData>
  <customSheetViews>
    <customSheetView guid="{3181EFCC-64AD-4444-B924-37A8E2411B78}" scale="130">
      <pane xSplit="3" ySplit="5" topLeftCell="F6" activePane="bottomRight" state="frozen"/>
      <selection pane="bottomRight" activeCell="H18" sqref="H18"/>
      <pageMargins left="0.7" right="0.7" top="0.75" bottom="0.75" header="0.3" footer="0.3"/>
      <pageSetup paperSize="9" orientation="portrait" r:id="rId1"/>
    </customSheetView>
    <customSheetView guid="{2F65F669-4792-49FC-A8DB-2FE4E8B2ADC1}" scale="130">
      <pane xSplit="3" ySplit="5" topLeftCell="F6" activePane="bottomRight" state="frozen"/>
      <selection pane="bottomRight" activeCell="C14" sqref="C14"/>
      <pageMargins left="0.7" right="0.7" top="0.75" bottom="0.75" header="0.3" footer="0.3"/>
      <pageSetup paperSize="9" orientation="portrait" r:id="rId2"/>
    </customSheetView>
    <customSheetView guid="{F1E964C3-8775-4144-85E6-187232271130}" scale="130">
      <pane xSplit="3" ySplit="5" topLeftCell="F6" activePane="bottomRight" state="frozen"/>
      <selection pane="bottomRight" activeCell="C14" sqref="C14"/>
      <pageMargins left="0.7" right="0.7" top="0.75" bottom="0.75" header="0.3" footer="0.3"/>
      <pageSetup paperSize="9" orientation="portrait" r:id="rId3"/>
    </customSheetView>
    <customSheetView guid="{FED6E811-8ACD-4ED8-B757-F40DA5814923}" scale="130">
      <pane xSplit="3" ySplit="5" topLeftCell="F6" activePane="bottomRight" state="frozen"/>
      <selection pane="bottomRight" activeCell="C14" sqref="C14"/>
      <pageMargins left="0.7" right="0.7" top="0.75" bottom="0.75" header="0.3" footer="0.3"/>
      <pageSetup paperSize="9" orientation="portrait" r:id="rId4"/>
    </customSheetView>
  </customSheetViews>
  <mergeCells count="9">
    <mergeCell ref="A6:A16"/>
    <mergeCell ref="B10:H10"/>
    <mergeCell ref="D4:H4"/>
    <mergeCell ref="A1:H1"/>
    <mergeCell ref="A2:H2"/>
    <mergeCell ref="A3:H3"/>
    <mergeCell ref="A4:A5"/>
    <mergeCell ref="B4:B5"/>
    <mergeCell ref="C4:C5"/>
  </mergeCells>
  <pageMargins left="0.7" right="0.7" top="0.75" bottom="0.75" header="0.3" footer="0.3"/>
  <pageSetup paperSize="9"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H15"/>
  <sheetViews>
    <sheetView zoomScale="130" zoomScaleNormal="130" workbookViewId="0">
      <selection activeCell="B20" sqref="B20"/>
    </sheetView>
  </sheetViews>
  <sheetFormatPr defaultRowHeight="13.8" x14ac:dyDescent="0.25"/>
  <cols>
    <col min="2" max="2" width="34.59765625" customWidth="1"/>
  </cols>
  <sheetData>
    <row r="1" spans="1:8" ht="17.399999999999999" x14ac:dyDescent="0.25">
      <c r="A1" s="233"/>
      <c r="B1" s="234"/>
      <c r="C1" s="234"/>
      <c r="D1" s="234"/>
      <c r="E1" s="234"/>
      <c r="F1" s="234"/>
      <c r="G1" s="234"/>
      <c r="H1" s="235"/>
    </row>
    <row r="2" spans="1:8" ht="20.399999999999999" x14ac:dyDescent="0.25">
      <c r="A2" s="236" t="s">
        <v>16</v>
      </c>
      <c r="B2" s="237"/>
      <c r="C2" s="237"/>
      <c r="D2" s="237"/>
      <c r="E2" s="237"/>
      <c r="F2" s="237"/>
      <c r="G2" s="237"/>
      <c r="H2" s="238"/>
    </row>
    <row r="3" spans="1:8" ht="18" thickBot="1" x14ac:dyDescent="0.3">
      <c r="A3" s="239"/>
      <c r="B3" s="240"/>
      <c r="C3" s="240"/>
      <c r="D3" s="240"/>
      <c r="E3" s="240"/>
      <c r="F3" s="240"/>
      <c r="G3" s="240"/>
      <c r="H3" s="241"/>
    </row>
    <row r="4" spans="1:8" ht="15" customHeight="1" thickBot="1" x14ac:dyDescent="0.3">
      <c r="A4" s="225" t="s">
        <v>1</v>
      </c>
      <c r="B4" s="223" t="s">
        <v>2</v>
      </c>
      <c r="C4" s="223" t="s">
        <v>3</v>
      </c>
      <c r="D4" s="211" t="s">
        <v>4</v>
      </c>
      <c r="E4" s="212"/>
      <c r="F4" s="212"/>
      <c r="G4" s="212"/>
      <c r="H4" s="213"/>
    </row>
    <row r="5" spans="1:8" ht="15.6" thickBot="1" x14ac:dyDescent="0.3">
      <c r="A5" s="226"/>
      <c r="B5" s="224"/>
      <c r="C5" s="224"/>
      <c r="D5" s="29">
        <v>2014</v>
      </c>
      <c r="E5" s="3">
        <v>2015</v>
      </c>
      <c r="F5" s="3">
        <v>2016</v>
      </c>
      <c r="G5" s="3">
        <v>2017</v>
      </c>
      <c r="H5" s="3">
        <v>2018</v>
      </c>
    </row>
    <row r="6" spans="1:8" ht="15.6" thickBot="1" x14ac:dyDescent="0.3">
      <c r="A6" s="227"/>
      <c r="B6" s="230" t="s">
        <v>17</v>
      </c>
      <c r="C6" s="231"/>
      <c r="D6" s="231"/>
      <c r="E6" s="231"/>
      <c r="F6" s="231"/>
      <c r="G6" s="231"/>
      <c r="H6" s="232"/>
    </row>
    <row r="7" spans="1:8" ht="16.2" thickBot="1" x14ac:dyDescent="0.3">
      <c r="A7" s="228"/>
      <c r="B7" s="8" t="s">
        <v>18</v>
      </c>
      <c r="C7" s="10" t="s">
        <v>8</v>
      </c>
      <c r="D7" s="47"/>
      <c r="E7" s="47"/>
      <c r="F7" s="47"/>
      <c r="G7" s="47">
        <v>2368</v>
      </c>
      <c r="H7" s="57"/>
    </row>
    <row r="8" spans="1:8" ht="16.2" thickBot="1" x14ac:dyDescent="0.3">
      <c r="A8" s="228"/>
      <c r="B8" s="8" t="s">
        <v>19</v>
      </c>
      <c r="C8" s="11" t="s">
        <v>8</v>
      </c>
      <c r="D8" s="48"/>
      <c r="E8" s="48"/>
      <c r="F8" s="48"/>
      <c r="G8" s="48">
        <v>1950</v>
      </c>
      <c r="H8" s="46"/>
    </row>
    <row r="9" spans="1:8" ht="16.2" thickBot="1" x14ac:dyDescent="0.3">
      <c r="A9" s="228"/>
      <c r="B9" s="8" t="s">
        <v>20</v>
      </c>
      <c r="C9" s="11" t="s">
        <v>8</v>
      </c>
      <c r="D9" s="6"/>
      <c r="E9" s="6"/>
      <c r="F9" s="6"/>
      <c r="G9" s="6">
        <v>418</v>
      </c>
      <c r="H9" s="46"/>
    </row>
    <row r="10" spans="1:8" ht="16.2" thickBot="1" x14ac:dyDescent="0.3">
      <c r="A10" s="228"/>
      <c r="B10" s="8" t="s">
        <v>21</v>
      </c>
      <c r="C10" s="11" t="s">
        <v>8</v>
      </c>
      <c r="D10" s="6"/>
      <c r="E10" s="6"/>
      <c r="F10" s="6"/>
      <c r="G10" s="6">
        <v>373</v>
      </c>
      <c r="H10" s="46"/>
    </row>
    <row r="11" spans="1:8" ht="16.2" thickBot="1" x14ac:dyDescent="0.3">
      <c r="A11" s="228"/>
      <c r="B11" s="8" t="s">
        <v>22</v>
      </c>
      <c r="C11" s="11" t="s">
        <v>8</v>
      </c>
      <c r="D11" s="6"/>
      <c r="E11" s="6"/>
      <c r="F11" s="6"/>
      <c r="G11" s="6">
        <v>45</v>
      </c>
      <c r="H11" s="46"/>
    </row>
    <row r="12" spans="1:8" ht="16.2" thickBot="1" x14ac:dyDescent="0.3">
      <c r="A12" s="228"/>
      <c r="B12" s="8" t="s">
        <v>23</v>
      </c>
      <c r="C12" s="11" t="s">
        <v>8</v>
      </c>
      <c r="D12" s="6"/>
      <c r="E12" s="6"/>
      <c r="F12" s="6"/>
      <c r="G12" s="48">
        <v>1453</v>
      </c>
      <c r="H12" s="46"/>
    </row>
    <row r="13" spans="1:8" ht="31.8" thickBot="1" x14ac:dyDescent="0.3">
      <c r="A13" s="229"/>
      <c r="B13" s="8" t="s">
        <v>24</v>
      </c>
      <c r="C13" s="11" t="s">
        <v>25</v>
      </c>
      <c r="D13" s="6"/>
      <c r="E13" s="6"/>
      <c r="F13" s="6"/>
      <c r="G13" s="6">
        <v>100</v>
      </c>
      <c r="H13" s="46"/>
    </row>
    <row r="15" spans="1:8" ht="15.6" x14ac:dyDescent="0.25">
      <c r="A15" s="2"/>
    </row>
  </sheetData>
  <customSheetViews>
    <customSheetView guid="{3181EFCC-64AD-4444-B924-37A8E2411B78}" scale="130">
      <selection activeCell="B20" sqref="B20"/>
      <pageMargins left="0.7" right="0.7" top="0.75" bottom="0.75" header="0.3" footer="0.3"/>
    </customSheetView>
    <customSheetView guid="{2F65F669-4792-49FC-A8DB-2FE4E8B2ADC1}" scale="130">
      <selection activeCell="B15" sqref="B15"/>
      <pageMargins left="0.7" right="0.7" top="0.75" bottom="0.75" header="0.3" footer="0.3"/>
    </customSheetView>
    <customSheetView guid="{F1E964C3-8775-4144-85E6-187232271130}" scale="130">
      <selection activeCell="B15" sqref="B15"/>
      <pageMargins left="0.7" right="0.7" top="0.75" bottom="0.75" header="0.3" footer="0.3"/>
    </customSheetView>
    <customSheetView guid="{FED6E811-8ACD-4ED8-B757-F40DA5814923}" scale="130" topLeftCell="A10">
      <selection activeCell="D7" sqref="D7:F13"/>
      <pageMargins left="0.7" right="0.7" top="0.75" bottom="0.75" header="0.3" footer="0.3"/>
    </customSheetView>
  </customSheetViews>
  <mergeCells count="9">
    <mergeCell ref="A6:A13"/>
    <mergeCell ref="B6:H6"/>
    <mergeCell ref="D4:H4"/>
    <mergeCell ref="A1:H1"/>
    <mergeCell ref="A2:H2"/>
    <mergeCell ref="A3:H3"/>
    <mergeCell ref="A4:A5"/>
    <mergeCell ref="B4:B5"/>
    <mergeCell ref="C4: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3300"/>
  </sheetPr>
  <dimension ref="A1:M193"/>
  <sheetViews>
    <sheetView zoomScale="130" zoomScaleNormal="130" workbookViewId="0">
      <pane xSplit="3" ySplit="5" topLeftCell="D177" activePane="bottomRight" state="frozen"/>
      <selection pane="topRight" activeCell="D1" sqref="D1"/>
      <selection pane="bottomLeft" activeCell="A6" sqref="A6"/>
      <selection pane="bottomRight" activeCell="B11" sqref="B11:H11"/>
    </sheetView>
  </sheetViews>
  <sheetFormatPr defaultRowHeight="13.8" x14ac:dyDescent="0.25"/>
  <cols>
    <col min="2" max="2" width="56" customWidth="1"/>
    <col min="3" max="3" width="15.59765625" customWidth="1"/>
    <col min="4" max="7" width="9" customWidth="1"/>
    <col min="8" max="8" width="9.8984375" bestFit="1" customWidth="1"/>
    <col min="10" max="10" width="14.09765625" bestFit="1" customWidth="1"/>
    <col min="11" max="11" width="14" bestFit="1" customWidth="1"/>
    <col min="12" max="13" width="9.3984375" bestFit="1" customWidth="1"/>
  </cols>
  <sheetData>
    <row r="1" spans="1:8" ht="17.399999999999999" x14ac:dyDescent="0.25">
      <c r="A1" s="242"/>
      <c r="B1" s="243"/>
      <c r="C1" s="243"/>
      <c r="D1" s="243"/>
      <c r="E1" s="243"/>
      <c r="F1" s="243"/>
      <c r="G1" s="243"/>
      <c r="H1" s="244"/>
    </row>
    <row r="2" spans="1:8" ht="20.399999999999999" x14ac:dyDescent="0.25">
      <c r="A2" s="245" t="s">
        <v>117</v>
      </c>
      <c r="B2" s="246"/>
      <c r="C2" s="246"/>
      <c r="D2" s="246"/>
      <c r="E2" s="246"/>
      <c r="F2" s="246"/>
      <c r="G2" s="246"/>
      <c r="H2" s="247"/>
    </row>
    <row r="3" spans="1:8" ht="21" thickBot="1" x14ac:dyDescent="0.3">
      <c r="A3" s="248"/>
      <c r="B3" s="249"/>
      <c r="C3" s="249"/>
      <c r="D3" s="249"/>
      <c r="E3" s="249"/>
      <c r="F3" s="249"/>
      <c r="G3" s="249"/>
      <c r="H3" s="250"/>
    </row>
    <row r="4" spans="1:8" ht="15.6" thickBot="1" x14ac:dyDescent="0.3">
      <c r="A4" s="223" t="s">
        <v>1</v>
      </c>
      <c r="B4" s="225" t="s">
        <v>2</v>
      </c>
      <c r="C4" s="225" t="s">
        <v>3</v>
      </c>
      <c r="D4" s="211" t="s">
        <v>4</v>
      </c>
      <c r="E4" s="212"/>
      <c r="F4" s="212"/>
      <c r="G4" s="212"/>
      <c r="H4" s="213"/>
    </row>
    <row r="5" spans="1:8" ht="15.6" thickBot="1" x14ac:dyDescent="0.3">
      <c r="A5" s="224"/>
      <c r="B5" s="226"/>
      <c r="C5" s="226"/>
      <c r="D5" s="29">
        <v>2014</v>
      </c>
      <c r="E5" s="3">
        <v>2015</v>
      </c>
      <c r="F5" s="3">
        <v>2016</v>
      </c>
      <c r="G5" s="3">
        <v>2017</v>
      </c>
      <c r="H5" s="3">
        <v>2018</v>
      </c>
    </row>
    <row r="6" spans="1:8" ht="15.6" thickBot="1" x14ac:dyDescent="0.3">
      <c r="A6" s="30" t="s">
        <v>118</v>
      </c>
      <c r="B6" s="31"/>
      <c r="C6" s="31"/>
      <c r="D6" s="31"/>
      <c r="E6" s="31"/>
      <c r="F6" s="31"/>
      <c r="G6" s="31"/>
      <c r="H6" s="32"/>
    </row>
    <row r="7" spans="1:8" ht="15.6" thickBot="1" x14ac:dyDescent="0.3">
      <c r="A7" s="205" t="s">
        <v>57</v>
      </c>
      <c r="B7" s="251" t="s">
        <v>119</v>
      </c>
      <c r="C7" s="252"/>
      <c r="D7" s="252"/>
      <c r="E7" s="252"/>
      <c r="F7" s="252"/>
      <c r="G7" s="252"/>
      <c r="H7" s="253"/>
    </row>
    <row r="8" spans="1:8" ht="16.2" thickBot="1" x14ac:dyDescent="0.3">
      <c r="A8" s="206"/>
      <c r="B8" s="22" t="s">
        <v>120</v>
      </c>
      <c r="C8" s="23" t="s">
        <v>121</v>
      </c>
      <c r="D8" s="34">
        <v>3</v>
      </c>
      <c r="E8" s="18"/>
      <c r="F8" s="18"/>
      <c r="G8" s="6">
        <v>6</v>
      </c>
      <c r="H8" s="78">
        <v>7</v>
      </c>
    </row>
    <row r="9" spans="1:8" ht="15.6" thickBot="1" x14ac:dyDescent="0.3">
      <c r="A9" s="206"/>
      <c r="B9" s="251" t="s">
        <v>122</v>
      </c>
      <c r="C9" s="252"/>
      <c r="D9" s="252"/>
      <c r="E9" s="252"/>
      <c r="F9" s="252"/>
      <c r="G9" s="252"/>
      <c r="H9" s="253"/>
    </row>
    <row r="10" spans="1:8" ht="31.8" thickBot="1" x14ac:dyDescent="0.3">
      <c r="A10" s="206"/>
      <c r="B10" s="22" t="s">
        <v>123</v>
      </c>
      <c r="C10" s="23" t="s">
        <v>108</v>
      </c>
      <c r="D10" s="34" t="s">
        <v>424</v>
      </c>
      <c r="E10" s="18"/>
      <c r="F10" s="18"/>
      <c r="G10" s="6">
        <v>14</v>
      </c>
      <c r="H10" s="78">
        <v>14</v>
      </c>
    </row>
    <row r="11" spans="1:8" ht="15.6" thickBot="1" x14ac:dyDescent="0.3">
      <c r="A11" s="206"/>
      <c r="B11" s="251" t="s">
        <v>124</v>
      </c>
      <c r="C11" s="252"/>
      <c r="D11" s="252"/>
      <c r="E11" s="252"/>
      <c r="F11" s="252"/>
      <c r="G11" s="252"/>
      <c r="H11" s="253"/>
    </row>
    <row r="12" spans="1:8" ht="31.8" thickBot="1" x14ac:dyDescent="0.3">
      <c r="A12" s="206"/>
      <c r="B12" s="22" t="s">
        <v>125</v>
      </c>
      <c r="C12" s="23" t="s">
        <v>126</v>
      </c>
      <c r="D12" s="34" t="s">
        <v>424</v>
      </c>
      <c r="E12" s="106"/>
      <c r="F12" s="106"/>
      <c r="G12" s="110">
        <v>96</v>
      </c>
      <c r="H12" s="89">
        <v>96.3</v>
      </c>
    </row>
    <row r="13" spans="1:8" ht="16.2" thickBot="1" x14ac:dyDescent="0.3">
      <c r="A13" s="206"/>
      <c r="B13" s="22" t="s">
        <v>127</v>
      </c>
      <c r="C13" s="23" t="s">
        <v>15</v>
      </c>
      <c r="D13" s="34" t="s">
        <v>424</v>
      </c>
      <c r="E13" s="18"/>
      <c r="F13" s="18"/>
      <c r="G13" s="6">
        <v>80</v>
      </c>
      <c r="H13" s="78">
        <v>80</v>
      </c>
    </row>
    <row r="14" spans="1:8" ht="16.2" thickBot="1" x14ac:dyDescent="0.3">
      <c r="A14" s="206"/>
      <c r="B14" s="22" t="s">
        <v>128</v>
      </c>
      <c r="C14" s="23" t="s">
        <v>108</v>
      </c>
      <c r="D14" s="34" t="s">
        <v>424</v>
      </c>
      <c r="E14" s="18"/>
      <c r="F14" s="18"/>
      <c r="G14" s="6">
        <v>14</v>
      </c>
      <c r="H14" s="104"/>
    </row>
    <row r="15" spans="1:8" ht="16.2" thickBot="1" x14ac:dyDescent="0.3">
      <c r="A15" s="206"/>
      <c r="B15" s="22" t="s">
        <v>129</v>
      </c>
      <c r="C15" s="23" t="s">
        <v>108</v>
      </c>
      <c r="D15" s="34" t="s">
        <v>424</v>
      </c>
      <c r="E15" s="18"/>
      <c r="F15" s="18"/>
      <c r="G15" s="6">
        <v>4</v>
      </c>
      <c r="H15" s="78">
        <v>4</v>
      </c>
    </row>
    <row r="16" spans="1:8" ht="15.6" thickBot="1" x14ac:dyDescent="0.3">
      <c r="A16" s="206"/>
      <c r="B16" s="251" t="s">
        <v>130</v>
      </c>
      <c r="C16" s="252"/>
      <c r="D16" s="252"/>
      <c r="E16" s="252"/>
      <c r="F16" s="252"/>
      <c r="G16" s="252"/>
      <c r="H16" s="253"/>
    </row>
    <row r="17" spans="1:9" ht="16.2" thickBot="1" x14ac:dyDescent="0.3">
      <c r="A17" s="206"/>
      <c r="B17" s="22" t="s">
        <v>131</v>
      </c>
      <c r="C17" s="23" t="s">
        <v>121</v>
      </c>
      <c r="D17" s="34" t="s">
        <v>424</v>
      </c>
      <c r="E17" s="18"/>
      <c r="F17" s="18"/>
      <c r="G17" s="6">
        <v>3</v>
      </c>
      <c r="H17" s="78">
        <v>3</v>
      </c>
    </row>
    <row r="18" spans="1:9" ht="15.6" thickBot="1" x14ac:dyDescent="0.3">
      <c r="A18" s="206"/>
      <c r="B18" s="251" t="s">
        <v>132</v>
      </c>
      <c r="C18" s="252"/>
      <c r="D18" s="252"/>
      <c r="E18" s="252"/>
      <c r="F18" s="252"/>
      <c r="G18" s="252"/>
      <c r="H18" s="253"/>
    </row>
    <row r="19" spans="1:9" ht="16.2" thickBot="1" x14ac:dyDescent="0.3">
      <c r="A19" s="206"/>
      <c r="B19" s="22" t="s">
        <v>133</v>
      </c>
      <c r="C19" s="23" t="s">
        <v>121</v>
      </c>
      <c r="D19" s="34" t="s">
        <v>424</v>
      </c>
      <c r="E19" s="18"/>
      <c r="F19" s="18"/>
      <c r="G19" s="18">
        <v>4</v>
      </c>
      <c r="H19" s="111">
        <v>4</v>
      </c>
    </row>
    <row r="20" spans="1:9" ht="16.2" thickBot="1" x14ac:dyDescent="0.3">
      <c r="A20" s="206"/>
      <c r="B20" s="22" t="s">
        <v>134</v>
      </c>
      <c r="C20" s="23" t="s">
        <v>121</v>
      </c>
      <c r="D20" s="34" t="s">
        <v>424</v>
      </c>
      <c r="E20" s="18"/>
      <c r="F20" s="18"/>
      <c r="G20" s="18">
        <v>4</v>
      </c>
      <c r="H20" s="111">
        <v>4</v>
      </c>
    </row>
    <row r="21" spans="1:9" ht="15.6" thickBot="1" x14ac:dyDescent="0.3">
      <c r="A21" s="206"/>
      <c r="B21" s="251" t="s">
        <v>135</v>
      </c>
      <c r="C21" s="252"/>
      <c r="D21" s="252"/>
      <c r="E21" s="252"/>
      <c r="F21" s="252"/>
      <c r="G21" s="252"/>
      <c r="H21" s="253"/>
    </row>
    <row r="22" spans="1:9" ht="16.2" thickBot="1" x14ac:dyDescent="0.3">
      <c r="A22" s="206"/>
      <c r="B22" s="91" t="s">
        <v>136</v>
      </c>
      <c r="C22" s="92" t="s">
        <v>76</v>
      </c>
      <c r="D22" s="96" t="s">
        <v>424</v>
      </c>
      <c r="E22" s="97"/>
      <c r="F22" s="97"/>
      <c r="G22" s="95"/>
      <c r="H22" s="188">
        <f>SUM(H23:H25)</f>
        <v>6</v>
      </c>
      <c r="I22" s="90"/>
    </row>
    <row r="23" spans="1:9" ht="16.2" thickBot="1" x14ac:dyDescent="0.3">
      <c r="A23" s="206"/>
      <c r="B23" s="22" t="s">
        <v>137</v>
      </c>
      <c r="C23" s="23" t="s">
        <v>76</v>
      </c>
      <c r="D23" s="34" t="s">
        <v>424</v>
      </c>
      <c r="E23" s="50"/>
      <c r="F23" s="50"/>
      <c r="G23" s="48"/>
      <c r="H23" s="48">
        <v>1</v>
      </c>
    </row>
    <row r="24" spans="1:9" ht="16.2" thickBot="1" x14ac:dyDescent="0.3">
      <c r="A24" s="206"/>
      <c r="B24" s="22" t="s">
        <v>138</v>
      </c>
      <c r="C24" s="23" t="s">
        <v>76</v>
      </c>
      <c r="D24" s="34" t="s">
        <v>424</v>
      </c>
      <c r="E24" s="50"/>
      <c r="F24" s="50"/>
      <c r="G24" s="48"/>
      <c r="H24" s="48">
        <v>2</v>
      </c>
    </row>
    <row r="25" spans="1:9" ht="16.2" thickBot="1" x14ac:dyDescent="0.3">
      <c r="A25" s="206"/>
      <c r="B25" s="22" t="s">
        <v>139</v>
      </c>
      <c r="C25" s="23" t="s">
        <v>76</v>
      </c>
      <c r="D25" s="34" t="s">
        <v>424</v>
      </c>
      <c r="E25" s="50"/>
      <c r="F25" s="50"/>
      <c r="G25" s="48"/>
      <c r="H25" s="48">
        <v>3</v>
      </c>
    </row>
    <row r="26" spans="1:9" ht="16.2" thickBot="1" x14ac:dyDescent="0.3">
      <c r="A26" s="206"/>
      <c r="B26" s="91" t="s">
        <v>140</v>
      </c>
      <c r="C26" s="92" t="s">
        <v>76</v>
      </c>
      <c r="D26" s="93" t="s">
        <v>424</v>
      </c>
      <c r="E26" s="95"/>
      <c r="F26" s="95"/>
      <c r="G26" s="95"/>
      <c r="H26" s="188">
        <f>SUM(H27:H29)</f>
        <v>9</v>
      </c>
    </row>
    <row r="27" spans="1:9" ht="16.2" thickBot="1" x14ac:dyDescent="0.3">
      <c r="A27" s="206"/>
      <c r="B27" s="22" t="s">
        <v>141</v>
      </c>
      <c r="C27" s="23" t="s">
        <v>76</v>
      </c>
      <c r="D27" s="34" t="s">
        <v>424</v>
      </c>
      <c r="E27" s="48"/>
      <c r="F27" s="48"/>
      <c r="G27" s="48"/>
      <c r="H27" s="48">
        <v>2</v>
      </c>
    </row>
    <row r="28" spans="1:9" ht="16.2" thickBot="1" x14ac:dyDescent="0.3">
      <c r="A28" s="206"/>
      <c r="B28" s="22" t="s">
        <v>142</v>
      </c>
      <c r="C28" s="23" t="s">
        <v>76</v>
      </c>
      <c r="D28" s="34" t="s">
        <v>424</v>
      </c>
      <c r="E28" s="48"/>
      <c r="F28" s="48"/>
      <c r="G28" s="48"/>
      <c r="H28" s="48">
        <v>3</v>
      </c>
    </row>
    <row r="29" spans="1:9" ht="16.2" thickBot="1" x14ac:dyDescent="0.3">
      <c r="A29" s="206"/>
      <c r="B29" s="22" t="s">
        <v>143</v>
      </c>
      <c r="C29" s="23" t="s">
        <v>76</v>
      </c>
      <c r="D29" s="34" t="s">
        <v>424</v>
      </c>
      <c r="E29" s="50"/>
      <c r="F29" s="48"/>
      <c r="G29" s="48"/>
      <c r="H29" s="48">
        <v>4</v>
      </c>
    </row>
    <row r="30" spans="1:9" ht="16.2" thickBot="1" x14ac:dyDescent="0.3">
      <c r="A30" s="206"/>
      <c r="B30" s="91" t="s">
        <v>144</v>
      </c>
      <c r="C30" s="92" t="s">
        <v>76</v>
      </c>
      <c r="D30" s="93" t="s">
        <v>424</v>
      </c>
      <c r="E30" s="94"/>
      <c r="F30" s="95"/>
      <c r="G30" s="95"/>
      <c r="H30" s="188">
        <f>SUM(H31:H33)</f>
        <v>18</v>
      </c>
    </row>
    <row r="31" spans="1:9" ht="16.2" thickBot="1" x14ac:dyDescent="0.3">
      <c r="A31" s="206"/>
      <c r="B31" s="22" t="s">
        <v>145</v>
      </c>
      <c r="C31" s="23" t="s">
        <v>76</v>
      </c>
      <c r="D31" s="34" t="s">
        <v>424</v>
      </c>
      <c r="E31" s="48"/>
      <c r="F31" s="48"/>
      <c r="G31" s="48"/>
      <c r="H31" s="48">
        <v>5</v>
      </c>
    </row>
    <row r="32" spans="1:9" ht="16.2" thickBot="1" x14ac:dyDescent="0.3">
      <c r="A32" s="206"/>
      <c r="B32" s="22" t="s">
        <v>146</v>
      </c>
      <c r="C32" s="23" t="s">
        <v>76</v>
      </c>
      <c r="D32" s="34" t="s">
        <v>424</v>
      </c>
      <c r="E32" s="48"/>
      <c r="F32" s="48"/>
      <c r="G32" s="48"/>
      <c r="H32" s="48">
        <v>6</v>
      </c>
    </row>
    <row r="33" spans="1:9" ht="16.2" thickBot="1" x14ac:dyDescent="0.3">
      <c r="A33" s="206"/>
      <c r="B33" s="22" t="s">
        <v>147</v>
      </c>
      <c r="C33" s="23" t="s">
        <v>76</v>
      </c>
      <c r="D33" s="34" t="s">
        <v>424</v>
      </c>
      <c r="E33" s="48"/>
      <c r="F33" s="48"/>
      <c r="G33" s="48"/>
      <c r="H33" s="48">
        <v>7</v>
      </c>
    </row>
    <row r="34" spans="1:9" ht="16.2" thickBot="1" x14ac:dyDescent="0.3">
      <c r="A34" s="206"/>
      <c r="B34" s="91" t="s">
        <v>148</v>
      </c>
      <c r="C34" s="92" t="s">
        <v>76</v>
      </c>
      <c r="D34" s="93" t="s">
        <v>424</v>
      </c>
      <c r="E34" s="95"/>
      <c r="F34" s="95"/>
      <c r="G34" s="95"/>
      <c r="H34" s="188">
        <f>SUM(H35:H37)</f>
        <v>27</v>
      </c>
    </row>
    <row r="35" spans="1:9" ht="16.2" thickBot="1" x14ac:dyDescent="0.3">
      <c r="A35" s="206"/>
      <c r="B35" s="22" t="s">
        <v>149</v>
      </c>
      <c r="C35" s="23" t="s">
        <v>76</v>
      </c>
      <c r="D35" s="34" t="s">
        <v>424</v>
      </c>
      <c r="E35" s="48"/>
      <c r="F35" s="48"/>
      <c r="G35" s="48"/>
      <c r="H35" s="48">
        <v>8</v>
      </c>
    </row>
    <row r="36" spans="1:9" ht="16.2" thickBot="1" x14ac:dyDescent="0.3">
      <c r="A36" s="206"/>
      <c r="B36" s="22" t="s">
        <v>150</v>
      </c>
      <c r="C36" s="23" t="s">
        <v>76</v>
      </c>
      <c r="D36" s="34" t="s">
        <v>424</v>
      </c>
      <c r="E36" s="48"/>
      <c r="F36" s="48"/>
      <c r="G36" s="48"/>
      <c r="H36" s="48">
        <v>9</v>
      </c>
    </row>
    <row r="37" spans="1:9" ht="16.2" thickBot="1" x14ac:dyDescent="0.3">
      <c r="A37" s="206"/>
      <c r="B37" s="22" t="s">
        <v>151</v>
      </c>
      <c r="C37" s="23" t="s">
        <v>76</v>
      </c>
      <c r="D37" s="34" t="s">
        <v>424</v>
      </c>
      <c r="E37" s="48"/>
      <c r="F37" s="48"/>
      <c r="G37" s="48"/>
      <c r="H37" s="48">
        <v>10</v>
      </c>
    </row>
    <row r="38" spans="1:9" ht="15.6" thickBot="1" x14ac:dyDescent="0.3">
      <c r="A38" s="206"/>
      <c r="B38" s="251" t="s">
        <v>152</v>
      </c>
      <c r="C38" s="252"/>
      <c r="D38" s="252"/>
      <c r="E38" s="252"/>
      <c r="F38" s="252"/>
      <c r="G38" s="252"/>
      <c r="H38" s="253"/>
    </row>
    <row r="39" spans="1:9" ht="16.2" thickBot="1" x14ac:dyDescent="0.3">
      <c r="A39" s="206"/>
      <c r="B39" s="22" t="s">
        <v>153</v>
      </c>
      <c r="C39" s="23" t="s">
        <v>76</v>
      </c>
      <c r="D39" s="34" t="s">
        <v>424</v>
      </c>
      <c r="E39" s="50"/>
      <c r="F39" s="50"/>
      <c r="G39" s="50"/>
      <c r="H39" s="50">
        <v>50</v>
      </c>
    </row>
    <row r="40" spans="1:9" ht="16.2" thickBot="1" x14ac:dyDescent="0.3">
      <c r="A40" s="206"/>
      <c r="B40" s="22" t="s">
        <v>154</v>
      </c>
      <c r="C40" s="23" t="s">
        <v>76</v>
      </c>
      <c r="D40" s="60" t="s">
        <v>424</v>
      </c>
      <c r="E40" s="63"/>
      <c r="F40" s="63"/>
      <c r="G40" s="62"/>
      <c r="H40" s="50">
        <v>60</v>
      </c>
      <c r="I40" s="109"/>
    </row>
    <row r="41" spans="1:9" ht="16.2" thickBot="1" x14ac:dyDescent="0.3">
      <c r="A41" s="206"/>
      <c r="B41" s="22" t="s">
        <v>155</v>
      </c>
      <c r="C41" s="23" t="s">
        <v>105</v>
      </c>
      <c r="D41" s="60" t="s">
        <v>424</v>
      </c>
      <c r="E41" s="61"/>
      <c r="F41" s="61"/>
      <c r="G41" s="59"/>
      <c r="H41" s="50">
        <v>15</v>
      </c>
    </row>
    <row r="42" spans="1:9" ht="16.2" thickBot="1" x14ac:dyDescent="0.3">
      <c r="A42" s="206"/>
      <c r="B42" s="22" t="s">
        <v>156</v>
      </c>
      <c r="C42" s="23" t="s">
        <v>105</v>
      </c>
      <c r="D42" s="60" t="s">
        <v>424</v>
      </c>
      <c r="E42" s="61"/>
      <c r="F42" s="61"/>
      <c r="G42" s="59"/>
      <c r="H42" s="50">
        <v>12</v>
      </c>
    </row>
    <row r="43" spans="1:9" ht="15.6" thickBot="1" x14ac:dyDescent="0.3">
      <c r="A43" s="206"/>
      <c r="B43" s="251" t="s">
        <v>157</v>
      </c>
      <c r="C43" s="252"/>
      <c r="D43" s="252"/>
      <c r="E43" s="252"/>
      <c r="F43" s="252"/>
      <c r="G43" s="252"/>
      <c r="H43" s="253"/>
    </row>
    <row r="44" spans="1:9" ht="31.8" thickBot="1" x14ac:dyDescent="0.3">
      <c r="A44" s="207"/>
      <c r="B44" s="22" t="s">
        <v>158</v>
      </c>
      <c r="C44" s="23" t="s">
        <v>159</v>
      </c>
      <c r="D44" s="34"/>
      <c r="E44" s="18"/>
      <c r="F44" s="18"/>
      <c r="G44" s="6"/>
      <c r="H44" s="189">
        <f>(60000*71.25)/H23</f>
        <v>4275000</v>
      </c>
    </row>
    <row r="45" spans="1:9" ht="15.6" thickBot="1" x14ac:dyDescent="0.3">
      <c r="A45" s="256" t="s">
        <v>160</v>
      </c>
      <c r="B45" s="257"/>
      <c r="C45" s="257"/>
      <c r="D45" s="257"/>
      <c r="E45" s="257"/>
      <c r="F45" s="257"/>
      <c r="G45" s="257"/>
      <c r="H45" s="258"/>
    </row>
    <row r="46" spans="1:9" ht="15.6" thickBot="1" x14ac:dyDescent="0.3">
      <c r="A46" s="259" t="s">
        <v>161</v>
      </c>
      <c r="B46" s="261" t="s">
        <v>162</v>
      </c>
      <c r="C46" s="262"/>
      <c r="D46" s="262"/>
      <c r="E46" s="262"/>
      <c r="F46" s="262"/>
      <c r="G46" s="262"/>
      <c r="H46" s="263"/>
    </row>
    <row r="47" spans="1:9" ht="16.2" thickBot="1" x14ac:dyDescent="0.3">
      <c r="A47" s="206"/>
      <c r="B47" s="264" t="s">
        <v>163</v>
      </c>
      <c r="C47" s="5" t="s">
        <v>30</v>
      </c>
      <c r="D47" s="6"/>
      <c r="E47" s="6"/>
      <c r="F47" s="7"/>
      <c r="G47" s="6">
        <v>21</v>
      </c>
      <c r="H47" s="79">
        <v>26</v>
      </c>
    </row>
    <row r="48" spans="1:9" ht="31.8" thickBot="1" x14ac:dyDescent="0.3">
      <c r="A48" s="206"/>
      <c r="B48" s="265"/>
      <c r="C48" s="5" t="s">
        <v>164</v>
      </c>
      <c r="D48" s="6"/>
      <c r="E48" s="6"/>
      <c r="F48" s="7"/>
      <c r="G48" s="6">
        <v>100</v>
      </c>
      <c r="H48" s="79">
        <v>100</v>
      </c>
    </row>
    <row r="49" spans="1:8" ht="16.2" thickBot="1" x14ac:dyDescent="0.3">
      <c r="A49" s="206"/>
      <c r="B49" s="266" t="s">
        <v>400</v>
      </c>
      <c r="C49" s="267"/>
      <c r="D49" s="267"/>
      <c r="E49" s="267"/>
      <c r="F49" s="267"/>
      <c r="G49" s="267"/>
      <c r="H49" s="268"/>
    </row>
    <row r="50" spans="1:8" ht="16.2" thickBot="1" x14ac:dyDescent="0.3">
      <c r="A50" s="206"/>
      <c r="B50" s="254" t="s">
        <v>33</v>
      </c>
      <c r="C50" s="5" t="s">
        <v>30</v>
      </c>
      <c r="D50" s="6">
        <v>8</v>
      </c>
      <c r="E50" s="6">
        <v>9</v>
      </c>
      <c r="F50" s="7">
        <v>10</v>
      </c>
      <c r="G50" s="6">
        <v>10</v>
      </c>
      <c r="H50" s="79">
        <v>13</v>
      </c>
    </row>
    <row r="51" spans="1:8" ht="31.8" thickBot="1" x14ac:dyDescent="0.3">
      <c r="A51" s="206"/>
      <c r="B51" s="255"/>
      <c r="C51" s="5" t="s">
        <v>164</v>
      </c>
      <c r="D51" s="6"/>
      <c r="E51" s="6"/>
      <c r="F51" s="7"/>
      <c r="G51" s="6">
        <v>100</v>
      </c>
      <c r="H51" s="79">
        <v>100</v>
      </c>
    </row>
    <row r="52" spans="1:8" ht="16.2" thickBot="1" x14ac:dyDescent="0.3">
      <c r="A52" s="206"/>
      <c r="B52" s="254" t="s">
        <v>34</v>
      </c>
      <c r="C52" s="5" t="s">
        <v>30</v>
      </c>
      <c r="D52" s="6"/>
      <c r="E52" s="6"/>
      <c r="F52" s="7"/>
      <c r="G52" s="6">
        <v>11</v>
      </c>
      <c r="H52" s="79">
        <v>12</v>
      </c>
    </row>
    <row r="53" spans="1:8" ht="31.8" thickBot="1" x14ac:dyDescent="0.3">
      <c r="A53" s="206"/>
      <c r="B53" s="255"/>
      <c r="C53" s="5" t="s">
        <v>164</v>
      </c>
      <c r="D53" s="6"/>
      <c r="E53" s="6"/>
      <c r="F53" s="7"/>
      <c r="G53" s="6">
        <v>100</v>
      </c>
      <c r="H53" s="79">
        <v>100</v>
      </c>
    </row>
    <row r="54" spans="1:8" ht="16.2" thickBot="1" x14ac:dyDescent="0.3">
      <c r="A54" s="206"/>
      <c r="B54" s="254" t="s">
        <v>35</v>
      </c>
      <c r="C54" s="5" t="s">
        <v>30</v>
      </c>
      <c r="D54" s="6">
        <v>0</v>
      </c>
      <c r="E54" s="6"/>
      <c r="F54" s="7"/>
      <c r="G54" s="6">
        <v>0</v>
      </c>
      <c r="H54" s="79">
        <v>1</v>
      </c>
    </row>
    <row r="55" spans="1:8" ht="31.8" thickBot="1" x14ac:dyDescent="0.3">
      <c r="A55" s="206"/>
      <c r="B55" s="255"/>
      <c r="C55" s="5" t="s">
        <v>164</v>
      </c>
      <c r="D55" s="6">
        <v>0</v>
      </c>
      <c r="E55" s="6"/>
      <c r="F55" s="6"/>
      <c r="G55" s="6">
        <v>0</v>
      </c>
      <c r="H55" s="79">
        <v>100</v>
      </c>
    </row>
    <row r="56" spans="1:8" ht="16.2" thickBot="1" x14ac:dyDescent="0.3">
      <c r="A56" s="206"/>
      <c r="B56" s="264" t="s">
        <v>165</v>
      </c>
      <c r="C56" s="5" t="s">
        <v>30</v>
      </c>
      <c r="D56" s="48">
        <v>5489</v>
      </c>
      <c r="E56" s="48"/>
      <c r="F56" s="49"/>
      <c r="G56" s="48">
        <v>6241</v>
      </c>
      <c r="H56" s="98">
        <v>6427</v>
      </c>
    </row>
    <row r="57" spans="1:8" ht="16.2" thickBot="1" x14ac:dyDescent="0.3">
      <c r="A57" s="206"/>
      <c r="B57" s="265"/>
      <c r="C57" s="5" t="s">
        <v>15</v>
      </c>
      <c r="D57" s="6">
        <v>100</v>
      </c>
      <c r="E57" s="6"/>
      <c r="F57" s="7"/>
      <c r="G57" s="6">
        <v>100</v>
      </c>
      <c r="H57" s="6">
        <v>100</v>
      </c>
    </row>
    <row r="58" spans="1:8" ht="16.2" thickBot="1" x14ac:dyDescent="0.3">
      <c r="A58" s="206"/>
      <c r="B58" s="266" t="s">
        <v>401</v>
      </c>
      <c r="C58" s="267"/>
      <c r="D58" s="267"/>
      <c r="E58" s="267"/>
      <c r="F58" s="267"/>
      <c r="G58" s="267"/>
      <c r="H58" s="268"/>
    </row>
    <row r="59" spans="1:8" ht="16.2" thickBot="1" x14ac:dyDescent="0.3">
      <c r="A59" s="206"/>
      <c r="B59" s="254" t="s">
        <v>166</v>
      </c>
      <c r="C59" s="5" t="s">
        <v>30</v>
      </c>
      <c r="D59" s="6"/>
      <c r="E59" s="6">
        <v>10</v>
      </c>
      <c r="F59" s="7">
        <v>25</v>
      </c>
      <c r="G59" s="6">
        <v>25</v>
      </c>
      <c r="H59" s="6">
        <v>26</v>
      </c>
    </row>
    <row r="60" spans="1:8" ht="16.2" thickBot="1" x14ac:dyDescent="0.3">
      <c r="A60" s="206"/>
      <c r="B60" s="255"/>
      <c r="C60" s="107" t="s">
        <v>167</v>
      </c>
      <c r="D60" s="80"/>
      <c r="E60" s="80"/>
      <c r="F60" s="80"/>
      <c r="G60" s="80">
        <v>100</v>
      </c>
      <c r="H60" s="80">
        <v>100</v>
      </c>
    </row>
    <row r="61" spans="1:8" ht="16.2" thickBot="1" x14ac:dyDescent="0.3">
      <c r="A61" s="206"/>
      <c r="B61" s="254" t="s">
        <v>168</v>
      </c>
      <c r="C61" s="5" t="s">
        <v>30</v>
      </c>
      <c r="D61" s="6"/>
      <c r="E61" s="6"/>
      <c r="F61" s="7"/>
      <c r="G61" s="6">
        <v>97</v>
      </c>
      <c r="H61" s="6">
        <v>558</v>
      </c>
    </row>
    <row r="62" spans="1:8" ht="16.2" thickBot="1" x14ac:dyDescent="0.3">
      <c r="A62" s="206"/>
      <c r="B62" s="255"/>
      <c r="C62" s="107" t="s">
        <v>167</v>
      </c>
      <c r="D62" s="80"/>
      <c r="E62" s="80"/>
      <c r="F62" s="80"/>
      <c r="G62" s="80">
        <v>100</v>
      </c>
      <c r="H62" s="80">
        <v>100</v>
      </c>
    </row>
    <row r="63" spans="1:8" ht="16.2" thickBot="1" x14ac:dyDescent="0.3">
      <c r="A63" s="206"/>
      <c r="B63" s="254" t="s">
        <v>169</v>
      </c>
      <c r="C63" s="5" t="s">
        <v>30</v>
      </c>
      <c r="D63" s="48"/>
      <c r="E63" s="48"/>
      <c r="F63" s="49"/>
      <c r="G63" s="48">
        <v>6119</v>
      </c>
      <c r="H63" s="6">
        <v>5843</v>
      </c>
    </row>
    <row r="64" spans="1:8" ht="16.2" thickBot="1" x14ac:dyDescent="0.3">
      <c r="A64" s="206"/>
      <c r="B64" s="255"/>
      <c r="C64" s="107" t="s">
        <v>167</v>
      </c>
      <c r="D64" s="80"/>
      <c r="E64" s="80"/>
      <c r="F64" s="80"/>
      <c r="G64" s="80">
        <v>100</v>
      </c>
      <c r="H64" s="80">
        <v>100</v>
      </c>
    </row>
    <row r="65" spans="1:8" ht="16.2" thickBot="1" x14ac:dyDescent="0.3">
      <c r="A65" s="206"/>
      <c r="B65" s="266" t="s">
        <v>402</v>
      </c>
      <c r="C65" s="267"/>
      <c r="D65" s="267"/>
      <c r="E65" s="267"/>
      <c r="F65" s="267"/>
      <c r="G65" s="267"/>
      <c r="H65" s="268"/>
    </row>
    <row r="66" spans="1:8" ht="16.2" thickBot="1" x14ac:dyDescent="0.3">
      <c r="A66" s="206"/>
      <c r="B66" s="254" t="s">
        <v>33</v>
      </c>
      <c r="C66" s="5" t="s">
        <v>30</v>
      </c>
      <c r="D66" s="48"/>
      <c r="E66" s="48"/>
      <c r="F66" s="49"/>
      <c r="G66" s="48">
        <v>5534</v>
      </c>
      <c r="H66" s="112">
        <v>5767</v>
      </c>
    </row>
    <row r="67" spans="1:8" ht="16.2" thickBot="1" x14ac:dyDescent="0.3">
      <c r="A67" s="206"/>
      <c r="B67" s="255"/>
      <c r="C67" s="5" t="s">
        <v>167</v>
      </c>
      <c r="D67" s="6"/>
      <c r="E67" s="6"/>
      <c r="F67" s="7"/>
      <c r="G67" s="6">
        <v>100</v>
      </c>
      <c r="H67" s="6">
        <v>100</v>
      </c>
    </row>
    <row r="68" spans="1:8" ht="16.2" thickBot="1" x14ac:dyDescent="0.3">
      <c r="A68" s="206"/>
      <c r="B68" s="254" t="s">
        <v>34</v>
      </c>
      <c r="C68" s="5" t="s">
        <v>30</v>
      </c>
      <c r="D68" s="6"/>
      <c r="E68" s="6"/>
      <c r="F68" s="7"/>
      <c r="G68" s="6">
        <v>673</v>
      </c>
      <c r="H68" s="113">
        <v>647</v>
      </c>
    </row>
    <row r="69" spans="1:8" ht="16.2" thickBot="1" x14ac:dyDescent="0.3">
      <c r="A69" s="206"/>
      <c r="B69" s="255"/>
      <c r="C69" s="5" t="s">
        <v>167</v>
      </c>
      <c r="D69" s="6"/>
      <c r="E69" s="6"/>
      <c r="F69" s="7"/>
      <c r="G69" s="6">
        <v>100</v>
      </c>
      <c r="H69" s="6">
        <v>100</v>
      </c>
    </row>
    <row r="70" spans="1:8" ht="16.2" thickBot="1" x14ac:dyDescent="0.3">
      <c r="A70" s="206"/>
      <c r="B70" s="254" t="s">
        <v>35</v>
      </c>
      <c r="C70" s="5" t="s">
        <v>30</v>
      </c>
      <c r="D70" s="6"/>
      <c r="E70" s="6"/>
      <c r="F70" s="7"/>
      <c r="G70" s="6">
        <v>34</v>
      </c>
      <c r="H70" s="113">
        <v>13</v>
      </c>
    </row>
    <row r="71" spans="1:8" ht="16.2" thickBot="1" x14ac:dyDescent="0.3">
      <c r="A71" s="206"/>
      <c r="B71" s="255"/>
      <c r="C71" s="5" t="s">
        <v>167</v>
      </c>
      <c r="D71" s="6"/>
      <c r="E71" s="6"/>
      <c r="F71" s="7"/>
      <c r="G71" s="6">
        <v>100</v>
      </c>
      <c r="H71" s="6">
        <v>100</v>
      </c>
    </row>
    <row r="72" spans="1:8" ht="16.2" thickBot="1" x14ac:dyDescent="0.3">
      <c r="A72" s="206"/>
      <c r="B72" s="264" t="s">
        <v>170</v>
      </c>
      <c r="C72" s="5" t="s">
        <v>30</v>
      </c>
      <c r="D72" s="6"/>
      <c r="E72" s="6"/>
      <c r="F72" s="7"/>
      <c r="G72" s="6">
        <v>374</v>
      </c>
      <c r="H72" s="79">
        <v>374</v>
      </c>
    </row>
    <row r="73" spans="1:8" ht="16.2" thickBot="1" x14ac:dyDescent="0.3">
      <c r="A73" s="206"/>
      <c r="B73" s="265"/>
      <c r="C73" s="5" t="s">
        <v>15</v>
      </c>
      <c r="D73" s="6"/>
      <c r="E73" s="6"/>
      <c r="F73" s="7"/>
      <c r="G73" s="6">
        <v>100</v>
      </c>
      <c r="H73" s="6">
        <v>100</v>
      </c>
    </row>
    <row r="74" spans="1:8" ht="16.2" thickBot="1" x14ac:dyDescent="0.3">
      <c r="A74" s="206"/>
      <c r="B74" s="266" t="s">
        <v>403</v>
      </c>
      <c r="C74" s="267"/>
      <c r="D74" s="267"/>
      <c r="E74" s="267"/>
      <c r="F74" s="267"/>
      <c r="G74" s="267"/>
      <c r="H74" s="268"/>
    </row>
    <row r="75" spans="1:8" ht="16.2" thickBot="1" x14ac:dyDescent="0.3">
      <c r="A75" s="206"/>
      <c r="B75" s="254" t="s">
        <v>171</v>
      </c>
      <c r="C75" s="5" t="s">
        <v>30</v>
      </c>
      <c r="D75" s="6"/>
      <c r="E75" s="6"/>
      <c r="F75" s="7"/>
      <c r="G75" s="6">
        <v>351</v>
      </c>
      <c r="H75" s="113">
        <v>374</v>
      </c>
    </row>
    <row r="76" spans="1:8" ht="16.2" thickBot="1" x14ac:dyDescent="0.3">
      <c r="A76" s="206"/>
      <c r="B76" s="255"/>
      <c r="C76" s="5" t="s">
        <v>172</v>
      </c>
      <c r="D76" s="6"/>
      <c r="E76" s="6"/>
      <c r="F76" s="7"/>
      <c r="G76" s="6">
        <v>93.9</v>
      </c>
      <c r="H76" s="113">
        <v>100</v>
      </c>
    </row>
    <row r="77" spans="1:8" ht="16.2" thickBot="1" x14ac:dyDescent="0.3">
      <c r="A77" s="206"/>
      <c r="B77" s="254" t="s">
        <v>173</v>
      </c>
      <c r="C77" s="5" t="s">
        <v>30</v>
      </c>
      <c r="D77" s="6"/>
      <c r="E77" s="6"/>
      <c r="F77" s="7"/>
      <c r="G77" s="6">
        <v>17</v>
      </c>
      <c r="H77" s="113">
        <v>17</v>
      </c>
    </row>
    <row r="78" spans="1:8" ht="16.2" thickBot="1" x14ac:dyDescent="0.3">
      <c r="A78" s="206"/>
      <c r="B78" s="255"/>
      <c r="C78" s="5" t="s">
        <v>172</v>
      </c>
      <c r="D78" s="6"/>
      <c r="E78" s="6"/>
      <c r="F78" s="7"/>
      <c r="G78" s="6">
        <v>4.5</v>
      </c>
      <c r="H78" s="190">
        <f>15/20</f>
        <v>0.75</v>
      </c>
    </row>
    <row r="79" spans="1:8" ht="16.2" thickBot="1" x14ac:dyDescent="0.3">
      <c r="A79" s="206"/>
      <c r="B79" s="254" t="s">
        <v>174</v>
      </c>
      <c r="C79" s="5" t="s">
        <v>30</v>
      </c>
      <c r="D79" s="6"/>
      <c r="E79" s="6"/>
      <c r="F79" s="7"/>
      <c r="G79" s="6">
        <v>6</v>
      </c>
      <c r="H79" s="113">
        <v>6</v>
      </c>
    </row>
    <row r="80" spans="1:8" ht="16.2" thickBot="1" x14ac:dyDescent="0.3">
      <c r="A80" s="206"/>
      <c r="B80" s="255"/>
      <c r="C80" s="5" t="s">
        <v>172</v>
      </c>
      <c r="D80" s="6"/>
      <c r="E80" s="6"/>
      <c r="F80" s="7"/>
      <c r="G80" s="6">
        <v>1.6</v>
      </c>
      <c r="H80" s="113">
        <v>1.6</v>
      </c>
    </row>
    <row r="81" spans="1:8" ht="16.2" thickBot="1" x14ac:dyDescent="0.3">
      <c r="A81" s="206"/>
      <c r="B81" s="266" t="s">
        <v>404</v>
      </c>
      <c r="C81" s="267"/>
      <c r="D81" s="267"/>
      <c r="E81" s="267"/>
      <c r="F81" s="267"/>
      <c r="G81" s="267"/>
      <c r="H81" s="268"/>
    </row>
    <row r="82" spans="1:8" ht="16.2" thickBot="1" x14ac:dyDescent="0.3">
      <c r="A82" s="206"/>
      <c r="B82" s="254" t="s">
        <v>33</v>
      </c>
      <c r="C82" s="5" t="s">
        <v>30</v>
      </c>
      <c r="D82" s="6" t="s">
        <v>424</v>
      </c>
      <c r="E82" s="6"/>
      <c r="F82" s="7"/>
      <c r="G82" s="6">
        <v>80</v>
      </c>
      <c r="H82" s="112">
        <v>80</v>
      </c>
    </row>
    <row r="83" spans="1:8" ht="16.2" thickBot="1" x14ac:dyDescent="0.3">
      <c r="A83" s="206"/>
      <c r="B83" s="255"/>
      <c r="C83" s="81" t="s">
        <v>172</v>
      </c>
      <c r="D83" s="82"/>
      <c r="E83" s="82"/>
      <c r="F83" s="82"/>
      <c r="G83" s="114">
        <f>G82/G$75*100</f>
        <v>22.792022792022792</v>
      </c>
      <c r="H83" s="191">
        <f>H82/H$75*100</f>
        <v>21.390374331550802</v>
      </c>
    </row>
    <row r="84" spans="1:8" ht="16.2" thickBot="1" x14ac:dyDescent="0.3">
      <c r="A84" s="206"/>
      <c r="B84" s="254" t="s">
        <v>34</v>
      </c>
      <c r="C84" s="5" t="s">
        <v>30</v>
      </c>
      <c r="D84" s="6"/>
      <c r="E84" s="6"/>
      <c r="F84" s="7"/>
      <c r="G84" s="6">
        <v>172</v>
      </c>
      <c r="H84" s="112">
        <v>172</v>
      </c>
    </row>
    <row r="85" spans="1:8" ht="16.2" thickBot="1" x14ac:dyDescent="0.3">
      <c r="A85" s="206"/>
      <c r="B85" s="255"/>
      <c r="C85" s="81" t="s">
        <v>172</v>
      </c>
      <c r="D85" s="82"/>
      <c r="E85" s="82"/>
      <c r="F85" s="82"/>
      <c r="G85" s="114">
        <f>G84/G$75*100</f>
        <v>49.002849002849004</v>
      </c>
      <c r="H85" s="191">
        <f>H84/H$75*100</f>
        <v>45.989304812834227</v>
      </c>
    </row>
    <row r="86" spans="1:8" ht="16.2" thickBot="1" x14ac:dyDescent="0.3">
      <c r="A86" s="206"/>
      <c r="B86" s="254" t="s">
        <v>35</v>
      </c>
      <c r="C86" s="5" t="s">
        <v>30</v>
      </c>
      <c r="D86" s="6"/>
      <c r="E86" s="6"/>
      <c r="F86" s="7"/>
      <c r="G86" s="6">
        <v>122</v>
      </c>
      <c r="H86" s="112">
        <v>122</v>
      </c>
    </row>
    <row r="87" spans="1:8" ht="16.2" thickBot="1" x14ac:dyDescent="0.3">
      <c r="A87" s="206"/>
      <c r="B87" s="255"/>
      <c r="C87" s="81" t="s">
        <v>172</v>
      </c>
      <c r="D87" s="82"/>
      <c r="E87" s="82"/>
      <c r="F87" s="82"/>
      <c r="G87" s="114">
        <f>G86/G$75*100</f>
        <v>34.757834757834758</v>
      </c>
      <c r="H87" s="191">
        <f>H86/H$75*100</f>
        <v>32.620320855614978</v>
      </c>
    </row>
    <row r="88" spans="1:8" ht="16.2" thickBot="1" x14ac:dyDescent="0.3">
      <c r="A88" s="206"/>
      <c r="B88" s="264" t="s">
        <v>175</v>
      </c>
      <c r="C88" s="5" t="s">
        <v>30</v>
      </c>
      <c r="D88" s="6"/>
      <c r="E88" s="6"/>
      <c r="F88" s="7"/>
      <c r="G88" s="6">
        <v>20</v>
      </c>
      <c r="H88" s="112">
        <v>20</v>
      </c>
    </row>
    <row r="89" spans="1:8" ht="16.2" thickBot="1" x14ac:dyDescent="0.3">
      <c r="A89" s="206"/>
      <c r="B89" s="265"/>
      <c r="C89" s="5" t="s">
        <v>15</v>
      </c>
      <c r="D89" s="6"/>
      <c r="E89" s="6"/>
      <c r="F89" s="7"/>
      <c r="G89" s="6">
        <v>100</v>
      </c>
      <c r="H89" s="113">
        <v>100</v>
      </c>
    </row>
    <row r="90" spans="1:8" ht="16.2" thickBot="1" x14ac:dyDescent="0.3">
      <c r="A90" s="206"/>
      <c r="B90" s="266" t="s">
        <v>405</v>
      </c>
      <c r="C90" s="267"/>
      <c r="D90" s="267"/>
      <c r="E90" s="267"/>
      <c r="F90" s="267"/>
      <c r="G90" s="267"/>
      <c r="H90" s="268"/>
    </row>
    <row r="91" spans="1:8" ht="16.2" thickBot="1" x14ac:dyDescent="0.3">
      <c r="A91" s="206"/>
      <c r="B91" s="254" t="s">
        <v>33</v>
      </c>
      <c r="C91" s="5" t="s">
        <v>30</v>
      </c>
      <c r="D91" s="6"/>
      <c r="E91" s="6"/>
      <c r="F91" s="7"/>
      <c r="G91" s="6">
        <v>11</v>
      </c>
      <c r="H91" s="6">
        <v>13</v>
      </c>
    </row>
    <row r="92" spans="1:8" ht="31.8" thickBot="1" x14ac:dyDescent="0.3">
      <c r="A92" s="206"/>
      <c r="B92" s="255"/>
      <c r="C92" s="5" t="s">
        <v>164</v>
      </c>
      <c r="D92" s="6"/>
      <c r="E92" s="6"/>
      <c r="F92" s="7"/>
      <c r="G92" s="6">
        <v>100</v>
      </c>
      <c r="H92" s="6">
        <v>100</v>
      </c>
    </row>
    <row r="93" spans="1:8" ht="16.2" thickBot="1" x14ac:dyDescent="0.3">
      <c r="A93" s="206"/>
      <c r="B93" s="254" t="s">
        <v>34</v>
      </c>
      <c r="C93" s="5" t="s">
        <v>30</v>
      </c>
      <c r="D93" s="6"/>
      <c r="E93" s="6"/>
      <c r="F93" s="7"/>
      <c r="G93" s="6">
        <v>14</v>
      </c>
      <c r="H93" s="6">
        <v>12</v>
      </c>
    </row>
    <row r="94" spans="1:8" ht="31.8" thickBot="1" x14ac:dyDescent="0.3">
      <c r="A94" s="206"/>
      <c r="B94" s="255"/>
      <c r="C94" s="5" t="s">
        <v>164</v>
      </c>
      <c r="D94" s="6"/>
      <c r="E94" s="6"/>
      <c r="F94" s="7"/>
      <c r="G94" s="6">
        <v>100</v>
      </c>
      <c r="H94" s="6">
        <v>100</v>
      </c>
    </row>
    <row r="95" spans="1:8" ht="16.2" thickBot="1" x14ac:dyDescent="0.3">
      <c r="A95" s="206"/>
      <c r="B95" s="254" t="s">
        <v>35</v>
      </c>
      <c r="C95" s="5" t="s">
        <v>30</v>
      </c>
      <c r="D95" s="6"/>
      <c r="E95" s="6"/>
      <c r="F95" s="7"/>
      <c r="G95" s="6">
        <v>0</v>
      </c>
      <c r="H95" s="6">
        <v>1</v>
      </c>
    </row>
    <row r="96" spans="1:8" ht="31.8" thickBot="1" x14ac:dyDescent="0.3">
      <c r="A96" s="206"/>
      <c r="B96" s="255"/>
      <c r="C96" s="5" t="s">
        <v>164</v>
      </c>
      <c r="D96" s="6"/>
      <c r="E96" s="6"/>
      <c r="F96" s="7"/>
      <c r="G96" s="6">
        <v>0</v>
      </c>
      <c r="H96" s="6">
        <v>199</v>
      </c>
    </row>
    <row r="97" spans="1:8" ht="16.2" thickBot="1" x14ac:dyDescent="0.3">
      <c r="A97" s="206"/>
      <c r="B97" s="264" t="s">
        <v>176</v>
      </c>
      <c r="C97" s="5" t="s">
        <v>30</v>
      </c>
      <c r="D97" s="6">
        <v>813</v>
      </c>
      <c r="E97" s="6"/>
      <c r="F97" s="7"/>
      <c r="G97" s="6">
        <v>471</v>
      </c>
      <c r="H97" s="105"/>
    </row>
    <row r="98" spans="1:8" ht="16.2" thickBot="1" x14ac:dyDescent="0.3">
      <c r="A98" s="206"/>
      <c r="B98" s="265"/>
      <c r="C98" s="5" t="s">
        <v>15</v>
      </c>
      <c r="D98" s="6">
        <v>14.8</v>
      </c>
      <c r="E98" s="6"/>
      <c r="F98" s="7"/>
      <c r="G98" s="6">
        <v>13.45</v>
      </c>
      <c r="H98" s="105"/>
    </row>
    <row r="99" spans="1:8" ht="16.2" thickBot="1" x14ac:dyDescent="0.3">
      <c r="A99" s="206"/>
      <c r="B99" s="266" t="s">
        <v>406</v>
      </c>
      <c r="C99" s="267"/>
      <c r="D99" s="267"/>
      <c r="E99" s="267"/>
      <c r="F99" s="267"/>
      <c r="G99" s="267"/>
      <c r="H99" s="268"/>
    </row>
    <row r="100" spans="1:8" ht="16.2" thickBot="1" x14ac:dyDescent="0.3">
      <c r="A100" s="206"/>
      <c r="B100" s="254" t="s">
        <v>166</v>
      </c>
      <c r="C100" s="5" t="s">
        <v>30</v>
      </c>
      <c r="D100" s="7"/>
      <c r="E100" s="7"/>
      <c r="F100" s="7"/>
      <c r="G100" s="7">
        <v>25</v>
      </c>
      <c r="H100" s="79">
        <v>26</v>
      </c>
    </row>
    <row r="101" spans="1:8" ht="16.2" thickBot="1" x14ac:dyDescent="0.3">
      <c r="A101" s="206"/>
      <c r="B101" s="255"/>
      <c r="C101" s="5" t="s">
        <v>177</v>
      </c>
      <c r="D101" s="73"/>
      <c r="E101" s="73"/>
      <c r="F101" s="7"/>
      <c r="G101" s="7">
        <v>100</v>
      </c>
      <c r="H101" s="79">
        <v>100</v>
      </c>
    </row>
    <row r="102" spans="1:8" ht="16.2" thickBot="1" x14ac:dyDescent="0.3">
      <c r="A102" s="206"/>
      <c r="B102" s="254" t="s">
        <v>168</v>
      </c>
      <c r="C102" s="5" t="s">
        <v>30</v>
      </c>
      <c r="D102" s="7"/>
      <c r="E102" s="7"/>
      <c r="F102" s="7"/>
      <c r="G102" s="7">
        <v>102</v>
      </c>
      <c r="H102" s="79">
        <v>298</v>
      </c>
    </row>
    <row r="103" spans="1:8" ht="16.2" thickBot="1" x14ac:dyDescent="0.3">
      <c r="A103" s="206"/>
      <c r="B103" s="255"/>
      <c r="C103" s="5" t="s">
        <v>178</v>
      </c>
      <c r="D103" s="73"/>
      <c r="E103" s="73"/>
      <c r="F103" s="73"/>
      <c r="G103" s="7">
        <v>30</v>
      </c>
      <c r="H103" s="79">
        <v>83</v>
      </c>
    </row>
    <row r="104" spans="1:8" ht="16.2" thickBot="1" x14ac:dyDescent="0.3">
      <c r="A104" s="206"/>
      <c r="B104" s="254" t="s">
        <v>169</v>
      </c>
      <c r="C104" s="5" t="s">
        <v>30</v>
      </c>
      <c r="D104" s="7"/>
      <c r="E104" s="7"/>
      <c r="F104" s="7"/>
      <c r="G104" s="7">
        <v>344</v>
      </c>
      <c r="H104" s="80">
        <v>1288</v>
      </c>
    </row>
    <row r="105" spans="1:8" ht="31.8" thickBot="1" x14ac:dyDescent="0.3">
      <c r="A105" s="206"/>
      <c r="B105" s="255"/>
      <c r="C105" s="5" t="s">
        <v>179</v>
      </c>
      <c r="D105" s="7"/>
      <c r="E105" s="7"/>
      <c r="F105" s="7"/>
      <c r="G105" s="7">
        <v>9.8000000000000007</v>
      </c>
      <c r="H105" s="79">
        <v>25</v>
      </c>
    </row>
    <row r="106" spans="1:8" ht="16.2" thickBot="1" x14ac:dyDescent="0.3">
      <c r="A106" s="206"/>
      <c r="B106" s="266" t="s">
        <v>407</v>
      </c>
      <c r="C106" s="267"/>
      <c r="D106" s="267"/>
      <c r="E106" s="267"/>
      <c r="F106" s="267"/>
      <c r="G106" s="267"/>
      <c r="H106" s="268"/>
    </row>
    <row r="107" spans="1:8" ht="16.2" thickBot="1" x14ac:dyDescent="0.3">
      <c r="A107" s="206"/>
      <c r="B107" s="254" t="s">
        <v>33</v>
      </c>
      <c r="C107" s="5" t="s">
        <v>30</v>
      </c>
      <c r="D107" s="7"/>
      <c r="E107" s="7"/>
      <c r="F107" s="7"/>
      <c r="G107" s="7">
        <v>303</v>
      </c>
      <c r="H107" s="79">
        <v>603</v>
      </c>
    </row>
    <row r="108" spans="1:8" ht="16.2" thickBot="1" x14ac:dyDescent="0.3">
      <c r="A108" s="206"/>
      <c r="B108" s="255"/>
      <c r="C108" s="5" t="s">
        <v>180</v>
      </c>
      <c r="D108" s="7"/>
      <c r="E108" s="7"/>
      <c r="F108" s="7"/>
      <c r="G108" s="7">
        <v>9.6</v>
      </c>
      <c r="H108" s="103"/>
    </row>
    <row r="109" spans="1:8" ht="16.2" thickBot="1" x14ac:dyDescent="0.3">
      <c r="A109" s="206"/>
      <c r="B109" s="254" t="s">
        <v>34</v>
      </c>
      <c r="C109" s="5" t="s">
        <v>30</v>
      </c>
      <c r="D109" s="7"/>
      <c r="E109" s="7"/>
      <c r="F109" s="7"/>
      <c r="G109" s="7">
        <v>41</v>
      </c>
      <c r="H109" s="79">
        <v>218</v>
      </c>
    </row>
    <row r="110" spans="1:8" ht="16.2" thickBot="1" x14ac:dyDescent="0.3">
      <c r="A110" s="206"/>
      <c r="B110" s="255"/>
      <c r="C110" s="5" t="s">
        <v>181</v>
      </c>
      <c r="D110" s="7"/>
      <c r="E110" s="7"/>
      <c r="F110" s="7"/>
      <c r="G110" s="7">
        <v>11.71</v>
      </c>
      <c r="H110" s="103"/>
    </row>
    <row r="111" spans="1:8" ht="16.2" thickBot="1" x14ac:dyDescent="0.3">
      <c r="A111" s="206"/>
      <c r="B111" s="254" t="s">
        <v>35</v>
      </c>
      <c r="C111" s="5" t="s">
        <v>30</v>
      </c>
      <c r="D111" s="7"/>
      <c r="E111" s="7"/>
      <c r="F111" s="7"/>
      <c r="G111" s="7">
        <v>0</v>
      </c>
      <c r="H111" s="79">
        <v>0</v>
      </c>
    </row>
    <row r="112" spans="1:8" ht="31.8" thickBot="1" x14ac:dyDescent="0.3">
      <c r="A112" s="206"/>
      <c r="B112" s="255"/>
      <c r="C112" s="5" t="s">
        <v>182</v>
      </c>
      <c r="D112" s="7"/>
      <c r="E112" s="7"/>
      <c r="F112" s="7"/>
      <c r="G112" s="7">
        <v>0</v>
      </c>
      <c r="H112" s="79">
        <v>0</v>
      </c>
    </row>
    <row r="113" spans="1:8" ht="15.6" thickBot="1" x14ac:dyDescent="0.3">
      <c r="A113" s="206"/>
      <c r="B113" s="251" t="s">
        <v>183</v>
      </c>
      <c r="C113" s="252"/>
      <c r="D113" s="252"/>
      <c r="E113" s="252"/>
      <c r="F113" s="252"/>
      <c r="G113" s="252"/>
      <c r="H113" s="253"/>
    </row>
    <row r="114" spans="1:8" ht="16.2" thickBot="1" x14ac:dyDescent="0.3">
      <c r="A114" s="206"/>
      <c r="B114" s="266" t="s">
        <v>184</v>
      </c>
      <c r="C114" s="267"/>
      <c r="D114" s="267"/>
      <c r="E114" s="267"/>
      <c r="F114" s="267"/>
      <c r="G114" s="267"/>
      <c r="H114" s="268"/>
    </row>
    <row r="115" spans="1:8" ht="16.2" thickBot="1" x14ac:dyDescent="0.3">
      <c r="A115" s="206"/>
      <c r="B115" s="17" t="s">
        <v>185</v>
      </c>
      <c r="C115" s="10" t="s">
        <v>52</v>
      </c>
      <c r="D115" s="7" t="s">
        <v>424</v>
      </c>
      <c r="E115" s="7"/>
      <c r="F115" s="7"/>
      <c r="G115" s="7">
        <v>100</v>
      </c>
      <c r="H115" s="79">
        <v>100</v>
      </c>
    </row>
    <row r="116" spans="1:8" ht="47.4" thickBot="1" x14ac:dyDescent="0.3">
      <c r="A116" s="206"/>
      <c r="B116" s="17" t="s">
        <v>171</v>
      </c>
      <c r="C116" s="11" t="s">
        <v>186</v>
      </c>
      <c r="D116" s="7"/>
      <c r="E116" s="7"/>
      <c r="F116" s="7"/>
      <c r="G116" s="7">
        <v>100</v>
      </c>
      <c r="H116" s="79">
        <v>100</v>
      </c>
    </row>
    <row r="117" spans="1:8" ht="16.2" thickBot="1" x14ac:dyDescent="0.3">
      <c r="A117" s="206"/>
      <c r="B117" s="17" t="s">
        <v>173</v>
      </c>
      <c r="C117" s="11" t="s">
        <v>187</v>
      </c>
      <c r="D117" s="7"/>
      <c r="E117" s="7"/>
      <c r="F117" s="7"/>
      <c r="G117" s="7">
        <v>82</v>
      </c>
      <c r="H117" s="79">
        <v>79</v>
      </c>
    </row>
    <row r="118" spans="1:8" ht="16.2" thickBot="1" x14ac:dyDescent="0.3">
      <c r="A118" s="206"/>
      <c r="B118" s="17" t="s">
        <v>174</v>
      </c>
      <c r="C118" s="11" t="s">
        <v>188</v>
      </c>
      <c r="D118" s="7"/>
      <c r="E118" s="7"/>
      <c r="F118" s="7"/>
      <c r="G118" s="7">
        <v>85</v>
      </c>
      <c r="H118" s="79">
        <v>75</v>
      </c>
    </row>
    <row r="119" spans="1:8" ht="16.2" thickBot="1" x14ac:dyDescent="0.3">
      <c r="A119" s="206"/>
      <c r="B119" s="266" t="s">
        <v>189</v>
      </c>
      <c r="C119" s="267"/>
      <c r="D119" s="267"/>
      <c r="E119" s="267"/>
      <c r="F119" s="267"/>
      <c r="G119" s="267"/>
      <c r="H119" s="268"/>
    </row>
    <row r="120" spans="1:8" ht="16.2" thickBot="1" x14ac:dyDescent="0.3">
      <c r="A120" s="206"/>
      <c r="B120" s="17" t="s">
        <v>185</v>
      </c>
      <c r="C120" s="5" t="s">
        <v>52</v>
      </c>
      <c r="D120" s="7"/>
      <c r="E120" s="7"/>
      <c r="F120" s="7"/>
      <c r="G120" s="7">
        <v>100</v>
      </c>
      <c r="H120" s="79">
        <v>100</v>
      </c>
    </row>
    <row r="121" spans="1:8" ht="47.4" thickBot="1" x14ac:dyDescent="0.3">
      <c r="A121" s="206"/>
      <c r="B121" s="17" t="s">
        <v>171</v>
      </c>
      <c r="C121" s="5" t="s">
        <v>186</v>
      </c>
      <c r="D121" s="7"/>
      <c r="E121" s="7"/>
      <c r="F121" s="7"/>
      <c r="G121" s="7">
        <v>100</v>
      </c>
      <c r="H121" s="79">
        <v>100</v>
      </c>
    </row>
    <row r="122" spans="1:8" ht="16.2" thickBot="1" x14ac:dyDescent="0.3">
      <c r="A122" s="206"/>
      <c r="B122" s="17" t="s">
        <v>173</v>
      </c>
      <c r="C122" s="5" t="s">
        <v>187</v>
      </c>
      <c r="D122" s="7" t="s">
        <v>424</v>
      </c>
      <c r="E122" s="7"/>
      <c r="F122" s="7"/>
      <c r="G122" s="7">
        <v>82</v>
      </c>
      <c r="H122" s="79">
        <v>79</v>
      </c>
    </row>
    <row r="123" spans="1:8" ht="16.2" thickBot="1" x14ac:dyDescent="0.3">
      <c r="A123" s="206"/>
      <c r="B123" s="17" t="s">
        <v>174</v>
      </c>
      <c r="C123" s="5" t="s">
        <v>188</v>
      </c>
      <c r="D123" s="7" t="s">
        <v>424</v>
      </c>
      <c r="E123" s="7"/>
      <c r="F123" s="7"/>
      <c r="G123" s="7">
        <v>85</v>
      </c>
      <c r="H123" s="79">
        <v>75</v>
      </c>
    </row>
    <row r="124" spans="1:8" ht="16.2" thickBot="1" x14ac:dyDescent="0.3">
      <c r="A124" s="206"/>
      <c r="B124" s="266" t="s">
        <v>190</v>
      </c>
      <c r="C124" s="267"/>
      <c r="D124" s="267"/>
      <c r="E124" s="267"/>
      <c r="F124" s="267"/>
      <c r="G124" s="267"/>
      <c r="H124" s="268"/>
    </row>
    <row r="125" spans="1:8" ht="16.2" thickBot="1" x14ac:dyDescent="0.3">
      <c r="A125" s="206"/>
      <c r="B125" s="17" t="s">
        <v>185</v>
      </c>
      <c r="C125" s="5" t="s">
        <v>52</v>
      </c>
      <c r="D125" s="7"/>
      <c r="E125" s="7"/>
      <c r="F125" s="7"/>
      <c r="G125" s="7">
        <v>100</v>
      </c>
      <c r="H125" s="79">
        <v>100</v>
      </c>
    </row>
    <row r="126" spans="1:8" ht="47.4" thickBot="1" x14ac:dyDescent="0.3">
      <c r="A126" s="206"/>
      <c r="B126" s="17" t="s">
        <v>171</v>
      </c>
      <c r="C126" s="5" t="s">
        <v>186</v>
      </c>
      <c r="D126" s="7"/>
      <c r="E126" s="7"/>
      <c r="F126" s="7"/>
      <c r="G126" s="7">
        <v>100</v>
      </c>
      <c r="H126" s="79">
        <v>50</v>
      </c>
    </row>
    <row r="127" spans="1:8" ht="16.2" thickBot="1" x14ac:dyDescent="0.3">
      <c r="A127" s="206"/>
      <c r="B127" s="17" t="s">
        <v>173</v>
      </c>
      <c r="C127" s="5" t="s">
        <v>187</v>
      </c>
      <c r="D127" s="7"/>
      <c r="E127" s="7"/>
      <c r="F127" s="7"/>
      <c r="G127" s="7">
        <v>60</v>
      </c>
      <c r="H127" s="79">
        <v>85</v>
      </c>
    </row>
    <row r="128" spans="1:8" ht="16.2" thickBot="1" x14ac:dyDescent="0.3">
      <c r="A128" s="260"/>
      <c r="B128" s="17" t="s">
        <v>174</v>
      </c>
      <c r="C128" s="5" t="s">
        <v>188</v>
      </c>
      <c r="D128" s="7"/>
      <c r="E128" s="7"/>
      <c r="F128" s="7"/>
      <c r="G128" s="7" t="s">
        <v>424</v>
      </c>
      <c r="H128" s="105" t="s">
        <v>424</v>
      </c>
    </row>
    <row r="129" spans="1:8" ht="15.6" thickBot="1" x14ac:dyDescent="0.3">
      <c r="A129" s="269" t="s">
        <v>191</v>
      </c>
      <c r="B129" s="272" t="s">
        <v>192</v>
      </c>
      <c r="C129" s="252"/>
      <c r="D129" s="252"/>
      <c r="E129" s="252"/>
      <c r="F129" s="252"/>
      <c r="G129" s="252"/>
      <c r="H129" s="253"/>
    </row>
    <row r="130" spans="1:8" ht="16.2" thickBot="1" x14ac:dyDescent="0.3">
      <c r="A130" s="270"/>
      <c r="B130" s="273" t="s">
        <v>193</v>
      </c>
      <c r="C130" s="5" t="s">
        <v>194</v>
      </c>
      <c r="D130" s="7">
        <v>0</v>
      </c>
      <c r="E130" s="7"/>
      <c r="F130" s="7"/>
      <c r="G130" s="7">
        <v>0</v>
      </c>
      <c r="H130" s="79">
        <v>0</v>
      </c>
    </row>
    <row r="131" spans="1:8" ht="16.2" thickBot="1" x14ac:dyDescent="0.3">
      <c r="A131" s="270"/>
      <c r="B131" s="274"/>
      <c r="C131" s="5" t="s">
        <v>195</v>
      </c>
      <c r="D131" s="7"/>
      <c r="E131" s="7"/>
      <c r="F131" s="7"/>
      <c r="G131" s="7">
        <v>0</v>
      </c>
      <c r="H131" s="79">
        <v>0</v>
      </c>
    </row>
    <row r="132" spans="1:8" ht="16.2" thickBot="1" x14ac:dyDescent="0.3">
      <c r="A132" s="271"/>
      <c r="B132" s="8" t="s">
        <v>196</v>
      </c>
      <c r="C132" s="5" t="s">
        <v>195</v>
      </c>
      <c r="D132" s="7"/>
      <c r="E132" s="7"/>
      <c r="F132" s="7"/>
      <c r="G132" s="7">
        <v>0</v>
      </c>
      <c r="H132" s="79">
        <v>0</v>
      </c>
    </row>
    <row r="133" spans="1:8" ht="15.6" thickBot="1" x14ac:dyDescent="0.3">
      <c r="A133" s="277" t="s">
        <v>197</v>
      </c>
      <c r="B133" s="272" t="s">
        <v>198</v>
      </c>
      <c r="C133" s="252"/>
      <c r="D133" s="252"/>
      <c r="E133" s="252"/>
      <c r="F133" s="252"/>
      <c r="G133" s="252"/>
      <c r="H133" s="253"/>
    </row>
    <row r="134" spans="1:8" ht="16.2" thickBot="1" x14ac:dyDescent="0.3">
      <c r="A134" s="228"/>
      <c r="B134" s="24" t="s">
        <v>199</v>
      </c>
      <c r="C134" s="115" t="s">
        <v>114</v>
      </c>
      <c r="D134" s="82"/>
      <c r="E134" s="82"/>
      <c r="F134" s="82"/>
      <c r="G134" s="82">
        <f t="shared" ref="G134" si="0">SUM(G135:G138)</f>
        <v>10</v>
      </c>
      <c r="H134" s="192">
        <f>SUM(H135:H138)</f>
        <v>5</v>
      </c>
    </row>
    <row r="135" spans="1:8" ht="16.2" thickBot="1" x14ac:dyDescent="0.3">
      <c r="A135" s="228"/>
      <c r="B135" s="26" t="s">
        <v>200</v>
      </c>
      <c r="C135" s="25" t="s">
        <v>114</v>
      </c>
      <c r="D135" s="64"/>
      <c r="E135" s="6"/>
      <c r="F135" s="7"/>
      <c r="G135" s="6">
        <v>5</v>
      </c>
      <c r="H135" s="79">
        <v>1</v>
      </c>
    </row>
    <row r="136" spans="1:8" ht="16.2" thickBot="1" x14ac:dyDescent="0.3">
      <c r="A136" s="228"/>
      <c r="B136" s="17" t="s">
        <v>201</v>
      </c>
      <c r="C136" s="5" t="s">
        <v>114</v>
      </c>
      <c r="D136" s="6"/>
      <c r="E136" s="6"/>
      <c r="F136" s="7"/>
      <c r="G136" s="6">
        <v>2</v>
      </c>
      <c r="H136" s="79">
        <v>1</v>
      </c>
    </row>
    <row r="137" spans="1:8" ht="16.2" thickBot="1" x14ac:dyDescent="0.3">
      <c r="A137" s="228"/>
      <c r="B137" s="17" t="s">
        <v>202</v>
      </c>
      <c r="C137" s="5" t="s">
        <v>114</v>
      </c>
      <c r="D137" s="6"/>
      <c r="E137" s="6"/>
      <c r="F137" s="7"/>
      <c r="G137" s="6">
        <v>3</v>
      </c>
      <c r="H137" s="79">
        <v>3</v>
      </c>
    </row>
    <row r="138" spans="1:8" ht="16.2" thickBot="1" x14ac:dyDescent="0.3">
      <c r="A138" s="228"/>
      <c r="B138" s="17" t="s">
        <v>203</v>
      </c>
      <c r="C138" s="5" t="s">
        <v>114</v>
      </c>
      <c r="D138" s="6"/>
      <c r="E138" s="6"/>
      <c r="F138" s="7"/>
      <c r="G138" s="6">
        <v>0</v>
      </c>
      <c r="H138" s="79">
        <v>0</v>
      </c>
    </row>
    <row r="139" spans="1:8" ht="16.2" thickBot="1" x14ac:dyDescent="0.3">
      <c r="A139" s="228"/>
      <c r="B139" s="8" t="s">
        <v>204</v>
      </c>
      <c r="C139" s="5" t="s">
        <v>114</v>
      </c>
      <c r="D139" s="82"/>
      <c r="E139" s="82"/>
      <c r="F139" s="82"/>
      <c r="G139" s="82">
        <f t="shared" ref="G139" si="1">SUM(G140:G143)</f>
        <v>3</v>
      </c>
      <c r="H139" s="192">
        <f>SUM(H140:H143)</f>
        <v>5</v>
      </c>
    </row>
    <row r="140" spans="1:8" ht="16.2" thickBot="1" x14ac:dyDescent="0.3">
      <c r="A140" s="228"/>
      <c r="B140" s="17" t="s">
        <v>200</v>
      </c>
      <c r="C140" s="5" t="s">
        <v>114</v>
      </c>
      <c r="D140" s="6"/>
      <c r="E140" s="6"/>
      <c r="F140" s="7"/>
      <c r="G140" s="6">
        <v>3</v>
      </c>
      <c r="H140" s="79">
        <v>1</v>
      </c>
    </row>
    <row r="141" spans="1:8" ht="16.2" thickBot="1" x14ac:dyDescent="0.3">
      <c r="A141" s="228"/>
      <c r="B141" s="17" t="s">
        <v>201</v>
      </c>
      <c r="C141" s="5" t="s">
        <v>114</v>
      </c>
      <c r="D141" s="6"/>
      <c r="E141" s="6"/>
      <c r="F141" s="7"/>
      <c r="G141" s="6">
        <v>0</v>
      </c>
      <c r="H141" s="79">
        <v>1</v>
      </c>
    </row>
    <row r="142" spans="1:8" ht="16.2" thickBot="1" x14ac:dyDescent="0.3">
      <c r="A142" s="228"/>
      <c r="B142" s="17" t="s">
        <v>202</v>
      </c>
      <c r="C142" s="5" t="s">
        <v>114</v>
      </c>
      <c r="D142" s="6"/>
      <c r="E142" s="6"/>
      <c r="F142" s="7"/>
      <c r="G142" s="6">
        <v>0</v>
      </c>
      <c r="H142" s="79">
        <v>3</v>
      </c>
    </row>
    <row r="143" spans="1:8" ht="16.2" thickBot="1" x14ac:dyDescent="0.3">
      <c r="A143" s="228"/>
      <c r="B143" s="17" t="s">
        <v>205</v>
      </c>
      <c r="C143" s="5" t="s">
        <v>114</v>
      </c>
      <c r="D143" s="6"/>
      <c r="E143" s="6"/>
      <c r="F143" s="7"/>
      <c r="G143" s="6">
        <v>0</v>
      </c>
      <c r="H143" s="79">
        <v>0</v>
      </c>
    </row>
    <row r="144" spans="1:8" ht="16.2" thickBot="1" x14ac:dyDescent="0.3">
      <c r="A144" s="228"/>
      <c r="B144" s="8" t="s">
        <v>206</v>
      </c>
      <c r="C144" s="5" t="s">
        <v>114</v>
      </c>
      <c r="D144" s="82"/>
      <c r="E144" s="82"/>
      <c r="F144" s="82"/>
      <c r="G144" s="82">
        <f t="shared" ref="G144" si="2">SUM(G145:G148)</f>
        <v>5</v>
      </c>
      <c r="H144" s="192">
        <f>SUM(H145:H148)</f>
        <v>4</v>
      </c>
    </row>
    <row r="145" spans="1:8" ht="16.2" thickBot="1" x14ac:dyDescent="0.3">
      <c r="A145" s="228"/>
      <c r="B145" s="17" t="s">
        <v>200</v>
      </c>
      <c r="C145" s="5" t="s">
        <v>114</v>
      </c>
      <c r="D145" s="6"/>
      <c r="E145" s="6"/>
      <c r="F145" s="7"/>
      <c r="G145" s="6">
        <v>2</v>
      </c>
      <c r="H145" s="79">
        <v>1</v>
      </c>
    </row>
    <row r="146" spans="1:8" ht="16.2" thickBot="1" x14ac:dyDescent="0.3">
      <c r="A146" s="228"/>
      <c r="B146" s="17" t="s">
        <v>201</v>
      </c>
      <c r="C146" s="5" t="s">
        <v>114</v>
      </c>
      <c r="D146" s="6"/>
      <c r="E146" s="6"/>
      <c r="F146" s="7"/>
      <c r="G146" s="6">
        <v>0</v>
      </c>
      <c r="H146" s="79">
        <v>0</v>
      </c>
    </row>
    <row r="147" spans="1:8" ht="16.2" thickBot="1" x14ac:dyDescent="0.3">
      <c r="A147" s="228"/>
      <c r="B147" s="17" t="s">
        <v>202</v>
      </c>
      <c r="C147" s="5" t="s">
        <v>114</v>
      </c>
      <c r="D147" s="6"/>
      <c r="E147" s="6"/>
      <c r="F147" s="7"/>
      <c r="G147" s="6">
        <v>3</v>
      </c>
      <c r="H147" s="79">
        <v>3</v>
      </c>
    </row>
    <row r="148" spans="1:8" ht="16.2" thickBot="1" x14ac:dyDescent="0.3">
      <c r="A148" s="278"/>
      <c r="B148" s="17" t="s">
        <v>205</v>
      </c>
      <c r="C148" s="5" t="s">
        <v>114</v>
      </c>
      <c r="D148" s="6"/>
      <c r="E148" s="6"/>
      <c r="F148" s="7"/>
      <c r="G148" s="6">
        <v>0</v>
      </c>
      <c r="H148" s="79">
        <v>0</v>
      </c>
    </row>
    <row r="149" spans="1:8" ht="15.6" thickBot="1" x14ac:dyDescent="0.3">
      <c r="A149" s="277" t="s">
        <v>207</v>
      </c>
      <c r="B149" s="251" t="s">
        <v>208</v>
      </c>
      <c r="C149" s="252"/>
      <c r="D149" s="252"/>
      <c r="E149" s="252"/>
      <c r="F149" s="252"/>
      <c r="G149" s="252"/>
      <c r="H149" s="253"/>
    </row>
    <row r="150" spans="1:8" ht="16.2" thickBot="1" x14ac:dyDescent="0.3">
      <c r="A150" s="228"/>
      <c r="B150" s="22" t="s">
        <v>209</v>
      </c>
      <c r="C150" s="5" t="s">
        <v>114</v>
      </c>
      <c r="D150" s="6"/>
      <c r="E150" s="6"/>
      <c r="F150" s="7"/>
      <c r="G150" s="6">
        <v>0</v>
      </c>
      <c r="H150" s="79">
        <v>0</v>
      </c>
    </row>
    <row r="151" spans="1:8" ht="16.2" thickBot="1" x14ac:dyDescent="0.3">
      <c r="A151" s="228"/>
      <c r="B151" s="22" t="s">
        <v>210</v>
      </c>
      <c r="C151" s="5" t="s">
        <v>76</v>
      </c>
      <c r="D151" s="6"/>
      <c r="E151" s="6"/>
      <c r="F151" s="7"/>
      <c r="G151" s="6">
        <v>0</v>
      </c>
      <c r="H151" s="79">
        <v>0</v>
      </c>
    </row>
    <row r="152" spans="1:8" ht="16.2" thickBot="1" x14ac:dyDescent="0.3">
      <c r="A152" s="228"/>
      <c r="B152" s="279" t="s">
        <v>211</v>
      </c>
      <c r="C152" s="280"/>
      <c r="D152" s="280"/>
      <c r="E152" s="280"/>
      <c r="F152" s="280"/>
      <c r="G152" s="280"/>
      <c r="H152" s="281"/>
    </row>
    <row r="153" spans="1:8" ht="16.2" thickBot="1" x14ac:dyDescent="0.3">
      <c r="A153" s="228"/>
      <c r="B153" s="27" t="s">
        <v>212</v>
      </c>
      <c r="C153" s="5" t="s">
        <v>114</v>
      </c>
      <c r="D153" s="6"/>
      <c r="E153" s="6"/>
      <c r="F153" s="7"/>
      <c r="G153" s="6">
        <v>0</v>
      </c>
      <c r="H153" s="6">
        <v>0</v>
      </c>
    </row>
    <row r="154" spans="1:8" ht="16.2" thickBot="1" x14ac:dyDescent="0.3">
      <c r="A154" s="228"/>
      <c r="B154" s="27" t="s">
        <v>213</v>
      </c>
      <c r="C154" s="5" t="s">
        <v>76</v>
      </c>
      <c r="D154" s="6"/>
      <c r="E154" s="6"/>
      <c r="F154" s="7"/>
      <c r="G154" s="6">
        <v>0</v>
      </c>
      <c r="H154" s="6">
        <v>0</v>
      </c>
    </row>
    <row r="155" spans="1:8" ht="16.2" thickBot="1" x14ac:dyDescent="0.3">
      <c r="A155" s="228"/>
      <c r="B155" s="279" t="s">
        <v>214</v>
      </c>
      <c r="C155" s="280"/>
      <c r="D155" s="280"/>
      <c r="E155" s="280"/>
      <c r="F155" s="280"/>
      <c r="G155" s="280"/>
      <c r="H155" s="281"/>
    </row>
    <row r="156" spans="1:8" ht="16.2" thickBot="1" x14ac:dyDescent="0.3">
      <c r="A156" s="228"/>
      <c r="B156" s="27" t="s">
        <v>212</v>
      </c>
      <c r="C156" s="5" t="s">
        <v>114</v>
      </c>
      <c r="D156" s="6"/>
      <c r="E156" s="6"/>
      <c r="F156" s="7"/>
      <c r="G156" s="6">
        <v>0</v>
      </c>
      <c r="H156" s="6">
        <v>0</v>
      </c>
    </row>
    <row r="157" spans="1:8" ht="16.2" thickBot="1" x14ac:dyDescent="0.3">
      <c r="A157" s="228"/>
      <c r="B157" s="279" t="s">
        <v>215</v>
      </c>
      <c r="C157" s="280"/>
      <c r="D157" s="280"/>
      <c r="E157" s="280"/>
      <c r="F157" s="280"/>
      <c r="G157" s="280"/>
      <c r="H157" s="281"/>
    </row>
    <row r="158" spans="1:8" ht="16.2" thickBot="1" x14ac:dyDescent="0.3">
      <c r="A158" s="229"/>
      <c r="B158" s="27" t="s">
        <v>212</v>
      </c>
      <c r="C158" s="5" t="s">
        <v>114</v>
      </c>
      <c r="D158" s="6"/>
      <c r="E158" s="6"/>
      <c r="F158" s="7"/>
      <c r="G158" s="6">
        <v>0</v>
      </c>
      <c r="H158" s="6">
        <v>0</v>
      </c>
    </row>
    <row r="159" spans="1:8" ht="16.2" thickBot="1" x14ac:dyDescent="0.3">
      <c r="A159" s="9"/>
      <c r="B159" s="251" t="s">
        <v>216</v>
      </c>
      <c r="C159" s="252"/>
      <c r="D159" s="252"/>
      <c r="E159" s="252"/>
      <c r="F159" s="252"/>
      <c r="G159" s="252"/>
      <c r="H159" s="253"/>
    </row>
    <row r="160" spans="1:8" ht="16.2" thickBot="1" x14ac:dyDescent="0.3">
      <c r="A160" s="9" t="s">
        <v>217</v>
      </c>
      <c r="B160" s="8" t="s">
        <v>460</v>
      </c>
      <c r="C160" s="5" t="s">
        <v>461</v>
      </c>
      <c r="D160" s="65"/>
      <c r="E160" s="65"/>
      <c r="F160" s="65"/>
      <c r="G160" s="15">
        <v>100</v>
      </c>
      <c r="H160" s="103"/>
    </row>
    <row r="161" spans="1:13" ht="16.2" thickBot="1" x14ac:dyDescent="0.3">
      <c r="A161" s="9" t="s">
        <v>218</v>
      </c>
      <c r="B161" s="8" t="s">
        <v>459</v>
      </c>
      <c r="C161" s="5" t="s">
        <v>461</v>
      </c>
      <c r="D161" s="28"/>
      <c r="E161" s="28"/>
      <c r="F161" s="28"/>
      <c r="G161" s="6">
        <v>3</v>
      </c>
      <c r="H161" s="103"/>
    </row>
    <row r="162" spans="1:13" ht="15.6" thickBot="1" x14ac:dyDescent="0.3">
      <c r="A162" s="282" t="s">
        <v>219</v>
      </c>
      <c r="B162" s="283"/>
      <c r="C162" s="283"/>
      <c r="D162" s="283"/>
      <c r="E162" s="283"/>
      <c r="F162" s="283"/>
      <c r="G162" s="283"/>
      <c r="H162" s="284"/>
    </row>
    <row r="163" spans="1:13" ht="15.6" thickBot="1" x14ac:dyDescent="0.3">
      <c r="A163" s="205" t="s">
        <v>57</v>
      </c>
      <c r="B163" s="282" t="s">
        <v>220</v>
      </c>
      <c r="C163" s="283"/>
      <c r="D163" s="283"/>
      <c r="E163" s="283"/>
      <c r="F163" s="283"/>
      <c r="G163" s="283"/>
      <c r="H163" s="284"/>
    </row>
    <row r="164" spans="1:13" ht="16.2" thickBot="1" x14ac:dyDescent="0.3">
      <c r="A164" s="206"/>
      <c r="B164" s="4" t="s">
        <v>221</v>
      </c>
      <c r="C164" s="5" t="s">
        <v>8</v>
      </c>
      <c r="D164" s="6"/>
      <c r="E164" s="18"/>
      <c r="F164" s="19"/>
      <c r="G164" s="18"/>
      <c r="H164" s="189">
        <f>H165+H167+H169</f>
        <v>197.60509071999996</v>
      </c>
    </row>
    <row r="165" spans="1:13" ht="16.2" thickBot="1" x14ac:dyDescent="0.3">
      <c r="A165" s="206"/>
      <c r="B165" s="254" t="s">
        <v>222</v>
      </c>
      <c r="C165" s="5" t="s">
        <v>8</v>
      </c>
      <c r="D165" s="6"/>
      <c r="E165" s="18"/>
      <c r="F165" s="18"/>
      <c r="G165" s="18"/>
      <c r="H165" s="193">
        <f>33209043.8/10^6</f>
        <v>33.209043800000003</v>
      </c>
    </row>
    <row r="166" spans="1:13" ht="16.2" thickBot="1" x14ac:dyDescent="0.3">
      <c r="A166" s="206"/>
      <c r="B166" s="255"/>
      <c r="C166" s="5" t="s">
        <v>223</v>
      </c>
      <c r="D166" s="6"/>
      <c r="E166" s="18"/>
      <c r="F166" s="18"/>
      <c r="G166" s="6"/>
      <c r="H166" s="193">
        <f>H165/$H$164*100</f>
        <v>16.805763292331445</v>
      </c>
    </row>
    <row r="167" spans="1:13" ht="16.2" thickBot="1" x14ac:dyDescent="0.3">
      <c r="A167" s="206"/>
      <c r="B167" s="254" t="s">
        <v>11</v>
      </c>
      <c r="C167" s="5" t="s">
        <v>8</v>
      </c>
      <c r="D167" s="6"/>
      <c r="E167" s="6"/>
      <c r="F167" s="6"/>
      <c r="G167" s="18"/>
      <c r="H167" s="193">
        <f>164108009.54/10^6</f>
        <v>164.10800953999998</v>
      </c>
    </row>
    <row r="168" spans="1:13" ht="16.2" thickBot="1" x14ac:dyDescent="0.3">
      <c r="A168" s="206"/>
      <c r="B168" s="255"/>
      <c r="C168" s="5" t="s">
        <v>223</v>
      </c>
      <c r="D168" s="6"/>
      <c r="E168" s="6"/>
      <c r="F168" s="6"/>
      <c r="G168" s="6"/>
      <c r="H168" s="193">
        <f>H167/$H$164*100</f>
        <v>83.048472558096051</v>
      </c>
    </row>
    <row r="169" spans="1:13" ht="16.2" thickBot="1" x14ac:dyDescent="0.3">
      <c r="A169" s="206"/>
      <c r="B169" s="254" t="s">
        <v>224</v>
      </c>
      <c r="C169" s="5" t="s">
        <v>8</v>
      </c>
      <c r="D169" s="6"/>
      <c r="E169" s="18"/>
      <c r="F169" s="18"/>
      <c r="G169" s="18"/>
      <c r="H169" s="193">
        <f>288037.38/10^6</f>
        <v>0.28803738000000001</v>
      </c>
    </row>
    <row r="170" spans="1:13" ht="16.2" thickBot="1" x14ac:dyDescent="0.3">
      <c r="A170" s="206"/>
      <c r="B170" s="255"/>
      <c r="C170" s="5" t="s">
        <v>223</v>
      </c>
      <c r="D170" s="6"/>
      <c r="E170" s="18"/>
      <c r="F170" s="18"/>
      <c r="G170" s="6"/>
      <c r="H170" s="193">
        <f>H169/$H$164*100</f>
        <v>0.14576414957251263</v>
      </c>
    </row>
    <row r="171" spans="1:13" ht="15.6" thickBot="1" x14ac:dyDescent="0.3">
      <c r="A171" s="206"/>
      <c r="B171" s="251" t="s">
        <v>225</v>
      </c>
      <c r="C171" s="252"/>
      <c r="D171" s="252"/>
      <c r="E171" s="252"/>
      <c r="F171" s="252"/>
      <c r="G171" s="252"/>
      <c r="H171" s="253"/>
    </row>
    <row r="172" spans="1:13" ht="16.2" thickBot="1" x14ac:dyDescent="0.3">
      <c r="A172" s="206"/>
      <c r="B172" s="8" t="s">
        <v>226</v>
      </c>
      <c r="C172" s="5" t="s">
        <v>8</v>
      </c>
      <c r="D172" s="6"/>
      <c r="E172" s="18"/>
      <c r="F172" s="18"/>
      <c r="G172" s="18"/>
      <c r="H172" s="78">
        <v>43.76</v>
      </c>
    </row>
    <row r="173" spans="1:13" ht="16.2" thickBot="1" x14ac:dyDescent="0.3">
      <c r="A173" s="206"/>
      <c r="B173" s="275" t="s">
        <v>227</v>
      </c>
      <c r="C173" s="5" t="s">
        <v>8</v>
      </c>
      <c r="D173" s="6"/>
      <c r="E173" s="18"/>
      <c r="F173" s="18"/>
      <c r="G173" s="18"/>
      <c r="H173" s="189">
        <f>(H174*(80400/(20*8)))/1000000</f>
        <v>16.242307499999999</v>
      </c>
      <c r="I173" s="120"/>
      <c r="L173" s="120"/>
      <c r="M173" s="120"/>
    </row>
    <row r="174" spans="1:13" ht="16.2" thickBot="1" x14ac:dyDescent="0.3">
      <c r="A174" s="206"/>
      <c r="B174" s="276"/>
      <c r="C174" s="5" t="s">
        <v>228</v>
      </c>
      <c r="D174" s="48"/>
      <c r="E174" s="50"/>
      <c r="F174" s="50"/>
      <c r="G174" s="48"/>
      <c r="H174" s="48">
        <v>32323</v>
      </c>
    </row>
    <row r="175" spans="1:13" ht="16.2" thickBot="1" x14ac:dyDescent="0.3">
      <c r="A175" s="206"/>
      <c r="B175" s="4" t="s">
        <v>229</v>
      </c>
      <c r="C175" s="5" t="s">
        <v>8</v>
      </c>
      <c r="D175" s="6"/>
      <c r="E175" s="6"/>
      <c r="F175" s="6"/>
      <c r="G175" s="18"/>
      <c r="H175" s="78">
        <v>180.97</v>
      </c>
    </row>
    <row r="176" spans="1:13" ht="16.2" thickBot="1" x14ac:dyDescent="0.3">
      <c r="A176" s="207"/>
      <c r="B176" s="4" t="s">
        <v>230</v>
      </c>
      <c r="C176" s="5" t="s">
        <v>8</v>
      </c>
      <c r="D176" s="6"/>
      <c r="E176" s="6"/>
      <c r="F176" s="6"/>
      <c r="G176" s="6"/>
      <c r="H176" s="78">
        <v>14.89</v>
      </c>
      <c r="K176" s="120"/>
      <c r="M176" s="120"/>
    </row>
    <row r="177" spans="1:13" ht="15.6" thickBot="1" x14ac:dyDescent="0.3">
      <c r="A177" s="205" t="s">
        <v>231</v>
      </c>
      <c r="B177" s="282" t="s">
        <v>232</v>
      </c>
      <c r="C177" s="283"/>
      <c r="D177" s="283"/>
      <c r="E177" s="283"/>
      <c r="F177" s="283"/>
      <c r="G177" s="283"/>
      <c r="H177" s="284"/>
    </row>
    <row r="178" spans="1:13" ht="31.8" thickBot="1" x14ac:dyDescent="0.3">
      <c r="A178" s="206"/>
      <c r="B178" s="8" t="s">
        <v>233</v>
      </c>
      <c r="C178" s="5" t="s">
        <v>15</v>
      </c>
      <c r="D178" s="6">
        <v>100</v>
      </c>
      <c r="E178" s="6"/>
      <c r="F178" s="6"/>
      <c r="G178" s="6">
        <v>100</v>
      </c>
      <c r="H178" s="6">
        <v>100</v>
      </c>
      <c r="K178" s="121"/>
      <c r="L178" s="122"/>
      <c r="M178" s="121"/>
    </row>
    <row r="179" spans="1:13" ht="16.2" thickBot="1" x14ac:dyDescent="0.3">
      <c r="A179" s="206"/>
      <c r="B179" s="4" t="s">
        <v>234</v>
      </c>
      <c r="C179" s="5" t="s">
        <v>15</v>
      </c>
      <c r="D179" s="6" t="s">
        <v>424</v>
      </c>
      <c r="E179" s="6"/>
      <c r="F179" s="99"/>
      <c r="G179" s="99">
        <v>86.2</v>
      </c>
      <c r="H179" s="79">
        <v>89.24</v>
      </c>
      <c r="K179" s="120"/>
      <c r="M179" s="120"/>
    </row>
    <row r="180" spans="1:13" ht="16.2" thickBot="1" x14ac:dyDescent="0.3">
      <c r="A180" s="206"/>
      <c r="B180" s="4" t="s">
        <v>235</v>
      </c>
      <c r="C180" s="5" t="s">
        <v>15</v>
      </c>
      <c r="D180" s="6" t="s">
        <v>424</v>
      </c>
      <c r="E180" s="6"/>
      <c r="F180" s="6"/>
      <c r="G180" s="6" t="s">
        <v>425</v>
      </c>
      <c r="H180" s="6" t="s">
        <v>425</v>
      </c>
    </row>
    <row r="181" spans="1:13" ht="16.2" thickBot="1" x14ac:dyDescent="0.3">
      <c r="A181" s="207"/>
      <c r="B181" s="4" t="s">
        <v>236</v>
      </c>
      <c r="C181" s="5" t="s">
        <v>15</v>
      </c>
      <c r="D181" s="6" t="s">
        <v>424</v>
      </c>
      <c r="E181" s="6"/>
      <c r="F181" s="6"/>
      <c r="G181" s="6" t="s">
        <v>425</v>
      </c>
      <c r="H181" s="6" t="s">
        <v>425</v>
      </c>
    </row>
    <row r="182" spans="1:13" ht="15.6" thickBot="1" x14ac:dyDescent="0.3">
      <c r="A182" s="282" t="s">
        <v>237</v>
      </c>
      <c r="B182" s="283"/>
      <c r="C182" s="283"/>
      <c r="D182" s="283"/>
      <c r="E182" s="283"/>
      <c r="F182" s="283"/>
      <c r="G182" s="283"/>
      <c r="H182" s="284"/>
    </row>
    <row r="183" spans="1:13" ht="15.6" thickBot="1" x14ac:dyDescent="0.3">
      <c r="A183" s="205" t="s">
        <v>57</v>
      </c>
      <c r="B183" s="282" t="s">
        <v>238</v>
      </c>
      <c r="C183" s="283"/>
      <c r="D183" s="283"/>
      <c r="E183" s="283"/>
      <c r="F183" s="283"/>
      <c r="G183" s="283"/>
      <c r="H183" s="284"/>
    </row>
    <row r="184" spans="1:13" ht="18" thickBot="1" x14ac:dyDescent="0.3">
      <c r="A184" s="207"/>
      <c r="B184" s="4" t="s">
        <v>436</v>
      </c>
      <c r="C184" s="5" t="s">
        <v>239</v>
      </c>
      <c r="D184" s="59"/>
      <c r="E184" s="59"/>
      <c r="F184" s="59"/>
      <c r="G184" s="59">
        <v>100</v>
      </c>
      <c r="H184" s="59">
        <v>100</v>
      </c>
    </row>
    <row r="185" spans="1:13" ht="15.6" thickBot="1" x14ac:dyDescent="0.3">
      <c r="A185" s="282" t="s">
        <v>240</v>
      </c>
      <c r="B185" s="283"/>
      <c r="C185" s="283"/>
      <c r="D185" s="283"/>
      <c r="E185" s="283"/>
      <c r="F185" s="283"/>
      <c r="G185" s="283"/>
      <c r="H185" s="284"/>
    </row>
    <row r="186" spans="1:13" ht="16.2" thickBot="1" x14ac:dyDescent="0.3">
      <c r="A186" s="205" t="s">
        <v>57</v>
      </c>
      <c r="B186" s="4" t="s">
        <v>241</v>
      </c>
      <c r="C186" s="5" t="s">
        <v>15</v>
      </c>
      <c r="D186" s="6">
        <v>84.6</v>
      </c>
      <c r="E186" s="6"/>
      <c r="F186" s="6"/>
      <c r="G186" s="6">
        <v>89.1</v>
      </c>
      <c r="H186" s="78">
        <v>92</v>
      </c>
    </row>
    <row r="187" spans="1:13" ht="16.2" thickBot="1" x14ac:dyDescent="0.3">
      <c r="A187" s="206"/>
      <c r="B187" s="4" t="s">
        <v>116</v>
      </c>
      <c r="C187" s="5" t="s">
        <v>242</v>
      </c>
      <c r="D187" s="6">
        <v>100</v>
      </c>
      <c r="E187" s="6"/>
      <c r="F187" s="6"/>
      <c r="G187" s="6">
        <v>100</v>
      </c>
      <c r="H187" s="79">
        <v>100</v>
      </c>
    </row>
    <row r="188" spans="1:13" ht="16.2" thickBot="1" x14ac:dyDescent="0.3">
      <c r="A188" s="206"/>
      <c r="B188" s="4" t="s">
        <v>243</v>
      </c>
      <c r="C188" s="5" t="s">
        <v>15</v>
      </c>
      <c r="D188" s="6" t="s">
        <v>424</v>
      </c>
      <c r="E188" s="6"/>
      <c r="F188" s="6"/>
      <c r="G188" s="6">
        <v>88.6</v>
      </c>
      <c r="H188" s="79">
        <v>90</v>
      </c>
    </row>
    <row r="189" spans="1:13" ht="16.2" thickBot="1" x14ac:dyDescent="0.3">
      <c r="A189" s="206"/>
      <c r="B189" s="4" t="s">
        <v>244</v>
      </c>
      <c r="C189" s="5" t="s">
        <v>245</v>
      </c>
      <c r="D189" s="6" t="s">
        <v>424</v>
      </c>
      <c r="E189" s="6"/>
      <c r="F189" s="6"/>
      <c r="G189" s="6" t="s">
        <v>424</v>
      </c>
      <c r="H189" s="79">
        <v>100</v>
      </c>
    </row>
    <row r="190" spans="1:13" ht="16.2" thickBot="1" x14ac:dyDescent="0.3">
      <c r="A190" s="207"/>
      <c r="B190" s="4" t="s">
        <v>246</v>
      </c>
      <c r="C190" s="5" t="s">
        <v>245</v>
      </c>
      <c r="D190" s="6" t="s">
        <v>424</v>
      </c>
      <c r="E190" s="6"/>
      <c r="F190" s="6"/>
      <c r="G190" s="6" t="s">
        <v>424</v>
      </c>
      <c r="H190" s="79">
        <v>100</v>
      </c>
    </row>
    <row r="192" spans="1:13" ht="16.8" x14ac:dyDescent="0.25">
      <c r="A192" s="86" t="s">
        <v>437</v>
      </c>
    </row>
    <row r="193" spans="1:1" ht="16.8" x14ac:dyDescent="0.25">
      <c r="A193" s="88" t="s">
        <v>439</v>
      </c>
    </row>
  </sheetData>
  <customSheetViews>
    <customSheetView guid="{3181EFCC-64AD-4444-B924-37A8E2411B78}" scale="130" state="hidden">
      <pane xSplit="3" ySplit="5" topLeftCell="D177" activePane="bottomRight" state="frozen"/>
      <selection pane="bottomRight" activeCell="B11" sqref="B11:H11"/>
      <pageMargins left="0.7" right="0.7" top="0.75" bottom="0.75" header="0.3" footer="0.3"/>
      <pageSetup paperSize="9" orientation="portrait" r:id="rId1"/>
    </customSheetView>
    <customSheetView guid="{2F65F669-4792-49FC-A8DB-2FE4E8B2ADC1}" scale="130">
      <pane xSplit="3" ySplit="5" topLeftCell="E165" activePane="bottomRight" state="frozen"/>
      <selection pane="bottomRight" activeCell="H173" sqref="H173"/>
      <pageMargins left="0.7" right="0.7" top="0.75" bottom="0.75" header="0.3" footer="0.3"/>
      <pageSetup paperSize="9" orientation="portrait" r:id="rId2"/>
    </customSheetView>
    <customSheetView guid="{F1E964C3-8775-4144-85E6-187232271130}" scale="130">
      <pane xSplit="3" ySplit="5" topLeftCell="D187" activePane="bottomRight" state="frozen"/>
      <selection pane="bottomRight" activeCell="D189" sqref="D189"/>
      <pageMargins left="0.7" right="0.7" top="0.75" bottom="0.75" header="0.3" footer="0.3"/>
      <pageSetup paperSize="9" orientation="portrait" r:id="rId3"/>
    </customSheetView>
    <customSheetView guid="{FED6E811-8ACD-4ED8-B757-F40DA5814923}" scale="130" state="hidden">
      <pane xSplit="3" ySplit="5" topLeftCell="D177" activePane="bottomRight" state="frozen"/>
      <selection pane="bottomRight" activeCell="B11" sqref="B11:H11"/>
      <pageMargins left="0.7" right="0.7" top="0.75" bottom="0.75" header="0.3" footer="0.3"/>
      <pageSetup paperSize="9" orientation="portrait" r:id="rId4"/>
    </customSheetView>
  </customSheetViews>
  <mergeCells count="86">
    <mergeCell ref="A186:A190"/>
    <mergeCell ref="D4:H4"/>
    <mergeCell ref="A177:A181"/>
    <mergeCell ref="B177:H177"/>
    <mergeCell ref="A182:H182"/>
    <mergeCell ref="A183:A184"/>
    <mergeCell ref="B183:H183"/>
    <mergeCell ref="A185:H185"/>
    <mergeCell ref="B159:H159"/>
    <mergeCell ref="A162:H162"/>
    <mergeCell ref="A163:A176"/>
    <mergeCell ref="B163:H163"/>
    <mergeCell ref="B165:B166"/>
    <mergeCell ref="B167:B168"/>
    <mergeCell ref="B169:B170"/>
    <mergeCell ref="B171:H171"/>
    <mergeCell ref="B173:B174"/>
    <mergeCell ref="A133:A148"/>
    <mergeCell ref="B133:H133"/>
    <mergeCell ref="A149:A158"/>
    <mergeCell ref="B149:H149"/>
    <mergeCell ref="B152:H152"/>
    <mergeCell ref="B155:H155"/>
    <mergeCell ref="B157:H157"/>
    <mergeCell ref="B113:H113"/>
    <mergeCell ref="B114:H114"/>
    <mergeCell ref="B119:H119"/>
    <mergeCell ref="B124:H124"/>
    <mergeCell ref="A129:A132"/>
    <mergeCell ref="B129:H129"/>
    <mergeCell ref="B130:B131"/>
    <mergeCell ref="B111:B112"/>
    <mergeCell ref="B91:B92"/>
    <mergeCell ref="B93:B94"/>
    <mergeCell ref="B95:B96"/>
    <mergeCell ref="B97:B98"/>
    <mergeCell ref="B99:H99"/>
    <mergeCell ref="B100:B101"/>
    <mergeCell ref="B102:B103"/>
    <mergeCell ref="B104:B105"/>
    <mergeCell ref="B106:H106"/>
    <mergeCell ref="B107:B108"/>
    <mergeCell ref="B109:B110"/>
    <mergeCell ref="B90:H90"/>
    <mergeCell ref="B70:B71"/>
    <mergeCell ref="B72:B73"/>
    <mergeCell ref="B74:H74"/>
    <mergeCell ref="B75:B76"/>
    <mergeCell ref="B77:B78"/>
    <mergeCell ref="B79:B80"/>
    <mergeCell ref="B81:H81"/>
    <mergeCell ref="B82:B83"/>
    <mergeCell ref="B84:B85"/>
    <mergeCell ref="B86:B87"/>
    <mergeCell ref="B88:B89"/>
    <mergeCell ref="B68:B69"/>
    <mergeCell ref="A45:H45"/>
    <mergeCell ref="A46:A128"/>
    <mergeCell ref="B46:H46"/>
    <mergeCell ref="B47:B48"/>
    <mergeCell ref="B49:H49"/>
    <mergeCell ref="B50:B51"/>
    <mergeCell ref="B52:B53"/>
    <mergeCell ref="B54:B55"/>
    <mergeCell ref="B56:B57"/>
    <mergeCell ref="B58:H58"/>
    <mergeCell ref="B59:B60"/>
    <mergeCell ref="B61:B62"/>
    <mergeCell ref="B63:B64"/>
    <mergeCell ref="B65:H65"/>
    <mergeCell ref="B66:B67"/>
    <mergeCell ref="A7:A44"/>
    <mergeCell ref="B7:H7"/>
    <mergeCell ref="B9:H9"/>
    <mergeCell ref="B11:H11"/>
    <mergeCell ref="B16:H16"/>
    <mergeCell ref="B18:H18"/>
    <mergeCell ref="B21:H21"/>
    <mergeCell ref="B38:H38"/>
    <mergeCell ref="B43:H43"/>
    <mergeCell ref="A1:H1"/>
    <mergeCell ref="A2:H2"/>
    <mergeCell ref="A3:H3"/>
    <mergeCell ref="A4:A5"/>
    <mergeCell ref="B4:B5"/>
    <mergeCell ref="C4:C5"/>
  </mergeCells>
  <hyperlinks>
    <hyperlink ref="B184" location="_ftn1" display="_ftn1" xr:uid="{00000000-0004-0000-0300-000000000000}"/>
    <hyperlink ref="A193" location="_ftnref1" display="_ftnref1" xr:uid="{00000000-0004-0000-0300-000001000000}"/>
  </hyperlinks>
  <pageMargins left="0.7" right="0.7" top="0.75" bottom="0.75" header="0.3" footer="0.3"/>
  <pageSetup paperSize="9" orientation="portrait"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H175"/>
  <sheetViews>
    <sheetView zoomScale="130" zoomScaleNormal="130" workbookViewId="0">
      <pane xSplit="3" ySplit="5" topLeftCell="D6" activePane="bottomRight" state="frozen"/>
      <selection pane="topRight" activeCell="D1" sqref="D1"/>
      <selection pane="bottomLeft" activeCell="A6" sqref="A6"/>
      <selection pane="bottomRight" activeCell="F152" sqref="F152"/>
    </sheetView>
  </sheetViews>
  <sheetFormatPr defaultRowHeight="13.8" x14ac:dyDescent="0.25"/>
  <cols>
    <col min="2" max="2" width="34.59765625" customWidth="1"/>
  </cols>
  <sheetData>
    <row r="1" spans="1:8" ht="17.399999999999999" x14ac:dyDescent="0.25">
      <c r="A1" s="285"/>
      <c r="B1" s="286"/>
      <c r="C1" s="286"/>
      <c r="D1" s="286"/>
      <c r="E1" s="286"/>
      <c r="F1" s="286"/>
      <c r="G1" s="286"/>
      <c r="H1" s="287"/>
    </row>
    <row r="2" spans="1:8" ht="20.399999999999999" x14ac:dyDescent="0.25">
      <c r="A2" s="288" t="s">
        <v>247</v>
      </c>
      <c r="B2" s="289"/>
      <c r="C2" s="289"/>
      <c r="D2" s="289"/>
      <c r="E2" s="289"/>
      <c r="F2" s="289"/>
      <c r="G2" s="289"/>
      <c r="H2" s="290"/>
    </row>
    <row r="3" spans="1:8" ht="18" thickBot="1" x14ac:dyDescent="0.3">
      <c r="A3" s="291"/>
      <c r="B3" s="292"/>
      <c r="C3" s="292"/>
      <c r="D3" s="292"/>
      <c r="E3" s="292"/>
      <c r="F3" s="292"/>
      <c r="G3" s="292"/>
      <c r="H3" s="293"/>
    </row>
    <row r="4" spans="1:8" ht="15" customHeight="1" thickBot="1" x14ac:dyDescent="0.3">
      <c r="A4" s="225" t="s">
        <v>1</v>
      </c>
      <c r="B4" s="223" t="s">
        <v>2</v>
      </c>
      <c r="C4" s="223" t="s">
        <v>3</v>
      </c>
      <c r="D4" s="211" t="s">
        <v>4</v>
      </c>
      <c r="E4" s="212"/>
      <c r="F4" s="212"/>
      <c r="G4" s="212"/>
      <c r="H4" s="213"/>
    </row>
    <row r="5" spans="1:8" ht="15.6" thickBot="1" x14ac:dyDescent="0.3">
      <c r="A5" s="226"/>
      <c r="B5" s="224"/>
      <c r="C5" s="224"/>
      <c r="D5" s="29">
        <v>2014</v>
      </c>
      <c r="E5" s="3">
        <v>2015</v>
      </c>
      <c r="F5" s="3">
        <v>2016</v>
      </c>
      <c r="G5" s="3">
        <v>2017</v>
      </c>
      <c r="H5" s="3">
        <v>2018</v>
      </c>
    </row>
    <row r="6" spans="1:8" ht="15.6" thickBot="1" x14ac:dyDescent="0.3">
      <c r="A6" s="205" t="s">
        <v>248</v>
      </c>
      <c r="B6" s="40" t="s">
        <v>249</v>
      </c>
      <c r="C6" s="41"/>
      <c r="D6" s="41"/>
      <c r="E6" s="41"/>
      <c r="F6" s="41"/>
      <c r="G6" s="41"/>
      <c r="H6" s="42"/>
    </row>
    <row r="7" spans="1:8" ht="16.2" thickBot="1" x14ac:dyDescent="0.3">
      <c r="A7" s="206"/>
      <c r="B7" s="8" t="s">
        <v>250</v>
      </c>
      <c r="C7" s="10" t="s">
        <v>251</v>
      </c>
      <c r="D7" s="53">
        <v>19.170000000000002</v>
      </c>
      <c r="E7" s="53">
        <v>21.46</v>
      </c>
      <c r="F7" s="54">
        <v>19.68</v>
      </c>
      <c r="G7" s="53">
        <v>22.46</v>
      </c>
      <c r="H7" s="57"/>
    </row>
    <row r="8" spans="1:8" ht="16.2" thickBot="1" x14ac:dyDescent="0.3">
      <c r="A8" s="206"/>
      <c r="B8" s="8" t="s">
        <v>252</v>
      </c>
      <c r="C8" s="11" t="s">
        <v>251</v>
      </c>
      <c r="D8" s="6">
        <v>18.78</v>
      </c>
      <c r="E8" s="6">
        <v>21.07</v>
      </c>
      <c r="F8" s="7">
        <v>19.27</v>
      </c>
      <c r="G8" s="6">
        <v>22.04</v>
      </c>
      <c r="H8" s="46"/>
    </row>
    <row r="9" spans="1:8" ht="16.2" thickBot="1" x14ac:dyDescent="0.3">
      <c r="A9" s="207"/>
      <c r="B9" s="8" t="s">
        <v>253</v>
      </c>
      <c r="C9" s="11" t="s">
        <v>251</v>
      </c>
      <c r="D9" s="6">
        <v>0.39</v>
      </c>
      <c r="E9" s="6">
        <v>0.39</v>
      </c>
      <c r="F9" s="7">
        <v>0.41</v>
      </c>
      <c r="G9" s="6">
        <v>0.42</v>
      </c>
      <c r="H9" s="46"/>
    </row>
    <row r="10" spans="1:8" ht="16.2" thickBot="1" x14ac:dyDescent="0.3">
      <c r="A10" s="20" t="s">
        <v>254</v>
      </c>
      <c r="B10" s="8" t="s">
        <v>255</v>
      </c>
      <c r="C10" s="11" t="s">
        <v>15</v>
      </c>
      <c r="D10" s="6">
        <v>12.62</v>
      </c>
      <c r="E10" s="6">
        <v>12.64</v>
      </c>
      <c r="F10" s="7">
        <v>15.75</v>
      </c>
      <c r="G10" s="6">
        <v>10.74</v>
      </c>
      <c r="H10" s="46"/>
    </row>
    <row r="11" spans="1:8" ht="15.6" thickBot="1" x14ac:dyDescent="0.3">
      <c r="A11" s="227" t="s">
        <v>256</v>
      </c>
      <c r="B11" s="294" t="s">
        <v>257</v>
      </c>
      <c r="C11" s="295"/>
      <c r="D11" s="295"/>
      <c r="E11" s="295"/>
      <c r="F11" s="295"/>
      <c r="G11" s="295"/>
      <c r="H11" s="296"/>
    </row>
    <row r="12" spans="1:8" ht="16.2" thickBot="1" x14ac:dyDescent="0.3">
      <c r="A12" s="228"/>
      <c r="B12" s="8" t="s">
        <v>258</v>
      </c>
      <c r="C12" s="11" t="s">
        <v>259</v>
      </c>
      <c r="D12" s="48">
        <v>35930829</v>
      </c>
      <c r="E12" s="48">
        <v>32015137</v>
      </c>
      <c r="F12" s="49">
        <v>33323759</v>
      </c>
      <c r="G12" s="48">
        <v>36150620</v>
      </c>
      <c r="H12" s="46"/>
    </row>
    <row r="13" spans="1:8" ht="16.2" thickBot="1" x14ac:dyDescent="0.3">
      <c r="A13" s="228"/>
      <c r="B13" s="27" t="s">
        <v>260</v>
      </c>
      <c r="C13" s="11" t="s">
        <v>259</v>
      </c>
      <c r="D13" s="48">
        <v>9094839</v>
      </c>
      <c r="E13" s="48">
        <v>8998411</v>
      </c>
      <c r="F13" s="49">
        <v>9860065</v>
      </c>
      <c r="G13" s="48">
        <v>11029603</v>
      </c>
      <c r="H13" s="46"/>
    </row>
    <row r="14" spans="1:8" ht="16.2" thickBot="1" x14ac:dyDescent="0.3">
      <c r="A14" s="228"/>
      <c r="B14" s="27" t="s">
        <v>261</v>
      </c>
      <c r="C14" s="11" t="s">
        <v>259</v>
      </c>
      <c r="D14" s="48">
        <v>314224</v>
      </c>
      <c r="E14" s="48">
        <v>776387</v>
      </c>
      <c r="F14" s="49">
        <v>800503</v>
      </c>
      <c r="G14" s="48">
        <v>589773</v>
      </c>
      <c r="H14" s="46"/>
    </row>
    <row r="15" spans="1:8" ht="16.2" thickBot="1" x14ac:dyDescent="0.3">
      <c r="A15" s="228"/>
      <c r="B15" s="27" t="s">
        <v>262</v>
      </c>
      <c r="C15" s="11" t="s">
        <v>259</v>
      </c>
      <c r="D15" s="6">
        <v>0</v>
      </c>
      <c r="E15" s="6">
        <v>140</v>
      </c>
      <c r="F15" s="7">
        <v>329</v>
      </c>
      <c r="G15" s="6">
        <v>225</v>
      </c>
      <c r="H15" s="46"/>
    </row>
    <row r="16" spans="1:8" ht="16.2" thickBot="1" x14ac:dyDescent="0.3">
      <c r="A16" s="228"/>
      <c r="B16" s="27" t="s">
        <v>263</v>
      </c>
      <c r="C16" s="11" t="s">
        <v>259</v>
      </c>
      <c r="D16" s="48">
        <v>179509</v>
      </c>
      <c r="E16" s="48">
        <v>93822</v>
      </c>
      <c r="F16" s="49">
        <v>46463</v>
      </c>
      <c r="G16" s="48">
        <v>3941</v>
      </c>
      <c r="H16" s="46"/>
    </row>
    <row r="17" spans="1:8" ht="16.2" thickBot="1" x14ac:dyDescent="0.3">
      <c r="A17" s="228"/>
      <c r="B17" s="27" t="s">
        <v>264</v>
      </c>
      <c r="C17" s="11" t="s">
        <v>259</v>
      </c>
      <c r="D17" s="48">
        <v>4250</v>
      </c>
      <c r="E17" s="48">
        <v>5225</v>
      </c>
      <c r="F17" s="49">
        <v>5225</v>
      </c>
      <c r="G17" s="48">
        <v>5594</v>
      </c>
      <c r="H17" s="46"/>
    </row>
    <row r="18" spans="1:8" ht="16.2" thickBot="1" x14ac:dyDescent="0.3">
      <c r="A18" s="228"/>
      <c r="B18" s="27" t="s">
        <v>265</v>
      </c>
      <c r="C18" s="11" t="s">
        <v>259</v>
      </c>
      <c r="D18" s="6">
        <v>683</v>
      </c>
      <c r="E18" s="6">
        <v>463</v>
      </c>
      <c r="F18" s="7">
        <v>463</v>
      </c>
      <c r="G18" s="48">
        <v>2540</v>
      </c>
      <c r="H18" s="46"/>
    </row>
    <row r="19" spans="1:8" ht="16.2" thickBot="1" x14ac:dyDescent="0.3">
      <c r="A19" s="228"/>
      <c r="B19" s="27" t="s">
        <v>266</v>
      </c>
      <c r="C19" s="11" t="s">
        <v>259</v>
      </c>
      <c r="D19" s="48">
        <v>39422</v>
      </c>
      <c r="E19" s="48">
        <v>290839</v>
      </c>
      <c r="F19" s="49">
        <v>279836</v>
      </c>
      <c r="G19" s="48">
        <v>164327</v>
      </c>
      <c r="H19" s="46"/>
    </row>
    <row r="20" spans="1:8" ht="16.2" thickBot="1" x14ac:dyDescent="0.3">
      <c r="A20" s="228"/>
      <c r="B20" s="27" t="s">
        <v>267</v>
      </c>
      <c r="C20" s="11" t="s">
        <v>259</v>
      </c>
      <c r="D20" s="48">
        <v>19485344</v>
      </c>
      <c r="E20" s="48">
        <v>17927883</v>
      </c>
      <c r="F20" s="49">
        <v>18243470</v>
      </c>
      <c r="G20" s="48">
        <v>19309773</v>
      </c>
      <c r="H20" s="46"/>
    </row>
    <row r="21" spans="1:8" ht="16.2" thickBot="1" x14ac:dyDescent="0.3">
      <c r="A21" s="228"/>
      <c r="B21" s="27" t="s">
        <v>268</v>
      </c>
      <c r="C21" s="11" t="s">
        <v>259</v>
      </c>
      <c r="D21" s="48">
        <v>2370919</v>
      </c>
      <c r="E21" s="48">
        <v>1430090</v>
      </c>
      <c r="F21" s="49">
        <v>1933071</v>
      </c>
      <c r="G21" s="48">
        <v>2268162</v>
      </c>
      <c r="H21" s="46"/>
    </row>
    <row r="22" spans="1:8" ht="16.2" thickBot="1" x14ac:dyDescent="0.3">
      <c r="A22" s="228"/>
      <c r="B22" s="27" t="s">
        <v>269</v>
      </c>
      <c r="C22" s="11" t="s">
        <v>259</v>
      </c>
      <c r="D22" s="48">
        <v>5969426</v>
      </c>
      <c r="E22" s="48">
        <v>4277202</v>
      </c>
      <c r="F22" s="49">
        <v>7060698</v>
      </c>
      <c r="G22" s="48">
        <v>7800262</v>
      </c>
      <c r="H22" s="46"/>
    </row>
    <row r="23" spans="1:8" ht="16.2" thickBot="1" x14ac:dyDescent="0.3">
      <c r="A23" s="228"/>
      <c r="B23" s="27" t="s">
        <v>270</v>
      </c>
      <c r="C23" s="11" t="s">
        <v>259</v>
      </c>
      <c r="D23" s="6" t="s">
        <v>424</v>
      </c>
      <c r="E23" s="6" t="s">
        <v>424</v>
      </c>
      <c r="F23" s="6" t="s">
        <v>424</v>
      </c>
      <c r="G23" s="6" t="s">
        <v>424</v>
      </c>
      <c r="H23" s="46"/>
    </row>
    <row r="24" spans="1:8" ht="16.2" thickBot="1" x14ac:dyDescent="0.3">
      <c r="A24" s="228"/>
      <c r="B24" s="27" t="s">
        <v>271</v>
      </c>
      <c r="C24" s="11" t="s">
        <v>259</v>
      </c>
      <c r="D24" s="6" t="s">
        <v>424</v>
      </c>
      <c r="E24" s="6" t="s">
        <v>424</v>
      </c>
      <c r="F24" s="6" t="s">
        <v>424</v>
      </c>
      <c r="G24" s="6" t="s">
        <v>424</v>
      </c>
      <c r="H24" s="46"/>
    </row>
    <row r="25" spans="1:8" ht="16.2" thickBot="1" x14ac:dyDescent="0.3">
      <c r="A25" s="228"/>
      <c r="B25" s="27" t="s">
        <v>272</v>
      </c>
      <c r="C25" s="11" t="s">
        <v>259</v>
      </c>
      <c r="D25" s="48">
        <v>29118272</v>
      </c>
      <c r="E25" s="48">
        <v>28093170</v>
      </c>
      <c r="F25" s="49">
        <v>29236355</v>
      </c>
      <c r="G25" s="48">
        <v>31105777</v>
      </c>
      <c r="H25" s="46"/>
    </row>
    <row r="26" spans="1:8" ht="16.2" thickBot="1" x14ac:dyDescent="0.3">
      <c r="A26" s="228"/>
      <c r="B26" s="27" t="s">
        <v>273</v>
      </c>
      <c r="C26" s="11" t="s">
        <v>259</v>
      </c>
      <c r="D26" s="48">
        <v>8340345</v>
      </c>
      <c r="E26" s="48">
        <v>5707292</v>
      </c>
      <c r="F26" s="49">
        <v>8993769</v>
      </c>
      <c r="G26" s="48">
        <v>10068423</v>
      </c>
      <c r="H26" s="46"/>
    </row>
    <row r="27" spans="1:8" ht="16.2" thickBot="1" x14ac:dyDescent="0.3">
      <c r="A27" s="228"/>
      <c r="B27" s="27" t="s">
        <v>274</v>
      </c>
      <c r="C27" s="11" t="s">
        <v>259</v>
      </c>
      <c r="D27" s="48">
        <v>2370919</v>
      </c>
      <c r="E27" s="48">
        <v>1430090</v>
      </c>
      <c r="F27" s="49">
        <v>1933071</v>
      </c>
      <c r="G27" s="48">
        <v>2268162</v>
      </c>
      <c r="H27" s="46"/>
    </row>
    <row r="28" spans="1:8" ht="31.8" thickBot="1" x14ac:dyDescent="0.3">
      <c r="A28" s="228"/>
      <c r="B28" s="27" t="s">
        <v>275</v>
      </c>
      <c r="C28" s="11" t="s">
        <v>259</v>
      </c>
      <c r="D28" s="48">
        <v>5969426</v>
      </c>
      <c r="E28" s="48">
        <v>4277202</v>
      </c>
      <c r="F28" s="49">
        <v>7060698</v>
      </c>
      <c r="G28" s="48">
        <v>7800262</v>
      </c>
      <c r="H28" s="46"/>
    </row>
    <row r="29" spans="1:8" ht="16.2" thickBot="1" x14ac:dyDescent="0.3">
      <c r="A29" s="228"/>
      <c r="B29" s="8" t="s">
        <v>276</v>
      </c>
      <c r="C29" s="11" t="s">
        <v>259</v>
      </c>
      <c r="D29" s="48">
        <v>1527788</v>
      </c>
      <c r="E29" s="48">
        <v>1785325</v>
      </c>
      <c r="F29" s="49">
        <v>4906364</v>
      </c>
      <c r="G29" s="48">
        <v>5023580</v>
      </c>
      <c r="H29" s="46"/>
    </row>
    <row r="30" spans="1:8" ht="16.2" thickBot="1" x14ac:dyDescent="0.3">
      <c r="A30" s="228"/>
      <c r="B30" s="33" t="s">
        <v>277</v>
      </c>
      <c r="C30" s="11" t="s">
        <v>259</v>
      </c>
      <c r="D30" s="48">
        <v>1025761</v>
      </c>
      <c r="E30" s="48">
        <v>1366941</v>
      </c>
      <c r="F30" s="49">
        <v>1870397</v>
      </c>
      <c r="G30" s="48">
        <v>2041649</v>
      </c>
      <c r="H30" s="46"/>
    </row>
    <row r="31" spans="1:8" ht="16.2" thickBot="1" x14ac:dyDescent="0.3">
      <c r="A31" s="228"/>
      <c r="B31" s="33" t="s">
        <v>278</v>
      </c>
      <c r="C31" s="11" t="s">
        <v>259</v>
      </c>
      <c r="D31" s="48">
        <v>502027</v>
      </c>
      <c r="E31" s="48">
        <v>418384</v>
      </c>
      <c r="F31" s="49">
        <v>3035968</v>
      </c>
      <c r="G31" s="48">
        <v>2981931</v>
      </c>
      <c r="H31" s="46"/>
    </row>
    <row r="32" spans="1:8" ht="16.2" thickBot="1" x14ac:dyDescent="0.3">
      <c r="A32" s="228"/>
      <c r="B32" s="33" t="s">
        <v>279</v>
      </c>
      <c r="C32" s="11" t="s">
        <v>259</v>
      </c>
      <c r="D32" s="6" t="s">
        <v>424</v>
      </c>
      <c r="E32" s="6" t="s">
        <v>424</v>
      </c>
      <c r="F32" s="7" t="s">
        <v>424</v>
      </c>
      <c r="G32" s="6" t="s">
        <v>424</v>
      </c>
      <c r="H32" s="46"/>
    </row>
    <row r="33" spans="1:8" ht="16.2" thickBot="1" x14ac:dyDescent="0.3">
      <c r="A33" s="228"/>
      <c r="B33" s="33" t="s">
        <v>280</v>
      </c>
      <c r="C33" s="11" t="s">
        <v>259</v>
      </c>
      <c r="D33" s="6" t="s">
        <v>424</v>
      </c>
      <c r="E33" s="6" t="s">
        <v>424</v>
      </c>
      <c r="F33" s="7" t="s">
        <v>424</v>
      </c>
      <c r="G33" s="6" t="s">
        <v>424</v>
      </c>
      <c r="H33" s="46"/>
    </row>
    <row r="34" spans="1:8" ht="31.8" thickBot="1" x14ac:dyDescent="0.3">
      <c r="A34" s="228"/>
      <c r="B34" s="22" t="s">
        <v>281</v>
      </c>
      <c r="C34" s="11" t="s">
        <v>259</v>
      </c>
      <c r="D34" s="18">
        <v>7.0000000000000007E-2</v>
      </c>
      <c r="E34" s="18">
        <v>7.0000000000000007E-2</v>
      </c>
      <c r="F34" s="19">
        <v>16.399999999999999</v>
      </c>
      <c r="G34" s="18">
        <v>43.58</v>
      </c>
      <c r="H34" s="51"/>
    </row>
    <row r="35" spans="1:8" ht="16.2" thickBot="1" x14ac:dyDescent="0.3">
      <c r="A35" s="228"/>
      <c r="B35" s="22" t="s">
        <v>282</v>
      </c>
      <c r="C35" s="11" t="s">
        <v>259</v>
      </c>
      <c r="D35" s="18">
        <v>0.03</v>
      </c>
      <c r="E35" s="18">
        <v>0.03</v>
      </c>
      <c r="F35" s="19">
        <v>16.36</v>
      </c>
      <c r="G35" s="18">
        <v>43.54</v>
      </c>
      <c r="H35" s="51"/>
    </row>
    <row r="36" spans="1:8" ht="16.2" thickBot="1" x14ac:dyDescent="0.3">
      <c r="A36" s="228"/>
      <c r="B36" s="22" t="s">
        <v>283</v>
      </c>
      <c r="C36" s="11" t="s">
        <v>259</v>
      </c>
      <c r="D36" s="18">
        <v>0.04</v>
      </c>
      <c r="E36" s="18">
        <v>0.04</v>
      </c>
      <c r="F36" s="19">
        <v>0.04</v>
      </c>
      <c r="G36" s="18">
        <v>0.04</v>
      </c>
      <c r="H36" s="51"/>
    </row>
    <row r="37" spans="1:8" ht="16.2" thickBot="1" x14ac:dyDescent="0.3">
      <c r="A37" s="228"/>
      <c r="B37" s="8" t="s">
        <v>284</v>
      </c>
      <c r="C37" s="11" t="s">
        <v>259</v>
      </c>
      <c r="D37" s="50">
        <v>35930829</v>
      </c>
      <c r="E37" s="50">
        <v>32015137</v>
      </c>
      <c r="F37" s="52">
        <v>33323759</v>
      </c>
      <c r="G37" s="50">
        <v>36150620</v>
      </c>
      <c r="H37" s="51"/>
    </row>
    <row r="38" spans="1:8" ht="16.2" thickBot="1" x14ac:dyDescent="0.3">
      <c r="A38" s="228"/>
      <c r="B38" s="8" t="s">
        <v>285</v>
      </c>
      <c r="C38" s="11" t="s">
        <v>8</v>
      </c>
      <c r="D38" s="45">
        <v>34331</v>
      </c>
      <c r="E38" s="45">
        <v>33137</v>
      </c>
      <c r="F38" s="72">
        <v>34669</v>
      </c>
      <c r="G38" s="45">
        <v>34915</v>
      </c>
      <c r="H38" s="51"/>
    </row>
    <row r="39" spans="1:8" ht="16.2" thickBot="1" x14ac:dyDescent="0.3">
      <c r="A39" s="228"/>
      <c r="B39" s="8" t="s">
        <v>286</v>
      </c>
      <c r="C39" s="11" t="s">
        <v>115</v>
      </c>
      <c r="D39" s="18">
        <v>100</v>
      </c>
      <c r="E39" s="18">
        <v>100</v>
      </c>
      <c r="F39" s="19">
        <v>100</v>
      </c>
      <c r="G39" s="6">
        <v>100</v>
      </c>
      <c r="H39" s="46"/>
    </row>
    <row r="40" spans="1:8" ht="16.2" thickBot="1" x14ac:dyDescent="0.3">
      <c r="A40" s="229"/>
      <c r="B40" s="8" t="s">
        <v>287</v>
      </c>
      <c r="C40" s="11" t="s">
        <v>259</v>
      </c>
      <c r="D40" s="73"/>
      <c r="E40" s="73"/>
      <c r="F40" s="73"/>
      <c r="G40" s="48">
        <v>37008457</v>
      </c>
      <c r="H40" s="46"/>
    </row>
    <row r="41" spans="1:8" ht="16.2" thickBot="1" x14ac:dyDescent="0.3">
      <c r="A41" s="20" t="s">
        <v>288</v>
      </c>
      <c r="B41" s="8" t="s">
        <v>289</v>
      </c>
      <c r="C41" s="11" t="s">
        <v>259</v>
      </c>
      <c r="D41" s="18" t="s">
        <v>424</v>
      </c>
      <c r="E41" s="50">
        <v>4207</v>
      </c>
      <c r="F41" s="52">
        <v>3927</v>
      </c>
      <c r="G41" s="50">
        <v>3303</v>
      </c>
      <c r="H41" s="51"/>
    </row>
    <row r="42" spans="1:8" ht="31.8" thickBot="1" x14ac:dyDescent="0.3">
      <c r="A42" s="20" t="s">
        <v>290</v>
      </c>
      <c r="B42" s="8" t="s">
        <v>440</v>
      </c>
      <c r="C42" s="11" t="s">
        <v>291</v>
      </c>
      <c r="D42" s="18">
        <v>5.76</v>
      </c>
      <c r="E42" s="18">
        <v>5.07</v>
      </c>
      <c r="F42" s="19">
        <v>5.8</v>
      </c>
      <c r="G42" s="6">
        <v>5.67</v>
      </c>
      <c r="H42" s="46"/>
    </row>
    <row r="43" spans="1:8" ht="31.8" thickBot="1" x14ac:dyDescent="0.3">
      <c r="A43" s="227" t="s">
        <v>292</v>
      </c>
      <c r="B43" s="8" t="s">
        <v>293</v>
      </c>
      <c r="C43" s="11" t="s">
        <v>259</v>
      </c>
      <c r="D43" s="50">
        <v>284003</v>
      </c>
      <c r="E43" s="50">
        <v>475138</v>
      </c>
      <c r="F43" s="52">
        <v>301414</v>
      </c>
      <c r="G43" s="50">
        <v>387756</v>
      </c>
      <c r="H43" s="46"/>
    </row>
    <row r="44" spans="1:8" ht="16.2" thickBot="1" x14ac:dyDescent="0.3">
      <c r="A44" s="228"/>
      <c r="B44" s="33" t="s">
        <v>294</v>
      </c>
      <c r="C44" s="11" t="s">
        <v>259</v>
      </c>
      <c r="D44" s="50">
        <v>82191</v>
      </c>
      <c r="E44" s="50">
        <v>199870</v>
      </c>
      <c r="F44" s="52">
        <v>167570</v>
      </c>
      <c r="G44" s="50">
        <v>208068</v>
      </c>
      <c r="H44" s="46"/>
    </row>
    <row r="45" spans="1:8" ht="31.8" thickBot="1" x14ac:dyDescent="0.3">
      <c r="A45" s="228"/>
      <c r="B45" s="8" t="s">
        <v>295</v>
      </c>
      <c r="C45" s="11" t="s">
        <v>259</v>
      </c>
      <c r="D45" s="50">
        <v>201813</v>
      </c>
      <c r="E45" s="50">
        <v>275268</v>
      </c>
      <c r="F45" s="52">
        <v>133844</v>
      </c>
      <c r="G45" s="50">
        <v>179687</v>
      </c>
      <c r="H45" s="46"/>
    </row>
    <row r="46" spans="1:8" ht="16.2" thickBot="1" x14ac:dyDescent="0.3">
      <c r="A46" s="228"/>
      <c r="B46" s="33" t="s">
        <v>296</v>
      </c>
      <c r="C46" s="11" t="s">
        <v>259</v>
      </c>
      <c r="D46" s="50">
        <v>59195</v>
      </c>
      <c r="E46" s="50">
        <v>77177</v>
      </c>
      <c r="F46" s="52">
        <v>51590</v>
      </c>
      <c r="G46" s="50">
        <v>28536</v>
      </c>
      <c r="H46" s="46"/>
    </row>
    <row r="47" spans="1:8" ht="16.2" thickBot="1" x14ac:dyDescent="0.3">
      <c r="A47" s="229"/>
      <c r="B47" s="33" t="s">
        <v>297</v>
      </c>
      <c r="C47" s="11" t="s">
        <v>259</v>
      </c>
      <c r="D47" s="50">
        <v>142618</v>
      </c>
      <c r="E47" s="50">
        <v>198091</v>
      </c>
      <c r="F47" s="52">
        <v>82253</v>
      </c>
      <c r="G47" s="50">
        <v>151151</v>
      </c>
      <c r="H47" s="46"/>
    </row>
    <row r="48" spans="1:8" ht="15.6" thickBot="1" x14ac:dyDescent="0.3">
      <c r="A48" s="227" t="s">
        <v>298</v>
      </c>
      <c r="B48" s="294" t="s">
        <v>441</v>
      </c>
      <c r="C48" s="295"/>
      <c r="D48" s="295"/>
      <c r="E48" s="295"/>
      <c r="F48" s="295"/>
      <c r="G48" s="295"/>
      <c r="H48" s="296"/>
    </row>
    <row r="49" spans="1:8" ht="31.8" thickBot="1" x14ac:dyDescent="0.3">
      <c r="A49" s="228"/>
      <c r="B49" s="8" t="s">
        <v>442</v>
      </c>
      <c r="C49" s="11" t="s">
        <v>408</v>
      </c>
      <c r="D49" s="61">
        <v>5.57</v>
      </c>
      <c r="E49" s="61">
        <v>5.42</v>
      </c>
      <c r="F49" s="70">
        <v>5.55</v>
      </c>
      <c r="G49" s="61">
        <v>5.89</v>
      </c>
      <c r="H49" s="51"/>
    </row>
    <row r="50" spans="1:8" ht="16.2" thickBot="1" x14ac:dyDescent="0.3">
      <c r="A50" s="228"/>
      <c r="B50" s="8" t="s">
        <v>286</v>
      </c>
      <c r="C50" s="11" t="s">
        <v>115</v>
      </c>
      <c r="D50" s="59">
        <v>100</v>
      </c>
      <c r="E50" s="59">
        <v>100</v>
      </c>
      <c r="F50" s="70">
        <v>100</v>
      </c>
      <c r="G50" s="59">
        <v>100</v>
      </c>
      <c r="H50" s="46"/>
    </row>
    <row r="51" spans="1:8" ht="31.8" thickBot="1" x14ac:dyDescent="0.3">
      <c r="A51" s="228"/>
      <c r="B51" s="8" t="s">
        <v>299</v>
      </c>
      <c r="C51" s="11" t="s">
        <v>408</v>
      </c>
      <c r="D51" s="74"/>
      <c r="E51" s="74"/>
      <c r="F51" s="71"/>
      <c r="G51" s="59">
        <v>5.91</v>
      </c>
      <c r="H51" s="46"/>
    </row>
    <row r="52" spans="1:8" ht="33.6" thickBot="1" x14ac:dyDescent="0.3">
      <c r="A52" s="228"/>
      <c r="B52" s="8" t="s">
        <v>443</v>
      </c>
      <c r="C52" s="11" t="s">
        <v>408</v>
      </c>
      <c r="D52" s="61">
        <v>1.83</v>
      </c>
      <c r="E52" s="61">
        <v>1.78</v>
      </c>
      <c r="F52" s="70">
        <v>1.88</v>
      </c>
      <c r="G52" s="61">
        <v>1.9</v>
      </c>
      <c r="H52" s="51"/>
    </row>
    <row r="53" spans="1:8" ht="16.2" thickBot="1" x14ac:dyDescent="0.3">
      <c r="A53" s="228"/>
      <c r="B53" s="8" t="s">
        <v>286</v>
      </c>
      <c r="C53" s="11" t="s">
        <v>115</v>
      </c>
      <c r="D53" s="59">
        <v>100</v>
      </c>
      <c r="E53" s="59">
        <v>100</v>
      </c>
      <c r="F53" s="70">
        <v>100</v>
      </c>
      <c r="G53" s="59">
        <v>100</v>
      </c>
      <c r="H53" s="46"/>
    </row>
    <row r="54" spans="1:8" ht="31.8" thickBot="1" x14ac:dyDescent="0.3">
      <c r="A54" s="229"/>
      <c r="B54" s="8" t="s">
        <v>300</v>
      </c>
      <c r="C54" s="11" t="s">
        <v>408</v>
      </c>
      <c r="D54" s="74"/>
      <c r="E54" s="74"/>
      <c r="F54" s="71"/>
      <c r="G54" s="59">
        <v>1.99</v>
      </c>
      <c r="H54" s="46"/>
    </row>
    <row r="55" spans="1:8" ht="31.8" thickBot="1" x14ac:dyDescent="0.3">
      <c r="A55" s="227" t="s">
        <v>301</v>
      </c>
      <c r="B55" s="8" t="s">
        <v>302</v>
      </c>
      <c r="C55" s="11" t="s">
        <v>408</v>
      </c>
      <c r="D55" s="59">
        <v>1.82</v>
      </c>
      <c r="E55" s="59">
        <v>1.77</v>
      </c>
      <c r="F55" s="68">
        <v>1.87</v>
      </c>
      <c r="G55" s="59">
        <v>1.89</v>
      </c>
      <c r="H55" s="46"/>
    </row>
    <row r="56" spans="1:8" ht="31.8" thickBot="1" x14ac:dyDescent="0.3">
      <c r="A56" s="229"/>
      <c r="B56" s="8" t="s">
        <v>303</v>
      </c>
      <c r="C56" s="11" t="s">
        <v>408</v>
      </c>
      <c r="D56" s="59">
        <v>7.0000000000000001E-3</v>
      </c>
      <c r="E56" s="59">
        <v>7.0000000000000001E-3</v>
      </c>
      <c r="F56" s="68">
        <v>5.0000000000000001E-3</v>
      </c>
      <c r="G56" s="59">
        <v>5.0000000000000001E-3</v>
      </c>
      <c r="H56" s="46"/>
    </row>
    <row r="57" spans="1:8" ht="31.8" thickBot="1" x14ac:dyDescent="0.3">
      <c r="A57" s="20" t="s">
        <v>304</v>
      </c>
      <c r="B57" s="8" t="s">
        <v>444</v>
      </c>
      <c r="C57" s="11" t="s">
        <v>408</v>
      </c>
      <c r="D57" s="59">
        <v>3.96</v>
      </c>
      <c r="E57" s="59">
        <v>3.25</v>
      </c>
      <c r="F57" s="68">
        <v>10.67</v>
      </c>
      <c r="G57" s="59">
        <v>11.17</v>
      </c>
      <c r="H57" s="51"/>
    </row>
    <row r="58" spans="1:8" ht="47.4" thickBot="1" x14ac:dyDescent="0.3">
      <c r="A58" s="20" t="s">
        <v>305</v>
      </c>
      <c r="B58" s="8" t="s">
        <v>445</v>
      </c>
      <c r="C58" s="11" t="s">
        <v>409</v>
      </c>
      <c r="D58" s="59">
        <v>0.33</v>
      </c>
      <c r="E58" s="59">
        <v>0.32</v>
      </c>
      <c r="F58" s="68">
        <v>0.36</v>
      </c>
      <c r="G58" s="59">
        <v>0.34</v>
      </c>
      <c r="H58" s="46"/>
    </row>
    <row r="59" spans="1:8" ht="31.8" thickBot="1" x14ac:dyDescent="0.3">
      <c r="A59" s="20" t="s">
        <v>306</v>
      </c>
      <c r="B59" s="8" t="s">
        <v>410</v>
      </c>
      <c r="C59" s="11" t="s">
        <v>411</v>
      </c>
      <c r="D59" s="62">
        <v>98853</v>
      </c>
      <c r="E59" s="62">
        <v>109793</v>
      </c>
      <c r="F59" s="69">
        <v>68930</v>
      </c>
      <c r="G59" s="62">
        <v>111383</v>
      </c>
      <c r="H59" s="51"/>
    </row>
    <row r="60" spans="1:8" ht="31.8" thickBot="1" x14ac:dyDescent="0.3">
      <c r="A60" s="227" t="s">
        <v>57</v>
      </c>
      <c r="B60" s="8" t="s">
        <v>307</v>
      </c>
      <c r="C60" s="11" t="s">
        <v>411</v>
      </c>
      <c r="D60" s="62">
        <v>78000</v>
      </c>
      <c r="E60" s="62">
        <v>78000</v>
      </c>
      <c r="F60" s="69">
        <v>78000</v>
      </c>
      <c r="G60" s="62">
        <v>78000</v>
      </c>
      <c r="H60" s="46"/>
    </row>
    <row r="61" spans="1:8" ht="27.75" customHeight="1" thickBot="1" x14ac:dyDescent="0.3">
      <c r="A61" s="228"/>
      <c r="B61" s="56" t="s">
        <v>308</v>
      </c>
      <c r="C61" s="56" t="s">
        <v>411</v>
      </c>
      <c r="D61" s="62">
        <v>78000</v>
      </c>
      <c r="E61" s="62">
        <v>78000</v>
      </c>
      <c r="F61" s="69">
        <v>78000</v>
      </c>
      <c r="G61" s="62">
        <v>78000</v>
      </c>
      <c r="H61" s="76"/>
    </row>
    <row r="62" spans="1:8" ht="15.6" thickBot="1" x14ac:dyDescent="0.3">
      <c r="A62" s="227" t="s">
        <v>309</v>
      </c>
      <c r="B62" s="294" t="s">
        <v>310</v>
      </c>
      <c r="C62" s="295"/>
      <c r="D62" s="295"/>
      <c r="E62" s="295"/>
      <c r="F62" s="295"/>
      <c r="G62" s="295"/>
      <c r="H62" s="296"/>
    </row>
    <row r="63" spans="1:8" ht="16.2" thickBot="1" x14ac:dyDescent="0.3">
      <c r="A63" s="228"/>
      <c r="B63" s="8" t="s">
        <v>311</v>
      </c>
      <c r="C63" s="11" t="s">
        <v>312</v>
      </c>
      <c r="D63" s="48">
        <v>1595</v>
      </c>
      <c r="E63" s="48">
        <v>1543</v>
      </c>
      <c r="F63" s="49">
        <v>1413</v>
      </c>
      <c r="G63" s="48">
        <v>1130</v>
      </c>
      <c r="H63" s="46"/>
    </row>
    <row r="64" spans="1:8" ht="16.2" thickBot="1" x14ac:dyDescent="0.3">
      <c r="A64" s="228"/>
      <c r="B64" s="8" t="s">
        <v>286</v>
      </c>
      <c r="C64" s="11" t="s">
        <v>115</v>
      </c>
      <c r="D64" s="6">
        <v>100</v>
      </c>
      <c r="E64" s="6">
        <v>100</v>
      </c>
      <c r="F64" s="7">
        <v>100</v>
      </c>
      <c r="G64" s="6">
        <v>100</v>
      </c>
      <c r="H64" s="46"/>
    </row>
    <row r="65" spans="1:8" ht="16.2" thickBot="1" x14ac:dyDescent="0.3">
      <c r="A65" s="228"/>
      <c r="B65" s="8" t="s">
        <v>313</v>
      </c>
      <c r="C65" s="11" t="s">
        <v>312</v>
      </c>
      <c r="D65" s="75"/>
      <c r="E65" s="75"/>
      <c r="F65" s="75"/>
      <c r="G65" s="48">
        <v>1413</v>
      </c>
      <c r="H65" s="46"/>
    </row>
    <row r="66" spans="1:8" ht="47.4" thickBot="1" x14ac:dyDescent="0.3">
      <c r="A66" s="228"/>
      <c r="B66" s="8" t="s">
        <v>314</v>
      </c>
      <c r="C66" s="11" t="s">
        <v>315</v>
      </c>
      <c r="D66" s="6">
        <v>71.040000000000006</v>
      </c>
      <c r="E66" s="6">
        <v>67.87</v>
      </c>
      <c r="F66" s="7">
        <v>96.6</v>
      </c>
      <c r="G66" s="6">
        <v>49.22</v>
      </c>
      <c r="H66" s="46"/>
    </row>
    <row r="67" spans="1:8" ht="16.2" thickBot="1" x14ac:dyDescent="0.3">
      <c r="A67" s="228"/>
      <c r="B67" s="8" t="s">
        <v>412</v>
      </c>
      <c r="C67" s="11" t="s">
        <v>413</v>
      </c>
      <c r="D67" s="48">
        <v>3613</v>
      </c>
      <c r="E67" s="48">
        <v>3606</v>
      </c>
      <c r="F67" s="49">
        <v>3632</v>
      </c>
      <c r="G67" s="48">
        <v>3361</v>
      </c>
      <c r="H67" s="46"/>
    </row>
    <row r="68" spans="1:8" ht="16.2" thickBot="1" x14ac:dyDescent="0.3">
      <c r="A68" s="228"/>
      <c r="B68" s="8" t="s">
        <v>286</v>
      </c>
      <c r="C68" s="11" t="s">
        <v>115</v>
      </c>
      <c r="D68" s="6">
        <v>100</v>
      </c>
      <c r="E68" s="6">
        <v>100</v>
      </c>
      <c r="F68" s="7">
        <v>100</v>
      </c>
      <c r="G68" s="6">
        <v>100</v>
      </c>
      <c r="H68" s="46"/>
    </row>
    <row r="69" spans="1:8" ht="16.2" thickBot="1" x14ac:dyDescent="0.3">
      <c r="A69" s="228"/>
      <c r="B69" s="8" t="s">
        <v>414</v>
      </c>
      <c r="C69" s="11" t="s">
        <v>413</v>
      </c>
      <c r="D69" s="75"/>
      <c r="E69" s="75"/>
      <c r="F69" s="75"/>
      <c r="G69" s="6">
        <v>3.617</v>
      </c>
      <c r="H69" s="46"/>
    </row>
    <row r="70" spans="1:8" ht="47.4" thickBot="1" x14ac:dyDescent="0.3">
      <c r="A70" s="228"/>
      <c r="B70" s="8" t="s">
        <v>415</v>
      </c>
      <c r="C70" s="11" t="s">
        <v>316</v>
      </c>
      <c r="D70" s="6">
        <v>161.91999999999999</v>
      </c>
      <c r="E70" s="6">
        <v>158.61000000000001</v>
      </c>
      <c r="F70" s="7">
        <v>175.66</v>
      </c>
      <c r="G70" s="6">
        <v>146.41</v>
      </c>
      <c r="H70" s="46"/>
    </row>
    <row r="71" spans="1:8" ht="16.2" thickBot="1" x14ac:dyDescent="0.3">
      <c r="A71" s="228"/>
      <c r="B71" s="8" t="s">
        <v>416</v>
      </c>
      <c r="C71" s="11" t="s">
        <v>317</v>
      </c>
      <c r="D71" s="6">
        <v>968</v>
      </c>
      <c r="E71" s="6">
        <v>913</v>
      </c>
      <c r="F71" s="49">
        <v>1515</v>
      </c>
      <c r="G71" s="6">
        <v>408</v>
      </c>
      <c r="H71" s="46"/>
    </row>
    <row r="72" spans="1:8" ht="16.2" thickBot="1" x14ac:dyDescent="0.3">
      <c r="A72" s="228"/>
      <c r="B72" s="8" t="s">
        <v>286</v>
      </c>
      <c r="C72" s="11" t="s">
        <v>115</v>
      </c>
      <c r="D72" s="6">
        <v>100</v>
      </c>
      <c r="E72" s="6">
        <v>100</v>
      </c>
      <c r="F72" s="7">
        <v>100</v>
      </c>
      <c r="G72" s="6">
        <v>100</v>
      </c>
      <c r="H72" s="46"/>
    </row>
    <row r="73" spans="1:8" ht="16.2" thickBot="1" x14ac:dyDescent="0.3">
      <c r="A73" s="228"/>
      <c r="B73" s="8" t="s">
        <v>417</v>
      </c>
      <c r="C73" s="11" t="s">
        <v>317</v>
      </c>
      <c r="D73" s="75"/>
      <c r="E73" s="75"/>
      <c r="F73" s="75"/>
      <c r="G73" s="6">
        <v>941</v>
      </c>
      <c r="H73" s="46"/>
    </row>
    <row r="74" spans="1:8" ht="47.4" thickBot="1" x14ac:dyDescent="0.3">
      <c r="A74" s="228"/>
      <c r="B74" s="8" t="s">
        <v>418</v>
      </c>
      <c r="C74" s="11" t="s">
        <v>419</v>
      </c>
      <c r="D74" s="6">
        <v>43.11</v>
      </c>
      <c r="E74" s="6">
        <v>40.159999999999997</v>
      </c>
      <c r="F74" s="7">
        <v>73.3</v>
      </c>
      <c r="G74" s="6">
        <v>17.79</v>
      </c>
      <c r="H74" s="46"/>
    </row>
    <row r="75" spans="1:8" ht="16.2" thickBot="1" x14ac:dyDescent="0.3">
      <c r="A75" s="228"/>
      <c r="B75" s="8" t="s">
        <v>318</v>
      </c>
      <c r="C75" s="11" t="s">
        <v>319</v>
      </c>
      <c r="D75" s="6">
        <v>24</v>
      </c>
      <c r="E75" s="6">
        <v>3</v>
      </c>
      <c r="F75" s="7">
        <v>70</v>
      </c>
      <c r="G75" s="6">
        <v>25</v>
      </c>
      <c r="H75" s="46"/>
    </row>
    <row r="76" spans="1:8" ht="31.8" thickBot="1" x14ac:dyDescent="0.3">
      <c r="A76" s="229"/>
      <c r="B76" s="8" t="s">
        <v>320</v>
      </c>
      <c r="C76" s="11" t="s">
        <v>321</v>
      </c>
      <c r="D76" s="6">
        <v>1.25</v>
      </c>
      <c r="E76" s="6">
        <v>0.14000000000000001</v>
      </c>
      <c r="F76" s="7">
        <v>4.0599999999999996</v>
      </c>
      <c r="G76" s="6">
        <v>1.08</v>
      </c>
      <c r="H76" s="46"/>
    </row>
    <row r="77" spans="1:8" ht="15" x14ac:dyDescent="0.25">
      <c r="A77" s="205" t="s">
        <v>322</v>
      </c>
      <c r="B77" s="297" t="s">
        <v>323</v>
      </c>
      <c r="C77" s="298"/>
      <c r="D77" s="298"/>
      <c r="E77" s="298"/>
      <c r="F77" s="298"/>
      <c r="G77" s="298"/>
      <c r="H77" s="299"/>
    </row>
    <row r="78" spans="1:8" ht="18" thickBot="1" x14ac:dyDescent="0.3">
      <c r="A78" s="206"/>
      <c r="B78" s="8" t="s">
        <v>324</v>
      </c>
      <c r="C78" s="11" t="s">
        <v>420</v>
      </c>
      <c r="D78" s="6">
        <v>38.61</v>
      </c>
      <c r="E78" s="6">
        <v>35.57</v>
      </c>
      <c r="F78" s="7">
        <v>41.98</v>
      </c>
      <c r="G78" s="6">
        <v>42.04</v>
      </c>
      <c r="H78" s="46"/>
    </row>
    <row r="79" spans="1:8" ht="18" thickBot="1" x14ac:dyDescent="0.3">
      <c r="A79" s="206"/>
      <c r="B79" s="27" t="s">
        <v>325</v>
      </c>
      <c r="C79" s="11" t="s">
        <v>420</v>
      </c>
      <c r="D79" s="18">
        <v>13.15</v>
      </c>
      <c r="E79" s="18">
        <v>13.74</v>
      </c>
      <c r="F79" s="19">
        <v>13.33</v>
      </c>
      <c r="G79" s="6">
        <v>13.72</v>
      </c>
      <c r="H79" s="46"/>
    </row>
    <row r="80" spans="1:8" ht="18" thickBot="1" x14ac:dyDescent="0.3">
      <c r="A80" s="206"/>
      <c r="B80" s="27" t="s">
        <v>326</v>
      </c>
      <c r="C80" s="11" t="s">
        <v>420</v>
      </c>
      <c r="D80" s="18">
        <v>5.52</v>
      </c>
      <c r="E80" s="18">
        <v>8.14</v>
      </c>
      <c r="F80" s="19">
        <v>9.73</v>
      </c>
      <c r="G80" s="6">
        <v>7.97</v>
      </c>
      <c r="H80" s="46"/>
    </row>
    <row r="81" spans="1:8" ht="18" thickBot="1" x14ac:dyDescent="0.3">
      <c r="A81" s="206"/>
      <c r="B81" s="27" t="s">
        <v>327</v>
      </c>
      <c r="C81" s="11" t="s">
        <v>420</v>
      </c>
      <c r="D81" s="18">
        <v>0</v>
      </c>
      <c r="E81" s="18">
        <v>0</v>
      </c>
      <c r="F81" s="19">
        <v>0</v>
      </c>
      <c r="G81" s="6">
        <v>0</v>
      </c>
      <c r="H81" s="46"/>
    </row>
    <row r="82" spans="1:8" ht="18" thickBot="1" x14ac:dyDescent="0.3">
      <c r="A82" s="206"/>
      <c r="B82" s="27" t="s">
        <v>328</v>
      </c>
      <c r="C82" s="11" t="s">
        <v>420</v>
      </c>
      <c r="D82" s="18">
        <v>19.93</v>
      </c>
      <c r="E82" s="18">
        <v>18.57</v>
      </c>
      <c r="F82" s="19">
        <v>18.920000000000002</v>
      </c>
      <c r="G82" s="6">
        <v>20.36</v>
      </c>
      <c r="H82" s="46"/>
    </row>
    <row r="83" spans="1:8" ht="18" thickBot="1" x14ac:dyDescent="0.3">
      <c r="A83" s="206"/>
      <c r="B83" s="27" t="s">
        <v>329</v>
      </c>
      <c r="C83" s="11" t="s">
        <v>420</v>
      </c>
      <c r="D83" s="18">
        <v>0</v>
      </c>
      <c r="E83" s="18">
        <v>0</v>
      </c>
      <c r="F83" s="19">
        <v>0</v>
      </c>
      <c r="G83" s="6">
        <v>0</v>
      </c>
      <c r="H83" s="46"/>
    </row>
    <row r="84" spans="1:8" ht="18" thickBot="1" x14ac:dyDescent="0.3">
      <c r="A84" s="206"/>
      <c r="B84" s="27" t="s">
        <v>330</v>
      </c>
      <c r="C84" s="11" t="s">
        <v>420</v>
      </c>
      <c r="D84" s="18">
        <v>0</v>
      </c>
      <c r="E84" s="18">
        <v>0</v>
      </c>
      <c r="F84" s="19">
        <v>0</v>
      </c>
      <c r="G84" s="6">
        <v>0</v>
      </c>
      <c r="H84" s="46"/>
    </row>
    <row r="85" spans="1:8" ht="18" thickBot="1" x14ac:dyDescent="0.3">
      <c r="A85" s="206"/>
      <c r="B85" s="27" t="s">
        <v>331</v>
      </c>
      <c r="C85" s="11" t="s">
        <v>420</v>
      </c>
      <c r="D85" s="18">
        <v>0</v>
      </c>
      <c r="E85" s="18">
        <v>0</v>
      </c>
      <c r="F85" s="19">
        <v>0</v>
      </c>
      <c r="G85" s="6">
        <v>0</v>
      </c>
      <c r="H85" s="46"/>
    </row>
    <row r="86" spans="1:8" ht="31.8" thickBot="1" x14ac:dyDescent="0.3">
      <c r="A86" s="206"/>
      <c r="B86" s="27" t="s">
        <v>332</v>
      </c>
      <c r="C86" s="11" t="s">
        <v>420</v>
      </c>
      <c r="D86" s="18">
        <v>0</v>
      </c>
      <c r="E86" s="18">
        <v>0</v>
      </c>
      <c r="F86" s="19">
        <v>0</v>
      </c>
      <c r="G86" s="6">
        <v>0</v>
      </c>
      <c r="H86" s="46"/>
    </row>
    <row r="87" spans="1:8" ht="33.6" thickBot="1" x14ac:dyDescent="0.3">
      <c r="A87" s="207"/>
      <c r="B87" s="8" t="s">
        <v>333</v>
      </c>
      <c r="C87" s="11" t="s">
        <v>421</v>
      </c>
      <c r="D87" s="18">
        <v>1.72</v>
      </c>
      <c r="E87" s="18">
        <v>1.78</v>
      </c>
      <c r="F87" s="18">
        <v>2.0299999999999998</v>
      </c>
      <c r="G87" s="6">
        <v>1.83</v>
      </c>
      <c r="H87" s="46"/>
    </row>
    <row r="88" spans="1:8" ht="18" thickBot="1" x14ac:dyDescent="0.3">
      <c r="A88" s="227" t="s">
        <v>334</v>
      </c>
      <c r="B88" s="35" t="s">
        <v>335</v>
      </c>
      <c r="C88" s="11" t="s">
        <v>420</v>
      </c>
      <c r="D88" s="6">
        <v>33.08</v>
      </c>
      <c r="E88" s="6">
        <v>32.31</v>
      </c>
      <c r="F88" s="7">
        <v>32.25</v>
      </c>
      <c r="G88" s="6">
        <v>34.08</v>
      </c>
      <c r="H88" s="46"/>
    </row>
    <row r="89" spans="1:8" ht="31.8" thickBot="1" x14ac:dyDescent="0.3">
      <c r="A89" s="228"/>
      <c r="B89" s="36" t="s">
        <v>286</v>
      </c>
      <c r="C89" s="11" t="s">
        <v>336</v>
      </c>
      <c r="D89" s="6">
        <v>100</v>
      </c>
      <c r="E89" s="6">
        <v>100</v>
      </c>
      <c r="F89" s="7">
        <v>100</v>
      </c>
      <c r="G89" s="6">
        <v>100</v>
      </c>
      <c r="H89" s="46"/>
    </row>
    <row r="90" spans="1:8" ht="18" thickBot="1" x14ac:dyDescent="0.3">
      <c r="A90" s="228"/>
      <c r="B90" s="36" t="s">
        <v>337</v>
      </c>
      <c r="C90" s="11" t="s">
        <v>420</v>
      </c>
      <c r="D90" s="73"/>
      <c r="E90" s="73"/>
      <c r="F90" s="73"/>
      <c r="G90" s="6">
        <v>34.799999999999997</v>
      </c>
      <c r="H90" s="46"/>
    </row>
    <row r="91" spans="1:8" ht="31.8" thickBot="1" x14ac:dyDescent="0.3">
      <c r="A91" s="228"/>
      <c r="B91" s="264" t="s">
        <v>338</v>
      </c>
      <c r="C91" s="11" t="s">
        <v>339</v>
      </c>
      <c r="D91" s="18">
        <v>6.31</v>
      </c>
      <c r="E91" s="18">
        <v>7.13</v>
      </c>
      <c r="F91" s="19">
        <v>5.91</v>
      </c>
      <c r="G91" s="6">
        <v>18.3</v>
      </c>
      <c r="H91" s="46"/>
    </row>
    <row r="92" spans="1:8" ht="18" thickBot="1" x14ac:dyDescent="0.3">
      <c r="A92" s="229"/>
      <c r="B92" s="265"/>
      <c r="C92" s="11" t="s">
        <v>420</v>
      </c>
      <c r="D92" s="6">
        <v>2.4300000000000002</v>
      </c>
      <c r="E92" s="6">
        <v>2.88</v>
      </c>
      <c r="F92" s="7">
        <v>2.48</v>
      </c>
      <c r="G92" s="6">
        <v>7.69</v>
      </c>
      <c r="H92" s="46"/>
    </row>
    <row r="93" spans="1:8" ht="15.6" thickBot="1" x14ac:dyDescent="0.3">
      <c r="A93" s="205" t="s">
        <v>340</v>
      </c>
      <c r="B93" s="294" t="s">
        <v>446</v>
      </c>
      <c r="C93" s="295"/>
      <c r="D93" s="295"/>
      <c r="E93" s="295"/>
      <c r="F93" s="295"/>
      <c r="G93" s="295"/>
      <c r="H93" s="296"/>
    </row>
    <row r="94" spans="1:8" ht="18" thickBot="1" x14ac:dyDescent="0.3">
      <c r="A94" s="206"/>
      <c r="B94" s="8" t="s">
        <v>341</v>
      </c>
      <c r="C94" s="10" t="s">
        <v>420</v>
      </c>
      <c r="D94" s="53">
        <v>4.92</v>
      </c>
      <c r="E94" s="53">
        <v>4.6500000000000004</v>
      </c>
      <c r="F94" s="54">
        <v>4.53</v>
      </c>
      <c r="G94" s="53">
        <v>4.88</v>
      </c>
      <c r="H94" s="57"/>
    </row>
    <row r="95" spans="1:8" ht="16.2" thickBot="1" x14ac:dyDescent="0.3">
      <c r="A95" s="206"/>
      <c r="B95" s="27" t="s">
        <v>342</v>
      </c>
      <c r="C95" s="11" t="s">
        <v>319</v>
      </c>
      <c r="D95" s="6">
        <v>11</v>
      </c>
      <c r="E95" s="6">
        <v>10</v>
      </c>
      <c r="F95" s="7">
        <v>10</v>
      </c>
      <c r="G95" s="6">
        <v>11.22</v>
      </c>
      <c r="H95" s="46"/>
    </row>
    <row r="96" spans="1:8" ht="16.2" thickBot="1" x14ac:dyDescent="0.3">
      <c r="A96" s="206"/>
      <c r="B96" s="27" t="s">
        <v>343</v>
      </c>
      <c r="C96" s="11" t="s">
        <v>319</v>
      </c>
      <c r="D96" s="6">
        <v>237</v>
      </c>
      <c r="E96" s="6">
        <v>227</v>
      </c>
      <c r="F96" s="7">
        <v>216</v>
      </c>
      <c r="G96" s="6">
        <v>200.19</v>
      </c>
      <c r="H96" s="46"/>
    </row>
    <row r="97" spans="1:8" ht="16.2" thickBot="1" x14ac:dyDescent="0.3">
      <c r="A97" s="206"/>
      <c r="B97" s="33" t="s">
        <v>344</v>
      </c>
      <c r="C97" s="11" t="s">
        <v>319</v>
      </c>
      <c r="D97" s="6">
        <v>40</v>
      </c>
      <c r="E97" s="6">
        <v>37</v>
      </c>
      <c r="F97" s="7">
        <v>38</v>
      </c>
      <c r="G97" s="6">
        <v>32.299999999999997</v>
      </c>
      <c r="H97" s="46"/>
    </row>
    <row r="98" spans="1:8" ht="16.2" thickBot="1" x14ac:dyDescent="0.3">
      <c r="A98" s="206"/>
      <c r="B98" s="33" t="s">
        <v>345</v>
      </c>
      <c r="C98" s="11" t="s">
        <v>319</v>
      </c>
      <c r="D98" s="6">
        <v>2</v>
      </c>
      <c r="E98" s="6">
        <v>2</v>
      </c>
      <c r="F98" s="7">
        <v>2</v>
      </c>
      <c r="G98" s="6">
        <v>3.28</v>
      </c>
      <c r="H98" s="46"/>
    </row>
    <row r="99" spans="1:8" ht="18" thickBot="1" x14ac:dyDescent="0.3">
      <c r="A99" s="206"/>
      <c r="B99" s="8" t="s">
        <v>346</v>
      </c>
      <c r="C99" s="11" t="s">
        <v>420</v>
      </c>
      <c r="D99" s="6">
        <v>3.59</v>
      </c>
      <c r="E99" s="6">
        <v>2.8</v>
      </c>
      <c r="F99" s="7">
        <v>3.5</v>
      </c>
      <c r="G99" s="6">
        <v>2.04</v>
      </c>
      <c r="H99" s="46"/>
    </row>
    <row r="100" spans="1:8" ht="16.2" thickBot="1" x14ac:dyDescent="0.3">
      <c r="A100" s="206"/>
      <c r="B100" s="27" t="s">
        <v>342</v>
      </c>
      <c r="C100" s="11" t="s">
        <v>319</v>
      </c>
      <c r="D100" s="6">
        <v>61</v>
      </c>
      <c r="E100" s="6">
        <v>44</v>
      </c>
      <c r="F100" s="7">
        <v>39.68</v>
      </c>
      <c r="G100" s="6">
        <v>53.67</v>
      </c>
      <c r="H100" s="46"/>
    </row>
    <row r="101" spans="1:8" ht="16.2" thickBot="1" x14ac:dyDescent="0.3">
      <c r="A101" s="206"/>
      <c r="B101" s="27" t="s">
        <v>343</v>
      </c>
      <c r="C101" s="11" t="s">
        <v>319</v>
      </c>
      <c r="D101" s="6">
        <v>251</v>
      </c>
      <c r="E101" s="6">
        <v>168</v>
      </c>
      <c r="F101" s="7">
        <v>229.19</v>
      </c>
      <c r="G101" s="6">
        <v>177.67</v>
      </c>
      <c r="H101" s="46"/>
    </row>
    <row r="102" spans="1:8" ht="16.2" thickBot="1" x14ac:dyDescent="0.3">
      <c r="A102" s="206"/>
      <c r="B102" s="27" t="s">
        <v>344</v>
      </c>
      <c r="C102" s="11" t="s">
        <v>319</v>
      </c>
      <c r="D102" s="6">
        <v>45</v>
      </c>
      <c r="E102" s="6">
        <v>29</v>
      </c>
      <c r="F102" s="7">
        <v>56.49</v>
      </c>
      <c r="G102" s="6">
        <v>28.64</v>
      </c>
      <c r="H102" s="46"/>
    </row>
    <row r="103" spans="1:8" ht="16.2" thickBot="1" x14ac:dyDescent="0.3">
      <c r="A103" s="207"/>
      <c r="B103" s="27" t="s">
        <v>345</v>
      </c>
      <c r="C103" s="11" t="s">
        <v>319</v>
      </c>
      <c r="D103" s="6">
        <v>13</v>
      </c>
      <c r="E103" s="6">
        <v>12</v>
      </c>
      <c r="F103" s="7">
        <v>8.23</v>
      </c>
      <c r="G103" s="6">
        <v>14.62</v>
      </c>
      <c r="H103" s="46"/>
    </row>
    <row r="104" spans="1:8" ht="31.8" thickBot="1" x14ac:dyDescent="0.3">
      <c r="A104" s="227" t="s">
        <v>57</v>
      </c>
      <c r="B104" s="8" t="s">
        <v>332</v>
      </c>
      <c r="C104" s="11" t="s">
        <v>420</v>
      </c>
      <c r="D104" s="6">
        <v>3.03</v>
      </c>
      <c r="E104" s="6">
        <v>4.9800000000000004</v>
      </c>
      <c r="F104" s="7">
        <v>6.14</v>
      </c>
      <c r="G104" s="6">
        <v>4.93</v>
      </c>
      <c r="H104" s="46"/>
    </row>
    <row r="105" spans="1:8" ht="16.2" thickBot="1" x14ac:dyDescent="0.3">
      <c r="A105" s="228"/>
      <c r="B105" s="8" t="s">
        <v>347</v>
      </c>
      <c r="C105" s="11" t="s">
        <v>319</v>
      </c>
      <c r="D105" s="6">
        <v>488</v>
      </c>
      <c r="E105" s="6">
        <v>395</v>
      </c>
      <c r="F105" s="7">
        <v>446</v>
      </c>
      <c r="G105" s="6">
        <v>378</v>
      </c>
      <c r="H105" s="46"/>
    </row>
    <row r="106" spans="1:8" ht="16.2" thickBot="1" x14ac:dyDescent="0.3">
      <c r="A106" s="228"/>
      <c r="B106" s="8" t="s">
        <v>286</v>
      </c>
      <c r="C106" s="11" t="s">
        <v>115</v>
      </c>
      <c r="D106" s="6">
        <v>100</v>
      </c>
      <c r="E106" s="6">
        <v>100</v>
      </c>
      <c r="F106" s="7">
        <v>100</v>
      </c>
      <c r="G106" s="6">
        <v>100</v>
      </c>
      <c r="H106" s="46"/>
    </row>
    <row r="107" spans="1:8" ht="16.2" thickBot="1" x14ac:dyDescent="0.3">
      <c r="A107" s="229"/>
      <c r="B107" s="8" t="s">
        <v>348</v>
      </c>
      <c r="C107" s="11" t="s">
        <v>349</v>
      </c>
      <c r="D107" s="75"/>
      <c r="E107" s="75"/>
      <c r="F107" s="75"/>
      <c r="G107" s="18">
        <v>443</v>
      </c>
      <c r="H107" s="46"/>
    </row>
    <row r="108" spans="1:8" ht="15.6" thickBot="1" x14ac:dyDescent="0.3">
      <c r="A108" s="37"/>
      <c r="B108" s="297" t="s">
        <v>350</v>
      </c>
      <c r="C108" s="298"/>
      <c r="D108" s="298"/>
      <c r="E108" s="298"/>
      <c r="F108" s="298"/>
      <c r="G108" s="298"/>
      <c r="H108" s="299"/>
    </row>
    <row r="109" spans="1:8" ht="16.2" thickBot="1" x14ac:dyDescent="0.3">
      <c r="A109" s="227" t="s">
        <v>57</v>
      </c>
      <c r="B109" s="8" t="s">
        <v>351</v>
      </c>
      <c r="C109" s="11" t="s">
        <v>319</v>
      </c>
      <c r="D109" s="48">
        <v>2384</v>
      </c>
      <c r="E109" s="48">
        <v>3070</v>
      </c>
      <c r="F109" s="49">
        <v>2264</v>
      </c>
      <c r="G109" s="48">
        <v>2244</v>
      </c>
      <c r="H109" s="46"/>
    </row>
    <row r="110" spans="1:8" ht="16.2" thickBot="1" x14ac:dyDescent="0.3">
      <c r="A110" s="228"/>
      <c r="B110" s="8" t="s">
        <v>116</v>
      </c>
      <c r="C110" s="11" t="s">
        <v>115</v>
      </c>
      <c r="D110" s="6">
        <v>100</v>
      </c>
      <c r="E110" s="6">
        <v>100</v>
      </c>
      <c r="F110" s="7">
        <v>100</v>
      </c>
      <c r="G110" s="6">
        <v>100</v>
      </c>
      <c r="H110" s="46"/>
    </row>
    <row r="111" spans="1:8" ht="16.2" thickBot="1" x14ac:dyDescent="0.3">
      <c r="A111" s="229"/>
      <c r="B111" s="8" t="s">
        <v>352</v>
      </c>
      <c r="C111" s="11" t="s">
        <v>319</v>
      </c>
      <c r="D111" s="75"/>
      <c r="E111" s="75"/>
      <c r="F111" s="75"/>
      <c r="G111" s="50">
        <v>2421</v>
      </c>
      <c r="H111" s="46"/>
    </row>
    <row r="112" spans="1:8" ht="18" thickBot="1" x14ac:dyDescent="0.3">
      <c r="A112" s="16" t="s">
        <v>353</v>
      </c>
      <c r="B112" s="8" t="s">
        <v>447</v>
      </c>
      <c r="C112" s="11" t="s">
        <v>319</v>
      </c>
      <c r="D112" s="48">
        <v>27104</v>
      </c>
      <c r="E112" s="48">
        <v>25505</v>
      </c>
      <c r="F112" s="49">
        <v>39720</v>
      </c>
      <c r="G112" s="48">
        <v>38715</v>
      </c>
      <c r="H112" s="46"/>
    </row>
    <row r="113" spans="1:8" ht="16.2" thickBot="1" x14ac:dyDescent="0.3">
      <c r="A113" s="38"/>
      <c r="B113" s="39" t="s">
        <v>286</v>
      </c>
      <c r="C113" s="11" t="s">
        <v>115</v>
      </c>
      <c r="D113" s="6">
        <v>100</v>
      </c>
      <c r="E113" s="6">
        <v>100</v>
      </c>
      <c r="F113" s="7">
        <v>100</v>
      </c>
      <c r="G113" s="6">
        <v>100</v>
      </c>
      <c r="H113" s="46"/>
    </row>
    <row r="114" spans="1:8" ht="16.2" thickBot="1" x14ac:dyDescent="0.3">
      <c r="A114" s="38"/>
      <c r="B114" s="39" t="s">
        <v>354</v>
      </c>
      <c r="C114" s="11" t="s">
        <v>319</v>
      </c>
      <c r="D114" s="75"/>
      <c r="E114" s="75"/>
      <c r="F114" s="75"/>
      <c r="G114" s="50">
        <v>40009</v>
      </c>
      <c r="H114" s="46"/>
    </row>
    <row r="115" spans="1:8" ht="16.2" thickBot="1" x14ac:dyDescent="0.3">
      <c r="A115" s="38"/>
      <c r="B115" s="8" t="s">
        <v>355</v>
      </c>
      <c r="C115" s="11" t="s">
        <v>319</v>
      </c>
      <c r="D115" s="43">
        <v>27104</v>
      </c>
      <c r="E115" s="43">
        <v>25505</v>
      </c>
      <c r="F115" s="44">
        <v>39719.83</v>
      </c>
      <c r="G115" s="43">
        <v>38714.550000000003</v>
      </c>
      <c r="H115" s="46"/>
    </row>
    <row r="116" spans="1:8" ht="16.2" thickBot="1" x14ac:dyDescent="0.3">
      <c r="A116" s="38"/>
      <c r="B116" s="27" t="s">
        <v>356</v>
      </c>
      <c r="C116" s="11" t="s">
        <v>319</v>
      </c>
      <c r="D116" s="6">
        <v>24</v>
      </c>
      <c r="E116" s="6">
        <v>137</v>
      </c>
      <c r="F116" s="7">
        <v>138.09</v>
      </c>
      <c r="G116" s="6">
        <v>118.39</v>
      </c>
      <c r="H116" s="46"/>
    </row>
    <row r="117" spans="1:8" ht="16.2" thickBot="1" x14ac:dyDescent="0.3">
      <c r="A117" s="38"/>
      <c r="B117" s="27" t="s">
        <v>357</v>
      </c>
      <c r="C117" s="11" t="s">
        <v>319</v>
      </c>
      <c r="D117" s="43">
        <v>22734</v>
      </c>
      <c r="E117" s="43">
        <v>16985</v>
      </c>
      <c r="F117" s="44">
        <v>8499.61</v>
      </c>
      <c r="G117" s="43">
        <v>5734.08</v>
      </c>
      <c r="H117" s="46"/>
    </row>
    <row r="118" spans="1:8" ht="16.2" thickBot="1" x14ac:dyDescent="0.3">
      <c r="A118" s="38"/>
      <c r="B118" s="27" t="s">
        <v>358</v>
      </c>
      <c r="C118" s="11" t="s">
        <v>319</v>
      </c>
      <c r="D118" s="6">
        <v>192</v>
      </c>
      <c r="E118" s="6">
        <v>189</v>
      </c>
      <c r="F118" s="44">
        <v>10612.15</v>
      </c>
      <c r="G118" s="43">
        <v>13202.04</v>
      </c>
      <c r="H118" s="46"/>
    </row>
    <row r="119" spans="1:8" ht="16.2" thickBot="1" x14ac:dyDescent="0.3">
      <c r="A119" s="38"/>
      <c r="B119" s="27" t="s">
        <v>359</v>
      </c>
      <c r="C119" s="11" t="s">
        <v>319</v>
      </c>
      <c r="D119" s="6">
        <v>56</v>
      </c>
      <c r="E119" s="6">
        <v>0</v>
      </c>
      <c r="F119" s="7">
        <v>0</v>
      </c>
      <c r="G119" s="6">
        <v>0.64</v>
      </c>
      <c r="H119" s="46"/>
    </row>
    <row r="120" spans="1:8" ht="16.2" thickBot="1" x14ac:dyDescent="0.3">
      <c r="A120" s="38"/>
      <c r="B120" s="27" t="s">
        <v>360</v>
      </c>
      <c r="C120" s="11" t="s">
        <v>319</v>
      </c>
      <c r="D120" s="43">
        <v>3851</v>
      </c>
      <c r="E120" s="43">
        <v>6894</v>
      </c>
      <c r="F120" s="44">
        <v>7286.55</v>
      </c>
      <c r="G120" s="43">
        <v>15166.06</v>
      </c>
      <c r="H120" s="46"/>
    </row>
    <row r="121" spans="1:8" ht="16.2" thickBot="1" x14ac:dyDescent="0.3">
      <c r="A121" s="38"/>
      <c r="B121" s="27" t="s">
        <v>361</v>
      </c>
      <c r="C121" s="11" t="s">
        <v>319</v>
      </c>
      <c r="D121" s="6">
        <v>0</v>
      </c>
      <c r="E121" s="6">
        <v>0</v>
      </c>
      <c r="F121" s="7">
        <v>0</v>
      </c>
      <c r="G121" s="6">
        <v>0</v>
      </c>
      <c r="H121" s="46"/>
    </row>
    <row r="122" spans="1:8" ht="16.2" thickBot="1" x14ac:dyDescent="0.3">
      <c r="A122" s="38"/>
      <c r="B122" s="27" t="s">
        <v>362</v>
      </c>
      <c r="C122" s="11" t="s">
        <v>319</v>
      </c>
      <c r="D122" s="6">
        <v>247</v>
      </c>
      <c r="E122" s="43">
        <v>1300</v>
      </c>
      <c r="F122" s="44">
        <v>7931.59</v>
      </c>
      <c r="G122" s="43">
        <v>4493.34</v>
      </c>
      <c r="H122" s="46"/>
    </row>
    <row r="123" spans="1:8" ht="18" thickBot="1" x14ac:dyDescent="0.3">
      <c r="A123" s="38"/>
      <c r="B123" s="8" t="s">
        <v>448</v>
      </c>
      <c r="C123" s="11" t="s">
        <v>319</v>
      </c>
      <c r="D123" s="43">
        <v>5949</v>
      </c>
      <c r="E123" s="43">
        <v>4489</v>
      </c>
      <c r="F123" s="44">
        <v>5290.41</v>
      </c>
      <c r="G123" s="43">
        <v>8589.59</v>
      </c>
      <c r="H123" s="46"/>
    </row>
    <row r="124" spans="1:8" ht="16.2" thickBot="1" x14ac:dyDescent="0.3">
      <c r="A124" s="38"/>
      <c r="B124" s="27" t="s">
        <v>356</v>
      </c>
      <c r="C124" s="11" t="s">
        <v>319</v>
      </c>
      <c r="D124" s="6">
        <v>0</v>
      </c>
      <c r="E124" s="6">
        <v>15</v>
      </c>
      <c r="F124" s="7">
        <v>0</v>
      </c>
      <c r="G124" s="6">
        <v>83.67</v>
      </c>
      <c r="H124" s="46"/>
    </row>
    <row r="125" spans="1:8" ht="16.2" thickBot="1" x14ac:dyDescent="0.3">
      <c r="A125" s="38"/>
      <c r="B125" s="27" t="s">
        <v>357</v>
      </c>
      <c r="C125" s="11" t="s">
        <v>319</v>
      </c>
      <c r="D125" s="43">
        <v>1592</v>
      </c>
      <c r="E125" s="43">
        <v>1057</v>
      </c>
      <c r="F125" s="44">
        <v>2884.79</v>
      </c>
      <c r="G125" s="43">
        <v>2283.64</v>
      </c>
      <c r="H125" s="46"/>
    </row>
    <row r="126" spans="1:8" ht="16.2" thickBot="1" x14ac:dyDescent="0.3">
      <c r="A126" s="38"/>
      <c r="B126" s="27" t="s">
        <v>358</v>
      </c>
      <c r="C126" s="11" t="s">
        <v>319</v>
      </c>
      <c r="D126" s="6">
        <v>233</v>
      </c>
      <c r="E126" s="6">
        <v>183</v>
      </c>
      <c r="F126" s="7">
        <v>332.59</v>
      </c>
      <c r="G126" s="6">
        <v>367.77</v>
      </c>
      <c r="H126" s="46"/>
    </row>
    <row r="127" spans="1:8" ht="16.2" thickBot="1" x14ac:dyDescent="0.3">
      <c r="A127" s="38"/>
      <c r="B127" s="27" t="s">
        <v>359</v>
      </c>
      <c r="C127" s="11" t="s">
        <v>319</v>
      </c>
      <c r="D127" s="6">
        <v>78</v>
      </c>
      <c r="E127" s="6">
        <v>0</v>
      </c>
      <c r="F127" s="7">
        <v>0</v>
      </c>
      <c r="G127" s="6">
        <v>0</v>
      </c>
      <c r="H127" s="46"/>
    </row>
    <row r="128" spans="1:8" ht="16.2" thickBot="1" x14ac:dyDescent="0.3">
      <c r="A128" s="38"/>
      <c r="B128" s="27" t="s">
        <v>360</v>
      </c>
      <c r="C128" s="11" t="s">
        <v>319</v>
      </c>
      <c r="D128" s="6">
        <v>58</v>
      </c>
      <c r="E128" s="6">
        <v>853</v>
      </c>
      <c r="F128" s="7">
        <v>409.62</v>
      </c>
      <c r="G128" s="6">
        <v>882.68</v>
      </c>
      <c r="H128" s="46"/>
    </row>
    <row r="129" spans="1:8" ht="16.2" thickBot="1" x14ac:dyDescent="0.3">
      <c r="A129" s="38"/>
      <c r="B129" s="27" t="s">
        <v>361</v>
      </c>
      <c r="C129" s="11" t="s">
        <v>319</v>
      </c>
      <c r="D129" s="6">
        <v>0</v>
      </c>
      <c r="E129" s="6">
        <v>0</v>
      </c>
      <c r="F129" s="7">
        <v>0</v>
      </c>
      <c r="G129" s="6">
        <v>0</v>
      </c>
      <c r="H129" s="46"/>
    </row>
    <row r="130" spans="1:8" ht="16.2" thickBot="1" x14ac:dyDescent="0.3">
      <c r="A130" s="38"/>
      <c r="B130" s="27" t="s">
        <v>363</v>
      </c>
      <c r="C130" s="11" t="s">
        <v>319</v>
      </c>
      <c r="D130" s="43">
        <v>3988</v>
      </c>
      <c r="E130" s="43">
        <v>2381</v>
      </c>
      <c r="F130" s="44">
        <v>1663.41</v>
      </c>
      <c r="G130" s="43">
        <v>3342</v>
      </c>
      <c r="H130" s="46"/>
    </row>
    <row r="131" spans="1:8" ht="18" thickBot="1" x14ac:dyDescent="0.3">
      <c r="A131" s="38"/>
      <c r="B131" s="8" t="s">
        <v>449</v>
      </c>
      <c r="C131" s="11" t="s">
        <v>319</v>
      </c>
      <c r="D131" s="43">
        <v>7324</v>
      </c>
      <c r="E131" s="43">
        <v>10105</v>
      </c>
      <c r="F131" s="7">
        <v>417.92</v>
      </c>
      <c r="G131" s="43">
        <v>9057.1</v>
      </c>
      <c r="H131" s="46"/>
    </row>
    <row r="132" spans="1:8" ht="16.2" thickBot="1" x14ac:dyDescent="0.3">
      <c r="A132" s="38"/>
      <c r="B132" s="8" t="s">
        <v>364</v>
      </c>
      <c r="C132" s="11" t="s">
        <v>319</v>
      </c>
      <c r="D132" s="43">
        <v>2248</v>
      </c>
      <c r="E132" s="43">
        <v>2217</v>
      </c>
      <c r="F132" s="44">
        <v>1854.87</v>
      </c>
      <c r="G132" s="43">
        <v>1361.29</v>
      </c>
      <c r="H132" s="46"/>
    </row>
    <row r="133" spans="1:8" ht="15.6" thickBot="1" x14ac:dyDescent="0.3">
      <c r="A133" s="205" t="s">
        <v>365</v>
      </c>
      <c r="B133" s="294" t="s">
        <v>366</v>
      </c>
      <c r="C133" s="295"/>
      <c r="D133" s="295"/>
      <c r="E133" s="295"/>
      <c r="F133" s="295"/>
      <c r="G133" s="295"/>
      <c r="H133" s="296"/>
    </row>
    <row r="134" spans="1:8" ht="16.2" thickBot="1" x14ac:dyDescent="0.3">
      <c r="A134" s="206"/>
      <c r="B134" s="264" t="s">
        <v>367</v>
      </c>
      <c r="C134" s="10" t="s">
        <v>114</v>
      </c>
      <c r="D134" s="53">
        <v>0</v>
      </c>
      <c r="E134" s="53">
        <v>0</v>
      </c>
      <c r="F134" s="54">
        <v>2</v>
      </c>
      <c r="G134" s="53">
        <v>4</v>
      </c>
      <c r="H134" s="57"/>
    </row>
    <row r="135" spans="1:8" ht="18" thickBot="1" x14ac:dyDescent="0.3">
      <c r="A135" s="206"/>
      <c r="B135" s="265"/>
      <c r="C135" s="11" t="s">
        <v>422</v>
      </c>
      <c r="D135" s="6">
        <v>0</v>
      </c>
      <c r="E135" s="6">
        <v>0</v>
      </c>
      <c r="F135" s="7">
        <v>0.06</v>
      </c>
      <c r="G135" s="6">
        <v>0.15</v>
      </c>
      <c r="H135" s="46"/>
    </row>
    <row r="136" spans="1:8" ht="16.2" thickBot="1" x14ac:dyDescent="0.3">
      <c r="A136" s="206"/>
      <c r="B136" s="264" t="s">
        <v>368</v>
      </c>
      <c r="C136" s="11" t="s">
        <v>114</v>
      </c>
      <c r="D136" s="6">
        <v>0</v>
      </c>
      <c r="E136" s="6">
        <v>0</v>
      </c>
      <c r="F136" s="7">
        <v>0</v>
      </c>
      <c r="G136" s="6">
        <v>0</v>
      </c>
      <c r="H136" s="46"/>
    </row>
    <row r="137" spans="1:8" ht="18" thickBot="1" x14ac:dyDescent="0.3">
      <c r="A137" s="206"/>
      <c r="B137" s="265"/>
      <c r="C137" s="11" t="s">
        <v>422</v>
      </c>
      <c r="D137" s="6">
        <v>0</v>
      </c>
      <c r="E137" s="6">
        <v>0</v>
      </c>
      <c r="F137" s="7">
        <v>0</v>
      </c>
      <c r="G137" s="6">
        <v>0</v>
      </c>
      <c r="H137" s="46"/>
    </row>
    <row r="138" spans="1:8" ht="16.2" thickBot="1" x14ac:dyDescent="0.3">
      <c r="A138" s="206"/>
      <c r="B138" s="264" t="s">
        <v>369</v>
      </c>
      <c r="C138" s="11" t="s">
        <v>114</v>
      </c>
      <c r="D138" s="6">
        <v>0</v>
      </c>
      <c r="E138" s="6">
        <v>0</v>
      </c>
      <c r="F138" s="7">
        <v>0</v>
      </c>
      <c r="G138" s="6">
        <v>1E-3</v>
      </c>
      <c r="H138" s="46"/>
    </row>
    <row r="139" spans="1:8" ht="18" thickBot="1" x14ac:dyDescent="0.3">
      <c r="A139" s="206"/>
      <c r="B139" s="265"/>
      <c r="C139" s="11" t="s">
        <v>422</v>
      </c>
      <c r="D139" s="6">
        <v>0</v>
      </c>
      <c r="E139" s="6">
        <v>0</v>
      </c>
      <c r="F139" s="7">
        <v>0</v>
      </c>
      <c r="G139" s="6">
        <v>0</v>
      </c>
      <c r="H139" s="46"/>
    </row>
    <row r="140" spans="1:8" ht="16.2" thickBot="1" x14ac:dyDescent="0.3">
      <c r="A140" s="206"/>
      <c r="B140" s="264" t="s">
        <v>370</v>
      </c>
      <c r="C140" s="11" t="s">
        <v>114</v>
      </c>
      <c r="D140" s="6">
        <v>0</v>
      </c>
      <c r="E140" s="6">
        <v>0</v>
      </c>
      <c r="F140" s="7">
        <v>18</v>
      </c>
      <c r="G140" s="6">
        <v>6</v>
      </c>
      <c r="H140" s="46"/>
    </row>
    <row r="141" spans="1:8" ht="18" thickBot="1" x14ac:dyDescent="0.3">
      <c r="A141" s="207"/>
      <c r="B141" s="265"/>
      <c r="C141" s="11" t="s">
        <v>422</v>
      </c>
      <c r="D141" s="6">
        <v>0</v>
      </c>
      <c r="E141" s="6">
        <v>0</v>
      </c>
      <c r="F141" s="7">
        <v>0.8</v>
      </c>
      <c r="G141" s="6">
        <v>0</v>
      </c>
      <c r="H141" s="46"/>
    </row>
    <row r="142" spans="1:8" ht="15.6" thickBot="1" x14ac:dyDescent="0.3">
      <c r="A142" s="264" t="s">
        <v>371</v>
      </c>
      <c r="B142" s="294" t="s">
        <v>372</v>
      </c>
      <c r="C142" s="295"/>
      <c r="D142" s="295"/>
      <c r="E142" s="295"/>
      <c r="F142" s="295"/>
      <c r="G142" s="295"/>
      <c r="H142" s="296"/>
    </row>
    <row r="143" spans="1:8" ht="18" thickBot="1" x14ac:dyDescent="0.3">
      <c r="A143" s="303"/>
      <c r="B143" s="8" t="s">
        <v>373</v>
      </c>
      <c r="C143" s="10" t="s">
        <v>420</v>
      </c>
      <c r="D143" s="53">
        <v>35.020000000000003</v>
      </c>
      <c r="E143" s="53">
        <v>18.579999999999998</v>
      </c>
      <c r="F143" s="54">
        <v>45.28</v>
      </c>
      <c r="G143" s="53">
        <v>77.89</v>
      </c>
      <c r="H143" s="46"/>
    </row>
    <row r="144" spans="1:8" ht="15.6" thickBot="1" x14ac:dyDescent="0.3">
      <c r="A144" s="304" t="s">
        <v>374</v>
      </c>
      <c r="B144" s="305"/>
      <c r="C144" s="305"/>
      <c r="D144" s="305"/>
      <c r="E144" s="305"/>
      <c r="F144" s="305"/>
      <c r="G144" s="305"/>
      <c r="H144" s="306"/>
    </row>
    <row r="145" spans="1:8" ht="15.75" customHeight="1" thickBot="1" x14ac:dyDescent="0.3">
      <c r="A145" s="277"/>
      <c r="B145" s="300" t="s">
        <v>375</v>
      </c>
      <c r="C145" s="301"/>
      <c r="D145" s="301"/>
      <c r="E145" s="301"/>
      <c r="F145" s="301"/>
      <c r="G145" s="301"/>
      <c r="H145" s="302"/>
    </row>
    <row r="146" spans="1:8" ht="31.8" thickBot="1" x14ac:dyDescent="0.3">
      <c r="A146" s="278"/>
      <c r="B146" s="8" t="s">
        <v>450</v>
      </c>
      <c r="C146" s="11" t="s">
        <v>239</v>
      </c>
      <c r="D146" s="53">
        <v>100</v>
      </c>
      <c r="E146" s="53">
        <v>100</v>
      </c>
      <c r="F146" s="54">
        <v>100</v>
      </c>
      <c r="G146" s="53">
        <v>100</v>
      </c>
      <c r="H146" s="46"/>
    </row>
    <row r="147" spans="1:8" ht="15.6" thickBot="1" x14ac:dyDescent="0.3">
      <c r="A147" s="304" t="s">
        <v>376</v>
      </c>
      <c r="B147" s="305"/>
      <c r="C147" s="305"/>
      <c r="D147" s="305"/>
      <c r="E147" s="305"/>
      <c r="F147" s="305"/>
      <c r="G147" s="305"/>
      <c r="H147" s="306"/>
    </row>
    <row r="148" spans="1:8" ht="15.6" thickBot="1" x14ac:dyDescent="0.3">
      <c r="A148" s="277" t="s">
        <v>57</v>
      </c>
      <c r="B148" s="300" t="s">
        <v>377</v>
      </c>
      <c r="C148" s="301"/>
      <c r="D148" s="301"/>
      <c r="E148" s="301"/>
      <c r="F148" s="301"/>
      <c r="G148" s="301"/>
      <c r="H148" s="302"/>
    </row>
    <row r="149" spans="1:8" ht="16.2" thickBot="1" x14ac:dyDescent="0.3">
      <c r="A149" s="278"/>
      <c r="B149" s="8" t="s">
        <v>378</v>
      </c>
      <c r="C149" s="10" t="s">
        <v>319</v>
      </c>
      <c r="D149" s="55">
        <v>22451871</v>
      </c>
      <c r="E149" s="55">
        <v>22734826</v>
      </c>
      <c r="F149" s="58">
        <v>20673974</v>
      </c>
      <c r="G149" s="55">
        <v>22955526</v>
      </c>
      <c r="H149" s="46"/>
    </row>
    <row r="150" spans="1:8" ht="15.6" thickBot="1" x14ac:dyDescent="0.3">
      <c r="A150" s="304" t="s">
        <v>379</v>
      </c>
      <c r="B150" s="305"/>
      <c r="C150" s="305"/>
      <c r="D150" s="305"/>
      <c r="E150" s="305"/>
      <c r="F150" s="305"/>
      <c r="G150" s="305"/>
      <c r="H150" s="306"/>
    </row>
    <row r="151" spans="1:8" ht="15.6" thickBot="1" x14ac:dyDescent="0.3">
      <c r="A151" s="277" t="s">
        <v>57</v>
      </c>
      <c r="B151" s="300" t="s">
        <v>380</v>
      </c>
      <c r="C151" s="301"/>
      <c r="D151" s="301"/>
      <c r="E151" s="301"/>
      <c r="F151" s="301"/>
      <c r="G151" s="301"/>
      <c r="H151" s="302"/>
    </row>
    <row r="152" spans="1:8" ht="31.8" thickBot="1" x14ac:dyDescent="0.3">
      <c r="A152" s="278"/>
      <c r="B152" s="8" t="s">
        <v>381</v>
      </c>
      <c r="C152" s="10" t="s">
        <v>382</v>
      </c>
      <c r="D152" s="53" t="s">
        <v>424</v>
      </c>
      <c r="E152" s="53">
        <v>1</v>
      </c>
      <c r="F152" s="54">
        <v>3</v>
      </c>
      <c r="G152" s="53">
        <v>4</v>
      </c>
      <c r="H152" s="46"/>
    </row>
    <row r="153" spans="1:8" ht="15.6" thickBot="1" x14ac:dyDescent="0.3">
      <c r="A153" s="304" t="s">
        <v>383</v>
      </c>
      <c r="B153" s="305"/>
      <c r="C153" s="305"/>
      <c r="D153" s="305"/>
      <c r="E153" s="305"/>
      <c r="F153" s="305"/>
      <c r="G153" s="305"/>
      <c r="H153" s="306"/>
    </row>
    <row r="154" spans="1:8" ht="15.6" thickBot="1" x14ac:dyDescent="0.3">
      <c r="A154" s="277" t="s">
        <v>57</v>
      </c>
      <c r="B154" s="300" t="s">
        <v>384</v>
      </c>
      <c r="C154" s="301"/>
      <c r="D154" s="301"/>
      <c r="E154" s="301"/>
      <c r="F154" s="301"/>
      <c r="G154" s="301"/>
      <c r="H154" s="302"/>
    </row>
    <row r="155" spans="1:8" ht="47.4" thickBot="1" x14ac:dyDescent="0.3">
      <c r="A155" s="228"/>
      <c r="B155" s="8" t="s">
        <v>385</v>
      </c>
      <c r="C155" s="10" t="s">
        <v>386</v>
      </c>
      <c r="D155" s="53" t="s">
        <v>424</v>
      </c>
      <c r="E155" s="53">
        <v>89</v>
      </c>
      <c r="F155" s="54">
        <v>84.83</v>
      </c>
      <c r="G155" s="53">
        <v>86.24</v>
      </c>
      <c r="H155" s="57"/>
    </row>
    <row r="156" spans="1:8" ht="47.4" thickBot="1" x14ac:dyDescent="0.3">
      <c r="A156" s="228"/>
      <c r="B156" s="8" t="s">
        <v>451</v>
      </c>
      <c r="C156" s="11" t="s">
        <v>386</v>
      </c>
      <c r="D156" s="66" t="s">
        <v>424</v>
      </c>
      <c r="E156" s="66">
        <v>1.08</v>
      </c>
      <c r="F156" s="67">
        <v>1.95</v>
      </c>
      <c r="G156" s="7">
        <v>97.51</v>
      </c>
      <c r="H156" s="46"/>
    </row>
    <row r="157" spans="1:8" ht="15.6" thickBot="1" x14ac:dyDescent="0.3">
      <c r="A157" s="228"/>
      <c r="B157" s="294" t="s">
        <v>387</v>
      </c>
      <c r="C157" s="295"/>
      <c r="D157" s="295"/>
      <c r="E157" s="295"/>
      <c r="F157" s="295"/>
      <c r="G157" s="295"/>
      <c r="H157" s="296"/>
    </row>
    <row r="158" spans="1:8" ht="16.2" thickBot="1" x14ac:dyDescent="0.3">
      <c r="A158" s="228"/>
      <c r="B158" s="8" t="s">
        <v>423</v>
      </c>
      <c r="C158" s="10" t="s">
        <v>8</v>
      </c>
      <c r="D158" s="53" t="s">
        <v>424</v>
      </c>
      <c r="E158" s="53">
        <v>593</v>
      </c>
      <c r="F158" s="54">
        <v>225</v>
      </c>
      <c r="G158" s="53">
        <v>816</v>
      </c>
      <c r="H158" s="57"/>
    </row>
    <row r="159" spans="1:8" ht="16.2" thickBot="1" x14ac:dyDescent="0.3">
      <c r="A159" s="229"/>
      <c r="B159" s="8" t="s">
        <v>388</v>
      </c>
      <c r="C159" s="11" t="s">
        <v>8</v>
      </c>
      <c r="D159" s="6" t="s">
        <v>424</v>
      </c>
      <c r="E159" s="6">
        <v>955</v>
      </c>
      <c r="F159" s="7">
        <v>319</v>
      </c>
      <c r="G159" s="6">
        <v>570</v>
      </c>
      <c r="H159" s="46"/>
    </row>
    <row r="161" spans="1:1" ht="16.8" x14ac:dyDescent="0.25">
      <c r="A161" s="86" t="s">
        <v>437</v>
      </c>
    </row>
    <row r="162" spans="1:1" ht="16.8" x14ac:dyDescent="0.25">
      <c r="A162" s="88" t="s">
        <v>389</v>
      </c>
    </row>
    <row r="163" spans="1:1" ht="16.8" x14ac:dyDescent="0.25">
      <c r="A163" s="88" t="s">
        <v>390</v>
      </c>
    </row>
    <row r="164" spans="1:1" ht="16.8" x14ac:dyDescent="0.25">
      <c r="A164" s="88" t="s">
        <v>391</v>
      </c>
    </row>
    <row r="165" spans="1:1" ht="16.8" x14ac:dyDescent="0.25">
      <c r="A165" s="88" t="s">
        <v>392</v>
      </c>
    </row>
    <row r="166" spans="1:1" ht="16.8" x14ac:dyDescent="0.25">
      <c r="A166" s="88" t="s">
        <v>393</v>
      </c>
    </row>
    <row r="167" spans="1:1" ht="16.8" x14ac:dyDescent="0.25">
      <c r="A167" s="88" t="s">
        <v>394</v>
      </c>
    </row>
    <row r="168" spans="1:1" ht="16.8" x14ac:dyDescent="0.25">
      <c r="A168" s="88" t="s">
        <v>395</v>
      </c>
    </row>
    <row r="169" spans="1:1" ht="16.8" x14ac:dyDescent="0.25">
      <c r="A169" s="88" t="s">
        <v>396</v>
      </c>
    </row>
    <row r="170" spans="1:1" ht="16.8" x14ac:dyDescent="0.25">
      <c r="A170" s="88" t="s">
        <v>397</v>
      </c>
    </row>
    <row r="171" spans="1:1" ht="16.8" x14ac:dyDescent="0.25">
      <c r="A171" s="88" t="s">
        <v>398</v>
      </c>
    </row>
    <row r="172" spans="1:1" ht="16.8" x14ac:dyDescent="0.25">
      <c r="A172" s="88" t="s">
        <v>399</v>
      </c>
    </row>
    <row r="173" spans="1:1" ht="16.8" x14ac:dyDescent="0.25">
      <c r="A173" s="88" t="s">
        <v>438</v>
      </c>
    </row>
    <row r="174" spans="1:1" ht="16.8" x14ac:dyDescent="0.5">
      <c r="A174" s="116" t="s">
        <v>452</v>
      </c>
    </row>
    <row r="175" spans="1:1" ht="16.8" x14ac:dyDescent="0.5">
      <c r="A175" s="77"/>
    </row>
  </sheetData>
  <customSheetViews>
    <customSheetView guid="{3181EFCC-64AD-4444-B924-37A8E2411B78}" scale="130" state="hidden">
      <pane xSplit="3" ySplit="5" topLeftCell="D6" activePane="bottomRight" state="frozen"/>
      <selection pane="bottomRight" activeCell="F152" sqref="F152"/>
      <pageMargins left="0.7" right="0.7" top="0.75" bottom="0.75" header="0.3" footer="0.3"/>
      <pageSetup paperSize="9" orientation="portrait" r:id="rId1"/>
    </customSheetView>
    <customSheetView guid="{2F65F669-4792-49FC-A8DB-2FE4E8B2ADC1}" scale="130">
      <pane xSplit="3" ySplit="5" topLeftCell="D123" activePane="bottomRight" state="frozen"/>
      <selection pane="bottomRight" activeCell="F152" sqref="F152"/>
      <pageMargins left="0.7" right="0.7" top="0.75" bottom="0.75" header="0.3" footer="0.3"/>
      <pageSetup paperSize="9" orientation="portrait" r:id="rId2"/>
    </customSheetView>
    <customSheetView guid="{F1E964C3-8775-4144-85E6-187232271130}" scale="130">
      <pane xSplit="3" ySplit="5" topLeftCell="D159" activePane="bottomRight" state="frozen"/>
      <selection pane="bottomRight" activeCell="F152" sqref="F152"/>
      <pageMargins left="0.7" right="0.7" top="0.75" bottom="0.75" header="0.3" footer="0.3"/>
      <pageSetup paperSize="9" orientation="portrait" r:id="rId3"/>
    </customSheetView>
    <customSheetView guid="{FED6E811-8ACD-4ED8-B757-F40DA5814923}" scale="130" state="hidden">
      <pane xSplit="3" ySplit="5" topLeftCell="D6" activePane="bottomRight" state="frozen"/>
      <selection pane="bottomRight" activeCell="F152" sqref="F152"/>
      <pageMargins left="0.7" right="0.7" top="0.75" bottom="0.75" header="0.3" footer="0.3"/>
      <pageSetup paperSize="9" orientation="portrait" r:id="rId4"/>
    </customSheetView>
  </customSheetViews>
  <mergeCells count="47">
    <mergeCell ref="A150:H150"/>
    <mergeCell ref="A151:A152"/>
    <mergeCell ref="B151:H151"/>
    <mergeCell ref="A153:H153"/>
    <mergeCell ref="A154:A159"/>
    <mergeCell ref="B154:H154"/>
    <mergeCell ref="B157:H157"/>
    <mergeCell ref="A148:A149"/>
    <mergeCell ref="B148:H148"/>
    <mergeCell ref="A109:A111"/>
    <mergeCell ref="A133:A141"/>
    <mergeCell ref="B133:H133"/>
    <mergeCell ref="B134:B135"/>
    <mergeCell ref="B136:B137"/>
    <mergeCell ref="B138:B139"/>
    <mergeCell ref="B140:B141"/>
    <mergeCell ref="A142:A143"/>
    <mergeCell ref="B142:H142"/>
    <mergeCell ref="A144:H144"/>
    <mergeCell ref="B145:H145"/>
    <mergeCell ref="A147:H147"/>
    <mergeCell ref="A145:A146"/>
    <mergeCell ref="B108:H108"/>
    <mergeCell ref="A62:A76"/>
    <mergeCell ref="B62:H62"/>
    <mergeCell ref="A77:A87"/>
    <mergeCell ref="B77:H77"/>
    <mergeCell ref="A88:A92"/>
    <mergeCell ref="B91:B92"/>
    <mergeCell ref="A93:A103"/>
    <mergeCell ref="B93:H93"/>
    <mergeCell ref="A104:A107"/>
    <mergeCell ref="A55:A56"/>
    <mergeCell ref="A60:A61"/>
    <mergeCell ref="A6:A9"/>
    <mergeCell ref="A11:A40"/>
    <mergeCell ref="B11:H11"/>
    <mergeCell ref="A43:A47"/>
    <mergeCell ref="A48:A54"/>
    <mergeCell ref="B48:H48"/>
    <mergeCell ref="A1:H1"/>
    <mergeCell ref="A2:H2"/>
    <mergeCell ref="A3:H3"/>
    <mergeCell ref="A4:A5"/>
    <mergeCell ref="B4:B5"/>
    <mergeCell ref="C4:C5"/>
    <mergeCell ref="D4:H4"/>
  </mergeCells>
  <hyperlinks>
    <hyperlink ref="B42" location="_ftn1" display="_ftn1" xr:uid="{00000000-0004-0000-0400-000000000000}"/>
    <hyperlink ref="B48" location="_ftn2" display="_ftn2" xr:uid="{00000000-0004-0000-0400-000001000000}"/>
    <hyperlink ref="B49" location="_ftn3" display="_ftn3" xr:uid="{00000000-0004-0000-0400-000002000000}"/>
    <hyperlink ref="B57" location="_ftn4" display="_ftn4" xr:uid="{00000000-0004-0000-0400-000003000000}"/>
    <hyperlink ref="B58" location="_ftn5" display="_ftn5" xr:uid="{00000000-0004-0000-0400-000004000000}"/>
    <hyperlink ref="B62" location="_ftn6" display="_ftn6" xr:uid="{00000000-0004-0000-0400-000005000000}"/>
    <hyperlink ref="B93" location="_ftn7" display="_ftn7" xr:uid="{00000000-0004-0000-0400-000006000000}"/>
    <hyperlink ref="B112" location="_ftn8" display="_ftn8" xr:uid="{00000000-0004-0000-0400-000007000000}"/>
    <hyperlink ref="B115" location="_ftn9" display="_ftn9" xr:uid="{00000000-0004-0000-0400-000008000000}"/>
    <hyperlink ref="B123" location="_ftn10" display="_ftn10" xr:uid="{00000000-0004-0000-0400-000009000000}"/>
    <hyperlink ref="B131" location="_ftn11" display="_ftn11" xr:uid="{00000000-0004-0000-0400-00000A000000}"/>
    <hyperlink ref="B146" location="_ftn12" display="_ftn12" xr:uid="{00000000-0004-0000-0400-00000B000000}"/>
    <hyperlink ref="A162" location="_ftnref1" display="_ftnref1" xr:uid="{00000000-0004-0000-0400-00000C000000}"/>
    <hyperlink ref="A163" location="_ftnref2" display="_ftnref2" xr:uid="{00000000-0004-0000-0400-00000D000000}"/>
    <hyperlink ref="A164" location="_ftnref3" display="_ftnref3" xr:uid="{00000000-0004-0000-0400-00000E000000}"/>
    <hyperlink ref="A165" location="_ftnref4" display="_ftnref4" xr:uid="{00000000-0004-0000-0400-00000F000000}"/>
    <hyperlink ref="A166" location="_ftnref5" display="_ftnref5" xr:uid="{00000000-0004-0000-0400-000010000000}"/>
    <hyperlink ref="A167" location="_ftnref6" display="_ftnref6" xr:uid="{00000000-0004-0000-0400-000011000000}"/>
    <hyperlink ref="A168" location="_ftnref7" display="_ftnref7" xr:uid="{00000000-0004-0000-0400-000012000000}"/>
    <hyperlink ref="A169" location="_ftnref8" display="_ftnref8" xr:uid="{00000000-0004-0000-0400-000013000000}"/>
    <hyperlink ref="A170" location="_ftnref9" display="_ftnref9" xr:uid="{00000000-0004-0000-0400-000014000000}"/>
    <hyperlink ref="A171" location="_ftnref10" display="_ftnref10" xr:uid="{00000000-0004-0000-0400-000015000000}"/>
    <hyperlink ref="A172" location="_ftnref11" display="_ftnref11" xr:uid="{00000000-0004-0000-0400-000016000000}"/>
    <hyperlink ref="A173" location="_ftnref12" display="_ftnref12" xr:uid="{00000000-0004-0000-0400-000017000000}"/>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FF"/>
  </sheetPr>
  <dimension ref="A1:K214"/>
  <sheetViews>
    <sheetView tabSelected="1" zoomScale="120" zoomScaleNormal="120" workbookViewId="0">
      <pane ySplit="6" topLeftCell="A13" activePane="bottomLeft" state="frozen"/>
      <selection pane="bottomLeft" activeCell="G22" sqref="G22"/>
    </sheetView>
  </sheetViews>
  <sheetFormatPr defaultRowHeight="13.8" x14ac:dyDescent="0.25"/>
  <cols>
    <col min="1" max="1" width="39.69921875" customWidth="1"/>
    <col min="2" max="2" width="20.3984375" customWidth="1"/>
    <col min="3" max="8" width="9" customWidth="1"/>
    <col min="10" max="10" width="15.09765625" bestFit="1" customWidth="1"/>
    <col min="11" max="11" width="12.3984375" bestFit="1" customWidth="1"/>
  </cols>
  <sheetData>
    <row r="1" spans="1:8" ht="6" customHeight="1" x14ac:dyDescent="0.25">
      <c r="A1" s="307"/>
      <c r="B1" s="307"/>
      <c r="C1" s="307"/>
      <c r="D1" s="307"/>
      <c r="E1" s="307"/>
      <c r="F1" s="307"/>
      <c r="G1" s="307"/>
      <c r="H1" s="307"/>
    </row>
    <row r="2" spans="1:8" ht="20.399999999999999" x14ac:dyDescent="0.25">
      <c r="A2" s="308" t="s">
        <v>26</v>
      </c>
      <c r="B2" s="308"/>
      <c r="C2" s="308"/>
      <c r="D2" s="308"/>
      <c r="E2" s="308"/>
      <c r="F2" s="308"/>
      <c r="G2" s="308"/>
      <c r="H2" s="308"/>
    </row>
    <row r="3" spans="1:8" ht="7.5" customHeight="1" thickBot="1" x14ac:dyDescent="0.3">
      <c r="A3" s="309"/>
      <c r="B3" s="309"/>
      <c r="C3" s="309"/>
      <c r="D3" s="309"/>
      <c r="E3" s="309"/>
      <c r="F3" s="309"/>
      <c r="G3" s="309"/>
      <c r="H3" s="309"/>
    </row>
    <row r="4" spans="1:8" ht="15.6" thickBot="1" x14ac:dyDescent="0.3">
      <c r="A4" s="225" t="s">
        <v>2</v>
      </c>
      <c r="B4" s="225" t="s">
        <v>3</v>
      </c>
      <c r="C4" s="346" t="s">
        <v>4</v>
      </c>
      <c r="D4" s="347"/>
      <c r="E4" s="347"/>
      <c r="F4" s="347"/>
      <c r="G4" s="347"/>
      <c r="H4" s="347"/>
    </row>
    <row r="5" spans="1:8" ht="15.6" thickBot="1" x14ac:dyDescent="0.3">
      <c r="A5" s="310"/>
      <c r="B5" s="310"/>
      <c r="C5" s="211">
        <v>1</v>
      </c>
      <c r="D5" s="213"/>
      <c r="E5" s="211">
        <v>2</v>
      </c>
      <c r="F5" s="213"/>
      <c r="G5" s="211">
        <v>3</v>
      </c>
      <c r="H5" s="213"/>
    </row>
    <row r="6" spans="1:8" ht="15.6" thickBot="1" x14ac:dyDescent="0.3">
      <c r="A6" s="226"/>
      <c r="B6" s="226"/>
      <c r="C6" s="3" t="s">
        <v>27</v>
      </c>
      <c r="D6" s="3" t="s">
        <v>28</v>
      </c>
      <c r="E6" s="3" t="s">
        <v>27</v>
      </c>
      <c r="F6" s="3" t="s">
        <v>28</v>
      </c>
      <c r="G6" s="3" t="s">
        <v>27</v>
      </c>
      <c r="H6" s="3" t="s">
        <v>28</v>
      </c>
    </row>
    <row r="7" spans="1:8" ht="15.6" thickBot="1" x14ac:dyDescent="0.3">
      <c r="A7" s="230" t="s">
        <v>29</v>
      </c>
      <c r="B7" s="231"/>
      <c r="C7" s="231"/>
      <c r="D7" s="231"/>
      <c r="E7" s="231"/>
      <c r="F7" s="231"/>
      <c r="G7" s="231"/>
      <c r="H7" s="231"/>
    </row>
    <row r="8" spans="1:8" ht="16.2" thickBot="1" x14ac:dyDescent="0.3">
      <c r="A8" s="311" t="s">
        <v>431</v>
      </c>
      <c r="B8" s="107" t="s">
        <v>30</v>
      </c>
      <c r="C8" s="313">
        <v>223</v>
      </c>
      <c r="D8" s="314"/>
      <c r="E8" s="313">
        <v>321</v>
      </c>
      <c r="F8" s="314"/>
      <c r="G8" s="315">
        <v>323</v>
      </c>
      <c r="H8" s="316"/>
    </row>
    <row r="9" spans="1:8" ht="16.2" thickBot="1" x14ac:dyDescent="0.3">
      <c r="A9" s="312"/>
      <c r="B9" s="107" t="s">
        <v>30</v>
      </c>
      <c r="C9" s="48">
        <v>23</v>
      </c>
      <c r="D9" s="48">
        <v>323</v>
      </c>
      <c r="E9" s="48">
        <v>323</v>
      </c>
      <c r="F9" s="48">
        <v>323</v>
      </c>
      <c r="G9" s="49">
        <v>323</v>
      </c>
      <c r="H9" s="49">
        <v>323</v>
      </c>
    </row>
    <row r="10" spans="1:8" ht="16.2" thickBot="1" x14ac:dyDescent="0.3">
      <c r="A10" s="311" t="s">
        <v>432</v>
      </c>
      <c r="B10" s="107" t="s">
        <v>30</v>
      </c>
      <c r="C10" s="313">
        <v>23</v>
      </c>
      <c r="D10" s="314"/>
      <c r="E10" s="313"/>
      <c r="F10" s="314"/>
      <c r="G10" s="315"/>
      <c r="H10" s="316"/>
    </row>
    <row r="11" spans="1:8" ht="16.2" thickBot="1" x14ac:dyDescent="0.3">
      <c r="A11" s="312"/>
      <c r="B11" s="107" t="s">
        <v>30</v>
      </c>
      <c r="C11" s="48"/>
      <c r="D11" s="48"/>
      <c r="E11" s="48"/>
      <c r="F11" s="48"/>
      <c r="G11" s="49"/>
      <c r="H11" s="49"/>
    </row>
    <row r="12" spans="1:8" ht="16.2" thickBot="1" x14ac:dyDescent="0.3">
      <c r="A12" s="311" t="s">
        <v>433</v>
      </c>
      <c r="B12" s="107" t="s">
        <v>30</v>
      </c>
      <c r="C12" s="323"/>
      <c r="D12" s="324"/>
      <c r="E12" s="323"/>
      <c r="F12" s="324"/>
      <c r="G12" s="321"/>
      <c r="H12" s="322"/>
    </row>
    <row r="13" spans="1:8" ht="16.2" thickBot="1" x14ac:dyDescent="0.3">
      <c r="A13" s="312"/>
      <c r="B13" s="107" t="s">
        <v>30</v>
      </c>
      <c r="C13" s="6"/>
      <c r="D13" s="6"/>
      <c r="E13" s="6"/>
      <c r="F13" s="6"/>
      <c r="G13" s="7"/>
      <c r="H13" s="7"/>
    </row>
    <row r="14" spans="1:8" ht="16.2" thickBot="1" x14ac:dyDescent="0.3">
      <c r="A14" s="311" t="s">
        <v>31</v>
      </c>
      <c r="B14" s="107" t="s">
        <v>30</v>
      </c>
      <c r="C14" s="323"/>
      <c r="D14" s="324"/>
      <c r="E14" s="323"/>
      <c r="F14" s="324"/>
      <c r="G14" s="321"/>
      <c r="H14" s="322"/>
    </row>
    <row r="15" spans="1:8" ht="16.2" thickBot="1" x14ac:dyDescent="0.3">
      <c r="A15" s="312"/>
      <c r="B15" s="107" t="s">
        <v>30</v>
      </c>
      <c r="C15" s="6"/>
      <c r="D15" s="6"/>
      <c r="E15" s="6"/>
      <c r="F15" s="6"/>
      <c r="G15" s="7"/>
      <c r="H15" s="7"/>
    </row>
    <row r="16" spans="1:8" ht="15.6" thickBot="1" x14ac:dyDescent="0.3">
      <c r="A16" s="230" t="s">
        <v>32</v>
      </c>
      <c r="B16" s="231"/>
      <c r="C16" s="231"/>
      <c r="D16" s="231"/>
      <c r="E16" s="231"/>
      <c r="F16" s="231"/>
      <c r="G16" s="231"/>
      <c r="H16" s="231"/>
    </row>
    <row r="17" spans="1:8" ht="16.2" thickBot="1" x14ac:dyDescent="0.3">
      <c r="A17" s="202" t="s">
        <v>33</v>
      </c>
      <c r="B17" s="10" t="s">
        <v>30</v>
      </c>
      <c r="C17" s="197" t="s">
        <v>508</v>
      </c>
      <c r="D17" s="196">
        <v>32</v>
      </c>
      <c r="E17" s="197">
        <v>534</v>
      </c>
      <c r="F17" s="196">
        <v>233</v>
      </c>
      <c r="G17" s="200" t="s">
        <v>507</v>
      </c>
      <c r="H17" s="200"/>
    </row>
    <row r="18" spans="1:8" ht="16.2" thickBot="1" x14ac:dyDescent="0.3">
      <c r="A18" s="195" t="s">
        <v>34</v>
      </c>
      <c r="B18" s="11" t="s">
        <v>30</v>
      </c>
      <c r="C18" s="6">
        <v>345</v>
      </c>
      <c r="D18" s="6" t="s">
        <v>504</v>
      </c>
      <c r="E18" s="6">
        <v>543</v>
      </c>
      <c r="F18" s="6"/>
      <c r="G18" s="7" t="s">
        <v>506</v>
      </c>
      <c r="H18" s="7" t="s">
        <v>504</v>
      </c>
    </row>
    <row r="19" spans="1:8" ht="16.2" thickBot="1" x14ac:dyDescent="0.3">
      <c r="A19" s="195" t="s">
        <v>35</v>
      </c>
      <c r="B19" s="11" t="s">
        <v>30</v>
      </c>
      <c r="C19" s="6" t="s">
        <v>508</v>
      </c>
      <c r="D19" s="6">
        <v>534</v>
      </c>
      <c r="E19" s="6" t="s">
        <v>505</v>
      </c>
      <c r="F19" s="6" t="s">
        <v>504</v>
      </c>
      <c r="G19" s="7"/>
      <c r="H19" s="7" t="s">
        <v>504</v>
      </c>
    </row>
    <row r="20" spans="1:8" ht="15.6" thickBot="1" x14ac:dyDescent="0.3">
      <c r="A20" s="230" t="s">
        <v>36</v>
      </c>
      <c r="B20" s="231"/>
      <c r="C20" s="231"/>
      <c r="D20" s="231"/>
      <c r="E20" s="231"/>
      <c r="F20" s="231"/>
      <c r="G20" s="231"/>
      <c r="H20" s="232"/>
    </row>
    <row r="21" spans="1:8" ht="18" thickBot="1" x14ac:dyDescent="0.3">
      <c r="A21" s="194" t="s">
        <v>434</v>
      </c>
      <c r="B21" s="11" t="s">
        <v>30</v>
      </c>
      <c r="C21" s="48"/>
      <c r="D21" s="48"/>
      <c r="E21" s="48"/>
      <c r="F21" s="48"/>
      <c r="G21" s="49"/>
      <c r="H21" s="49"/>
    </row>
    <row r="22" spans="1:8" ht="16.2" thickBot="1" x14ac:dyDescent="0.3">
      <c r="A22" s="203" t="s">
        <v>33</v>
      </c>
      <c r="B22" s="11" t="s">
        <v>30</v>
      </c>
      <c r="C22" s="6"/>
      <c r="D22" s="6"/>
      <c r="E22" s="6"/>
      <c r="F22" s="6"/>
      <c r="G22" s="6">
        <v>5435</v>
      </c>
      <c r="H22" s="6"/>
    </row>
    <row r="23" spans="1:8" ht="16.2" thickBot="1" x14ac:dyDescent="0.3">
      <c r="A23" s="203" t="s">
        <v>34</v>
      </c>
      <c r="B23" s="11" t="s">
        <v>30</v>
      </c>
      <c r="C23" s="6"/>
      <c r="D23" s="6"/>
      <c r="E23" s="6"/>
      <c r="F23" s="6"/>
      <c r="G23" s="6"/>
      <c r="H23" s="6"/>
    </row>
    <row r="24" spans="1:8" ht="16.2" thickBot="1" x14ac:dyDescent="0.3">
      <c r="A24" s="203" t="s">
        <v>35</v>
      </c>
      <c r="B24" s="11" t="s">
        <v>30</v>
      </c>
      <c r="C24" s="6"/>
      <c r="D24" s="6"/>
      <c r="E24" s="6"/>
      <c r="F24" s="6"/>
      <c r="G24" s="6"/>
      <c r="H24" s="6"/>
    </row>
    <row r="25" spans="1:8" ht="18" thickBot="1" x14ac:dyDescent="0.3">
      <c r="A25" s="201" t="s">
        <v>503</v>
      </c>
      <c r="B25" s="11" t="s">
        <v>30</v>
      </c>
      <c r="C25" s="6"/>
      <c r="D25" s="6">
        <v>5345</v>
      </c>
      <c r="E25" s="6"/>
      <c r="F25" s="6">
        <v>5435</v>
      </c>
      <c r="G25" s="6">
        <v>5435</v>
      </c>
      <c r="H25" s="6"/>
    </row>
    <row r="26" spans="1:8" ht="16.2" thickBot="1" x14ac:dyDescent="0.3">
      <c r="A26" s="203" t="s">
        <v>33</v>
      </c>
      <c r="B26" s="11" t="s">
        <v>30</v>
      </c>
      <c r="C26" s="6"/>
      <c r="D26" s="6"/>
      <c r="E26" s="6"/>
      <c r="F26" s="6"/>
      <c r="G26" s="6"/>
      <c r="H26" s="6"/>
    </row>
    <row r="27" spans="1:8" ht="16.2" thickBot="1" x14ac:dyDescent="0.3">
      <c r="A27" s="203" t="s">
        <v>34</v>
      </c>
      <c r="B27" s="11" t="s">
        <v>30</v>
      </c>
      <c r="C27" s="6"/>
      <c r="D27" s="6"/>
      <c r="E27" s="6"/>
      <c r="F27" s="6"/>
      <c r="G27" s="6"/>
      <c r="H27" s="6"/>
    </row>
    <row r="28" spans="1:8" ht="16.2" thickBot="1" x14ac:dyDescent="0.3">
      <c r="A28" s="203" t="s">
        <v>35</v>
      </c>
      <c r="B28" s="11" t="s">
        <v>30</v>
      </c>
      <c r="C28" s="6"/>
      <c r="D28" s="6"/>
      <c r="E28" s="6"/>
      <c r="F28" s="6"/>
      <c r="G28" s="6"/>
      <c r="H28" s="6"/>
    </row>
    <row r="29" spans="1:8" ht="18" thickBot="1" x14ac:dyDescent="0.3">
      <c r="A29" s="201" t="s">
        <v>502</v>
      </c>
      <c r="B29" s="11" t="s">
        <v>30</v>
      </c>
      <c r="C29" s="6"/>
      <c r="D29" s="6"/>
      <c r="E29" s="6"/>
      <c r="F29" s="6"/>
      <c r="G29" s="6"/>
      <c r="H29" s="6"/>
    </row>
    <row r="30" spans="1:8" ht="16.2" thickBot="1" x14ac:dyDescent="0.3">
      <c r="A30" s="203" t="s">
        <v>33</v>
      </c>
      <c r="B30" s="11" t="s">
        <v>30</v>
      </c>
      <c r="C30" s="6"/>
      <c r="D30" s="6"/>
      <c r="E30" s="6"/>
      <c r="F30" s="6"/>
      <c r="G30" s="6"/>
      <c r="H30" s="6"/>
    </row>
    <row r="31" spans="1:8" ht="16.2" thickBot="1" x14ac:dyDescent="0.3">
      <c r="A31" s="203" t="s">
        <v>34</v>
      </c>
      <c r="B31" s="11" t="s">
        <v>30</v>
      </c>
      <c r="C31" s="6"/>
      <c r="D31" s="6"/>
      <c r="E31" s="6"/>
      <c r="F31" s="6"/>
      <c r="G31" s="6"/>
      <c r="H31" s="6"/>
    </row>
    <row r="32" spans="1:8" ht="16.2" thickBot="1" x14ac:dyDescent="0.3">
      <c r="A32" s="203" t="s">
        <v>35</v>
      </c>
      <c r="B32" s="11" t="s">
        <v>30</v>
      </c>
      <c r="C32" s="6"/>
      <c r="D32" s="6"/>
      <c r="E32" s="6"/>
      <c r="F32" s="6"/>
      <c r="G32" s="6"/>
      <c r="H32" s="6"/>
    </row>
    <row r="33" spans="1:8" ht="15.6" thickBot="1" x14ac:dyDescent="0.3">
      <c r="A33" s="230" t="s">
        <v>37</v>
      </c>
      <c r="B33" s="231"/>
      <c r="C33" s="231"/>
      <c r="D33" s="231"/>
      <c r="E33" s="231"/>
      <c r="F33" s="231"/>
      <c r="G33" s="231"/>
      <c r="H33" s="232"/>
    </row>
    <row r="34" spans="1:8" ht="16.2" thickBot="1" x14ac:dyDescent="0.3">
      <c r="A34" s="195" t="s">
        <v>38</v>
      </c>
      <c r="B34" s="11" t="s">
        <v>30</v>
      </c>
      <c r="C34" s="48"/>
      <c r="D34" s="48"/>
      <c r="E34" s="48"/>
      <c r="F34" s="48"/>
      <c r="G34" s="49"/>
      <c r="H34" s="49"/>
    </row>
    <row r="35" spans="1:8" ht="16.2" thickBot="1" x14ac:dyDescent="0.3">
      <c r="A35" s="195" t="s">
        <v>39</v>
      </c>
      <c r="B35" s="11" t="s">
        <v>30</v>
      </c>
      <c r="C35" s="6"/>
      <c r="D35" s="6"/>
      <c r="E35" s="6"/>
      <c r="F35" s="6"/>
      <c r="G35" s="7"/>
      <c r="H35" s="7"/>
    </row>
    <row r="36" spans="1:8" ht="15.6" thickBot="1" x14ac:dyDescent="0.3">
      <c r="A36" s="230" t="s">
        <v>40</v>
      </c>
      <c r="B36" s="231"/>
      <c r="C36" s="231"/>
      <c r="D36" s="231"/>
      <c r="E36" s="231"/>
      <c r="F36" s="231"/>
      <c r="G36" s="231"/>
      <c r="H36" s="232"/>
    </row>
    <row r="37" spans="1:8" ht="16.2" thickBot="1" x14ac:dyDescent="0.3">
      <c r="A37" s="264" t="s">
        <v>41</v>
      </c>
      <c r="B37" s="81" t="s">
        <v>15</v>
      </c>
      <c r="C37" s="82"/>
      <c r="D37" s="82"/>
      <c r="E37" s="82"/>
      <c r="F37" s="82"/>
      <c r="G37" s="82"/>
      <c r="H37" s="82"/>
    </row>
    <row r="38" spans="1:8" ht="16.2" thickBot="1" x14ac:dyDescent="0.3">
      <c r="A38" s="265"/>
      <c r="B38" s="11" t="s">
        <v>30</v>
      </c>
      <c r="C38" s="6"/>
      <c r="D38" s="6"/>
      <c r="E38" s="6"/>
      <c r="F38" s="6"/>
      <c r="G38" s="7"/>
      <c r="H38" s="7"/>
    </row>
    <row r="39" spans="1:8" ht="16.2" thickBot="1" x14ac:dyDescent="0.3">
      <c r="A39" s="264" t="s">
        <v>42</v>
      </c>
      <c r="B39" s="81" t="s">
        <v>15</v>
      </c>
      <c r="C39" s="82"/>
      <c r="D39" s="82"/>
      <c r="E39" s="82"/>
      <c r="F39" s="82"/>
      <c r="G39" s="82"/>
      <c r="H39" s="82"/>
    </row>
    <row r="40" spans="1:8" ht="16.2" thickBot="1" x14ac:dyDescent="0.3">
      <c r="A40" s="265"/>
      <c r="B40" s="11" t="s">
        <v>30</v>
      </c>
      <c r="C40" s="48"/>
      <c r="D40" s="6"/>
      <c r="E40" s="48"/>
      <c r="F40" s="6"/>
      <c r="G40" s="49"/>
      <c r="H40" s="49"/>
    </row>
    <row r="41" spans="1:8" ht="16.2" thickBot="1" x14ac:dyDescent="0.3">
      <c r="A41" s="264" t="s">
        <v>43</v>
      </c>
      <c r="B41" s="81" t="s">
        <v>15</v>
      </c>
      <c r="C41" s="82"/>
      <c r="D41" s="82"/>
      <c r="E41" s="82"/>
      <c r="F41" s="82"/>
      <c r="G41" s="82"/>
      <c r="H41" s="82"/>
    </row>
    <row r="42" spans="1:8" ht="16.2" thickBot="1" x14ac:dyDescent="0.3">
      <c r="A42" s="265"/>
      <c r="B42" s="11" t="s">
        <v>30</v>
      </c>
      <c r="C42" s="6"/>
      <c r="D42" s="6"/>
      <c r="E42" s="6"/>
      <c r="F42" s="6"/>
      <c r="G42" s="7"/>
      <c r="H42" s="7"/>
    </row>
    <row r="43" spans="1:8" ht="15.6" thickBot="1" x14ac:dyDescent="0.3">
      <c r="A43" s="230" t="s">
        <v>44</v>
      </c>
      <c r="B43" s="231"/>
      <c r="C43" s="231"/>
      <c r="D43" s="231"/>
      <c r="E43" s="231"/>
      <c r="F43" s="231"/>
      <c r="G43" s="231"/>
      <c r="H43" s="232"/>
    </row>
    <row r="44" spans="1:8" ht="16.2" thickBot="1" x14ac:dyDescent="0.3">
      <c r="A44" s="264" t="s">
        <v>45</v>
      </c>
      <c r="B44" s="81" t="s">
        <v>15</v>
      </c>
      <c r="C44" s="82"/>
      <c r="D44" s="82"/>
      <c r="E44" s="82"/>
      <c r="F44" s="82"/>
      <c r="G44" s="83"/>
      <c r="H44" s="83"/>
    </row>
    <row r="45" spans="1:8" ht="16.2" thickBot="1" x14ac:dyDescent="0.3">
      <c r="A45" s="265"/>
      <c r="B45" s="11" t="s">
        <v>30</v>
      </c>
      <c r="C45" s="6"/>
      <c r="D45" s="6"/>
      <c r="E45" s="6"/>
      <c r="F45" s="6"/>
      <c r="G45" s="19"/>
      <c r="H45" s="19"/>
    </row>
    <row r="46" spans="1:8" ht="16.2" thickBot="1" x14ac:dyDescent="0.3">
      <c r="A46" s="264" t="s">
        <v>46</v>
      </c>
      <c r="B46" s="81" t="s">
        <v>15</v>
      </c>
      <c r="C46" s="82"/>
      <c r="D46" s="82"/>
      <c r="E46" s="82"/>
      <c r="F46" s="82"/>
      <c r="G46" s="83"/>
      <c r="H46" s="83"/>
    </row>
    <row r="47" spans="1:8" ht="16.2" thickBot="1" x14ac:dyDescent="0.3">
      <c r="A47" s="265"/>
      <c r="B47" s="11" t="s">
        <v>30</v>
      </c>
      <c r="C47" s="6"/>
      <c r="D47" s="6"/>
      <c r="E47" s="6"/>
      <c r="F47" s="6"/>
      <c r="G47" s="19"/>
      <c r="H47" s="19"/>
    </row>
    <row r="48" spans="1:8" ht="16.2" thickBot="1" x14ac:dyDescent="0.3">
      <c r="A48" s="264" t="s">
        <v>47</v>
      </c>
      <c r="B48" s="81" t="s">
        <v>15</v>
      </c>
      <c r="C48" s="82"/>
      <c r="D48" s="82"/>
      <c r="E48" s="82"/>
      <c r="F48" s="82"/>
      <c r="G48" s="83"/>
      <c r="H48" s="83"/>
    </row>
    <row r="49" spans="1:8" ht="16.2" thickBot="1" x14ac:dyDescent="0.3">
      <c r="A49" s="265"/>
      <c r="B49" s="11" t="s">
        <v>30</v>
      </c>
      <c r="C49" s="6"/>
      <c r="D49" s="6"/>
      <c r="E49" s="6"/>
      <c r="F49" s="6"/>
      <c r="G49" s="19"/>
      <c r="H49" s="19"/>
    </row>
    <row r="50" spans="1:8" ht="16.2" thickBot="1" x14ac:dyDescent="0.3">
      <c r="A50" s="264" t="s">
        <v>48</v>
      </c>
      <c r="B50" s="81" t="s">
        <v>15</v>
      </c>
      <c r="C50" s="82"/>
      <c r="D50" s="82"/>
      <c r="E50" s="82"/>
      <c r="F50" s="82"/>
      <c r="G50" s="83"/>
      <c r="H50" s="83"/>
    </row>
    <row r="51" spans="1:8" ht="16.2" thickBot="1" x14ac:dyDescent="0.3">
      <c r="A51" s="265"/>
      <c r="B51" s="11" t="s">
        <v>30</v>
      </c>
      <c r="C51" s="48"/>
      <c r="D51" s="6"/>
      <c r="E51" s="48"/>
      <c r="F51" s="6"/>
      <c r="G51" s="52"/>
      <c r="H51" s="19"/>
    </row>
    <row r="52" spans="1:8" ht="16.2" thickBot="1" x14ac:dyDescent="0.3">
      <c r="A52" s="264" t="s">
        <v>435</v>
      </c>
      <c r="B52" s="81" t="s">
        <v>15</v>
      </c>
      <c r="C52" s="83"/>
      <c r="D52" s="83"/>
      <c r="E52" s="83"/>
      <c r="F52" s="83"/>
      <c r="G52" s="83"/>
      <c r="H52" s="83"/>
    </row>
    <row r="53" spans="1:8" ht="16.2" thickBot="1" x14ac:dyDescent="0.3">
      <c r="A53" s="265"/>
      <c r="B53" s="11" t="s">
        <v>30</v>
      </c>
      <c r="C53" s="18"/>
      <c r="D53" s="18"/>
      <c r="E53" s="18"/>
      <c r="F53" s="18"/>
      <c r="G53" s="19"/>
      <c r="H53" s="19"/>
    </row>
    <row r="54" spans="1:8" ht="15.6" thickBot="1" x14ac:dyDescent="0.3">
      <c r="A54" s="230" t="s">
        <v>49</v>
      </c>
      <c r="B54" s="231"/>
      <c r="C54" s="231"/>
      <c r="D54" s="231"/>
      <c r="E54" s="231"/>
      <c r="F54" s="231"/>
      <c r="G54" s="231"/>
      <c r="H54" s="232"/>
    </row>
    <row r="55" spans="1:8" ht="16.2" thickBot="1" x14ac:dyDescent="0.3">
      <c r="A55" s="264" t="s">
        <v>50</v>
      </c>
      <c r="B55" s="227" t="s">
        <v>30</v>
      </c>
      <c r="C55" s="323"/>
      <c r="D55" s="324"/>
      <c r="E55" s="330"/>
      <c r="F55" s="331"/>
      <c r="G55" s="340"/>
      <c r="H55" s="341"/>
    </row>
    <row r="56" spans="1:8" ht="16.2" thickBot="1" x14ac:dyDescent="0.3">
      <c r="A56" s="265"/>
      <c r="B56" s="229"/>
      <c r="C56" s="6"/>
      <c r="D56" s="6"/>
      <c r="E56" s="6"/>
      <c r="F56" s="6"/>
      <c r="G56" s="7"/>
      <c r="H56" s="7"/>
    </row>
    <row r="57" spans="1:8" ht="16.2" thickBot="1" x14ac:dyDescent="0.3">
      <c r="A57" s="264" t="s">
        <v>51</v>
      </c>
      <c r="B57" s="317" t="s">
        <v>52</v>
      </c>
      <c r="C57" s="319"/>
      <c r="D57" s="320"/>
      <c r="E57" s="319"/>
      <c r="F57" s="320"/>
      <c r="G57" s="319"/>
      <c r="H57" s="320"/>
    </row>
    <row r="58" spans="1:8" ht="16.2" thickBot="1" x14ac:dyDescent="0.3">
      <c r="A58" s="265"/>
      <c r="B58" s="318"/>
      <c r="C58" s="82"/>
      <c r="D58" s="82"/>
      <c r="E58" s="82"/>
      <c r="F58" s="82"/>
      <c r="G58" s="82"/>
      <c r="H58" s="82"/>
    </row>
    <row r="59" spans="1:8" ht="15.6" thickBot="1" x14ac:dyDescent="0.3">
      <c r="A59" s="230" t="s">
        <v>53</v>
      </c>
      <c r="B59" s="231"/>
      <c r="C59" s="231"/>
      <c r="D59" s="231"/>
      <c r="E59" s="231"/>
      <c r="F59" s="231"/>
      <c r="G59" s="231"/>
      <c r="H59" s="232"/>
    </row>
    <row r="60" spans="1:8" ht="16.2" thickBot="1" x14ac:dyDescent="0.3">
      <c r="A60" s="264" t="s">
        <v>33</v>
      </c>
      <c r="B60" s="11" t="s">
        <v>30</v>
      </c>
      <c r="C60" s="6"/>
      <c r="D60" s="6"/>
      <c r="E60" s="6"/>
      <c r="F60" s="6"/>
      <c r="G60" s="7"/>
      <c r="H60" s="7"/>
    </row>
    <row r="61" spans="1:8" ht="16.2" thickBot="1" x14ac:dyDescent="0.3">
      <c r="A61" s="265"/>
      <c r="B61" s="81" t="s">
        <v>52</v>
      </c>
      <c r="C61" s="82"/>
      <c r="D61" s="82"/>
      <c r="E61" s="82"/>
      <c r="F61" s="82"/>
      <c r="G61" s="82"/>
      <c r="H61" s="82"/>
    </row>
    <row r="62" spans="1:8" ht="16.2" thickBot="1" x14ac:dyDescent="0.3">
      <c r="A62" s="264" t="s">
        <v>34</v>
      </c>
      <c r="B62" s="11" t="s">
        <v>30</v>
      </c>
      <c r="C62" s="6"/>
      <c r="D62" s="6"/>
      <c r="E62" s="6"/>
      <c r="F62" s="6"/>
      <c r="G62" s="7"/>
      <c r="H62" s="7"/>
    </row>
    <row r="63" spans="1:8" ht="16.2" thickBot="1" x14ac:dyDescent="0.3">
      <c r="A63" s="265"/>
      <c r="B63" s="81" t="s">
        <v>52</v>
      </c>
      <c r="C63" s="82"/>
      <c r="D63" s="82"/>
      <c r="E63" s="82"/>
      <c r="F63" s="82"/>
      <c r="G63" s="82"/>
      <c r="H63" s="82"/>
    </row>
    <row r="64" spans="1:8" ht="16.2" thickBot="1" x14ac:dyDescent="0.3">
      <c r="A64" s="264" t="s">
        <v>35</v>
      </c>
      <c r="B64" s="11" t="s">
        <v>30</v>
      </c>
      <c r="C64" s="6"/>
      <c r="D64" s="6"/>
      <c r="E64" s="6"/>
      <c r="F64" s="6"/>
      <c r="G64" s="7"/>
      <c r="H64" s="7"/>
    </row>
    <row r="65" spans="1:8" ht="16.2" thickBot="1" x14ac:dyDescent="0.3">
      <c r="A65" s="265"/>
      <c r="B65" s="81" t="s">
        <v>52</v>
      </c>
      <c r="C65" s="84"/>
      <c r="D65" s="84"/>
      <c r="E65" s="84"/>
      <c r="F65" s="84"/>
      <c r="G65" s="84"/>
      <c r="H65" s="84"/>
    </row>
    <row r="66" spans="1:8" ht="15.6" thickBot="1" x14ac:dyDescent="0.3">
      <c r="A66" s="230" t="s">
        <v>54</v>
      </c>
      <c r="B66" s="231"/>
      <c r="C66" s="231"/>
      <c r="D66" s="231"/>
      <c r="E66" s="231"/>
      <c r="F66" s="231"/>
      <c r="G66" s="231"/>
      <c r="H66" s="232"/>
    </row>
    <row r="67" spans="1:8" ht="16.2" thickBot="1" x14ac:dyDescent="0.3">
      <c r="A67" s="264" t="s">
        <v>41</v>
      </c>
      <c r="B67" s="11" t="s">
        <v>30</v>
      </c>
      <c r="C67" s="18"/>
      <c r="D67" s="18"/>
      <c r="E67" s="18"/>
      <c r="F67" s="18"/>
      <c r="G67" s="19"/>
      <c r="H67" s="19"/>
    </row>
    <row r="68" spans="1:8" ht="16.2" thickBot="1" x14ac:dyDescent="0.3">
      <c r="A68" s="265"/>
      <c r="B68" s="81" t="s">
        <v>52</v>
      </c>
      <c r="C68" s="83"/>
      <c r="D68" s="83"/>
      <c r="E68" s="83"/>
      <c r="F68" s="83"/>
      <c r="G68" s="83"/>
      <c r="H68" s="83"/>
    </row>
    <row r="69" spans="1:8" ht="16.2" thickBot="1" x14ac:dyDescent="0.3">
      <c r="A69" s="264" t="s">
        <v>42</v>
      </c>
      <c r="B69" s="11" t="s">
        <v>30</v>
      </c>
      <c r="C69" s="18"/>
      <c r="D69" s="18"/>
      <c r="E69" s="18"/>
      <c r="F69" s="18"/>
      <c r="G69" s="19"/>
      <c r="H69" s="19"/>
    </row>
    <row r="70" spans="1:8" ht="16.2" thickBot="1" x14ac:dyDescent="0.3">
      <c r="A70" s="265"/>
      <c r="B70" s="81" t="s">
        <v>52</v>
      </c>
      <c r="C70" s="83"/>
      <c r="D70" s="83"/>
      <c r="E70" s="83"/>
      <c r="F70" s="83"/>
      <c r="G70" s="83"/>
      <c r="H70" s="83"/>
    </row>
    <row r="71" spans="1:8" ht="16.2" thickBot="1" x14ac:dyDescent="0.3">
      <c r="A71" s="264" t="s">
        <v>43</v>
      </c>
      <c r="B71" s="11" t="s">
        <v>30</v>
      </c>
      <c r="C71" s="18"/>
      <c r="D71" s="18"/>
      <c r="E71" s="18"/>
      <c r="F71" s="18"/>
      <c r="G71" s="19"/>
      <c r="H71" s="19"/>
    </row>
    <row r="72" spans="1:8" ht="16.2" thickBot="1" x14ac:dyDescent="0.3">
      <c r="A72" s="265"/>
      <c r="B72" s="81" t="s">
        <v>52</v>
      </c>
      <c r="C72" s="83"/>
      <c r="D72" s="83"/>
      <c r="E72" s="83"/>
      <c r="F72" s="83"/>
      <c r="G72" s="83"/>
      <c r="H72" s="83"/>
    </row>
    <row r="73" spans="1:8" ht="15.6" thickBot="1" x14ac:dyDescent="0.3">
      <c r="A73" s="230" t="s">
        <v>55</v>
      </c>
      <c r="B73" s="231"/>
      <c r="C73" s="231"/>
      <c r="D73" s="231"/>
      <c r="E73" s="231"/>
      <c r="F73" s="231"/>
      <c r="G73" s="231"/>
      <c r="H73" s="232"/>
    </row>
    <row r="74" spans="1:8" ht="16.2" thickBot="1" x14ac:dyDescent="0.3">
      <c r="A74" s="264" t="s">
        <v>56</v>
      </c>
      <c r="B74" s="227" t="s">
        <v>30</v>
      </c>
      <c r="C74" s="323"/>
      <c r="D74" s="324"/>
      <c r="E74" s="323"/>
      <c r="F74" s="324"/>
      <c r="G74" s="321"/>
      <c r="H74" s="322"/>
    </row>
    <row r="75" spans="1:8" ht="16.2" thickBot="1" x14ac:dyDescent="0.3">
      <c r="A75" s="327"/>
      <c r="B75" s="229"/>
      <c r="C75" s="6"/>
      <c r="D75" s="6"/>
      <c r="E75" s="6"/>
      <c r="F75" s="6"/>
      <c r="G75" s="7"/>
      <c r="H75" s="7"/>
    </row>
    <row r="76" spans="1:8" ht="16.2" thickBot="1" x14ac:dyDescent="0.3">
      <c r="A76" s="327"/>
      <c r="B76" s="317" t="s">
        <v>52</v>
      </c>
      <c r="C76" s="328"/>
      <c r="D76" s="329"/>
      <c r="E76" s="325"/>
      <c r="F76" s="326"/>
      <c r="G76" s="198"/>
      <c r="H76" s="199"/>
    </row>
    <row r="77" spans="1:8" ht="16.2" thickBot="1" x14ac:dyDescent="0.3">
      <c r="A77" s="265"/>
      <c r="B77" s="318"/>
      <c r="C77" s="83"/>
      <c r="D77" s="83"/>
      <c r="E77" s="85"/>
      <c r="F77" s="85"/>
      <c r="G77" s="85"/>
      <c r="H77" s="85"/>
    </row>
    <row r="78" spans="1:8" ht="16.2" thickBot="1" x14ac:dyDescent="0.3">
      <c r="A78" s="264" t="s">
        <v>58</v>
      </c>
      <c r="B78" s="227" t="s">
        <v>30</v>
      </c>
      <c r="C78" s="330"/>
      <c r="D78" s="331"/>
      <c r="E78" s="323"/>
      <c r="F78" s="324"/>
      <c r="G78" s="323"/>
      <c r="H78" s="324"/>
    </row>
    <row r="79" spans="1:8" ht="16.2" thickBot="1" x14ac:dyDescent="0.3">
      <c r="A79" s="327"/>
      <c r="B79" s="229"/>
      <c r="C79" s="18"/>
      <c r="D79" s="18"/>
      <c r="E79" s="18"/>
      <c r="F79" s="18"/>
      <c r="G79" s="18"/>
      <c r="H79" s="18"/>
    </row>
    <row r="80" spans="1:8" ht="16.2" thickBot="1" x14ac:dyDescent="0.3">
      <c r="A80" s="327"/>
      <c r="B80" s="317" t="s">
        <v>52</v>
      </c>
      <c r="C80" s="328"/>
      <c r="D80" s="329"/>
      <c r="E80" s="325"/>
      <c r="F80" s="326"/>
      <c r="G80" s="325"/>
      <c r="H80" s="326"/>
    </row>
    <row r="81" spans="1:8" ht="16.2" thickBot="1" x14ac:dyDescent="0.3">
      <c r="A81" s="265"/>
      <c r="B81" s="318"/>
      <c r="C81" s="83"/>
      <c r="D81" s="83"/>
      <c r="E81" s="85"/>
      <c r="F81" s="85"/>
      <c r="G81" s="85"/>
      <c r="H81" s="85"/>
    </row>
    <row r="82" spans="1:8" ht="15.6" thickBot="1" x14ac:dyDescent="0.3">
      <c r="A82" s="230" t="s">
        <v>59</v>
      </c>
      <c r="B82" s="231"/>
      <c r="C82" s="231"/>
      <c r="D82" s="231"/>
      <c r="E82" s="231"/>
      <c r="F82" s="231"/>
      <c r="G82" s="231"/>
      <c r="H82" s="232"/>
    </row>
    <row r="83" spans="1:8" ht="16.2" thickBot="1" x14ac:dyDescent="0.3">
      <c r="A83" s="264" t="s">
        <v>60</v>
      </c>
      <c r="B83" s="11" t="s">
        <v>30</v>
      </c>
      <c r="C83" s="6"/>
      <c r="D83" s="6"/>
      <c r="E83" s="6"/>
      <c r="F83" s="6"/>
      <c r="G83" s="7"/>
      <c r="H83" s="7"/>
    </row>
    <row r="84" spans="1:8" ht="16.2" thickBot="1" x14ac:dyDescent="0.3">
      <c r="A84" s="265"/>
      <c r="B84" s="81" t="s">
        <v>52</v>
      </c>
      <c r="C84" s="82"/>
      <c r="D84" s="82"/>
      <c r="E84" s="82"/>
      <c r="F84" s="82"/>
      <c r="G84" s="82"/>
      <c r="H84" s="82"/>
    </row>
    <row r="85" spans="1:8" ht="16.2" thickBot="1" x14ac:dyDescent="0.3">
      <c r="A85" s="264" t="s">
        <v>42</v>
      </c>
      <c r="B85" s="11" t="s">
        <v>30</v>
      </c>
      <c r="C85" s="6"/>
      <c r="D85" s="6"/>
      <c r="E85" s="6"/>
      <c r="F85" s="6"/>
      <c r="G85" s="7"/>
      <c r="H85" s="7"/>
    </row>
    <row r="86" spans="1:8" ht="16.2" thickBot="1" x14ac:dyDescent="0.3">
      <c r="A86" s="265"/>
      <c r="B86" s="81" t="s">
        <v>52</v>
      </c>
      <c r="C86" s="82"/>
      <c r="D86" s="82"/>
      <c r="E86" s="82"/>
      <c r="F86" s="82"/>
      <c r="G86" s="82"/>
      <c r="H86" s="82"/>
    </row>
    <row r="87" spans="1:8" ht="16.2" thickBot="1" x14ac:dyDescent="0.3">
      <c r="A87" s="264" t="s">
        <v>61</v>
      </c>
      <c r="B87" s="11" t="s">
        <v>30</v>
      </c>
      <c r="C87" s="6"/>
      <c r="D87" s="6"/>
      <c r="E87" s="6"/>
      <c r="F87" s="6"/>
      <c r="G87" s="7"/>
      <c r="H87" s="7"/>
    </row>
    <row r="88" spans="1:8" ht="16.2" thickBot="1" x14ac:dyDescent="0.3">
      <c r="A88" s="265"/>
      <c r="B88" s="81" t="s">
        <v>52</v>
      </c>
      <c r="C88" s="82"/>
      <c r="D88" s="82"/>
      <c r="E88" s="82"/>
      <c r="F88" s="82"/>
      <c r="G88" s="82"/>
      <c r="H88" s="82"/>
    </row>
    <row r="89" spans="1:8" ht="15.6" thickBot="1" x14ac:dyDescent="0.3">
      <c r="A89" s="230" t="s">
        <v>62</v>
      </c>
      <c r="B89" s="231"/>
      <c r="C89" s="231"/>
      <c r="D89" s="231"/>
      <c r="E89" s="231"/>
      <c r="F89" s="231"/>
      <c r="G89" s="231"/>
      <c r="H89" s="232"/>
    </row>
    <row r="90" spans="1:8" ht="16.2" thickBot="1" x14ac:dyDescent="0.3">
      <c r="A90" s="264" t="s">
        <v>33</v>
      </c>
      <c r="B90" s="11" t="s">
        <v>30</v>
      </c>
      <c r="C90" s="6"/>
      <c r="D90" s="6"/>
      <c r="E90" s="6"/>
      <c r="F90" s="6"/>
      <c r="G90" s="7"/>
      <c r="H90" s="7"/>
    </row>
    <row r="91" spans="1:8" ht="16.2" thickBot="1" x14ac:dyDescent="0.3">
      <c r="A91" s="265"/>
      <c r="B91" s="81" t="s">
        <v>52</v>
      </c>
      <c r="C91" s="82"/>
      <c r="D91" s="82"/>
      <c r="E91" s="82"/>
      <c r="F91" s="82"/>
      <c r="G91" s="82"/>
      <c r="H91" s="82"/>
    </row>
    <row r="92" spans="1:8" ht="16.2" thickBot="1" x14ac:dyDescent="0.3">
      <c r="A92" s="264" t="s">
        <v>34</v>
      </c>
      <c r="B92" s="11" t="s">
        <v>30</v>
      </c>
      <c r="C92" s="6"/>
      <c r="D92" s="6"/>
      <c r="E92" s="6"/>
      <c r="F92" s="6"/>
      <c r="G92" s="7"/>
      <c r="H92" s="7"/>
    </row>
    <row r="93" spans="1:8" ht="16.2" thickBot="1" x14ac:dyDescent="0.3">
      <c r="A93" s="265"/>
      <c r="B93" s="81" t="s">
        <v>52</v>
      </c>
      <c r="C93" s="82"/>
      <c r="D93" s="82"/>
      <c r="E93" s="82"/>
      <c r="F93" s="82"/>
      <c r="G93" s="82"/>
      <c r="H93" s="82"/>
    </row>
    <row r="94" spans="1:8" ht="16.2" thickBot="1" x14ac:dyDescent="0.3">
      <c r="A94" s="264" t="s">
        <v>35</v>
      </c>
      <c r="B94" s="11" t="s">
        <v>30</v>
      </c>
      <c r="C94" s="6"/>
      <c r="D94" s="6"/>
      <c r="E94" s="6"/>
      <c r="F94" s="6"/>
      <c r="G94" s="7"/>
      <c r="H94" s="7"/>
    </row>
    <row r="95" spans="1:8" ht="16.2" thickBot="1" x14ac:dyDescent="0.3">
      <c r="A95" s="265"/>
      <c r="B95" s="81" t="s">
        <v>52</v>
      </c>
      <c r="C95" s="82"/>
      <c r="D95" s="82"/>
      <c r="E95" s="82"/>
      <c r="F95" s="82"/>
      <c r="G95" s="82"/>
      <c r="H95" s="82"/>
    </row>
    <row r="96" spans="1:8" ht="16.2" thickBot="1" x14ac:dyDescent="0.3">
      <c r="A96" s="195" t="s">
        <v>63</v>
      </c>
      <c r="B96" s="11" t="s">
        <v>64</v>
      </c>
      <c r="C96" s="323"/>
      <c r="D96" s="324"/>
      <c r="E96" s="313"/>
      <c r="F96" s="314"/>
      <c r="G96" s="315"/>
      <c r="H96" s="316"/>
    </row>
    <row r="97" spans="1:11" ht="15.6" thickBot="1" x14ac:dyDescent="0.3">
      <c r="A97" s="230" t="s">
        <v>65</v>
      </c>
      <c r="B97" s="231"/>
      <c r="C97" s="231"/>
      <c r="D97" s="231"/>
      <c r="E97" s="231"/>
      <c r="F97" s="231"/>
      <c r="G97" s="231"/>
      <c r="H97" s="232"/>
    </row>
    <row r="98" spans="1:11" ht="16.2" thickBot="1" x14ac:dyDescent="0.3">
      <c r="A98" s="195" t="s">
        <v>66</v>
      </c>
      <c r="B98" s="11" t="s">
        <v>67</v>
      </c>
      <c r="C98" s="48"/>
      <c r="D98" s="48"/>
      <c r="E98" s="48"/>
      <c r="F98" s="48"/>
      <c r="G98" s="49"/>
      <c r="H98" s="49"/>
    </row>
    <row r="99" spans="1:11" ht="16.2" thickBot="1" x14ac:dyDescent="0.3">
      <c r="A99" s="195" t="s">
        <v>68</v>
      </c>
      <c r="B99" s="11" t="s">
        <v>67</v>
      </c>
      <c r="C99" s="6"/>
      <c r="D99" s="6"/>
      <c r="E99" s="6"/>
      <c r="F99" s="6"/>
      <c r="G99" s="7"/>
      <c r="H99" s="7"/>
    </row>
    <row r="100" spans="1:11" ht="16.2" thickBot="1" x14ac:dyDescent="0.3">
      <c r="A100" s="195" t="s">
        <v>69</v>
      </c>
      <c r="B100" s="11" t="s">
        <v>67</v>
      </c>
      <c r="C100" s="6"/>
      <c r="D100" s="6"/>
      <c r="E100" s="6"/>
      <c r="F100" s="6"/>
      <c r="G100" s="7"/>
      <c r="H100" s="7"/>
    </row>
    <row r="101" spans="1:11" ht="31.8" thickBot="1" x14ac:dyDescent="0.3">
      <c r="A101" s="195" t="s">
        <v>70</v>
      </c>
      <c r="B101" s="11" t="s">
        <v>67</v>
      </c>
      <c r="C101" s="6"/>
      <c r="D101" s="6"/>
      <c r="E101" s="6"/>
      <c r="F101" s="6"/>
      <c r="G101" s="7"/>
      <c r="H101" s="7"/>
    </row>
    <row r="102" spans="1:11" ht="16.2" thickBot="1" x14ac:dyDescent="0.3">
      <c r="A102" s="195" t="s">
        <v>71</v>
      </c>
      <c r="B102" s="81" t="s">
        <v>15</v>
      </c>
      <c r="C102" s="82"/>
      <c r="D102" s="82"/>
      <c r="E102" s="82"/>
      <c r="F102" s="82"/>
      <c r="G102" s="82"/>
      <c r="H102" s="82"/>
    </row>
    <row r="103" spans="1:11" ht="15.6" thickBot="1" x14ac:dyDescent="0.3">
      <c r="A103" s="230" t="s">
        <v>72</v>
      </c>
      <c r="B103" s="231"/>
      <c r="C103" s="231"/>
      <c r="D103" s="231"/>
      <c r="E103" s="231"/>
      <c r="F103" s="231"/>
      <c r="G103" s="231"/>
      <c r="H103" s="232"/>
    </row>
    <row r="104" spans="1:11" ht="16.2" thickBot="1" x14ac:dyDescent="0.3">
      <c r="A104" s="264" t="s">
        <v>73</v>
      </c>
      <c r="B104" s="227" t="s">
        <v>74</v>
      </c>
      <c r="C104" s="323"/>
      <c r="D104" s="324"/>
      <c r="E104" s="332"/>
      <c r="F104" s="333"/>
      <c r="G104" s="334"/>
      <c r="H104" s="335"/>
    </row>
    <row r="105" spans="1:11" ht="16.2" thickBot="1" x14ac:dyDescent="0.3">
      <c r="A105" s="265"/>
      <c r="B105" s="229"/>
      <c r="C105" s="6"/>
      <c r="D105" s="6"/>
      <c r="E105" s="6"/>
      <c r="F105" s="6"/>
      <c r="G105" s="7"/>
      <c r="H105" s="7"/>
    </row>
    <row r="106" spans="1:11" ht="16.2" thickBot="1" x14ac:dyDescent="0.3">
      <c r="A106" s="195" t="s">
        <v>75</v>
      </c>
      <c r="B106" s="11" t="s">
        <v>76</v>
      </c>
      <c r="C106" s="323"/>
      <c r="D106" s="324"/>
      <c r="E106" s="313"/>
      <c r="F106" s="314"/>
      <c r="G106" s="315"/>
      <c r="H106" s="316"/>
      <c r="J106" s="126"/>
      <c r="K106" s="126"/>
    </row>
    <row r="107" spans="1:11" ht="16.2" thickBot="1" x14ac:dyDescent="0.3">
      <c r="A107" s="195" t="s">
        <v>77</v>
      </c>
      <c r="B107" s="11" t="s">
        <v>15</v>
      </c>
      <c r="C107" s="323"/>
      <c r="D107" s="324"/>
      <c r="E107" s="323"/>
      <c r="F107" s="324"/>
      <c r="G107" s="321"/>
      <c r="H107" s="322"/>
      <c r="J107" s="127"/>
      <c r="K107" s="127"/>
    </row>
    <row r="108" spans="1:11" ht="16.2" thickBot="1" x14ac:dyDescent="0.3">
      <c r="A108" s="195" t="s">
        <v>78</v>
      </c>
      <c r="B108" s="11" t="s">
        <v>8</v>
      </c>
      <c r="C108" s="6"/>
      <c r="D108" s="6"/>
      <c r="E108" s="6"/>
      <c r="F108" s="6"/>
      <c r="G108" s="7"/>
      <c r="H108" s="7"/>
    </row>
    <row r="109" spans="1:11" ht="16.2" thickBot="1" x14ac:dyDescent="0.3">
      <c r="A109" s="204" t="s">
        <v>79</v>
      </c>
      <c r="B109" s="81" t="s">
        <v>80</v>
      </c>
      <c r="C109" s="82"/>
      <c r="D109" s="82"/>
      <c r="E109" s="82"/>
      <c r="F109" s="82"/>
      <c r="G109" s="82"/>
      <c r="H109" s="82"/>
    </row>
    <row r="110" spans="1:11" ht="16.2" thickBot="1" x14ac:dyDescent="0.3">
      <c r="A110" s="194" t="s">
        <v>490</v>
      </c>
      <c r="B110" s="11" t="s">
        <v>80</v>
      </c>
      <c r="C110" s="18"/>
      <c r="D110" s="18"/>
      <c r="E110" s="18"/>
      <c r="F110" s="18"/>
      <c r="G110" s="19"/>
      <c r="H110" s="19"/>
    </row>
    <row r="111" spans="1:11" ht="16.2" thickBot="1" x14ac:dyDescent="0.3">
      <c r="A111" s="194" t="s">
        <v>489</v>
      </c>
      <c r="B111" s="11" t="s">
        <v>80</v>
      </c>
      <c r="C111" s="18"/>
      <c r="D111" s="18"/>
      <c r="E111" s="18"/>
      <c r="F111" s="18"/>
      <c r="G111" s="19"/>
      <c r="H111" s="19"/>
    </row>
    <row r="112" spans="1:11" ht="16.2" thickBot="1" x14ac:dyDescent="0.3">
      <c r="A112" s="194" t="s">
        <v>491</v>
      </c>
      <c r="B112" s="11" t="s">
        <v>80</v>
      </c>
      <c r="C112" s="18"/>
      <c r="D112" s="18"/>
      <c r="E112" s="18"/>
      <c r="F112" s="18"/>
      <c r="G112" s="19"/>
      <c r="H112" s="19"/>
    </row>
    <row r="113" spans="1:8" ht="16.2" thickBot="1" x14ac:dyDescent="0.3">
      <c r="A113" s="194" t="s">
        <v>492</v>
      </c>
      <c r="B113" s="11" t="s">
        <v>80</v>
      </c>
      <c r="C113" s="18"/>
      <c r="D113" s="18"/>
      <c r="E113" s="18"/>
      <c r="F113" s="18"/>
      <c r="G113" s="19"/>
      <c r="H113" s="19"/>
    </row>
    <row r="114" spans="1:8" ht="31.8" thickBot="1" x14ac:dyDescent="0.3">
      <c r="A114" s="195" t="s">
        <v>81</v>
      </c>
      <c r="B114" s="11" t="s">
        <v>8</v>
      </c>
      <c r="C114" s="330"/>
      <c r="D114" s="331"/>
      <c r="E114" s="330"/>
      <c r="F114" s="331"/>
      <c r="G114" s="340"/>
      <c r="H114" s="341"/>
    </row>
    <row r="115" spans="1:8" ht="16.2" thickBot="1" x14ac:dyDescent="0.3">
      <c r="A115" s="195" t="s">
        <v>493</v>
      </c>
      <c r="B115" s="11" t="s">
        <v>8</v>
      </c>
      <c r="C115" s="342"/>
      <c r="D115" s="343"/>
      <c r="E115" s="342"/>
      <c r="F115" s="343"/>
      <c r="G115" s="315"/>
      <c r="H115" s="316"/>
    </row>
    <row r="116" spans="1:8" ht="16.2" thickBot="1" x14ac:dyDescent="0.3">
      <c r="A116" s="195" t="s">
        <v>494</v>
      </c>
      <c r="B116" s="11" t="s">
        <v>8</v>
      </c>
      <c r="C116" s="336"/>
      <c r="D116" s="337"/>
      <c r="E116" s="336"/>
      <c r="F116" s="337"/>
      <c r="G116" s="338"/>
      <c r="H116" s="339"/>
    </row>
    <row r="117" spans="1:8" ht="16.2" thickBot="1" x14ac:dyDescent="0.3">
      <c r="A117" s="195" t="s">
        <v>495</v>
      </c>
      <c r="B117" s="11" t="s">
        <v>8</v>
      </c>
      <c r="C117" s="342"/>
      <c r="D117" s="343"/>
      <c r="E117" s="342"/>
      <c r="F117" s="343"/>
      <c r="G117" s="344"/>
      <c r="H117" s="345"/>
    </row>
    <row r="118" spans="1:8" ht="16.2" thickBot="1" x14ac:dyDescent="0.3">
      <c r="A118" s="204" t="s">
        <v>496</v>
      </c>
      <c r="B118" s="81" t="s">
        <v>57</v>
      </c>
      <c r="C118" s="325"/>
      <c r="D118" s="326"/>
      <c r="E118" s="325"/>
      <c r="F118" s="326"/>
      <c r="G118" s="325"/>
      <c r="H118" s="326"/>
    </row>
    <row r="119" spans="1:8" ht="16.2" thickBot="1" x14ac:dyDescent="0.3">
      <c r="A119" s="195" t="s">
        <v>82</v>
      </c>
      <c r="B119" s="11" t="s">
        <v>30</v>
      </c>
      <c r="C119" s="342"/>
      <c r="D119" s="343"/>
      <c r="E119" s="342"/>
      <c r="F119" s="343"/>
      <c r="G119" s="344"/>
      <c r="H119" s="345"/>
    </row>
    <row r="120" spans="1:8" ht="15.6" thickBot="1" x14ac:dyDescent="0.3">
      <c r="A120" s="230" t="s">
        <v>83</v>
      </c>
      <c r="B120" s="231"/>
      <c r="C120" s="231"/>
      <c r="D120" s="231"/>
      <c r="E120" s="231"/>
      <c r="F120" s="231"/>
      <c r="G120" s="231"/>
      <c r="H120" s="232"/>
    </row>
    <row r="121" spans="1:8" ht="31.8" thickBot="1" x14ac:dyDescent="0.3">
      <c r="A121" s="195" t="s">
        <v>84</v>
      </c>
      <c r="B121" s="11" t="s">
        <v>85</v>
      </c>
      <c r="C121" s="330"/>
      <c r="D121" s="331"/>
      <c r="E121" s="330"/>
      <c r="F121" s="331"/>
      <c r="G121" s="340"/>
      <c r="H121" s="341"/>
    </row>
    <row r="122" spans="1:8" ht="16.2" thickBot="1" x14ac:dyDescent="0.3">
      <c r="A122" s="195" t="s">
        <v>86</v>
      </c>
      <c r="B122" s="11" t="s">
        <v>85</v>
      </c>
      <c r="C122" s="330"/>
      <c r="D122" s="331"/>
      <c r="E122" s="330"/>
      <c r="F122" s="331"/>
      <c r="G122" s="340"/>
      <c r="H122" s="341"/>
    </row>
    <row r="123" spans="1:8" ht="26.25" customHeight="1" thickBot="1" x14ac:dyDescent="0.3">
      <c r="A123" s="195" t="s">
        <v>87</v>
      </c>
      <c r="B123" s="11" t="s">
        <v>85</v>
      </c>
      <c r="C123" s="330"/>
      <c r="D123" s="331"/>
      <c r="E123" s="330"/>
      <c r="F123" s="331"/>
      <c r="G123" s="340"/>
      <c r="H123" s="341"/>
    </row>
    <row r="124" spans="1:8" ht="16.2" thickBot="1" x14ac:dyDescent="0.3">
      <c r="A124" s="264" t="s">
        <v>88</v>
      </c>
      <c r="B124" s="227" t="s">
        <v>89</v>
      </c>
      <c r="C124" s="323"/>
      <c r="D124" s="324"/>
      <c r="E124" s="323"/>
      <c r="F124" s="324"/>
      <c r="G124" s="323"/>
      <c r="H124" s="324"/>
    </row>
    <row r="125" spans="1:8" ht="16.2" thickBot="1" x14ac:dyDescent="0.3">
      <c r="A125" s="265"/>
      <c r="B125" s="229"/>
      <c r="C125" s="6"/>
      <c r="D125" s="6"/>
      <c r="E125" s="6"/>
      <c r="F125" s="6"/>
      <c r="G125" s="6"/>
      <c r="H125" s="6"/>
    </row>
    <row r="126" spans="1:8" ht="16.2" thickBot="1" x14ac:dyDescent="0.3">
      <c r="A126" s="264" t="s">
        <v>90</v>
      </c>
      <c r="B126" s="227" t="s">
        <v>89</v>
      </c>
      <c r="C126" s="323"/>
      <c r="D126" s="324"/>
      <c r="E126" s="323"/>
      <c r="F126" s="324"/>
      <c r="G126" s="323"/>
      <c r="H126" s="324"/>
    </row>
    <row r="127" spans="1:8" ht="16.2" thickBot="1" x14ac:dyDescent="0.3">
      <c r="A127" s="265"/>
      <c r="B127" s="229"/>
      <c r="C127" s="6"/>
      <c r="D127" s="6"/>
      <c r="E127" s="6"/>
      <c r="F127" s="6"/>
      <c r="G127" s="6"/>
      <c r="H127" s="6"/>
    </row>
    <row r="128" spans="1:8" ht="16.2" thickBot="1" x14ac:dyDescent="0.3">
      <c r="A128" s="264" t="s">
        <v>91</v>
      </c>
      <c r="B128" s="227" t="s">
        <v>52</v>
      </c>
      <c r="C128" s="323"/>
      <c r="D128" s="324"/>
      <c r="E128" s="323"/>
      <c r="F128" s="324"/>
      <c r="G128" s="323"/>
      <c r="H128" s="324"/>
    </row>
    <row r="129" spans="1:8" ht="16.2" thickBot="1" x14ac:dyDescent="0.3">
      <c r="A129" s="265"/>
      <c r="B129" s="229"/>
      <c r="C129" s="6"/>
      <c r="D129" s="6"/>
      <c r="E129" s="6"/>
      <c r="F129" s="6"/>
      <c r="G129" s="6"/>
      <c r="H129" s="6"/>
    </row>
    <row r="130" spans="1:8" ht="15.6" thickBot="1" x14ac:dyDescent="0.3">
      <c r="A130" s="208" t="s">
        <v>92</v>
      </c>
      <c r="B130" s="209"/>
      <c r="C130" s="209"/>
      <c r="D130" s="209"/>
      <c r="E130" s="209"/>
      <c r="F130" s="209"/>
      <c r="G130" s="209"/>
      <c r="H130" s="210"/>
    </row>
    <row r="131" spans="1:8" ht="16.2" thickBot="1" x14ac:dyDescent="0.3">
      <c r="A131" s="264" t="s">
        <v>497</v>
      </c>
      <c r="B131" s="107" t="s">
        <v>30</v>
      </c>
      <c r="C131" s="79"/>
      <c r="D131" s="79"/>
      <c r="E131" s="79"/>
      <c r="F131" s="79"/>
      <c r="G131" s="79"/>
      <c r="H131" s="79"/>
    </row>
    <row r="132" spans="1:8" ht="16.2" thickBot="1" x14ac:dyDescent="0.3">
      <c r="A132" s="265"/>
      <c r="B132" s="107" t="s">
        <v>15</v>
      </c>
      <c r="C132" s="79"/>
      <c r="D132" s="79"/>
      <c r="E132" s="79"/>
      <c r="F132" s="79"/>
      <c r="G132" s="79"/>
      <c r="H132" s="79"/>
    </row>
    <row r="133" spans="1:8" ht="16.2" thickBot="1" x14ac:dyDescent="0.3">
      <c r="A133" s="264" t="s">
        <v>498</v>
      </c>
      <c r="B133" s="107" t="s">
        <v>30</v>
      </c>
      <c r="C133" s="79"/>
      <c r="D133" s="79"/>
      <c r="E133" s="79"/>
      <c r="F133" s="79"/>
      <c r="G133" s="79"/>
      <c r="H133" s="79"/>
    </row>
    <row r="134" spans="1:8" ht="16.2" thickBot="1" x14ac:dyDescent="0.3">
      <c r="A134" s="265"/>
      <c r="B134" s="107" t="s">
        <v>15</v>
      </c>
      <c r="C134" s="79"/>
      <c r="D134" s="79"/>
      <c r="E134" s="79"/>
      <c r="F134" s="79"/>
      <c r="G134" s="79"/>
      <c r="H134" s="79"/>
    </row>
    <row r="135" spans="1:8" ht="16.2" thickBot="1" x14ac:dyDescent="0.3">
      <c r="A135" s="264" t="s">
        <v>499</v>
      </c>
      <c r="B135" s="107" t="s">
        <v>30</v>
      </c>
      <c r="C135" s="79"/>
      <c r="D135" s="79"/>
      <c r="E135" s="79"/>
      <c r="F135" s="79"/>
      <c r="G135" s="79"/>
      <c r="H135" s="79"/>
    </row>
    <row r="136" spans="1:8" ht="16.2" thickBot="1" x14ac:dyDescent="0.3">
      <c r="A136" s="265"/>
      <c r="B136" s="107" t="s">
        <v>15</v>
      </c>
      <c r="C136" s="79"/>
      <c r="D136" s="79"/>
      <c r="E136" s="79"/>
      <c r="F136" s="79"/>
      <c r="G136" s="79"/>
      <c r="H136" s="79"/>
    </row>
    <row r="137" spans="1:8" ht="16.2" thickBot="1" x14ac:dyDescent="0.3">
      <c r="A137" s="264" t="s">
        <v>500</v>
      </c>
      <c r="B137" s="107" t="s">
        <v>30</v>
      </c>
      <c r="C137" s="108"/>
      <c r="D137" s="79"/>
      <c r="E137" s="108"/>
      <c r="F137" s="79"/>
      <c r="G137" s="108"/>
      <c r="H137" s="79"/>
    </row>
    <row r="138" spans="1:8" ht="16.2" thickBot="1" x14ac:dyDescent="0.3">
      <c r="A138" s="265"/>
      <c r="B138" s="107" t="s">
        <v>15</v>
      </c>
      <c r="C138" s="79"/>
      <c r="D138" s="79"/>
      <c r="E138" s="79"/>
      <c r="F138" s="79"/>
      <c r="G138" s="79"/>
      <c r="H138" s="79"/>
    </row>
    <row r="139" spans="1:8" ht="15.6" thickBot="1" x14ac:dyDescent="0.3">
      <c r="A139" s="230" t="s">
        <v>93</v>
      </c>
      <c r="B139" s="231"/>
      <c r="C139" s="231"/>
      <c r="D139" s="231"/>
      <c r="E139" s="231"/>
      <c r="F139" s="231"/>
      <c r="G139" s="231"/>
      <c r="H139" s="232"/>
    </row>
    <row r="140" spans="1:8" ht="16.2" thickBot="1" x14ac:dyDescent="0.3">
      <c r="A140" s="264" t="s">
        <v>94</v>
      </c>
      <c r="B140" s="10" t="s">
        <v>67</v>
      </c>
      <c r="C140" s="313"/>
      <c r="D140" s="314"/>
      <c r="E140" s="313"/>
      <c r="F140" s="314"/>
      <c r="G140" s="313"/>
      <c r="H140" s="314"/>
    </row>
    <row r="141" spans="1:8" ht="16.2" thickBot="1" x14ac:dyDescent="0.3">
      <c r="A141" s="265"/>
      <c r="B141" s="81" t="s">
        <v>95</v>
      </c>
      <c r="C141" s="319"/>
      <c r="D141" s="320"/>
      <c r="E141" s="319"/>
      <c r="F141" s="320"/>
      <c r="G141" s="319"/>
      <c r="H141" s="320"/>
    </row>
    <row r="142" spans="1:8" ht="16.2" thickBot="1" x14ac:dyDescent="0.3">
      <c r="A142" s="264" t="s">
        <v>96</v>
      </c>
      <c r="B142" s="11" t="s">
        <v>67</v>
      </c>
      <c r="C142" s="323"/>
      <c r="D142" s="324"/>
      <c r="E142" s="323"/>
      <c r="F142" s="324"/>
      <c r="G142" s="323"/>
      <c r="H142" s="324"/>
    </row>
    <row r="143" spans="1:8" ht="16.2" thickBot="1" x14ac:dyDescent="0.3">
      <c r="A143" s="265"/>
      <c r="B143" s="81" t="s">
        <v>95</v>
      </c>
      <c r="C143" s="319"/>
      <c r="D143" s="320"/>
      <c r="E143" s="319"/>
      <c r="F143" s="320"/>
      <c r="G143" s="319"/>
      <c r="H143" s="320"/>
    </row>
    <row r="144" spans="1:8" ht="16.2" thickBot="1" x14ac:dyDescent="0.3">
      <c r="A144" s="264" t="s">
        <v>501</v>
      </c>
      <c r="B144" s="11" t="s">
        <v>67</v>
      </c>
      <c r="C144" s="323"/>
      <c r="D144" s="324"/>
      <c r="E144" s="323"/>
      <c r="F144" s="324"/>
      <c r="G144" s="323"/>
      <c r="H144" s="324"/>
    </row>
    <row r="145" spans="1:8" ht="16.2" thickBot="1" x14ac:dyDescent="0.3">
      <c r="A145" s="265"/>
      <c r="B145" s="81" t="s">
        <v>98</v>
      </c>
      <c r="C145" s="319"/>
      <c r="D145" s="320"/>
      <c r="E145" s="319"/>
      <c r="F145" s="320"/>
      <c r="G145" s="319"/>
      <c r="H145" s="320"/>
    </row>
    <row r="146" spans="1:8" ht="16.2" thickBot="1" x14ac:dyDescent="0.3">
      <c r="A146" s="264" t="s">
        <v>99</v>
      </c>
      <c r="B146" s="11" t="s">
        <v>67</v>
      </c>
      <c r="C146" s="323"/>
      <c r="D146" s="324"/>
      <c r="E146" s="323"/>
      <c r="F146" s="324"/>
      <c r="G146" s="323"/>
      <c r="H146" s="324"/>
    </row>
    <row r="147" spans="1:8" ht="16.2" thickBot="1" x14ac:dyDescent="0.3">
      <c r="A147" s="265"/>
      <c r="B147" s="81" t="s">
        <v>100</v>
      </c>
      <c r="C147" s="319"/>
      <c r="D147" s="320"/>
      <c r="E147" s="319"/>
      <c r="F147" s="320"/>
      <c r="G147" s="319"/>
      <c r="H147" s="320"/>
    </row>
    <row r="148" spans="1:8" ht="16.2" thickBot="1" x14ac:dyDescent="0.3">
      <c r="A148" s="264" t="s">
        <v>101</v>
      </c>
      <c r="B148" s="11" t="s">
        <v>30</v>
      </c>
      <c r="C148" s="323"/>
      <c r="D148" s="324"/>
      <c r="E148" s="323"/>
      <c r="F148" s="324"/>
      <c r="G148" s="323"/>
      <c r="H148" s="324"/>
    </row>
    <row r="149" spans="1:8" ht="31.8" thickBot="1" x14ac:dyDescent="0.3">
      <c r="A149" s="265"/>
      <c r="B149" s="81" t="s">
        <v>102</v>
      </c>
      <c r="C149" s="319"/>
      <c r="D149" s="320"/>
      <c r="E149" s="319"/>
      <c r="F149" s="320"/>
      <c r="G149" s="319"/>
      <c r="H149" s="320"/>
    </row>
    <row r="150" spans="1:8" ht="16.2" thickBot="1" x14ac:dyDescent="0.3">
      <c r="A150" s="264" t="s">
        <v>103</v>
      </c>
      <c r="B150" s="11" t="s">
        <v>67</v>
      </c>
      <c r="C150" s="323"/>
      <c r="D150" s="324"/>
      <c r="E150" s="323"/>
      <c r="F150" s="324"/>
      <c r="G150" s="323"/>
      <c r="H150" s="324"/>
    </row>
    <row r="151" spans="1:8" ht="16.2" thickBot="1" x14ac:dyDescent="0.3">
      <c r="A151" s="303"/>
      <c r="B151" s="81" t="s">
        <v>15</v>
      </c>
      <c r="C151" s="319"/>
      <c r="D151" s="320"/>
      <c r="E151" s="319"/>
      <c r="F151" s="320"/>
      <c r="G151" s="319"/>
      <c r="H151" s="320"/>
    </row>
    <row r="152" spans="1:8" ht="16.2" thickBot="1" x14ac:dyDescent="0.3">
      <c r="A152" s="195" t="s">
        <v>104</v>
      </c>
      <c r="B152" s="11" t="s">
        <v>105</v>
      </c>
      <c r="C152" s="6"/>
      <c r="D152" s="6"/>
      <c r="E152" s="6"/>
      <c r="F152" s="6"/>
      <c r="G152" s="6"/>
      <c r="H152" s="6"/>
    </row>
    <row r="153" spans="1:8" ht="15.6" thickBot="1" x14ac:dyDescent="0.3">
      <c r="A153" s="230" t="s">
        <v>106</v>
      </c>
      <c r="B153" s="231"/>
      <c r="C153" s="231"/>
      <c r="D153" s="231"/>
      <c r="E153" s="231"/>
      <c r="F153" s="231"/>
      <c r="G153" s="231"/>
      <c r="H153" s="232"/>
    </row>
    <row r="154" spans="1:8" ht="16.2" thickBot="1" x14ac:dyDescent="0.3">
      <c r="A154" s="195" t="s">
        <v>107</v>
      </c>
      <c r="B154" s="10" t="s">
        <v>108</v>
      </c>
      <c r="C154" s="323"/>
      <c r="D154" s="324"/>
      <c r="E154" s="323"/>
      <c r="F154" s="324"/>
      <c r="G154" s="323"/>
      <c r="H154" s="324"/>
    </row>
    <row r="155" spans="1:8" ht="16.2" thickBot="1" x14ac:dyDescent="0.3">
      <c r="A155" s="195" t="s">
        <v>109</v>
      </c>
      <c r="B155" s="11" t="s">
        <v>108</v>
      </c>
      <c r="C155" s="323"/>
      <c r="D155" s="324"/>
      <c r="E155" s="323"/>
      <c r="F155" s="324"/>
      <c r="G155" s="323"/>
      <c r="H155" s="324"/>
    </row>
    <row r="156" spans="1:8" ht="16.2" thickBot="1" x14ac:dyDescent="0.3">
      <c r="A156" s="195" t="s">
        <v>110</v>
      </c>
      <c r="B156" s="11" t="s">
        <v>108</v>
      </c>
      <c r="C156" s="323"/>
      <c r="D156" s="324"/>
      <c r="E156" s="323"/>
      <c r="F156" s="324"/>
      <c r="G156" s="323"/>
      <c r="H156" s="324"/>
    </row>
    <row r="157" spans="1:8" ht="16.2" thickBot="1" x14ac:dyDescent="0.3">
      <c r="A157" s="195" t="s">
        <v>111</v>
      </c>
      <c r="B157" s="11" t="s">
        <v>108</v>
      </c>
      <c r="C157" s="323"/>
      <c r="D157" s="324"/>
      <c r="E157" s="323"/>
      <c r="F157" s="324"/>
      <c r="G157" s="323"/>
      <c r="H157" s="324"/>
    </row>
    <row r="158" spans="1:8" ht="15.6" thickBot="1" x14ac:dyDescent="0.3">
      <c r="A158" s="230" t="s">
        <v>112</v>
      </c>
      <c r="B158" s="231"/>
      <c r="C158" s="231"/>
      <c r="D158" s="231"/>
      <c r="E158" s="231"/>
      <c r="F158" s="231"/>
      <c r="G158" s="231"/>
      <c r="H158" s="232"/>
    </row>
    <row r="159" spans="1:8" ht="16.2" thickBot="1" x14ac:dyDescent="0.3">
      <c r="A159" s="195" t="s">
        <v>113</v>
      </c>
      <c r="B159" s="10" t="s">
        <v>15</v>
      </c>
      <c r="C159" s="196"/>
      <c r="D159" s="196"/>
      <c r="E159" s="196"/>
      <c r="F159" s="196"/>
      <c r="G159" s="196"/>
      <c r="H159" s="196"/>
    </row>
    <row r="160" spans="1:8" x14ac:dyDescent="0.25">
      <c r="A160" s="21"/>
      <c r="B160" s="21"/>
      <c r="C160" s="21"/>
      <c r="D160" s="21"/>
      <c r="E160" s="21"/>
      <c r="F160" s="21"/>
      <c r="G160" s="21"/>
      <c r="H160" s="21"/>
    </row>
    <row r="161" spans="1:8" x14ac:dyDescent="0.25">
      <c r="A161" s="21"/>
      <c r="B161" s="21"/>
      <c r="C161" s="21"/>
      <c r="D161" s="21"/>
      <c r="E161" s="21"/>
      <c r="F161" s="21"/>
      <c r="G161" s="21"/>
      <c r="H161" s="21"/>
    </row>
    <row r="162" spans="1:8" x14ac:dyDescent="0.25">
      <c r="A162" s="21"/>
      <c r="B162" s="21"/>
      <c r="C162" s="21"/>
      <c r="D162" s="21"/>
      <c r="E162" s="21"/>
      <c r="F162" s="21"/>
      <c r="G162" s="21"/>
      <c r="H162" s="21"/>
    </row>
    <row r="163" spans="1:8" x14ac:dyDescent="0.25">
      <c r="A163" s="21"/>
      <c r="B163" s="21"/>
      <c r="C163" s="21"/>
      <c r="D163" s="21"/>
      <c r="E163" s="21"/>
      <c r="F163" s="21"/>
      <c r="G163" s="21"/>
      <c r="H163" s="21"/>
    </row>
    <row r="164" spans="1:8" x14ac:dyDescent="0.25">
      <c r="A164" s="21"/>
      <c r="B164" s="21"/>
      <c r="C164" s="21"/>
      <c r="D164" s="21"/>
      <c r="E164" s="21"/>
      <c r="F164" s="21"/>
      <c r="G164" s="21"/>
      <c r="H164" s="21"/>
    </row>
    <row r="165" spans="1:8" x14ac:dyDescent="0.25">
      <c r="A165" s="21"/>
      <c r="B165" s="21"/>
      <c r="C165" s="21"/>
      <c r="D165" s="21"/>
      <c r="E165" s="21"/>
      <c r="F165" s="21"/>
      <c r="G165" s="21"/>
      <c r="H165" s="21"/>
    </row>
    <row r="166" spans="1:8" x14ac:dyDescent="0.25">
      <c r="A166" s="21"/>
      <c r="B166" s="21"/>
      <c r="C166" s="21"/>
      <c r="D166" s="21"/>
      <c r="E166" s="21"/>
      <c r="F166" s="21"/>
      <c r="G166" s="21"/>
      <c r="H166" s="21"/>
    </row>
    <row r="167" spans="1:8" x14ac:dyDescent="0.25">
      <c r="A167" s="21"/>
      <c r="B167" s="21"/>
      <c r="C167" s="21"/>
      <c r="D167" s="21"/>
      <c r="E167" s="21"/>
      <c r="F167" s="21"/>
      <c r="G167" s="21"/>
      <c r="H167" s="21"/>
    </row>
    <row r="168" spans="1:8" x14ac:dyDescent="0.25">
      <c r="A168" s="21"/>
      <c r="B168" s="21"/>
      <c r="C168" s="21"/>
      <c r="D168" s="21"/>
      <c r="E168" s="21"/>
      <c r="F168" s="21"/>
      <c r="G168" s="21"/>
      <c r="H168" s="21"/>
    </row>
    <row r="169" spans="1:8" x14ac:dyDescent="0.25">
      <c r="A169" s="21"/>
      <c r="B169" s="21"/>
      <c r="C169" s="21"/>
      <c r="D169" s="21"/>
      <c r="E169" s="21"/>
      <c r="F169" s="21"/>
      <c r="G169" s="21"/>
      <c r="H169" s="21"/>
    </row>
    <row r="170" spans="1:8" x14ac:dyDescent="0.25">
      <c r="A170" s="21"/>
      <c r="B170" s="21"/>
      <c r="C170" s="21"/>
      <c r="D170" s="21"/>
      <c r="E170" s="21"/>
      <c r="F170" s="21"/>
      <c r="G170" s="21"/>
      <c r="H170" s="21"/>
    </row>
    <row r="171" spans="1:8" x14ac:dyDescent="0.25">
      <c r="A171" s="21"/>
      <c r="B171" s="21"/>
      <c r="C171" s="21"/>
      <c r="D171" s="21"/>
      <c r="E171" s="21"/>
      <c r="F171" s="21"/>
      <c r="G171" s="21"/>
      <c r="H171" s="21"/>
    </row>
    <row r="172" spans="1:8" x14ac:dyDescent="0.25">
      <c r="A172" s="21"/>
      <c r="B172" s="21"/>
      <c r="C172" s="21"/>
      <c r="D172" s="21"/>
      <c r="E172" s="21"/>
      <c r="F172" s="21"/>
      <c r="G172" s="21"/>
      <c r="H172" s="21"/>
    </row>
    <row r="173" spans="1:8" x14ac:dyDescent="0.25">
      <c r="A173" s="21"/>
      <c r="B173" s="21"/>
      <c r="C173" s="21"/>
      <c r="D173" s="21"/>
      <c r="E173" s="21"/>
      <c r="F173" s="21"/>
      <c r="G173" s="21"/>
      <c r="H173" s="21"/>
    </row>
    <row r="174" spans="1:8" x14ac:dyDescent="0.25">
      <c r="A174" s="21"/>
      <c r="B174" s="21"/>
      <c r="C174" s="21"/>
      <c r="D174" s="21"/>
      <c r="E174" s="21"/>
      <c r="F174" s="21"/>
      <c r="G174" s="21"/>
      <c r="H174" s="21"/>
    </row>
    <row r="175" spans="1:8" x14ac:dyDescent="0.25">
      <c r="A175" s="21"/>
      <c r="B175" s="21"/>
      <c r="C175" s="21"/>
      <c r="D175" s="21"/>
      <c r="E175" s="21"/>
      <c r="F175" s="21"/>
      <c r="G175" s="21"/>
      <c r="H175" s="21"/>
    </row>
    <row r="176" spans="1:8" x14ac:dyDescent="0.25">
      <c r="A176" s="21"/>
      <c r="B176" s="21"/>
      <c r="C176" s="21"/>
      <c r="D176" s="21"/>
      <c r="E176" s="21"/>
      <c r="F176" s="21"/>
      <c r="G176" s="21"/>
      <c r="H176" s="21"/>
    </row>
    <row r="177" spans="1:8" x14ac:dyDescent="0.25">
      <c r="A177" s="21"/>
      <c r="B177" s="21"/>
      <c r="C177" s="21"/>
      <c r="D177" s="21"/>
      <c r="E177" s="21"/>
      <c r="F177" s="21"/>
      <c r="G177" s="21"/>
      <c r="H177" s="21"/>
    </row>
    <row r="178" spans="1:8" x14ac:dyDescent="0.25">
      <c r="A178" s="21"/>
      <c r="B178" s="21"/>
      <c r="C178" s="21"/>
      <c r="D178" s="21"/>
      <c r="E178" s="21"/>
      <c r="F178" s="21"/>
      <c r="G178" s="21"/>
      <c r="H178" s="21"/>
    </row>
    <row r="179" spans="1:8" x14ac:dyDescent="0.25">
      <c r="A179" s="21"/>
      <c r="B179" s="21"/>
      <c r="C179" s="21"/>
      <c r="D179" s="21"/>
      <c r="E179" s="21"/>
      <c r="F179" s="21"/>
      <c r="G179" s="21"/>
      <c r="H179" s="21"/>
    </row>
    <row r="180" spans="1:8" x14ac:dyDescent="0.25">
      <c r="A180" s="21"/>
      <c r="B180" s="21"/>
      <c r="C180" s="21"/>
      <c r="D180" s="21"/>
      <c r="E180" s="21"/>
      <c r="F180" s="21"/>
      <c r="G180" s="21"/>
      <c r="H180" s="21"/>
    </row>
    <row r="181" spans="1:8" x14ac:dyDescent="0.25">
      <c r="A181" s="21"/>
      <c r="B181" s="21"/>
      <c r="C181" s="21"/>
      <c r="D181" s="21"/>
      <c r="E181" s="21"/>
      <c r="F181" s="21"/>
      <c r="G181" s="21"/>
      <c r="H181" s="21"/>
    </row>
    <row r="182" spans="1:8" x14ac:dyDescent="0.25">
      <c r="A182" s="21"/>
      <c r="B182" s="21"/>
      <c r="C182" s="21"/>
      <c r="D182" s="21"/>
      <c r="E182" s="21"/>
      <c r="F182" s="21"/>
      <c r="G182" s="21"/>
      <c r="H182" s="21"/>
    </row>
    <row r="183" spans="1:8" x14ac:dyDescent="0.25">
      <c r="A183" s="21"/>
      <c r="B183" s="21"/>
      <c r="C183" s="21"/>
      <c r="D183" s="21"/>
      <c r="E183" s="21"/>
      <c r="F183" s="21"/>
      <c r="G183" s="21"/>
      <c r="H183" s="21"/>
    </row>
    <row r="184" spans="1:8" x14ac:dyDescent="0.25">
      <c r="A184" s="21"/>
      <c r="B184" s="21"/>
      <c r="C184" s="21"/>
      <c r="D184" s="21"/>
      <c r="E184" s="21"/>
      <c r="F184" s="21"/>
      <c r="G184" s="21"/>
      <c r="H184" s="21"/>
    </row>
    <row r="185" spans="1:8" x14ac:dyDescent="0.25">
      <c r="A185" s="21"/>
      <c r="B185" s="21"/>
      <c r="C185" s="21"/>
      <c r="D185" s="21"/>
      <c r="E185" s="21"/>
      <c r="F185" s="21"/>
      <c r="G185" s="21"/>
      <c r="H185" s="21"/>
    </row>
    <row r="186" spans="1:8" x14ac:dyDescent="0.25">
      <c r="A186" s="21"/>
      <c r="B186" s="21"/>
      <c r="C186" s="21"/>
      <c r="D186" s="21"/>
      <c r="E186" s="21"/>
      <c r="F186" s="21"/>
      <c r="G186" s="21"/>
      <c r="H186" s="21"/>
    </row>
    <row r="187" spans="1:8" x14ac:dyDescent="0.25">
      <c r="A187" s="21"/>
      <c r="B187" s="21"/>
      <c r="C187" s="21"/>
      <c r="D187" s="21"/>
      <c r="E187" s="21"/>
      <c r="F187" s="21"/>
      <c r="G187" s="21"/>
      <c r="H187" s="21"/>
    </row>
    <row r="188" spans="1:8" x14ac:dyDescent="0.25">
      <c r="A188" s="21"/>
      <c r="B188" s="21"/>
      <c r="C188" s="21"/>
      <c r="D188" s="21"/>
      <c r="E188" s="21"/>
      <c r="F188" s="21"/>
      <c r="G188" s="21"/>
      <c r="H188" s="21"/>
    </row>
    <row r="189" spans="1:8" x14ac:dyDescent="0.25">
      <c r="A189" s="21"/>
      <c r="B189" s="21"/>
      <c r="C189" s="21"/>
      <c r="D189" s="21"/>
      <c r="E189" s="21"/>
      <c r="F189" s="21"/>
      <c r="G189" s="21"/>
      <c r="H189" s="21"/>
    </row>
    <row r="190" spans="1:8" x14ac:dyDescent="0.25">
      <c r="A190" s="21"/>
      <c r="B190" s="21"/>
      <c r="C190" s="21"/>
      <c r="D190" s="21"/>
      <c r="E190" s="21"/>
      <c r="F190" s="21"/>
      <c r="G190" s="21"/>
      <c r="H190" s="21"/>
    </row>
    <row r="191" spans="1:8" x14ac:dyDescent="0.25">
      <c r="A191" s="21"/>
      <c r="B191" s="21"/>
      <c r="C191" s="21"/>
      <c r="D191" s="21"/>
      <c r="E191" s="21"/>
      <c r="F191" s="21"/>
      <c r="G191" s="21"/>
      <c r="H191" s="21"/>
    </row>
    <row r="192" spans="1:8" x14ac:dyDescent="0.25">
      <c r="A192" s="21"/>
      <c r="B192" s="21"/>
      <c r="C192" s="21"/>
      <c r="D192" s="21"/>
      <c r="E192" s="21"/>
      <c r="F192" s="21"/>
      <c r="G192" s="21"/>
      <c r="H192" s="21"/>
    </row>
    <row r="193" spans="1:8" x14ac:dyDescent="0.25">
      <c r="A193" s="21"/>
      <c r="B193" s="21"/>
      <c r="C193" s="21"/>
      <c r="D193" s="21"/>
      <c r="E193" s="21"/>
      <c r="F193" s="21"/>
      <c r="G193" s="21"/>
      <c r="H193" s="21"/>
    </row>
    <row r="194" spans="1:8" x14ac:dyDescent="0.25">
      <c r="A194" s="21"/>
      <c r="B194" s="21"/>
      <c r="C194" s="21"/>
      <c r="D194" s="21"/>
      <c r="E194" s="21"/>
      <c r="F194" s="21"/>
      <c r="G194" s="21"/>
      <c r="H194" s="21"/>
    </row>
    <row r="195" spans="1:8" x14ac:dyDescent="0.25">
      <c r="A195" s="21"/>
      <c r="B195" s="21"/>
      <c r="C195" s="21"/>
      <c r="D195" s="21"/>
      <c r="E195" s="21"/>
      <c r="F195" s="21"/>
      <c r="G195" s="21"/>
      <c r="H195" s="21"/>
    </row>
    <row r="196" spans="1:8" x14ac:dyDescent="0.25">
      <c r="A196" s="21"/>
      <c r="B196" s="21"/>
      <c r="C196" s="21"/>
      <c r="D196" s="21"/>
      <c r="E196" s="21"/>
      <c r="F196" s="21"/>
      <c r="G196" s="21"/>
      <c r="H196" s="21"/>
    </row>
    <row r="197" spans="1:8" x14ac:dyDescent="0.25">
      <c r="A197" s="21"/>
      <c r="B197" s="21"/>
      <c r="C197" s="21"/>
      <c r="D197" s="21"/>
      <c r="E197" s="21"/>
      <c r="F197" s="21"/>
      <c r="G197" s="21"/>
      <c r="H197" s="21"/>
    </row>
    <row r="198" spans="1:8" x14ac:dyDescent="0.25">
      <c r="A198" s="21"/>
      <c r="B198" s="21"/>
      <c r="C198" s="21"/>
      <c r="D198" s="21"/>
      <c r="E198" s="21"/>
      <c r="F198" s="21"/>
      <c r="G198" s="21"/>
      <c r="H198" s="21"/>
    </row>
    <row r="199" spans="1:8" x14ac:dyDescent="0.25">
      <c r="A199" s="21"/>
      <c r="B199" s="21"/>
      <c r="C199" s="21"/>
      <c r="D199" s="21"/>
      <c r="E199" s="21"/>
      <c r="F199" s="21"/>
      <c r="G199" s="21"/>
      <c r="H199" s="21"/>
    </row>
    <row r="200" spans="1:8" x14ac:dyDescent="0.25">
      <c r="A200" s="21"/>
      <c r="B200" s="21"/>
      <c r="C200" s="21"/>
      <c r="D200" s="21"/>
      <c r="E200" s="21"/>
      <c r="F200" s="21"/>
      <c r="G200" s="21"/>
      <c r="H200" s="21"/>
    </row>
    <row r="201" spans="1:8" x14ac:dyDescent="0.25">
      <c r="A201" s="21"/>
      <c r="B201" s="21"/>
      <c r="C201" s="21"/>
      <c r="D201" s="21"/>
      <c r="E201" s="21"/>
      <c r="F201" s="21"/>
      <c r="G201" s="21"/>
      <c r="H201" s="21"/>
    </row>
    <row r="202" spans="1:8" x14ac:dyDescent="0.25">
      <c r="A202" s="21"/>
      <c r="B202" s="21"/>
      <c r="C202" s="21"/>
      <c r="D202" s="21"/>
      <c r="E202" s="21"/>
      <c r="F202" s="21"/>
      <c r="G202" s="21"/>
      <c r="H202" s="21"/>
    </row>
    <row r="203" spans="1:8" x14ac:dyDescent="0.25">
      <c r="A203" s="21"/>
      <c r="B203" s="21"/>
      <c r="C203" s="21"/>
      <c r="D203" s="21"/>
      <c r="E203" s="21"/>
      <c r="F203" s="21"/>
      <c r="G203" s="21"/>
      <c r="H203" s="21"/>
    </row>
    <row r="204" spans="1:8" x14ac:dyDescent="0.25">
      <c r="A204" s="21"/>
      <c r="B204" s="21"/>
      <c r="C204" s="21"/>
      <c r="D204" s="21"/>
      <c r="E204" s="21"/>
      <c r="F204" s="21"/>
      <c r="G204" s="21"/>
      <c r="H204" s="21"/>
    </row>
    <row r="205" spans="1:8" x14ac:dyDescent="0.25">
      <c r="A205" s="21"/>
      <c r="B205" s="21"/>
      <c r="C205" s="21"/>
      <c r="D205" s="21"/>
      <c r="E205" s="21"/>
      <c r="F205" s="21"/>
      <c r="G205" s="21"/>
      <c r="H205" s="21"/>
    </row>
    <row r="206" spans="1:8" x14ac:dyDescent="0.25">
      <c r="A206" s="21"/>
      <c r="B206" s="21"/>
      <c r="C206" s="21"/>
      <c r="D206" s="21"/>
      <c r="E206" s="21"/>
      <c r="F206" s="21"/>
      <c r="G206" s="21"/>
      <c r="H206" s="21"/>
    </row>
    <row r="207" spans="1:8" x14ac:dyDescent="0.25">
      <c r="A207" s="21"/>
      <c r="B207" s="21"/>
      <c r="C207" s="21"/>
      <c r="D207" s="21"/>
      <c r="E207" s="21"/>
      <c r="F207" s="21"/>
      <c r="G207" s="21"/>
      <c r="H207" s="21"/>
    </row>
    <row r="208" spans="1:8" x14ac:dyDescent="0.25">
      <c r="A208" s="21"/>
      <c r="B208" s="21"/>
      <c r="C208" s="21"/>
      <c r="D208" s="21"/>
      <c r="E208" s="21"/>
      <c r="F208" s="21"/>
      <c r="G208" s="21"/>
      <c r="H208" s="21"/>
    </row>
    <row r="209" spans="1:8" x14ac:dyDescent="0.25">
      <c r="A209" s="21"/>
      <c r="B209" s="21"/>
      <c r="C209" s="21"/>
      <c r="D209" s="21"/>
      <c r="E209" s="21"/>
      <c r="F209" s="21"/>
      <c r="G209" s="21"/>
      <c r="H209" s="21"/>
    </row>
    <row r="210" spans="1:8" x14ac:dyDescent="0.25">
      <c r="A210" s="21"/>
      <c r="B210" s="21"/>
      <c r="C210" s="21"/>
      <c r="D210" s="21"/>
      <c r="E210" s="21"/>
      <c r="F210" s="21"/>
      <c r="G210" s="21"/>
      <c r="H210" s="21"/>
    </row>
    <row r="211" spans="1:8" x14ac:dyDescent="0.25">
      <c r="A211" s="21"/>
      <c r="B211" s="21"/>
      <c r="C211" s="21"/>
      <c r="D211" s="21"/>
      <c r="E211" s="21"/>
      <c r="F211" s="21"/>
      <c r="G211" s="21"/>
      <c r="H211" s="21"/>
    </row>
    <row r="212" spans="1:8" x14ac:dyDescent="0.25">
      <c r="A212" s="21"/>
      <c r="B212" s="21"/>
      <c r="C212" s="21"/>
      <c r="D212" s="21"/>
      <c r="E212" s="21"/>
      <c r="F212" s="21"/>
      <c r="G212" s="21"/>
      <c r="H212" s="21"/>
    </row>
    <row r="213" spans="1:8" x14ac:dyDescent="0.25">
      <c r="A213" s="21"/>
      <c r="B213" s="21"/>
      <c r="C213" s="21"/>
      <c r="D213" s="21"/>
      <c r="E213" s="21"/>
      <c r="F213" s="21"/>
      <c r="G213" s="21"/>
      <c r="H213" s="21"/>
    </row>
    <row r="214" spans="1:8" x14ac:dyDescent="0.25">
      <c r="A214" s="21"/>
      <c r="B214" s="21"/>
      <c r="C214" s="21"/>
      <c r="D214" s="21"/>
      <c r="E214" s="21"/>
      <c r="F214" s="21"/>
      <c r="G214" s="21"/>
      <c r="H214" s="21"/>
    </row>
  </sheetData>
  <customSheetViews>
    <customSheetView guid="{3181EFCC-64AD-4444-B924-37A8E2411B78}" scale="120">
      <pane ySplit="6" topLeftCell="A7" activePane="bottomLeft" state="frozen"/>
      <selection pane="bottomLeft" activeCell="A20" sqref="A20:H20"/>
      <pageMargins left="0.7" right="0.7" top="0.75" bottom="0.75" header="0.3" footer="0.3"/>
      <pageSetup paperSize="9" orientation="portrait" r:id="rId1"/>
    </customSheetView>
    <customSheetView guid="{2F65F669-4792-49FC-A8DB-2FE4E8B2ADC1}" scale="115">
      <pane xSplit="3" ySplit="7" topLeftCell="F68" activePane="bottomRight" state="frozen"/>
      <selection pane="bottomRight" activeCell="F72" sqref="F72:G72"/>
      <pageMargins left="0.7" right="0.7" top="0.75" bottom="0.75" header="0.3" footer="0.3"/>
      <pageSetup paperSize="9" orientation="portrait" r:id="rId2"/>
    </customSheetView>
    <customSheetView guid="{F1E964C3-8775-4144-85E6-187232271130}" scale="140">
      <pane xSplit="4" ySplit="7" topLeftCell="E152" activePane="bottomRight" state="frozen"/>
      <selection pane="bottomRight" activeCell="A135" sqref="A135:A155"/>
      <pageMargins left="0.7" right="0.7" top="0.75" bottom="0.75" header="0.3" footer="0.3"/>
      <pageSetup paperSize="9" orientation="portrait" r:id="rId3"/>
    </customSheetView>
    <customSheetView guid="{FED6E811-8ACD-4ED8-B757-F40DA5814923}" scale="120">
      <pane ySplit="6" topLeftCell="A19" activePane="bottomLeft" state="frozen"/>
      <selection pane="bottomLeft" activeCell="A27" sqref="A27"/>
      <pageMargins left="0.7" right="0.7" top="0.75" bottom="0.75" header="0.3" footer="0.3"/>
      <pageSetup paperSize="9" orientation="portrait" r:id="rId4"/>
    </customSheetView>
  </customSheetViews>
  <mergeCells count="205">
    <mergeCell ref="C57:D57"/>
    <mergeCell ref="C74:D74"/>
    <mergeCell ref="A36:H36"/>
    <mergeCell ref="A37:A38"/>
    <mergeCell ref="A39:A40"/>
    <mergeCell ref="A54:H54"/>
    <mergeCell ref="A55:A56"/>
    <mergeCell ref="B55:B56"/>
    <mergeCell ref="E55:F55"/>
    <mergeCell ref="G55:H55"/>
    <mergeCell ref="A50:A51"/>
    <mergeCell ref="A52:A53"/>
    <mergeCell ref="A69:A70"/>
    <mergeCell ref="A71:A72"/>
    <mergeCell ref="A66:H66"/>
    <mergeCell ref="A67:A68"/>
    <mergeCell ref="A62:A63"/>
    <mergeCell ref="E157:F157"/>
    <mergeCell ref="G157:H157"/>
    <mergeCell ref="A158:H158"/>
    <mergeCell ref="E156:F156"/>
    <mergeCell ref="G156:H156"/>
    <mergeCell ref="A153:H153"/>
    <mergeCell ref="E154:F154"/>
    <mergeCell ref="G154:H154"/>
    <mergeCell ref="E155:F155"/>
    <mergeCell ref="G155:H155"/>
    <mergeCell ref="C155:D155"/>
    <mergeCell ref="C156:D156"/>
    <mergeCell ref="C157:D157"/>
    <mergeCell ref="C154:D154"/>
    <mergeCell ref="A148:A149"/>
    <mergeCell ref="E148:F148"/>
    <mergeCell ref="G148:H148"/>
    <mergeCell ref="E149:F149"/>
    <mergeCell ref="G149:H149"/>
    <mergeCell ref="A150:A151"/>
    <mergeCell ref="E150:F150"/>
    <mergeCell ref="G150:H150"/>
    <mergeCell ref="E151:F151"/>
    <mergeCell ref="G151:H151"/>
    <mergeCell ref="C148:D148"/>
    <mergeCell ref="C149:D149"/>
    <mergeCell ref="C150:D150"/>
    <mergeCell ref="C151:D151"/>
    <mergeCell ref="E141:F141"/>
    <mergeCell ref="G141:H141"/>
    <mergeCell ref="A137:A138"/>
    <mergeCell ref="A139:H139"/>
    <mergeCell ref="A140:A141"/>
    <mergeCell ref="E140:F140"/>
    <mergeCell ref="G140:H140"/>
    <mergeCell ref="A142:A143"/>
    <mergeCell ref="E142:F142"/>
    <mergeCell ref="G142:H142"/>
    <mergeCell ref="E143:F143"/>
    <mergeCell ref="G143:H143"/>
    <mergeCell ref="C140:D140"/>
    <mergeCell ref="C141:D141"/>
    <mergeCell ref="C142:D142"/>
    <mergeCell ref="C143:D143"/>
    <mergeCell ref="A144:A145"/>
    <mergeCell ref="E144:F144"/>
    <mergeCell ref="G144:H144"/>
    <mergeCell ref="E145:F145"/>
    <mergeCell ref="G145:H145"/>
    <mergeCell ref="A146:A147"/>
    <mergeCell ref="E146:F146"/>
    <mergeCell ref="G146:H146"/>
    <mergeCell ref="E147:F147"/>
    <mergeCell ref="G147:H147"/>
    <mergeCell ref="C146:D146"/>
    <mergeCell ref="C147:D147"/>
    <mergeCell ref="C144:D144"/>
    <mergeCell ref="C145:D145"/>
    <mergeCell ref="A135:A136"/>
    <mergeCell ref="A130:H130"/>
    <mergeCell ref="A131:A132"/>
    <mergeCell ref="A133:A134"/>
    <mergeCell ref="A128:A129"/>
    <mergeCell ref="B128:B129"/>
    <mergeCell ref="E128:F128"/>
    <mergeCell ref="G128:H128"/>
    <mergeCell ref="C128:D128"/>
    <mergeCell ref="A126:A127"/>
    <mergeCell ref="B126:B127"/>
    <mergeCell ref="E126:F126"/>
    <mergeCell ref="G126:H126"/>
    <mergeCell ref="A124:A125"/>
    <mergeCell ref="B124:B125"/>
    <mergeCell ref="E124:F124"/>
    <mergeCell ref="G124:H124"/>
    <mergeCell ref="C124:D124"/>
    <mergeCell ref="C126:D126"/>
    <mergeCell ref="G122:H122"/>
    <mergeCell ref="E123:F123"/>
    <mergeCell ref="G123:H123"/>
    <mergeCell ref="E119:F119"/>
    <mergeCell ref="G119:H119"/>
    <mergeCell ref="C117:D117"/>
    <mergeCell ref="C118:D118"/>
    <mergeCell ref="C119:D119"/>
    <mergeCell ref="C121:D121"/>
    <mergeCell ref="C122:D122"/>
    <mergeCell ref="C123:D123"/>
    <mergeCell ref="A120:H120"/>
    <mergeCell ref="E121:F121"/>
    <mergeCell ref="G121:H121"/>
    <mergeCell ref="E117:F117"/>
    <mergeCell ref="G117:H117"/>
    <mergeCell ref="E118:F118"/>
    <mergeCell ref="G118:H118"/>
    <mergeCell ref="E122:F122"/>
    <mergeCell ref="E116:F116"/>
    <mergeCell ref="G116:H116"/>
    <mergeCell ref="E114:F114"/>
    <mergeCell ref="G114:H114"/>
    <mergeCell ref="E115:F115"/>
    <mergeCell ref="G115:H115"/>
    <mergeCell ref="C114:D114"/>
    <mergeCell ref="C115:D115"/>
    <mergeCell ref="C116:D116"/>
    <mergeCell ref="E96:F96"/>
    <mergeCell ref="G96:H96"/>
    <mergeCell ref="A97:H97"/>
    <mergeCell ref="A92:A93"/>
    <mergeCell ref="A94:A95"/>
    <mergeCell ref="A89:H89"/>
    <mergeCell ref="A90:A91"/>
    <mergeCell ref="E106:F106"/>
    <mergeCell ref="G106:H106"/>
    <mergeCell ref="C96:D96"/>
    <mergeCell ref="E107:F107"/>
    <mergeCell ref="G107:H107"/>
    <mergeCell ref="A103:H103"/>
    <mergeCell ref="A104:A105"/>
    <mergeCell ref="B104:B105"/>
    <mergeCell ref="E104:F104"/>
    <mergeCell ref="G104:H104"/>
    <mergeCell ref="C104:D104"/>
    <mergeCell ref="C106:D106"/>
    <mergeCell ref="C107:D107"/>
    <mergeCell ref="E76:F76"/>
    <mergeCell ref="A73:H73"/>
    <mergeCell ref="A74:A77"/>
    <mergeCell ref="B74:B75"/>
    <mergeCell ref="E74:F74"/>
    <mergeCell ref="G74:H74"/>
    <mergeCell ref="B76:B77"/>
    <mergeCell ref="C76:D76"/>
    <mergeCell ref="A87:A88"/>
    <mergeCell ref="A82:H82"/>
    <mergeCell ref="A83:A84"/>
    <mergeCell ref="A85:A86"/>
    <mergeCell ref="B80:B81"/>
    <mergeCell ref="E80:F80"/>
    <mergeCell ref="G80:H80"/>
    <mergeCell ref="A78:A81"/>
    <mergeCell ref="B78:B79"/>
    <mergeCell ref="E78:F78"/>
    <mergeCell ref="G78:H78"/>
    <mergeCell ref="C78:D78"/>
    <mergeCell ref="C80:D80"/>
    <mergeCell ref="A64:A65"/>
    <mergeCell ref="A59:H59"/>
    <mergeCell ref="A60:A61"/>
    <mergeCell ref="A57:A58"/>
    <mergeCell ref="B57:B58"/>
    <mergeCell ref="E57:F57"/>
    <mergeCell ref="G57:H57"/>
    <mergeCell ref="G14:H14"/>
    <mergeCell ref="A12:A13"/>
    <mergeCell ref="E12:F12"/>
    <mergeCell ref="G12:H12"/>
    <mergeCell ref="A46:A47"/>
    <mergeCell ref="A48:A49"/>
    <mergeCell ref="A43:H43"/>
    <mergeCell ref="A44:A45"/>
    <mergeCell ref="A41:A42"/>
    <mergeCell ref="A33:H33"/>
    <mergeCell ref="A20:H20"/>
    <mergeCell ref="A16:H16"/>
    <mergeCell ref="A14:A15"/>
    <mergeCell ref="E14:F14"/>
    <mergeCell ref="C12:D12"/>
    <mergeCell ref="C14:D14"/>
    <mergeCell ref="C55:D55"/>
    <mergeCell ref="A1:H1"/>
    <mergeCell ref="A2:H2"/>
    <mergeCell ref="A3:H3"/>
    <mergeCell ref="A4:A6"/>
    <mergeCell ref="B4:B6"/>
    <mergeCell ref="E5:F5"/>
    <mergeCell ref="G5:H5"/>
    <mergeCell ref="A10:A11"/>
    <mergeCell ref="E10:F10"/>
    <mergeCell ref="G10:H10"/>
    <mergeCell ref="A7:H7"/>
    <mergeCell ref="A8:A9"/>
    <mergeCell ref="E8:F8"/>
    <mergeCell ref="G8:H8"/>
    <mergeCell ref="C4:H4"/>
    <mergeCell ref="C5:D5"/>
    <mergeCell ref="C8:D8"/>
    <mergeCell ref="C10:D10"/>
  </mergeCells>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D7850-42EB-46EF-AEE7-0D4476DC1672}">
  <dimension ref="A2:M35"/>
  <sheetViews>
    <sheetView workbookViewId="0">
      <selection activeCell="S6" sqref="S6"/>
    </sheetView>
  </sheetViews>
  <sheetFormatPr defaultRowHeight="13.8" x14ac:dyDescent="0.25"/>
  <sheetData>
    <row r="2" spans="1:13" s="183" customFormat="1" ht="52.2" x14ac:dyDescent="0.25">
      <c r="A2" s="179" t="s">
        <v>1</v>
      </c>
      <c r="B2" s="179" t="s">
        <v>488</v>
      </c>
      <c r="C2" s="180" t="s">
        <v>2</v>
      </c>
      <c r="D2" s="180" t="s">
        <v>3</v>
      </c>
      <c r="E2" s="181" t="s">
        <v>4</v>
      </c>
      <c r="F2"/>
      <c r="G2"/>
      <c r="H2"/>
      <c r="I2"/>
      <c r="J2"/>
      <c r="K2"/>
      <c r="L2"/>
      <c r="M2" s="182"/>
    </row>
    <row r="3" spans="1:13" s="185" customFormat="1" ht="18.600000000000001" x14ac:dyDescent="0.25">
      <c r="A3"/>
      <c r="B3"/>
      <c r="C3"/>
      <c r="D3"/>
      <c r="E3" s="181">
        <v>2012</v>
      </c>
      <c r="F3"/>
      <c r="G3" s="181">
        <v>2013</v>
      </c>
      <c r="H3"/>
      <c r="I3" s="181">
        <v>2014</v>
      </c>
      <c r="J3"/>
      <c r="K3" s="181">
        <v>2015</v>
      </c>
      <c r="L3"/>
      <c r="M3" s="184"/>
    </row>
    <row r="4" spans="1:13" s="185" customFormat="1" ht="18.600000000000001" x14ac:dyDescent="0.25">
      <c r="A4"/>
      <c r="B4"/>
      <c r="C4"/>
      <c r="D4"/>
      <c r="E4" s="186" t="s">
        <v>27</v>
      </c>
      <c r="F4" s="186" t="s">
        <v>28</v>
      </c>
      <c r="G4" s="186" t="s">
        <v>27</v>
      </c>
      <c r="H4" s="187" t="s">
        <v>28</v>
      </c>
      <c r="I4" s="186" t="s">
        <v>27</v>
      </c>
      <c r="J4" s="187" t="s">
        <v>28</v>
      </c>
      <c r="K4" s="186" t="s">
        <v>27</v>
      </c>
      <c r="L4" s="187" t="s">
        <v>28</v>
      </c>
      <c r="M4" s="184"/>
    </row>
    <row r="5" spans="1:13" s="134" customFormat="1" ht="69.599999999999994" x14ac:dyDescent="0.55000000000000004">
      <c r="A5" s="128" t="s">
        <v>464</v>
      </c>
      <c r="B5" s="129" t="s">
        <v>57</v>
      </c>
      <c r="C5" s="130" t="s">
        <v>465</v>
      </c>
      <c r="D5" s="131"/>
      <c r="E5" s="132"/>
      <c r="F5" s="132"/>
      <c r="G5" s="132"/>
      <c r="H5" s="132"/>
      <c r="I5" s="132"/>
      <c r="J5" s="132"/>
      <c r="K5" s="132"/>
      <c r="L5" s="132"/>
      <c r="M5" s="133"/>
    </row>
    <row r="6" spans="1:13" s="134" customFormat="1" ht="37.200000000000003" x14ac:dyDescent="0.55000000000000004">
      <c r="A6" s="135"/>
      <c r="B6" s="136"/>
      <c r="C6" s="137" t="s">
        <v>466</v>
      </c>
      <c r="D6" s="138" t="s">
        <v>67</v>
      </c>
      <c r="E6" s="139"/>
      <c r="F6" s="139"/>
      <c r="G6" s="139"/>
      <c r="H6" s="139"/>
      <c r="I6" s="139"/>
      <c r="J6" s="139"/>
      <c r="K6" s="139"/>
      <c r="L6" s="139"/>
      <c r="M6" s="140"/>
    </row>
    <row r="7" spans="1:13" s="134" customFormat="1" ht="18.600000000000001" x14ac:dyDescent="0.55000000000000004">
      <c r="A7" s="135"/>
      <c r="B7" s="136"/>
      <c r="C7" s="137" t="s">
        <v>467</v>
      </c>
      <c r="D7" s="138" t="s">
        <v>67</v>
      </c>
      <c r="E7" s="139"/>
      <c r="F7" s="139"/>
      <c r="G7" s="139"/>
      <c r="H7" s="139"/>
      <c r="I7" s="139"/>
      <c r="J7" s="139"/>
      <c r="K7" s="139"/>
      <c r="L7" s="139"/>
      <c r="M7" s="140"/>
    </row>
    <row r="8" spans="1:13" s="134" customFormat="1" ht="37.200000000000003" x14ac:dyDescent="0.55000000000000004">
      <c r="A8" s="135"/>
      <c r="B8" s="136"/>
      <c r="C8" s="137" t="s">
        <v>468</v>
      </c>
      <c r="D8" s="138" t="s">
        <v>67</v>
      </c>
      <c r="E8" s="139"/>
      <c r="F8" s="139"/>
      <c r="G8" s="139"/>
      <c r="H8" s="139"/>
      <c r="I8" s="139"/>
      <c r="J8" s="139"/>
      <c r="K8" s="139"/>
      <c r="L8" s="139"/>
      <c r="M8" s="140"/>
    </row>
    <row r="9" spans="1:13" s="134" customFormat="1" ht="18.600000000000001" x14ac:dyDescent="0.55000000000000004">
      <c r="A9" s="135"/>
      <c r="B9" s="136"/>
      <c r="C9" s="137" t="s">
        <v>469</v>
      </c>
      <c r="D9" s="138" t="s">
        <v>67</v>
      </c>
      <c r="E9" s="139"/>
      <c r="F9" s="139"/>
      <c r="G9" s="139"/>
      <c r="H9" s="139"/>
      <c r="I9" s="139"/>
      <c r="J9" s="139"/>
      <c r="K9" s="139"/>
      <c r="L9" s="139"/>
      <c r="M9" s="140"/>
    </row>
    <row r="10" spans="1:13" s="134" customFormat="1" ht="18.600000000000001" x14ac:dyDescent="0.55000000000000004">
      <c r="A10" s="141"/>
      <c r="B10" s="142"/>
      <c r="C10" s="137" t="s">
        <v>470</v>
      </c>
      <c r="D10" s="138" t="s">
        <v>67</v>
      </c>
      <c r="E10" s="139"/>
      <c r="F10" s="139"/>
      <c r="G10" s="139"/>
      <c r="H10" s="139"/>
      <c r="I10" s="139"/>
      <c r="J10" s="139"/>
      <c r="K10" s="143"/>
      <c r="L10" s="143"/>
      <c r="M10" s="140"/>
    </row>
    <row r="11" spans="1:13" s="134" customFormat="1" ht="18.600000000000001" x14ac:dyDescent="0.55000000000000004">
      <c r="A11" s="144" t="s">
        <v>471</v>
      </c>
      <c r="B11" s="145" t="s">
        <v>57</v>
      </c>
      <c r="C11" s="146" t="s">
        <v>472</v>
      </c>
      <c r="D11" s="147"/>
      <c r="E11" s="148"/>
      <c r="F11" s="148"/>
      <c r="G11" s="148"/>
      <c r="H11" s="149"/>
      <c r="I11" s="149"/>
      <c r="J11" s="149"/>
      <c r="K11" s="149"/>
      <c r="L11" s="150"/>
      <c r="M11" s="140"/>
    </row>
    <row r="12" spans="1:13" s="134" customFormat="1" ht="18.600000000000001" x14ac:dyDescent="0.55000000000000004">
      <c r="A12" s="151"/>
      <c r="B12" s="136"/>
      <c r="C12" s="152" t="s">
        <v>473</v>
      </c>
      <c r="D12" s="138" t="s">
        <v>67</v>
      </c>
      <c r="E12" s="139"/>
      <c r="F12" s="139"/>
      <c r="G12" s="153"/>
      <c r="H12" s="153"/>
      <c r="I12" s="153"/>
      <c r="J12" s="153"/>
      <c r="K12" s="139"/>
      <c r="L12" s="139"/>
      <c r="M12" s="140"/>
    </row>
    <row r="13" spans="1:13" s="134" customFormat="1" ht="18.600000000000001" x14ac:dyDescent="0.55000000000000004">
      <c r="A13" s="151"/>
      <c r="B13" s="136"/>
      <c r="C13"/>
      <c r="D13" s="138" t="s">
        <v>15</v>
      </c>
      <c r="E13" s="139"/>
      <c r="F13" s="139"/>
      <c r="G13" s="139"/>
      <c r="H13" s="139"/>
      <c r="I13" s="139"/>
      <c r="J13" s="139"/>
      <c r="K13" s="139"/>
      <c r="L13" s="139"/>
      <c r="M13" s="140"/>
    </row>
    <row r="14" spans="1:13" s="134" customFormat="1" ht="37.200000000000003" x14ac:dyDescent="0.55000000000000004">
      <c r="A14" s="151"/>
      <c r="B14" s="136"/>
      <c r="C14" s="152" t="s">
        <v>474</v>
      </c>
      <c r="D14" s="138" t="s">
        <v>67</v>
      </c>
      <c r="E14" s="139"/>
      <c r="F14" s="139"/>
      <c r="G14" s="153"/>
      <c r="H14" s="153"/>
      <c r="I14" s="153"/>
      <c r="J14" s="153"/>
      <c r="K14" s="139"/>
      <c r="L14" s="139"/>
      <c r="M14" s="140"/>
    </row>
    <row r="15" spans="1:13" s="134" customFormat="1" ht="18.600000000000001" x14ac:dyDescent="0.55000000000000004">
      <c r="A15" s="151"/>
      <c r="B15" s="136"/>
      <c r="C15"/>
      <c r="D15" s="138" t="s">
        <v>15</v>
      </c>
      <c r="E15" s="139"/>
      <c r="F15" s="139"/>
      <c r="G15" s="139"/>
      <c r="H15" s="139"/>
      <c r="I15" s="139"/>
      <c r="J15" s="139"/>
      <c r="K15" s="139"/>
      <c r="L15" s="139"/>
      <c r="M15" s="140"/>
    </row>
    <row r="16" spans="1:13" s="134" customFormat="1" ht="18.600000000000001" x14ac:dyDescent="0.55000000000000004">
      <c r="A16" s="151"/>
      <c r="B16" s="136"/>
      <c r="C16" s="152" t="s">
        <v>469</v>
      </c>
      <c r="D16" s="138" t="s">
        <v>67</v>
      </c>
      <c r="E16" s="139"/>
      <c r="F16" s="139"/>
      <c r="G16" s="153"/>
      <c r="H16" s="153"/>
      <c r="I16" s="153"/>
      <c r="J16" s="153"/>
      <c r="K16" s="139"/>
      <c r="L16" s="139"/>
      <c r="M16" s="140"/>
    </row>
    <row r="17" spans="1:13" s="134" customFormat="1" ht="18.600000000000001" x14ac:dyDescent="0.55000000000000004">
      <c r="A17" s="151"/>
      <c r="B17" s="136"/>
      <c r="C17"/>
      <c r="D17" s="138" t="s">
        <v>15</v>
      </c>
      <c r="E17" s="139"/>
      <c r="F17" s="139"/>
      <c r="G17" s="139"/>
      <c r="H17" s="139"/>
      <c r="I17" s="139"/>
      <c r="J17" s="139"/>
      <c r="K17" s="139"/>
      <c r="L17" s="139"/>
      <c r="M17" s="140"/>
    </row>
    <row r="18" spans="1:13" s="134" customFormat="1" ht="55.8" x14ac:dyDescent="0.55000000000000004">
      <c r="A18" s="151"/>
      <c r="B18" s="136"/>
      <c r="C18" s="152" t="s">
        <v>48</v>
      </c>
      <c r="D18" s="138" t="s">
        <v>67</v>
      </c>
      <c r="E18" s="139"/>
      <c r="F18" s="139"/>
      <c r="G18" s="153"/>
      <c r="H18" s="153"/>
      <c r="I18" s="153"/>
      <c r="J18" s="153"/>
      <c r="K18" s="139"/>
      <c r="L18" s="139"/>
      <c r="M18" s="140"/>
    </row>
    <row r="19" spans="1:13" s="134" customFormat="1" ht="18.600000000000001" x14ac:dyDescent="0.55000000000000004">
      <c r="A19" s="151"/>
      <c r="B19" s="136"/>
      <c r="C19"/>
      <c r="D19" s="138" t="s">
        <v>15</v>
      </c>
      <c r="E19" s="139"/>
      <c r="F19" s="139"/>
      <c r="G19" s="139"/>
      <c r="H19" s="139"/>
      <c r="I19" s="139"/>
      <c r="J19" s="139"/>
      <c r="K19" s="139"/>
      <c r="L19" s="139"/>
      <c r="M19" s="140"/>
    </row>
    <row r="20" spans="1:13" s="134" customFormat="1" ht="69.599999999999994" x14ac:dyDescent="0.55000000000000004">
      <c r="A20" s="154" t="s">
        <v>464</v>
      </c>
      <c r="B20" s="155" t="s">
        <v>475</v>
      </c>
      <c r="C20" s="156" t="s">
        <v>93</v>
      </c>
      <c r="D20" s="157"/>
      <c r="E20" s="149"/>
      <c r="F20" s="149"/>
      <c r="G20" s="149"/>
      <c r="H20" s="149"/>
      <c r="I20" s="149"/>
      <c r="J20" s="149"/>
      <c r="K20" s="149"/>
      <c r="L20" s="150"/>
      <c r="M20" s="133"/>
    </row>
    <row r="21" spans="1:13" s="134" customFormat="1" ht="37.200000000000003" x14ac:dyDescent="0.55000000000000004">
      <c r="A21" s="151"/>
      <c r="B21" s="158"/>
      <c r="C21" s="159" t="s">
        <v>94</v>
      </c>
      <c r="D21" s="160" t="s">
        <v>67</v>
      </c>
      <c r="E21" s="161"/>
      <c r="F21"/>
      <c r="G21" s="161"/>
      <c r="H21"/>
      <c r="I21" s="161"/>
      <c r="J21"/>
      <c r="K21" s="161"/>
      <c r="L21"/>
      <c r="M21" s="140"/>
    </row>
    <row r="22" spans="1:13" s="134" customFormat="1" ht="18.600000000000001" x14ac:dyDescent="0.55000000000000004">
      <c r="A22" s="151"/>
      <c r="B22" s="158"/>
      <c r="C22"/>
      <c r="D22" s="162" t="s">
        <v>15</v>
      </c>
      <c r="E22" s="161"/>
      <c r="F22"/>
      <c r="G22" s="161"/>
      <c r="H22"/>
      <c r="I22" s="163"/>
      <c r="J22"/>
      <c r="K22" s="161"/>
      <c r="L22"/>
      <c r="M22" s="140"/>
    </row>
    <row r="23" spans="1:13" s="134" customFormat="1" ht="74.400000000000006" x14ac:dyDescent="0.55000000000000004">
      <c r="A23" s="151"/>
      <c r="B23" s="158"/>
      <c r="C23" s="159" t="s">
        <v>97</v>
      </c>
      <c r="D23" s="160" t="s">
        <v>67</v>
      </c>
      <c r="E23" s="161"/>
      <c r="F23"/>
      <c r="G23" s="161"/>
      <c r="H23"/>
      <c r="I23" s="161"/>
      <c r="J23"/>
      <c r="K23" s="161"/>
      <c r="L23"/>
      <c r="M23" s="140"/>
    </row>
    <row r="24" spans="1:13" s="134" customFormat="1" ht="18.600000000000001" x14ac:dyDescent="0.55000000000000004">
      <c r="A24" s="151"/>
      <c r="B24" s="158"/>
      <c r="C24"/>
      <c r="D24" s="162" t="s">
        <v>15</v>
      </c>
      <c r="E24" s="161"/>
      <c r="F24"/>
      <c r="G24" s="164"/>
      <c r="H24"/>
      <c r="I24" s="163"/>
      <c r="J24"/>
      <c r="K24" s="161"/>
      <c r="L24"/>
      <c r="M24" s="140"/>
    </row>
    <row r="25" spans="1:13" s="134" customFormat="1" ht="74.400000000000006" x14ac:dyDescent="0.55000000000000004">
      <c r="A25" s="151"/>
      <c r="B25" s="158"/>
      <c r="C25" s="159" t="s">
        <v>476</v>
      </c>
      <c r="D25" s="160" t="s">
        <v>67</v>
      </c>
      <c r="E25" s="161"/>
      <c r="F25"/>
      <c r="G25" s="161"/>
      <c r="H25"/>
      <c r="I25" s="161"/>
      <c r="J25"/>
      <c r="K25" s="161"/>
      <c r="L25"/>
      <c r="M25" s="140"/>
    </row>
    <row r="26" spans="1:13" s="134" customFormat="1" ht="18.600000000000001" x14ac:dyDescent="0.55000000000000004">
      <c r="A26" s="151"/>
      <c r="B26" s="158"/>
      <c r="C26"/>
      <c r="D26" s="162" t="s">
        <v>15</v>
      </c>
      <c r="E26" s="161"/>
      <c r="F26"/>
      <c r="G26" s="161"/>
      <c r="H26"/>
      <c r="I26" s="163"/>
      <c r="J26"/>
      <c r="K26" s="161"/>
      <c r="L26"/>
      <c r="M26" s="140"/>
    </row>
    <row r="27" spans="1:13" s="134" customFormat="1" ht="111.6" x14ac:dyDescent="0.55000000000000004">
      <c r="A27" s="165" t="s">
        <v>57</v>
      </c>
      <c r="B27" s="155" t="s">
        <v>477</v>
      </c>
      <c r="C27" s="166" t="s">
        <v>103</v>
      </c>
      <c r="D27" s="160" t="s">
        <v>67</v>
      </c>
      <c r="E27" s="167"/>
      <c r="F27"/>
      <c r="G27" s="168"/>
      <c r="H27"/>
      <c r="I27" s="168"/>
      <c r="J27"/>
      <c r="K27" s="161"/>
      <c r="L27"/>
      <c r="M27" s="169"/>
    </row>
    <row r="28" spans="1:13" s="134" customFormat="1" ht="18.600000000000001" x14ac:dyDescent="0.55000000000000004">
      <c r="A28"/>
      <c r="B28"/>
      <c r="C28"/>
      <c r="D28" s="170" t="s">
        <v>15</v>
      </c>
      <c r="E28" s="167"/>
      <c r="F28"/>
      <c r="G28" s="168"/>
      <c r="H28"/>
      <c r="I28" s="168"/>
      <c r="J28"/>
      <c r="K28" s="161"/>
      <c r="L28"/>
      <c r="M28" s="169"/>
    </row>
    <row r="29" spans="1:13" s="134" customFormat="1" ht="55.8" x14ac:dyDescent="0.55000000000000004">
      <c r="A29" s="171" t="s">
        <v>478</v>
      </c>
      <c r="B29" s="172" t="s">
        <v>479</v>
      </c>
      <c r="C29" s="173" t="s">
        <v>480</v>
      </c>
      <c r="D29" s="160" t="s">
        <v>105</v>
      </c>
      <c r="E29" s="161"/>
      <c r="F29"/>
      <c r="G29" s="161"/>
      <c r="H29"/>
      <c r="I29" s="161"/>
      <c r="J29"/>
      <c r="K29" s="174"/>
      <c r="L29"/>
      <c r="M29" s="140"/>
    </row>
    <row r="30" spans="1:13" s="134" customFormat="1" ht="87" x14ac:dyDescent="0.55000000000000004">
      <c r="A30" s="128" t="s">
        <v>481</v>
      </c>
      <c r="B30" s="155" t="s">
        <v>482</v>
      </c>
      <c r="C30" s="175" t="s">
        <v>483</v>
      </c>
      <c r="D30"/>
      <c r="E30" s="148"/>
      <c r="F30" s="148"/>
      <c r="G30" s="148"/>
      <c r="H30" s="149"/>
      <c r="I30" s="149"/>
      <c r="J30" s="149"/>
      <c r="K30" s="149"/>
      <c r="L30" s="150"/>
      <c r="M30" s="133"/>
    </row>
    <row r="31" spans="1:13" s="134" customFormat="1" ht="93" x14ac:dyDescent="0.55000000000000004">
      <c r="A31"/>
      <c r="B31"/>
      <c r="C31" s="166" t="s">
        <v>113</v>
      </c>
      <c r="D31" s="176" t="s">
        <v>30</v>
      </c>
      <c r="E31" s="177"/>
      <c r="F31" s="177"/>
      <c r="G31" s="177"/>
      <c r="H31" s="177"/>
      <c r="I31" s="177"/>
      <c r="J31" s="177"/>
      <c r="K31" s="177"/>
      <c r="L31" s="177"/>
      <c r="M31" s="140"/>
    </row>
    <row r="32" spans="1:13" s="134" customFormat="1" ht="18.600000000000001" x14ac:dyDescent="0.55000000000000004">
      <c r="A32"/>
      <c r="B32"/>
      <c r="C32"/>
      <c r="D32" s="176" t="s">
        <v>15</v>
      </c>
      <c r="E32" s="177"/>
      <c r="F32" s="177"/>
      <c r="G32" s="177"/>
      <c r="H32" s="177"/>
      <c r="I32" s="177"/>
      <c r="J32" s="177"/>
      <c r="K32" s="177"/>
      <c r="L32" s="177"/>
      <c r="M32" s="140"/>
    </row>
    <row r="33" spans="1:13" s="134" customFormat="1" ht="130.19999999999999" x14ac:dyDescent="0.55000000000000004">
      <c r="A33"/>
      <c r="B33"/>
      <c r="C33" s="173" t="s">
        <v>484</v>
      </c>
      <c r="D33" s="176" t="s">
        <v>114</v>
      </c>
      <c r="E33" s="161"/>
      <c r="F33"/>
      <c r="G33" s="161"/>
      <c r="H33"/>
      <c r="I33" s="161"/>
      <c r="J33"/>
      <c r="K33" s="178"/>
      <c r="L33"/>
      <c r="M33" s="140"/>
    </row>
    <row r="34" spans="1:13" s="134" customFormat="1" ht="37.200000000000003" x14ac:dyDescent="0.55000000000000004">
      <c r="A34" s="128" t="s">
        <v>481</v>
      </c>
      <c r="B34" s="155" t="s">
        <v>485</v>
      </c>
      <c r="C34" s="173" t="s">
        <v>486</v>
      </c>
      <c r="D34" s="176" t="s">
        <v>114</v>
      </c>
      <c r="E34" s="161"/>
      <c r="F34"/>
      <c r="G34" s="161"/>
      <c r="H34"/>
      <c r="I34" s="161"/>
      <c r="J34"/>
      <c r="K34" s="178"/>
      <c r="L34"/>
      <c r="M34" s="140"/>
    </row>
    <row r="35" spans="1:13" s="134" customFormat="1" ht="148.80000000000001" x14ac:dyDescent="0.55000000000000004">
      <c r="A35"/>
      <c r="B35"/>
      <c r="C35" s="173" t="s">
        <v>487</v>
      </c>
      <c r="D35" s="176" t="s">
        <v>114</v>
      </c>
      <c r="E35" s="161"/>
      <c r="F35"/>
      <c r="G35" s="161"/>
      <c r="H35"/>
      <c r="I35" s="161"/>
      <c r="J35"/>
      <c r="K35" s="178"/>
      <c r="L35"/>
      <c r="M35" s="140"/>
    </row>
  </sheetData>
  <customSheetViews>
    <customSheetView guid="{3181EFCC-64AD-4444-B924-37A8E2411B78}" state="hidden">
      <selection activeCell="S6" sqref="S6"/>
      <pageMargins left="0.7" right="0.7" top="0.75" bottom="0.75" header="0.3" footer="0.3"/>
    </customSheetView>
    <customSheetView guid="{F1E964C3-8775-4144-85E6-187232271130}" state="hidden">
      <selection activeCell="S6" sqref="S6"/>
      <pageMargins left="0.7" right="0.7" top="0.75" bottom="0.75" header="0.3" footer="0.3"/>
    </customSheetView>
    <customSheetView guid="{FED6E811-8ACD-4ED8-B757-F40DA5814923}" state="hidden">
      <selection activeCell="S6" sqref="S6"/>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26</vt:i4>
      </vt:variant>
    </vt:vector>
  </HeadingPairs>
  <TitlesOfParts>
    <vt:vector size="32" baseType="lpstr">
      <vt:lpstr>Financial Capital</vt:lpstr>
      <vt:lpstr>Manufacture Capital</vt:lpstr>
      <vt:lpstr>Social &amp; Relationship Capital</vt:lpstr>
      <vt:lpstr>Natural Capital</vt:lpstr>
      <vt:lpstr>Human Capital</vt:lpstr>
      <vt:lpstr>labor practice</vt:lpstr>
      <vt:lpstr>'Social &amp; Relationship Capital'!_ftn1</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'Social &amp; Relationship Capital'!_ftnref1</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ST6202</cp:lastModifiedBy>
  <dcterms:created xsi:type="dcterms:W3CDTF">2006-09-16T00:00:00Z</dcterms:created>
  <dcterms:modified xsi:type="dcterms:W3CDTF">2020-01-27T04:40:07Z</dcterms:modified>
</cp:coreProperties>
</file>