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s Yarinee\_03 Quarterly Work\SHE Data\2019\"/>
    </mc:Choice>
  </mc:AlternateContent>
  <bookViews>
    <workbookView xWindow="28680" yWindow="-120" windowWidth="29040" windowHeight="15840" tabRatio="673"/>
  </bookViews>
  <sheets>
    <sheet name="Production volume" sheetId="6" r:id="rId1"/>
  </sheets>
  <externalReferences>
    <externalReference r:id="rId2"/>
    <externalReference r:id="rId3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6" l="1"/>
  <c r="J10" i="6"/>
  <c r="K11" i="6"/>
  <c r="K10" i="6"/>
  <c r="P10" i="6" l="1"/>
  <c r="P11" i="6"/>
  <c r="P6" i="6" l="1"/>
  <c r="P7" i="6" l="1"/>
  <c r="P8" i="6"/>
  <c r="O4" i="6" l="1"/>
  <c r="N4" i="6"/>
  <c r="E4" i="6"/>
  <c r="F4" i="6"/>
  <c r="G4" i="6"/>
  <c r="H4" i="6"/>
  <c r="I4" i="6"/>
  <c r="J4" i="6"/>
  <c r="L4" i="6"/>
  <c r="M4" i="6"/>
  <c r="D4" i="6"/>
  <c r="K4" i="6"/>
  <c r="P4" i="6" l="1"/>
</calcChain>
</file>

<file path=xl/sharedStrings.xml><?xml version="1.0" encoding="utf-8"?>
<sst xmlns="http://schemas.openxmlformats.org/spreadsheetml/2006/main" count="29" uniqueCount="18">
  <si>
    <t xml:space="preserve">Res. Person </t>
  </si>
  <si>
    <t>Parameter</t>
  </si>
  <si>
    <t>Unit</t>
  </si>
  <si>
    <t xml:space="preserve">PE eng. </t>
  </si>
  <si>
    <t xml:space="preserve">Response function </t>
  </si>
  <si>
    <t xml:space="preserve">Ton </t>
  </si>
  <si>
    <t>PTA</t>
  </si>
  <si>
    <t>PTA1</t>
  </si>
  <si>
    <t>PTA2</t>
  </si>
  <si>
    <t xml:space="preserve">PTA3 </t>
  </si>
  <si>
    <t>ton</t>
  </si>
  <si>
    <t xml:space="preserve">ton </t>
  </si>
  <si>
    <t xml:space="preserve">Production Volume </t>
  </si>
  <si>
    <t xml:space="preserve">กรอกข้อมูลลงช่องสีขาวเท่านั้น </t>
  </si>
  <si>
    <t>PE</t>
  </si>
  <si>
    <t>Para-xylene</t>
  </si>
  <si>
    <t>Acetic acid</t>
  </si>
  <si>
    <t>YTD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</si>
</sst>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฿&quot;#,##0;\-&quot;฿&quot;#,##0"/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7" formatCode="\t0.00"/>
    <numFmt numFmtId="168" formatCode="0.00_)"/>
    <numFmt numFmtId="169" formatCode="&quot;฿&quot;#,##0_);\(&quot;฿&quot;#,##0\)"/>
    <numFmt numFmtId="170" formatCode="_-* #,##0_-;\-* #,##0_-;_-* &quot;-&quot;??_-;_-@_-"/>
    <numFmt numFmtId="173" formatCode="\t&quot;฿&quot;#,##0_);[Red]\(\t&quot;฿&quot;#,##0\)"/>
    <numFmt numFmtId="174" formatCode="0.0000"/>
    <numFmt numFmtId="175" formatCode="_(* #,##0.00000_);_(* \(#,##0.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4"/>
      <name val="Cordia New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28"/>
      <name val="Angsana New"/>
      <family val="1"/>
      <charset val="222"/>
    </font>
    <font>
      <sz val="14"/>
      <name val="AngsanaUPC"/>
      <family val="1"/>
      <charset val="222"/>
    </font>
    <font>
      <sz val="14"/>
      <name val="Cordia New"/>
      <family val="2"/>
    </font>
    <font>
      <sz val="14"/>
      <name val="CordiaUPC"/>
      <family val="2"/>
    </font>
    <font>
      <sz val="14"/>
      <color theme="1"/>
      <name val="Calibri"/>
      <family val="2"/>
      <scheme val="minor"/>
    </font>
    <font>
      <sz val="14"/>
      <name val="Cordia New"/>
      <family val="2"/>
    </font>
    <font>
      <sz val="12"/>
      <name val="Times New Roman"/>
      <family val="1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5" fillId="0" borderId="0"/>
    <xf numFmtId="164" fontId="3" fillId="0" borderId="0" applyFont="0" applyFill="0" applyBorder="0" applyAlignment="0" applyProtection="0"/>
    <xf numFmtId="37" fontId="6" fillId="0" borderId="0"/>
    <xf numFmtId="0" fontId="7" fillId="0" borderId="0" applyProtection="0"/>
    <xf numFmtId="169" fontId="6" fillId="0" borderId="0"/>
    <xf numFmtId="2" fontId="7" fillId="0" borderId="0" applyProtection="0"/>
    <xf numFmtId="0" fontId="8" fillId="0" borderId="0" applyProtection="0"/>
    <xf numFmtId="0" fontId="9" fillId="0" borderId="0" applyProtection="0"/>
    <xf numFmtId="168" fontId="10" fillId="0" borderId="0"/>
    <xf numFmtId="9" fontId="3" fillId="0" borderId="0" applyFont="0" applyFill="0" applyBorder="0" applyAlignment="0" applyProtection="0"/>
    <xf numFmtId="3" fontId="11" fillId="0" borderId="0" applyNumberFormat="0" applyFill="0" applyBorder="0" applyAlignment="0" applyProtection="0"/>
    <xf numFmtId="0" fontId="4" fillId="0" borderId="0">
      <alignment vertical="justify"/>
    </xf>
    <xf numFmtId="0" fontId="4" fillId="0" borderId="0">
      <alignment vertical="justify"/>
    </xf>
    <xf numFmtId="0" fontId="5" fillId="0" borderId="2" applyAlignment="0">
      <alignment horizontal="centerContinuous"/>
    </xf>
    <xf numFmtId="0" fontId="4" fillId="0" borderId="0">
      <alignment horizontal="centerContinuous" vertical="center"/>
    </xf>
    <xf numFmtId="0" fontId="4" fillId="0" borderId="0">
      <alignment horizontal="centerContinuous" vertical="center"/>
    </xf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13" fillId="0" borderId="0"/>
    <xf numFmtId="43" fontId="13" fillId="0" borderId="0" applyFont="0" applyFill="0" applyBorder="0" applyAlignment="0" applyProtection="0"/>
    <xf numFmtId="0" fontId="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17" fillId="0" borderId="0" applyFont="0" applyFill="0" applyBorder="0" applyAlignment="0" applyProtection="0"/>
    <xf numFmtId="175" fontId="16" fillId="0" borderId="0"/>
    <xf numFmtId="173" fontId="16" fillId="0" borderId="0"/>
    <xf numFmtId="0" fontId="6" fillId="0" borderId="0"/>
    <xf numFmtId="0" fontId="6" fillId="0" borderId="0"/>
    <xf numFmtId="0" fontId="3" fillId="0" borderId="0">
      <alignment vertical="justify"/>
    </xf>
    <xf numFmtId="0" fontId="7" fillId="0" borderId="4" applyProtection="0"/>
    <xf numFmtId="0" fontId="3" fillId="0" borderId="0">
      <alignment horizontal="centerContinuous"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6" fillId="0" borderId="0"/>
    <xf numFmtId="0" fontId="3" fillId="0" borderId="0">
      <alignment vertical="justify"/>
    </xf>
    <xf numFmtId="43" fontId="1" fillId="0" borderId="0" applyFont="0" applyFill="0" applyBorder="0" applyAlignment="0" applyProtection="0"/>
    <xf numFmtId="0" fontId="3" fillId="0" borderId="0">
      <alignment horizontal="centerContinuous" vertical="center"/>
    </xf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17" fillId="0" borderId="0" applyFont="0" applyFill="0" applyBorder="0" applyAlignment="0" applyProtection="0"/>
    <xf numFmtId="175" fontId="6" fillId="0" borderId="0"/>
    <xf numFmtId="173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/>
    <xf numFmtId="43" fontId="0" fillId="4" borderId="1" xfId="1" applyFont="1" applyFill="1" applyBorder="1"/>
    <xf numFmtId="0" fontId="2" fillId="3" borderId="1" xfId="0" applyFont="1" applyFill="1" applyBorder="1" applyAlignment="1">
      <alignment horizontal="center"/>
    </xf>
    <xf numFmtId="17" fontId="2" fillId="3" borderId="1" xfId="0" applyNumberFormat="1" applyFont="1" applyFill="1" applyBorder="1" applyAlignment="1">
      <alignment horizontal="right"/>
    </xf>
    <xf numFmtId="170" fontId="0" fillId="2" borderId="1" xfId="1" applyNumberFormat="1" applyFont="1" applyFill="1" applyBorder="1"/>
    <xf numFmtId="170" fontId="0" fillId="2" borderId="3" xfId="1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70" fontId="0" fillId="5" borderId="1" xfId="1" applyNumberFormat="1" applyFont="1" applyFill="1" applyBorder="1"/>
    <xf numFmtId="0" fontId="15" fillId="2" borderId="0" xfId="0" applyFont="1" applyFill="1"/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43" fontId="15" fillId="4" borderId="1" xfId="1" applyFont="1" applyFill="1" applyBorder="1"/>
    <xf numFmtId="43" fontId="15" fillId="4" borderId="1" xfId="1" applyNumberFormat="1" applyFont="1" applyFill="1" applyBorder="1"/>
    <xf numFmtId="0" fontId="15" fillId="2" borderId="1" xfId="0" applyFont="1" applyFill="1" applyBorder="1" applyAlignment="1">
      <alignment horizontal="center" vertical="center"/>
    </xf>
    <xf numFmtId="0" fontId="0" fillId="2" borderId="0" xfId="0" applyFont="1" applyFill="1"/>
    <xf numFmtId="0" fontId="0" fillId="2" borderId="1" xfId="0" applyFont="1" applyFill="1" applyBorder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3" fontId="0" fillId="2" borderId="1" xfId="0" applyNumberFormat="1" applyFont="1" applyFill="1" applyBorder="1"/>
    <xf numFmtId="170" fontId="18" fillId="0" borderId="1" xfId="1" applyNumberFormat="1" applyFont="1" applyFill="1" applyBorder="1" applyAlignment="1" applyProtection="1">
      <alignment horizontal="right" vertical="center"/>
    </xf>
    <xf numFmtId="1" fontId="19" fillId="0" borderId="1" xfId="70" applyNumberFormat="1" applyFont="1" applyFill="1" applyBorder="1" applyAlignment="1">
      <alignment horizontal="right" vertical="center"/>
    </xf>
    <xf numFmtId="174" fontId="19" fillId="0" borderId="0" xfId="70" applyNumberFormat="1" applyFont="1" applyFill="1" applyBorder="1" applyAlignment="1">
      <alignment horizontal="center" vertical="center"/>
    </xf>
    <xf numFmtId="43" fontId="0" fillId="2" borderId="0" xfId="0" applyNumberFormat="1" applyFont="1" applyFill="1"/>
    <xf numFmtId="0" fontId="0" fillId="2" borderId="0" xfId="0" applyFont="1" applyFill="1" applyBorder="1"/>
    <xf numFmtId="0" fontId="0" fillId="0" borderId="0" xfId="0" applyFont="1"/>
    <xf numFmtId="43" fontId="0" fillId="2" borderId="0" xfId="1" applyFont="1" applyFill="1"/>
    <xf numFmtId="0" fontId="20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</cellXfs>
  <cellStyles count="106">
    <cellStyle name="Comma" xfId="1" builtinId="3"/>
    <cellStyle name="Comma  - Style1" xfId="4"/>
    <cellStyle name="Comma  - Style1 2" xfId="58"/>
    <cellStyle name="Comma  - Style2" xfId="5"/>
    <cellStyle name="Comma  - Style2 2" xfId="59"/>
    <cellStyle name="Comma  - Style3" xfId="6"/>
    <cellStyle name="Comma  - Style3 2" xfId="60"/>
    <cellStyle name="Comma  - Style4" xfId="7"/>
    <cellStyle name="Comma  - Style4 2" xfId="61"/>
    <cellStyle name="Comma  - Style5" xfId="8"/>
    <cellStyle name="Comma  - Style5 2" xfId="62"/>
    <cellStyle name="Comma  - Style6" xfId="9"/>
    <cellStyle name="Comma  - Style6 2" xfId="63"/>
    <cellStyle name="Comma  - Style7" xfId="10"/>
    <cellStyle name="Comma  - Style7 2" xfId="64"/>
    <cellStyle name="Comma  - Style8" xfId="11"/>
    <cellStyle name="Comma  - Style8 2" xfId="65"/>
    <cellStyle name="Comma 10" xfId="53"/>
    <cellStyle name="Comma 10 2" xfId="97"/>
    <cellStyle name="Comma 11" xfId="55"/>
    <cellStyle name="Comma 11 2" xfId="98"/>
    <cellStyle name="Comma 12" xfId="57"/>
    <cellStyle name="Comma 12 2" xfId="100"/>
    <cellStyle name="Comma 13" xfId="77"/>
    <cellStyle name="Comma 14" xfId="81"/>
    <cellStyle name="Comma 15" xfId="105"/>
    <cellStyle name="Comma 16" xfId="104"/>
    <cellStyle name="Comma 2" xfId="3"/>
    <cellStyle name="Comma 2 2" xfId="66"/>
    <cellStyle name="Comma 2 2 2" xfId="101"/>
    <cellStyle name="Comma 2 3" xfId="78"/>
    <cellStyle name="Comma 3" xfId="33"/>
    <cellStyle name="Comma 3 2" xfId="83"/>
    <cellStyle name="Comma 4" xfId="39"/>
    <cellStyle name="Comma 4 2" xfId="89"/>
    <cellStyle name="Comma 5" xfId="35"/>
    <cellStyle name="Comma 5 2" xfId="85"/>
    <cellStyle name="Comma 6" xfId="42"/>
    <cellStyle name="Comma 6 2" xfId="91"/>
    <cellStyle name="Comma 7" xfId="37"/>
    <cellStyle name="Comma 7 2" xfId="87"/>
    <cellStyle name="Comma 8" xfId="45"/>
    <cellStyle name="Comma 8 2" xfId="94"/>
    <cellStyle name="Comma 9" xfId="51"/>
    <cellStyle name="Comma 9 2" xfId="96"/>
    <cellStyle name="comma zerodec" xfId="12"/>
    <cellStyle name="Currency 2" xfId="13"/>
    <cellStyle name="Currency 3" xfId="38"/>
    <cellStyle name="Currency 3 2" xfId="88"/>
    <cellStyle name="Currency1" xfId="14"/>
    <cellStyle name="Currency1 2" xfId="67"/>
    <cellStyle name="Currency1 2 2" xfId="102"/>
    <cellStyle name="Date" xfId="15"/>
    <cellStyle name="Dollar (zero dec)" xfId="16"/>
    <cellStyle name="Dollar (zero dec) 2" xfId="68"/>
    <cellStyle name="Dollar (zero dec) 2 2" xfId="103"/>
    <cellStyle name="Dollar (zero dec) 3" xfId="79"/>
    <cellStyle name="Fixed" xfId="17"/>
    <cellStyle name="HEADING1" xfId="18"/>
    <cellStyle name="HEADING2" xfId="19"/>
    <cellStyle name="Normal" xfId="0" builtinId="0"/>
    <cellStyle name="Normal - Style1" xfId="20"/>
    <cellStyle name="Normal 10" xfId="47"/>
    <cellStyle name="Normal 11" xfId="48"/>
    <cellStyle name="Normal 12" xfId="49"/>
    <cellStyle name="Normal 13" xfId="50"/>
    <cellStyle name="Normal 14" xfId="52"/>
    <cellStyle name="Normal 15" xfId="54"/>
    <cellStyle name="Normal 16" xfId="56"/>
    <cellStyle name="Normal 16 2" xfId="99"/>
    <cellStyle name="Normal 2" xfId="2"/>
    <cellStyle name="Normal 2 2" xfId="69"/>
    <cellStyle name="Normal 3" xfId="32"/>
    <cellStyle name="Normal 4" xfId="40"/>
    <cellStyle name="Normal 5" xfId="34"/>
    <cellStyle name="Normal 5 2" xfId="84"/>
    <cellStyle name="Normal 6" xfId="43"/>
    <cellStyle name="Normal 6 2" xfId="92"/>
    <cellStyle name="Normal 7" xfId="36"/>
    <cellStyle name="Normal 7 2" xfId="86"/>
    <cellStyle name="Normal 8" xfId="44"/>
    <cellStyle name="Normal 8 2" xfId="93"/>
    <cellStyle name="Normal 9" xfId="46"/>
    <cellStyle name="Normal 9 2" xfId="95"/>
    <cellStyle name="Normal_Raw Mat &amp; Chem Require 2008 (BG) 2" xfId="70"/>
    <cellStyle name="Percent 2" xfId="21"/>
    <cellStyle name="Percent 3" xfId="41"/>
    <cellStyle name="Percent 3 2" xfId="90"/>
    <cellStyle name="PLAN" xfId="22"/>
    <cellStyle name="Q" xfId="23"/>
    <cellStyle name="Q 2" xfId="71"/>
    <cellStyle name="Q_10-YrProdPlan(Exp)-Oct'09 (Rev.1 ) " xfId="24"/>
    <cellStyle name="Q_10-YrProdPlan(Exp)-Oct'09 (Rev.1 )  2" xfId="80"/>
    <cellStyle name="small border line" xfId="25"/>
    <cellStyle name="Total 2" xfId="72"/>
    <cellStyle name="W" xfId="26"/>
    <cellStyle name="W 2" xfId="73"/>
    <cellStyle name="W_10-YrProdPlan(Exp)-Oct'09 (Rev.1 ) " xfId="27"/>
    <cellStyle name="W_10-YrProdPlan(Exp)-Oct'09 (Rev.1 )  2" xfId="82"/>
    <cellStyle name="เครื่องหมายจุลภาค [0]_AUG97" xfId="28"/>
    <cellStyle name="เครื่องหมายจุลภาค_AUG97" xfId="29"/>
    <cellStyle name="เครื่องหมายสกุลเงิน [0]_AUG97" xfId="30"/>
    <cellStyle name="เครื่องหมายสกุลเงิน_AUG97" xfId="31"/>
    <cellStyle name="콤마 [0]_VERA" xfId="74"/>
    <cellStyle name="콤마_VERA" xfId="75"/>
    <cellStyle name="표준_VERA" xfId="76"/>
  </cellStyles>
  <dxfs count="0"/>
  <tableStyles count="0" defaultTableStyle="TableStyleMedium2" defaultPivotStyle="PivotStyleLight16"/>
  <colors>
    <mruColors>
      <color rgb="FF33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6007550\AppData\Local\Microsoft\Windows\INetCache\Content.Outlook\UHXKNFXO\07-Chem%20Cons%20Jul'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6007550\AppData\Local\Microsoft\Windows\INetCache\Content.Outlook\UHXKNFXO\08-Chem%20Cons%20Aug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silo"/>
      <sheetName val="Cross silo_"/>
      <sheetName val="cons. (2)"/>
      <sheetName val="cons."/>
      <sheetName val="cross check"/>
      <sheetName val="PX"/>
      <sheetName val="AA"/>
      <sheetName val="H2"/>
      <sheetName val="MPS"/>
      <sheetName val="LPS"/>
      <sheetName val="RW"/>
      <sheetName val="N2"/>
      <sheetName val="SC"/>
      <sheetName val="EP"/>
      <sheetName val="FG"/>
      <sheetName val="CMA"/>
      <sheetName val="HBr"/>
      <sheetName val="Si-oil"/>
      <sheetName val="SF"/>
      <sheetName val="NaOH"/>
      <sheetName val="CA"/>
    </sheetNames>
    <sheetDataSet>
      <sheetData sheetId="0" refreshError="1"/>
      <sheetData sheetId="1" refreshError="1"/>
      <sheetData sheetId="2" refreshError="1"/>
      <sheetData sheetId="3">
        <row r="7">
          <cell r="AJ7">
            <v>52950.186000000002</v>
          </cell>
        </row>
        <row r="11">
          <cell r="AJ11">
            <v>2823.8110000000001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silo"/>
      <sheetName val="Cross silo_"/>
      <sheetName val="cons. (2)"/>
      <sheetName val="cons."/>
      <sheetName val="cross check"/>
      <sheetName val="PX"/>
      <sheetName val="AA"/>
      <sheetName val="H2"/>
      <sheetName val="MPS"/>
      <sheetName val="LPS"/>
      <sheetName val="RW"/>
      <sheetName val="N2"/>
      <sheetName val="SC"/>
      <sheetName val="EP"/>
      <sheetName val="FG"/>
      <sheetName val="CMA"/>
      <sheetName val="HBr"/>
      <sheetName val="Si-oil"/>
      <sheetName val="SF"/>
      <sheetName val="NaOH"/>
      <sheetName val="CA"/>
    </sheetNames>
    <sheetDataSet>
      <sheetData sheetId="0"/>
      <sheetData sheetId="1"/>
      <sheetData sheetId="2"/>
      <sheetData sheetId="3">
        <row r="7">
          <cell r="AJ7">
            <v>62736.305</v>
          </cell>
        </row>
        <row r="11">
          <cell r="AJ11">
            <v>3227.7040000000002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9"/>
  <sheetViews>
    <sheetView tabSelected="1" zoomScale="85" zoomScaleNormal="85" workbookViewId="0">
      <selection activeCell="O18" sqref="O18"/>
    </sheetView>
  </sheetViews>
  <sheetFormatPr defaultColWidth="9.42578125" defaultRowHeight="15" x14ac:dyDescent="0.25"/>
  <cols>
    <col min="1" max="1" width="2.5703125" style="27" bestFit="1" customWidth="1"/>
    <col min="2" max="2" width="12.5703125" style="27" customWidth="1"/>
    <col min="3" max="3" width="9.42578125" style="27"/>
    <col min="4" max="11" width="14" style="27" bestFit="1" customWidth="1"/>
    <col min="12" max="13" width="14.5703125" style="27" bestFit="1" customWidth="1"/>
    <col min="14" max="14" width="13.5703125" style="27" customWidth="1"/>
    <col min="15" max="15" width="14.5703125" style="27" bestFit="1" customWidth="1"/>
    <col min="16" max="16" width="18.28515625" style="27" bestFit="1" customWidth="1"/>
    <col min="17" max="17" width="19.42578125" style="27" bestFit="1" customWidth="1"/>
    <col min="18" max="18" width="11.5703125" style="27" bestFit="1" customWidth="1"/>
    <col min="19" max="16384" width="9.42578125" style="27"/>
  </cols>
  <sheetData>
    <row r="1" spans="1:18" s="15" customFormat="1" x14ac:dyDescent="0.25">
      <c r="B1" s="15" t="s">
        <v>12</v>
      </c>
    </row>
    <row r="2" spans="1:18" s="15" customFormat="1" x14ac:dyDescent="0.25">
      <c r="B2" s="15" t="s">
        <v>13</v>
      </c>
    </row>
    <row r="3" spans="1:18" s="15" customFormat="1" x14ac:dyDescent="0.25">
      <c r="A3" s="1"/>
      <c r="B3" s="1" t="s">
        <v>1</v>
      </c>
      <c r="C3" s="1" t="s">
        <v>2</v>
      </c>
      <c r="D3" s="4">
        <v>43466</v>
      </c>
      <c r="E3" s="4">
        <v>43497</v>
      </c>
      <c r="F3" s="4">
        <v>43525</v>
      </c>
      <c r="G3" s="4">
        <v>43556</v>
      </c>
      <c r="H3" s="4">
        <v>43586</v>
      </c>
      <c r="I3" s="4">
        <v>43617</v>
      </c>
      <c r="J3" s="4">
        <v>43647</v>
      </c>
      <c r="K3" s="4">
        <v>43678</v>
      </c>
      <c r="L3" s="4">
        <v>43709</v>
      </c>
      <c r="M3" s="4">
        <v>43739</v>
      </c>
      <c r="N3" s="4">
        <v>43770</v>
      </c>
      <c r="O3" s="4">
        <v>43800</v>
      </c>
      <c r="P3" s="3" t="s">
        <v>17</v>
      </c>
      <c r="Q3" s="7" t="s">
        <v>4</v>
      </c>
      <c r="R3" s="7" t="s">
        <v>0</v>
      </c>
    </row>
    <row r="4" spans="1:18" s="9" customFormat="1" ht="18.75" x14ac:dyDescent="0.3">
      <c r="A4" s="10">
        <v>1</v>
      </c>
      <c r="B4" s="11" t="s">
        <v>6</v>
      </c>
      <c r="C4" s="11" t="s">
        <v>5</v>
      </c>
      <c r="D4" s="12">
        <f>SUM(D6:D8)</f>
        <v>82428.236999999994</v>
      </c>
      <c r="E4" s="12">
        <f t="shared" ref="E4:N4" si="0">SUM(E6:E8)</f>
        <v>73031.161999999997</v>
      </c>
      <c r="F4" s="12">
        <f t="shared" si="0"/>
        <v>94731.395000000019</v>
      </c>
      <c r="G4" s="12">
        <f t="shared" si="0"/>
        <v>81761.846999999994</v>
      </c>
      <c r="H4" s="12">
        <f t="shared" si="0"/>
        <v>94193.385000000009</v>
      </c>
      <c r="I4" s="12">
        <f>SUM(I6:I8)</f>
        <v>91996.383000000002</v>
      </c>
      <c r="J4" s="12">
        <f>SUM(J6:J8)</f>
        <v>79502.54800000001</v>
      </c>
      <c r="K4" s="12">
        <f t="shared" si="0"/>
        <v>95916.906000000003</v>
      </c>
      <c r="L4" s="12">
        <f t="shared" si="0"/>
        <v>91784.652000000002</v>
      </c>
      <c r="M4" s="12">
        <f t="shared" si="0"/>
        <v>73490.866000000009</v>
      </c>
      <c r="N4" s="12">
        <f t="shared" si="0"/>
        <v>71694.074999999997</v>
      </c>
      <c r="O4" s="13">
        <f>SUM(O6:O8)</f>
        <v>90420.885999999999</v>
      </c>
      <c r="P4" s="13">
        <f>SUM(D4:O4)</f>
        <v>1020952.3419999999</v>
      </c>
      <c r="Q4" s="14" t="s">
        <v>14</v>
      </c>
      <c r="R4" s="14" t="s">
        <v>3</v>
      </c>
    </row>
    <row r="5" spans="1:18" s="15" customFormat="1" x14ac:dyDescent="0.25">
      <c r="B5" s="17"/>
      <c r="C5" s="17"/>
      <c r="Q5" s="18"/>
      <c r="R5" s="18"/>
    </row>
    <row r="6" spans="1:18" s="15" customFormat="1" x14ac:dyDescent="0.25">
      <c r="B6" s="19" t="s">
        <v>7</v>
      </c>
      <c r="C6" s="19" t="s">
        <v>10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">
        <f>SUM(D6:O6)</f>
        <v>0</v>
      </c>
      <c r="Q6" s="20" t="s">
        <v>14</v>
      </c>
      <c r="R6" s="20" t="s">
        <v>3</v>
      </c>
    </row>
    <row r="7" spans="1:18" s="15" customFormat="1" x14ac:dyDescent="0.25">
      <c r="B7" s="19" t="s">
        <v>8</v>
      </c>
      <c r="C7" s="19" t="s">
        <v>10</v>
      </c>
      <c r="D7" s="5">
        <v>33988.337</v>
      </c>
      <c r="E7" s="5">
        <v>25938.662</v>
      </c>
      <c r="F7" s="5">
        <v>41735.655000000028</v>
      </c>
      <c r="G7" s="5">
        <v>40783.877999999997</v>
      </c>
      <c r="H7" s="5">
        <v>41541.084999999999</v>
      </c>
      <c r="I7" s="5">
        <v>40996.182999999997</v>
      </c>
      <c r="J7" s="6">
        <v>33649.748</v>
      </c>
      <c r="K7" s="5">
        <v>43034.408000000003</v>
      </c>
      <c r="L7" s="21">
        <v>40762.487000000001</v>
      </c>
      <c r="M7" s="21">
        <v>41576.453000000001</v>
      </c>
      <c r="N7" s="21">
        <v>40676.682999999997</v>
      </c>
      <c r="O7" s="21">
        <v>39719.942999999999</v>
      </c>
      <c r="P7" s="2">
        <f>SUM(D7:O7)</f>
        <v>464403.522</v>
      </c>
      <c r="Q7" s="20" t="s">
        <v>14</v>
      </c>
      <c r="R7" s="20" t="s">
        <v>3</v>
      </c>
    </row>
    <row r="8" spans="1:18" s="15" customFormat="1" x14ac:dyDescent="0.25">
      <c r="B8" s="19" t="s">
        <v>9</v>
      </c>
      <c r="C8" s="19" t="s">
        <v>11</v>
      </c>
      <c r="D8" s="5">
        <v>48439.9</v>
      </c>
      <c r="E8" s="5">
        <v>47092.5</v>
      </c>
      <c r="F8" s="5">
        <v>52995.74</v>
      </c>
      <c r="G8" s="5">
        <v>40977.968999999997</v>
      </c>
      <c r="H8" s="5">
        <v>52652.3</v>
      </c>
      <c r="I8" s="5">
        <v>51000.2</v>
      </c>
      <c r="J8" s="22">
        <v>45852.800000000003</v>
      </c>
      <c r="K8" s="21">
        <v>52882.498</v>
      </c>
      <c r="L8" s="21">
        <v>51022.165000000001</v>
      </c>
      <c r="M8" s="21">
        <v>31914.413</v>
      </c>
      <c r="N8" s="21">
        <v>31017.392</v>
      </c>
      <c r="O8" s="21">
        <v>50700.942999999999</v>
      </c>
      <c r="P8" s="2">
        <f>SUM(D8:O8)</f>
        <v>556548.81999999995</v>
      </c>
      <c r="Q8" s="20" t="s">
        <v>14</v>
      </c>
      <c r="R8" s="20" t="s">
        <v>3</v>
      </c>
    </row>
    <row r="9" spans="1:18" s="15" customFormat="1" x14ac:dyDescent="0.25">
      <c r="C9" s="17"/>
    </row>
    <row r="10" spans="1:18" s="15" customFormat="1" x14ac:dyDescent="0.25">
      <c r="A10" s="16">
        <v>2</v>
      </c>
      <c r="B10" s="16" t="s">
        <v>15</v>
      </c>
      <c r="C10" s="19" t="s">
        <v>10</v>
      </c>
      <c r="D10" s="5">
        <v>54260.592000000004</v>
      </c>
      <c r="E10" s="5">
        <v>48458.993999999999</v>
      </c>
      <c r="F10" s="5">
        <v>62199.721999999994</v>
      </c>
      <c r="G10" s="5">
        <v>54470.205000000002</v>
      </c>
      <c r="H10" s="5">
        <v>62086.750999999997</v>
      </c>
      <c r="I10" s="5">
        <v>60219.324999999997</v>
      </c>
      <c r="J10" s="5">
        <f>'[1]cons.'!$AJ$7</f>
        <v>52950.186000000002</v>
      </c>
      <c r="K10" s="5">
        <f>'[2]cons.'!$AJ$7</f>
        <v>62736.305</v>
      </c>
      <c r="L10" s="23">
        <v>60329.572</v>
      </c>
      <c r="M10" s="5">
        <v>49045.786999999997</v>
      </c>
      <c r="N10" s="5">
        <v>47373.832999999999</v>
      </c>
      <c r="O10" s="5">
        <v>59906.892</v>
      </c>
      <c r="P10" s="2">
        <f>SUM(D10:O10)</f>
        <v>674038.16399999999</v>
      </c>
      <c r="Q10" s="20" t="s">
        <v>14</v>
      </c>
    </row>
    <row r="11" spans="1:18" s="15" customFormat="1" x14ac:dyDescent="0.25">
      <c r="A11" s="16"/>
      <c r="B11" s="16" t="s">
        <v>16</v>
      </c>
      <c r="C11" s="19" t="s">
        <v>10</v>
      </c>
      <c r="D11" s="5">
        <v>2835.7750000000001</v>
      </c>
      <c r="E11" s="5">
        <v>2559.0309999999999</v>
      </c>
      <c r="F11" s="5">
        <v>3066.29</v>
      </c>
      <c r="G11" s="5">
        <v>2876.9110000000001</v>
      </c>
      <c r="H11" s="5">
        <v>3136.5419999999999</v>
      </c>
      <c r="I11" s="5">
        <v>3118.7310000000002</v>
      </c>
      <c r="J11" s="5">
        <f>'[1]cons.'!$AJ$11</f>
        <v>2823.8110000000001</v>
      </c>
      <c r="K11" s="5">
        <f>'[2]cons.'!$AJ$11</f>
        <v>3227.7040000000002</v>
      </c>
      <c r="L11" s="23">
        <v>3079.239</v>
      </c>
      <c r="M11" s="5">
        <v>2505.6729999999998</v>
      </c>
      <c r="N11" s="5">
        <v>2542.4070000000002</v>
      </c>
      <c r="O11" s="5">
        <v>3046.1179999999999</v>
      </c>
      <c r="P11" s="2">
        <f>SUM(D11:O11)</f>
        <v>34818.232000000004</v>
      </c>
      <c r="Q11" s="20" t="s">
        <v>14</v>
      </c>
    </row>
    <row r="12" spans="1:18" s="15" customFormat="1" x14ac:dyDescent="0.25">
      <c r="L12" s="24"/>
    </row>
    <row r="13" spans="1:18" s="15" customFormat="1" x14ac:dyDescent="0.25">
      <c r="L13" s="24"/>
      <c r="P13" s="25"/>
    </row>
    <row r="14" spans="1:18" s="15" customFormat="1" x14ac:dyDescent="0.25">
      <c r="L14" s="26"/>
    </row>
    <row r="15" spans="1:18" s="15" customFormat="1" x14ac:dyDescent="0.25"/>
    <row r="16" spans="1:18" s="15" customFormat="1" x14ac:dyDescent="0.25"/>
    <row r="17" spans="4:11" s="15" customFormat="1" x14ac:dyDescent="0.25"/>
    <row r="18" spans="4:11" s="15" customFormat="1" x14ac:dyDescent="0.25"/>
    <row r="19" spans="4:11" s="15" customFormat="1" x14ac:dyDescent="0.25"/>
    <row r="20" spans="4:11" s="15" customFormat="1" x14ac:dyDescent="0.25">
      <c r="K20" s="28"/>
    </row>
    <row r="21" spans="4:11" s="15" customFormat="1" x14ac:dyDescent="0.25"/>
    <row r="22" spans="4:11" s="15" customFormat="1" x14ac:dyDescent="0.25"/>
    <row r="23" spans="4:11" s="15" customFormat="1" x14ac:dyDescent="0.25"/>
    <row r="24" spans="4:11" s="15" customFormat="1" x14ac:dyDescent="0.25">
      <c r="D24" s="29"/>
      <c r="E24" s="30"/>
      <c r="F24" s="30"/>
      <c r="G24" s="30"/>
      <c r="H24" s="30"/>
      <c r="I24" s="30"/>
      <c r="J24" s="30"/>
    </row>
    <row r="25" spans="4:11" s="15" customFormat="1" x14ac:dyDescent="0.25">
      <c r="D25" s="31"/>
      <c r="E25" s="32"/>
      <c r="F25" s="32"/>
      <c r="G25" s="32"/>
      <c r="H25" s="32"/>
      <c r="I25" s="32"/>
      <c r="J25" s="32"/>
    </row>
    <row r="26" spans="4:11" s="15" customFormat="1" x14ac:dyDescent="0.25">
      <c r="D26" s="31"/>
      <c r="E26" s="32"/>
      <c r="F26" s="32"/>
      <c r="G26" s="32"/>
      <c r="H26" s="32"/>
      <c r="I26" s="32"/>
      <c r="J26" s="32"/>
    </row>
    <row r="27" spans="4:11" s="15" customFormat="1" x14ac:dyDescent="0.25"/>
    <row r="28" spans="4:11" s="15" customFormat="1" x14ac:dyDescent="0.25"/>
    <row r="29" spans="4:11" s="15" customFormat="1" x14ac:dyDescent="0.25"/>
    <row r="30" spans="4:11" s="15" customFormat="1" x14ac:dyDescent="0.25"/>
    <row r="31" spans="4:11" s="15" customFormat="1" x14ac:dyDescent="0.25"/>
    <row r="32" spans="4:11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 Prucpirojkul</dc:creator>
  <cp:lastModifiedBy>SMPC</cp:lastModifiedBy>
  <cp:lastPrinted>2018-06-11T10:16:34Z</cp:lastPrinted>
  <dcterms:created xsi:type="dcterms:W3CDTF">2013-12-02T04:14:36Z</dcterms:created>
  <dcterms:modified xsi:type="dcterms:W3CDTF">2020-01-09T03:30:37Z</dcterms:modified>
</cp:coreProperties>
</file>