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30A74C2D-7E2E-48DF-A104-1E25DF4B9004}" xr6:coauthVersionLast="47" xr6:coauthVersionMax="47" xr10:uidLastSave="{00000000-0000-0000-0000-000000000000}"/>
  <bookViews>
    <workbookView xWindow="-120" yWindow="-120" windowWidth="20730" windowHeight="11160" activeTab="2" xr2:uid="{4F29F1DC-99AB-44A6-98D3-25766A5EF239}"/>
  </bookViews>
  <sheets>
    <sheet name="Sheet2" sheetId="2" r:id="rId1"/>
    <sheet name="Sheet1" sheetId="1" r:id="rId2"/>
    <sheet name="Sheet3" sheetId="3" r:id="rId3"/>
  </sheets>
  <definedNames>
    <definedName name="Slicer_Department">#N/A</definedName>
    <definedName name="Slicer_year_of_service">#N/A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B16" i="1" s="1"/>
  <c r="J2" i="1"/>
  <c r="G2" i="1" s="1"/>
  <c r="H2" i="1" s="1"/>
  <c r="F10" i="1"/>
  <c r="F5" i="1"/>
  <c r="F6" i="1"/>
  <c r="F2" i="1"/>
  <c r="F11" i="1"/>
  <c r="F8" i="1"/>
  <c r="F4" i="1"/>
  <c r="F9" i="1"/>
  <c r="F7" i="1"/>
  <c r="F3" i="1"/>
  <c r="G8" i="1" l="1"/>
  <c r="H8" i="1" s="1"/>
  <c r="G4" i="1"/>
  <c r="H4" i="1" s="1"/>
  <c r="G5" i="1"/>
  <c r="H5" i="1" s="1"/>
  <c r="G11" i="1"/>
  <c r="H11" i="1" s="1"/>
  <c r="G7" i="1"/>
  <c r="H7" i="1" s="1"/>
  <c r="G3" i="1"/>
  <c r="H3" i="1" s="1"/>
  <c r="G9" i="1"/>
  <c r="H9" i="1" s="1"/>
  <c r="G10" i="1"/>
  <c r="H10" i="1" s="1"/>
  <c r="G6" i="1"/>
  <c r="H6" i="1" s="1"/>
  <c r="G12" i="1" l="1"/>
  <c r="D16" i="1" s="1"/>
</calcChain>
</file>

<file path=xl/sharedStrings.xml><?xml version="1.0" encoding="utf-8"?>
<sst xmlns="http://schemas.openxmlformats.org/spreadsheetml/2006/main" count="34" uniqueCount="27">
  <si>
    <t>Employee ID</t>
  </si>
  <si>
    <t>Name</t>
  </si>
  <si>
    <t>Department</t>
  </si>
  <si>
    <t>Salary</t>
  </si>
  <si>
    <t>Joining Date</t>
  </si>
  <si>
    <t>Alice</t>
  </si>
  <si>
    <t>HR</t>
  </si>
  <si>
    <t>Bob</t>
  </si>
  <si>
    <t>IT</t>
  </si>
  <si>
    <t>Charlie</t>
  </si>
  <si>
    <t>Sales</t>
  </si>
  <si>
    <t>David</t>
  </si>
  <si>
    <t>Marketing</t>
  </si>
  <si>
    <t>Emma</t>
  </si>
  <si>
    <t>Frank</t>
  </si>
  <si>
    <t>Grace</t>
  </si>
  <si>
    <t>Henry</t>
  </si>
  <si>
    <t>Ivy</t>
  </si>
  <si>
    <t>Jack</t>
  </si>
  <si>
    <t>Column1</t>
  </si>
  <si>
    <t>year of service</t>
  </si>
  <si>
    <t>Bouns eligibility</t>
  </si>
  <si>
    <t>Row Labels</t>
  </si>
  <si>
    <t>Grand Total</t>
  </si>
  <si>
    <t>Total Salary</t>
  </si>
  <si>
    <t>Average years of service</t>
  </si>
  <si>
    <t>Total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</si>
</sst>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theme="4" tint="0.39997558519241921"/>
      </left>
      <right/>
      <top style="double">
        <color theme="4"/>
      </top>
      <bottom style="thin">
        <color theme="4" tint="0.39997558519241921"/>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xf numFmtId="14" fontId="0" fillId="0" borderId="0" xfId="0" applyNumberFormat="1" applyAlignment="1">
      <alignment vertical="center" wrapText="1"/>
    </xf>
    <xf numFmtId="1" fontId="0" fillId="0" borderId="0" xfId="0" applyNumberFormat="1" applyAlignment="1">
      <alignment vertical="center" wrapText="1"/>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applyAlignment="1">
      <alignment vertical="center" wrapText="1"/>
    </xf>
    <xf numFmtId="0" fontId="1" fillId="0" borderId="1" xfId="0" applyFont="1" applyBorder="1" applyAlignment="1">
      <alignment vertical="center" wrapText="1"/>
    </xf>
  </cellXfs>
  <cellStyles count="1">
    <cellStyle name="Normal" xfId="0" builtinId="0"/>
  </cellStyles>
  <dxfs count="18">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Sheet2!$A$4:$A$5</c:f>
              <c:strCache>
                <c:ptCount val="1"/>
                <c:pt idx="0">
                  <c:v>HR</c:v>
                </c:pt>
              </c:strCache>
            </c:strRef>
          </c:cat>
          <c:val>
            <c:numRef>
              <c:f>Sheet2!$B$4:$B$5</c:f>
              <c:numCache>
                <c:formatCode>General</c:formatCode>
                <c:ptCount val="1"/>
                <c:pt idx="0">
                  <c:v>98000</c:v>
                </c:pt>
              </c:numCache>
            </c:numRef>
          </c:val>
          <c:extLst>
            <c:ext xmlns:c16="http://schemas.microsoft.com/office/drawing/2014/chart" uri="{C3380CC4-5D6E-409C-BE32-E72D297353CC}">
              <c16:uniqueId val="{00000000-9ECA-4890-A407-83943B0ED65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HR</c:v>
                </c:pt>
              </c:strCache>
            </c:strRef>
          </c:cat>
          <c:val>
            <c:numRef>
              <c:f>Sheet2!$B$4:$B$5</c:f>
              <c:numCache>
                <c:formatCode>General</c:formatCode>
                <c:ptCount val="1"/>
                <c:pt idx="0">
                  <c:v>98000</c:v>
                </c:pt>
              </c:numCache>
            </c:numRef>
          </c:val>
          <c:extLst>
            <c:ext xmlns:c16="http://schemas.microsoft.com/office/drawing/2014/chart" uri="{C3380CC4-5D6E-409C-BE32-E72D297353CC}">
              <c16:uniqueId val="{00000000-9881-4D75-8A0C-C8242357044F}"/>
            </c:ext>
          </c:extLst>
        </c:ser>
        <c:dLbls>
          <c:showLegendKey val="0"/>
          <c:showVal val="0"/>
          <c:showCatName val="0"/>
          <c:showSerName val="0"/>
          <c:showPercent val="0"/>
          <c:showBubbleSize val="0"/>
        </c:dLbls>
        <c:gapWidth val="182"/>
        <c:axId val="336007928"/>
        <c:axId val="336009008"/>
      </c:barChart>
      <c:catAx>
        <c:axId val="336007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09008"/>
        <c:crosses val="autoZero"/>
        <c:auto val="1"/>
        <c:lblAlgn val="ctr"/>
        <c:lblOffset val="100"/>
        <c:noMultiLvlLbl val="0"/>
      </c:catAx>
      <c:valAx>
        <c:axId val="33600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0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board.xlsx]Sheet2!PivotTable1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25-45EA-8ADE-A9BC2E82A3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25-45EA-8ADE-A9BC2E82A3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25-45EA-8ADE-A9BC2E82A3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25-45EA-8ADE-A9BC2E82A3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Sheet2!$A$4:$A$5</c:f>
              <c:strCache>
                <c:ptCount val="1"/>
                <c:pt idx="0">
                  <c:v>HR</c:v>
                </c:pt>
              </c:strCache>
            </c:strRef>
          </c:cat>
          <c:val>
            <c:numRef>
              <c:f>Sheet2!$B$4:$B$5</c:f>
              <c:numCache>
                <c:formatCode>General</c:formatCode>
                <c:ptCount val="1"/>
                <c:pt idx="0">
                  <c:v>98000</c:v>
                </c:pt>
              </c:numCache>
            </c:numRef>
          </c:val>
          <c:extLst>
            <c:ext xmlns:c16="http://schemas.microsoft.com/office/drawing/2014/chart" uri="{C3380CC4-5D6E-409C-BE32-E72D297353CC}">
              <c16:uniqueId val="{00000008-9825-45EA-8ADE-A9BC2E82A39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board.xlsx]Sheet2!PivotTable1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4">
                <a:lumMod val="75000"/>
              </a:schemeClr>
            </a:solidFill>
            <a:ln>
              <a:noFill/>
            </a:ln>
            <a:effectLst/>
          </c:spPr>
          <c:invertIfNegative val="0"/>
          <c:cat>
            <c:strRef>
              <c:f>Sheet2!$A$4:$A$5</c:f>
              <c:strCache>
                <c:ptCount val="1"/>
                <c:pt idx="0">
                  <c:v>HR</c:v>
                </c:pt>
              </c:strCache>
            </c:strRef>
          </c:cat>
          <c:val>
            <c:numRef>
              <c:f>Sheet2!$B$4:$B$5</c:f>
              <c:numCache>
                <c:formatCode>General</c:formatCode>
                <c:ptCount val="1"/>
                <c:pt idx="0">
                  <c:v>98000</c:v>
                </c:pt>
              </c:numCache>
            </c:numRef>
          </c:val>
          <c:extLst>
            <c:ext xmlns:c16="http://schemas.microsoft.com/office/drawing/2014/chart" uri="{C3380CC4-5D6E-409C-BE32-E72D297353CC}">
              <c16:uniqueId val="{00000000-90C0-48BB-AA8D-4113B4F356B6}"/>
            </c:ext>
          </c:extLst>
        </c:ser>
        <c:dLbls>
          <c:showLegendKey val="0"/>
          <c:showVal val="0"/>
          <c:showCatName val="0"/>
          <c:showSerName val="0"/>
          <c:showPercent val="0"/>
          <c:showBubbleSize val="0"/>
        </c:dLbls>
        <c:gapWidth val="182"/>
        <c:axId val="336007928"/>
        <c:axId val="336009008"/>
      </c:barChart>
      <c:catAx>
        <c:axId val="336007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09008"/>
        <c:crosses val="autoZero"/>
        <c:auto val="1"/>
        <c:lblAlgn val="ctr"/>
        <c:lblOffset val="100"/>
        <c:noMultiLvlLbl val="0"/>
      </c:catAx>
      <c:valAx>
        <c:axId val="33600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0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80962</xdr:colOff>
      <xdr:row>9</xdr:row>
      <xdr:rowOff>19050</xdr:rowOff>
    </xdr:from>
    <xdr:to>
      <xdr:col>3</xdr:col>
      <xdr:colOff>1309687</xdr:colOff>
      <xdr:row>23</xdr:row>
      <xdr:rowOff>95250</xdr:rowOff>
    </xdr:to>
    <xdr:graphicFrame macro="">
      <xdr:nvGraphicFramePr>
        <xdr:cNvPr id="2" name="Chart 1">
          <a:extLst>
            <a:ext uri="{FF2B5EF4-FFF2-40B4-BE49-F238E27FC236}">
              <a16:creationId xmlns:a16="http://schemas.microsoft.com/office/drawing/2014/main" id="{E8E148EE-E8E6-47B9-7714-3162DAB7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xdr:colOff>
      <xdr:row>9</xdr:row>
      <xdr:rowOff>19050</xdr:rowOff>
    </xdr:from>
    <xdr:to>
      <xdr:col>11</xdr:col>
      <xdr:colOff>328612</xdr:colOff>
      <xdr:row>23</xdr:row>
      <xdr:rowOff>95250</xdr:rowOff>
    </xdr:to>
    <xdr:graphicFrame macro="">
      <xdr:nvGraphicFramePr>
        <xdr:cNvPr id="3" name="Chart 2">
          <a:extLst>
            <a:ext uri="{FF2B5EF4-FFF2-40B4-BE49-F238E27FC236}">
              <a16:creationId xmlns:a16="http://schemas.microsoft.com/office/drawing/2014/main" id="{87C6152A-9D63-536B-BC21-D29DC8843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647700</xdr:colOff>
      <xdr:row>0</xdr:row>
      <xdr:rowOff>95251</xdr:rowOff>
    </xdr:from>
    <xdr:to>
      <xdr:col>5</xdr:col>
      <xdr:colOff>342900</xdr:colOff>
      <xdr:row>8</xdr:row>
      <xdr:rowOff>19050</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3ADD4BDD-F5C6-1DE0-54BE-F3E5ACD6A8F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790950" y="95251"/>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7</xdr:row>
      <xdr:rowOff>114300</xdr:rowOff>
    </xdr:from>
    <xdr:to>
      <xdr:col>14</xdr:col>
      <xdr:colOff>352425</xdr:colOff>
      <xdr:row>19</xdr:row>
      <xdr:rowOff>123825</xdr:rowOff>
    </xdr:to>
    <mc:AlternateContent xmlns:mc="http://schemas.openxmlformats.org/markup-compatibility/2006">
      <mc:Choice xmlns:a14="http://schemas.microsoft.com/office/drawing/2010/main" Requires="a14">
        <xdr:graphicFrame macro="">
          <xdr:nvGraphicFramePr>
            <xdr:cNvPr id="5" name="year of service">
              <a:extLst>
                <a:ext uri="{FF2B5EF4-FFF2-40B4-BE49-F238E27FC236}">
                  <a16:creationId xmlns:a16="http://schemas.microsoft.com/office/drawing/2014/main" id="{7CD03719-3841-D619-9975-3709EA8A9B1A}"/>
                </a:ext>
              </a:extLst>
            </xdr:cNvPr>
            <xdr:cNvGraphicFramePr/>
          </xdr:nvGraphicFramePr>
          <xdr:xfrm>
            <a:off x="0" y="0"/>
            <a:ext cx="0" cy="0"/>
          </xdr:xfrm>
          <a:graphic>
            <a:graphicData uri="http://schemas.microsoft.com/office/drawing/2010/slicer">
              <sle:slicer xmlns:sle="http://schemas.microsoft.com/office/drawing/2010/slicer" name="year of service"/>
            </a:graphicData>
          </a:graphic>
        </xdr:graphicFrame>
      </mc:Choice>
      <mc:Fallback>
        <xdr:sp macro="" textlink="">
          <xdr:nvSpPr>
            <xdr:cNvPr id="0" name=""/>
            <xdr:cNvSpPr>
              <a:spLocks noTextEdit="1"/>
            </xdr:cNvSpPr>
          </xdr:nvSpPr>
          <xdr:spPr>
            <a:xfrm>
              <a:off x="9286875" y="1447800"/>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xdr:row>
      <xdr:rowOff>47625</xdr:rowOff>
    </xdr:from>
    <xdr:to>
      <xdr:col>15</xdr:col>
      <xdr:colOff>304800</xdr:colOff>
      <xdr:row>33</xdr:row>
      <xdr:rowOff>66675</xdr:rowOff>
    </xdr:to>
    <xdr:sp macro="" textlink="">
      <xdr:nvSpPr>
        <xdr:cNvPr id="2" name="Rectangle 1">
          <a:extLst>
            <a:ext uri="{FF2B5EF4-FFF2-40B4-BE49-F238E27FC236}">
              <a16:creationId xmlns:a16="http://schemas.microsoft.com/office/drawing/2014/main" id="{3EEADA70-C6D6-382C-A7C1-56FC4CF754A3}"/>
            </a:ext>
          </a:extLst>
        </xdr:cNvPr>
        <xdr:cNvSpPr/>
      </xdr:nvSpPr>
      <xdr:spPr>
        <a:xfrm>
          <a:off x="1238250" y="238125"/>
          <a:ext cx="8210550" cy="61150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600075</xdr:colOff>
      <xdr:row>2</xdr:row>
      <xdr:rowOff>76199</xdr:rowOff>
    </xdr:from>
    <xdr:ext cx="2286000" cy="405432"/>
    <xdr:sp macro="" textlink="">
      <xdr:nvSpPr>
        <xdr:cNvPr id="3" name="TextBox 2">
          <a:extLst>
            <a:ext uri="{FF2B5EF4-FFF2-40B4-BE49-F238E27FC236}">
              <a16:creationId xmlns:a16="http://schemas.microsoft.com/office/drawing/2014/main" id="{3BDF3C81-E91E-56AA-BFEE-E4EFA195C8DF}"/>
            </a:ext>
          </a:extLst>
        </xdr:cNvPr>
        <xdr:cNvSpPr txBox="1"/>
      </xdr:nvSpPr>
      <xdr:spPr>
        <a:xfrm>
          <a:off x="4257675" y="457199"/>
          <a:ext cx="22860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i="1">
              <a:solidFill>
                <a:schemeClr val="accent2"/>
              </a:solidFill>
            </a:rPr>
            <a:t>Dash board</a:t>
          </a:r>
        </a:p>
      </xdr:txBody>
    </xdr:sp>
    <xdr:clientData/>
  </xdr:oneCellAnchor>
  <xdr:twoCellAnchor>
    <xdr:from>
      <xdr:col>2</xdr:col>
      <xdr:colOff>323850</xdr:colOff>
      <xdr:row>6</xdr:row>
      <xdr:rowOff>81567</xdr:rowOff>
    </xdr:from>
    <xdr:to>
      <xdr:col>8</xdr:col>
      <xdr:colOff>571500</xdr:colOff>
      <xdr:row>11</xdr:row>
      <xdr:rowOff>85726</xdr:rowOff>
    </xdr:to>
    <xdr:grpSp>
      <xdr:nvGrpSpPr>
        <xdr:cNvPr id="19" name="Group 18">
          <a:extLst>
            <a:ext uri="{FF2B5EF4-FFF2-40B4-BE49-F238E27FC236}">
              <a16:creationId xmlns:a16="http://schemas.microsoft.com/office/drawing/2014/main" id="{451B9651-D3AC-A8F2-7292-9A696D6D1E03}"/>
            </a:ext>
          </a:extLst>
        </xdr:cNvPr>
        <xdr:cNvGrpSpPr/>
      </xdr:nvGrpSpPr>
      <xdr:grpSpPr>
        <a:xfrm>
          <a:off x="1543050" y="1224567"/>
          <a:ext cx="3905250" cy="956659"/>
          <a:chOff x="1714500" y="1499113"/>
          <a:chExt cx="3905250" cy="848799"/>
        </a:xfrm>
      </xdr:grpSpPr>
      <xdr:grpSp>
        <xdr:nvGrpSpPr>
          <xdr:cNvPr id="18" name="Group 17">
            <a:extLst>
              <a:ext uri="{FF2B5EF4-FFF2-40B4-BE49-F238E27FC236}">
                <a16:creationId xmlns:a16="http://schemas.microsoft.com/office/drawing/2014/main" id="{B332B5F2-3C60-A796-4F99-1D4C4F5545D4}"/>
              </a:ext>
            </a:extLst>
          </xdr:cNvPr>
          <xdr:cNvGrpSpPr/>
        </xdr:nvGrpSpPr>
        <xdr:grpSpPr>
          <a:xfrm>
            <a:off x="1714500" y="1499113"/>
            <a:ext cx="3905250" cy="848799"/>
            <a:chOff x="1619250" y="1508638"/>
            <a:chExt cx="3905250" cy="848799"/>
          </a:xfrm>
        </xdr:grpSpPr>
        <xdr:sp macro="" textlink="Sheet1!B16">
          <xdr:nvSpPr>
            <xdr:cNvPr id="4" name="TextBox 3">
              <a:extLst>
                <a:ext uri="{FF2B5EF4-FFF2-40B4-BE49-F238E27FC236}">
                  <a16:creationId xmlns:a16="http://schemas.microsoft.com/office/drawing/2014/main" id="{53210878-C8C5-7913-0824-62E660A369A3}"/>
                </a:ext>
              </a:extLst>
            </xdr:cNvPr>
            <xdr:cNvSpPr txBox="1"/>
          </xdr:nvSpPr>
          <xdr:spPr>
            <a:xfrm>
              <a:off x="1619250" y="1519237"/>
              <a:ext cx="1581150" cy="838200"/>
            </a:xfrm>
            <a:prstGeom prst="rect">
              <a:avLst/>
            </a:prstGeom>
            <a:solidFill>
              <a:schemeClr val="lt1"/>
            </a:solidFill>
            <a:ln w="9525" cmpd="sng">
              <a:solidFill>
                <a:schemeClr val="lt1">
                  <a:shade val="50000"/>
                </a:schemeClr>
              </a:solidFill>
            </a:ln>
            <a:effectLst>
              <a:glow rad="101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b="1" i="0" u="none" strike="noStrike">
                  <a:solidFill>
                    <a:srgbClr val="000000"/>
                  </a:solidFill>
                  <a:latin typeface="Calibri"/>
                  <a:cs typeface="Calibri"/>
                </a:rPr>
                <a:t> </a:t>
              </a:r>
              <a:endParaRPr lang="en-US" sz="1100"/>
            </a:p>
          </xdr:txBody>
        </xdr:sp>
        <xdr:sp macro="" textlink="">
          <xdr:nvSpPr>
            <xdr:cNvPr id="5" name="TextBox 4">
              <a:extLst>
                <a:ext uri="{FF2B5EF4-FFF2-40B4-BE49-F238E27FC236}">
                  <a16:creationId xmlns:a16="http://schemas.microsoft.com/office/drawing/2014/main" id="{E4480054-0AB2-65B9-4E59-C059C1E6FA57}"/>
                </a:ext>
              </a:extLst>
            </xdr:cNvPr>
            <xdr:cNvSpPr txBox="1"/>
          </xdr:nvSpPr>
          <xdr:spPr>
            <a:xfrm>
              <a:off x="3981450" y="1508638"/>
              <a:ext cx="1543050" cy="800100"/>
            </a:xfrm>
            <a:prstGeom prst="rect">
              <a:avLst/>
            </a:prstGeom>
            <a:solidFill>
              <a:schemeClr val="lt1"/>
            </a:solidFill>
            <a:ln w="9525" cmpd="sng">
              <a:solidFill>
                <a:schemeClr val="lt1">
                  <a:shade val="50000"/>
                </a:schemeClr>
              </a:solidFill>
            </a:ln>
            <a:effectLst>
              <a:glow rad="101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sp macro="" textlink="Sheet1!B16">
        <xdr:nvSpPr>
          <xdr:cNvPr id="7" name="TextBox 6">
            <a:extLst>
              <a:ext uri="{FF2B5EF4-FFF2-40B4-BE49-F238E27FC236}">
                <a16:creationId xmlns:a16="http://schemas.microsoft.com/office/drawing/2014/main" id="{03C8C475-897F-C6C5-8D36-B384EBE35AAF}"/>
              </a:ext>
            </a:extLst>
          </xdr:cNvPr>
          <xdr:cNvSpPr txBox="1"/>
        </xdr:nvSpPr>
        <xdr:spPr>
          <a:xfrm>
            <a:off x="2152650" y="1838326"/>
            <a:ext cx="5048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EF0D8E-9A19-4847-848E-7E21B473A114}" type="TxLink">
              <a:rPr lang="en-US" sz="2400" b="1" i="0" u="none" strike="noStrike">
                <a:solidFill>
                  <a:schemeClr val="tx1"/>
                </a:solidFill>
                <a:latin typeface="Calibri"/>
                <a:cs typeface="Calibri"/>
              </a:rPr>
              <a:t>10</a:t>
            </a:fld>
            <a:endParaRPr lang="en-US" sz="2400" b="1" i="0">
              <a:solidFill>
                <a:schemeClr val="tx1"/>
              </a:solidFill>
            </a:endParaRPr>
          </a:p>
        </xdr:txBody>
      </xdr:sp>
      <xdr:sp macro="" textlink="Sheet1!D16">
        <xdr:nvSpPr>
          <xdr:cNvPr id="8" name="TextBox 7">
            <a:extLst>
              <a:ext uri="{FF2B5EF4-FFF2-40B4-BE49-F238E27FC236}">
                <a16:creationId xmlns:a16="http://schemas.microsoft.com/office/drawing/2014/main" id="{5B3B6E81-84F6-3BFE-CBFF-E829DF61180C}"/>
              </a:ext>
            </a:extLst>
          </xdr:cNvPr>
          <xdr:cNvSpPr txBox="1"/>
        </xdr:nvSpPr>
        <xdr:spPr>
          <a:xfrm>
            <a:off x="4591050" y="1867975"/>
            <a:ext cx="3619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B929E0-C7C8-41D5-A492-4159BF615F5C}" type="TxLink">
              <a:rPr lang="en-US" sz="2400" b="1" i="0" u="none" strike="noStrike">
                <a:solidFill>
                  <a:srgbClr val="000000"/>
                </a:solidFill>
                <a:latin typeface="Calibri"/>
                <a:cs typeface="Calibri"/>
              </a:rPr>
              <a:t>5</a:t>
            </a:fld>
            <a:endParaRPr lang="en-US" sz="2400" b="1"/>
          </a:p>
        </xdr:txBody>
      </xdr:sp>
      <xdr:sp macro="" textlink="">
        <xdr:nvSpPr>
          <xdr:cNvPr id="9" name="TextBox 8">
            <a:extLst>
              <a:ext uri="{FF2B5EF4-FFF2-40B4-BE49-F238E27FC236}">
                <a16:creationId xmlns:a16="http://schemas.microsoft.com/office/drawing/2014/main" id="{4F205382-D28D-35BB-A93F-DA1FA986A058}"/>
              </a:ext>
            </a:extLst>
          </xdr:cNvPr>
          <xdr:cNvSpPr txBox="1"/>
        </xdr:nvSpPr>
        <xdr:spPr>
          <a:xfrm>
            <a:off x="1762125" y="1571626"/>
            <a:ext cx="141922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accent6"/>
                </a:solidFill>
                <a:effectLst/>
                <a:latin typeface="+mn-lt"/>
                <a:ea typeface="+mn-ea"/>
                <a:cs typeface="+mn-cs"/>
              </a:rPr>
              <a:t>Total</a:t>
            </a:r>
            <a:r>
              <a:rPr lang="en-US" sz="1400" b="0" i="0" u="none" strike="noStrike" baseline="0">
                <a:solidFill>
                  <a:schemeClr val="accent6"/>
                </a:solidFill>
                <a:effectLst/>
                <a:latin typeface="+mn-lt"/>
                <a:ea typeface="+mn-ea"/>
                <a:cs typeface="+mn-cs"/>
              </a:rPr>
              <a:t> </a:t>
            </a:r>
            <a:r>
              <a:rPr lang="en-US" sz="1400" b="1" i="0" u="none" strike="noStrike">
                <a:solidFill>
                  <a:schemeClr val="accent6"/>
                </a:solidFill>
                <a:effectLst/>
                <a:latin typeface="+mn-lt"/>
                <a:ea typeface="+mn-ea"/>
                <a:cs typeface="+mn-cs"/>
              </a:rPr>
              <a:t>Employees</a:t>
            </a:r>
            <a:r>
              <a:rPr lang="en-US" sz="1400">
                <a:solidFill>
                  <a:schemeClr val="accent6"/>
                </a:solidFill>
              </a:rPr>
              <a:t> </a:t>
            </a:r>
          </a:p>
        </xdr:txBody>
      </xdr:sp>
      <xdr:sp macro="" textlink="">
        <xdr:nvSpPr>
          <xdr:cNvPr id="10" name="TextBox 9">
            <a:extLst>
              <a:ext uri="{FF2B5EF4-FFF2-40B4-BE49-F238E27FC236}">
                <a16:creationId xmlns:a16="http://schemas.microsoft.com/office/drawing/2014/main" id="{2CEC64DF-0FD7-FD3E-F427-C3666C22E47A}"/>
              </a:ext>
            </a:extLst>
          </xdr:cNvPr>
          <xdr:cNvSpPr txBox="1"/>
        </xdr:nvSpPr>
        <xdr:spPr>
          <a:xfrm>
            <a:off x="4200524" y="1511254"/>
            <a:ext cx="1323975"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accent6"/>
                </a:solidFill>
                <a:effectLst/>
                <a:latin typeface="+mn-lt"/>
                <a:ea typeface="+mn-ea"/>
                <a:cs typeface="+mn-cs"/>
              </a:rPr>
              <a:t>Average</a:t>
            </a:r>
            <a:r>
              <a:rPr lang="en-US" sz="1400" b="1" i="0" u="none" strike="noStrike">
                <a:solidFill>
                  <a:schemeClr val="dk1"/>
                </a:solidFill>
                <a:effectLst/>
                <a:latin typeface="+mn-lt"/>
                <a:ea typeface="+mn-ea"/>
                <a:cs typeface="+mn-cs"/>
              </a:rPr>
              <a:t> </a:t>
            </a:r>
            <a:r>
              <a:rPr lang="en-US" sz="1400" b="1" i="0" u="none" strike="noStrike">
                <a:solidFill>
                  <a:schemeClr val="accent6"/>
                </a:solidFill>
                <a:effectLst/>
                <a:latin typeface="+mn-lt"/>
                <a:ea typeface="+mn-ea"/>
                <a:cs typeface="+mn-cs"/>
              </a:rPr>
              <a:t>years of service</a:t>
            </a:r>
            <a:r>
              <a:rPr lang="en-US" sz="1400" b="1">
                <a:solidFill>
                  <a:schemeClr val="accent6"/>
                </a:solidFill>
              </a:rPr>
              <a:t> </a:t>
            </a:r>
          </a:p>
        </xdr:txBody>
      </xdr:sp>
    </xdr:grpSp>
    <xdr:clientData/>
  </xdr:twoCellAnchor>
  <xdr:twoCellAnchor>
    <xdr:from>
      <xdr:col>2</xdr:col>
      <xdr:colOff>295275</xdr:colOff>
      <xdr:row>14</xdr:row>
      <xdr:rowOff>95249</xdr:rowOff>
    </xdr:from>
    <xdr:to>
      <xdr:col>8</xdr:col>
      <xdr:colOff>304800</xdr:colOff>
      <xdr:row>27</xdr:row>
      <xdr:rowOff>123824</xdr:rowOff>
    </xdr:to>
    <xdr:graphicFrame macro="">
      <xdr:nvGraphicFramePr>
        <xdr:cNvPr id="13" name="Chart 12">
          <a:extLst>
            <a:ext uri="{FF2B5EF4-FFF2-40B4-BE49-F238E27FC236}">
              <a16:creationId xmlns:a16="http://schemas.microsoft.com/office/drawing/2014/main" id="{6B03BC71-EA9C-46A3-99FB-A622FC6F8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14</xdr:row>
      <xdr:rowOff>76201</xdr:rowOff>
    </xdr:from>
    <xdr:to>
      <xdr:col>14</xdr:col>
      <xdr:colOff>570618</xdr:colOff>
      <xdr:row>27</xdr:row>
      <xdr:rowOff>160036</xdr:rowOff>
    </xdr:to>
    <xdr:graphicFrame macro="">
      <xdr:nvGraphicFramePr>
        <xdr:cNvPr id="15" name="Chart 14">
          <a:extLst>
            <a:ext uri="{FF2B5EF4-FFF2-40B4-BE49-F238E27FC236}">
              <a16:creationId xmlns:a16="http://schemas.microsoft.com/office/drawing/2014/main" id="{88646075-D7F6-4DE5-85BB-B780CF434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276225</xdr:colOff>
      <xdr:row>5</xdr:row>
      <xdr:rowOff>57150</xdr:rowOff>
    </xdr:from>
    <xdr:to>
      <xdr:col>12</xdr:col>
      <xdr:colOff>19050</xdr:colOff>
      <xdr:row>12</xdr:row>
      <xdr:rowOff>171449</xdr:rowOff>
    </xdr:to>
    <mc:AlternateContent xmlns:mc="http://schemas.openxmlformats.org/markup-compatibility/2006">
      <mc:Choice xmlns:a14="http://schemas.microsoft.com/office/drawing/2010/main" Requires="a14">
        <xdr:graphicFrame macro="">
          <xdr:nvGraphicFramePr>
            <xdr:cNvPr id="20" name="Department 1">
              <a:extLst>
                <a:ext uri="{FF2B5EF4-FFF2-40B4-BE49-F238E27FC236}">
                  <a16:creationId xmlns:a16="http://schemas.microsoft.com/office/drawing/2014/main" id="{C02678E9-F248-4BC6-BF38-5EF9F6F95A1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5762625" y="1009650"/>
              <a:ext cx="1571625"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95250</xdr:colOff>
      <xdr:row>1</xdr:row>
      <xdr:rowOff>161925</xdr:rowOff>
    </xdr:from>
    <xdr:to>
      <xdr:col>15</xdr:col>
      <xdr:colOff>95250</xdr:colOff>
      <xdr:row>13</xdr:row>
      <xdr:rowOff>171450</xdr:rowOff>
    </xdr:to>
    <mc:AlternateContent xmlns:mc="http://schemas.openxmlformats.org/markup-compatibility/2006">
      <mc:Choice xmlns:a14="http://schemas.microsoft.com/office/drawing/2010/main" Requires="a14">
        <xdr:graphicFrame macro="">
          <xdr:nvGraphicFramePr>
            <xdr:cNvPr id="23" name="year of service 1">
              <a:extLst>
                <a:ext uri="{FF2B5EF4-FFF2-40B4-BE49-F238E27FC236}">
                  <a16:creationId xmlns:a16="http://schemas.microsoft.com/office/drawing/2014/main" id="{9335DC3B-2DE5-4DA2-AC43-259A143A447A}"/>
                </a:ext>
              </a:extLst>
            </xdr:cNvPr>
            <xdr:cNvGraphicFramePr/>
          </xdr:nvGraphicFramePr>
          <xdr:xfrm>
            <a:off x="0" y="0"/>
            <a:ext cx="0" cy="0"/>
          </xdr:xfrm>
          <a:graphic>
            <a:graphicData uri="http://schemas.microsoft.com/office/drawing/2010/slicer">
              <sle:slicer xmlns:sle="http://schemas.microsoft.com/office/drawing/2010/slicer" name="year of service 1"/>
            </a:graphicData>
          </a:graphic>
        </xdr:graphicFrame>
      </mc:Choice>
      <mc:Fallback>
        <xdr:sp macro="" textlink="">
          <xdr:nvSpPr>
            <xdr:cNvPr id="0" name=""/>
            <xdr:cNvSpPr>
              <a:spLocks noTextEdit="1"/>
            </xdr:cNvSpPr>
          </xdr:nvSpPr>
          <xdr:spPr>
            <a:xfrm>
              <a:off x="7410450" y="352425"/>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2.718010300923" createdVersion="8" refreshedVersion="8" minRefreshableVersion="3" recordCount="10" xr:uid="{04345556-AF9A-4F60-BEC3-7C1F5F495D8B}">
  <cacheSource type="worksheet">
    <worksheetSource name="Table1"/>
  </cacheSource>
  <cacheFields count="8">
    <cacheField name="Employee ID" numFmtId="0">
      <sharedItems containsSemiMixedTypes="0" containsString="0" containsNumber="1" containsInteger="1" minValue="101" maxValue="110"/>
    </cacheField>
    <cacheField name="Name" numFmtId="0">
      <sharedItems/>
    </cacheField>
    <cacheField name="Department" numFmtId="0">
      <sharedItems count="4">
        <s v="HR"/>
        <s v="IT"/>
        <s v="Sales"/>
        <s v="Marketing"/>
      </sharedItems>
    </cacheField>
    <cacheField name="Salary" numFmtId="0">
      <sharedItems containsSemiMixedTypes="0" containsString="0" containsNumber="1" containsInteger="1" minValue="48000" maxValue="72000"/>
    </cacheField>
    <cacheField name="Joining Date" numFmtId="14">
      <sharedItems containsSemiMixedTypes="0" containsNonDate="0" containsDate="1" containsString="0" minDate="2017-11-30T00:00:00" maxDate="2023-01-26T00:00:00"/>
    </cacheField>
    <cacheField name="Column1" numFmtId="0">
      <sharedItems containsSemiMixedTypes="0" containsString="0" containsNumber="1" containsInteger="1" minValue="98000" maxValue="205000"/>
    </cacheField>
    <cacheField name="year of service" numFmtId="1">
      <sharedItems containsSemiMixedTypes="0" containsString="0" containsNumber="1" containsInteger="1" minValue="2" maxValue="8" count="7">
        <n v="5"/>
        <n v="6"/>
        <n v="4"/>
        <n v="7"/>
        <n v="3"/>
        <n v="8"/>
        <n v="2"/>
      </sharedItems>
    </cacheField>
    <cacheField name="Bouns eligibility" numFmtId="0">
      <sharedItems/>
    </cacheField>
  </cacheFields>
  <extLst>
    <ext xmlns:x14="http://schemas.microsoft.com/office/spreadsheetml/2009/9/main" uri="{725AE2AE-9491-48be-B2B4-4EB974FC3084}">
      <x14:pivotCacheDefinition pivotCacheId="109221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1"/>
    <s v="Alice"/>
    <x v="0"/>
    <n v="50000"/>
    <d v="2020-06-15T00:00:00"/>
    <n v="98000"/>
    <x v="0"/>
    <s v="not  eligible"/>
  </r>
  <r>
    <n v="102"/>
    <s v="Bob"/>
    <x v="1"/>
    <n v="65000"/>
    <d v="2019-09-20T00:00:00"/>
    <n v="205000"/>
    <x v="1"/>
    <s v="Eligible"/>
  </r>
  <r>
    <n v="103"/>
    <s v="Charlie"/>
    <x v="2"/>
    <n v="55000"/>
    <d v="2021-02-10T00:00:00"/>
    <n v="168000"/>
    <x v="2"/>
    <s v="not  eligible"/>
  </r>
  <r>
    <n v="104"/>
    <s v="David"/>
    <x v="3"/>
    <n v="70000"/>
    <d v="2018-12-05T00:00:00"/>
    <n v="123000"/>
    <x v="3"/>
    <s v="Eligible"/>
  </r>
  <r>
    <n v="105"/>
    <s v="Emma"/>
    <x v="0"/>
    <n v="48000"/>
    <d v="2022-04-18T00:00:00"/>
    <n v="98000"/>
    <x v="4"/>
    <s v="not  eligible"/>
  </r>
  <r>
    <n v="106"/>
    <s v="Frank"/>
    <x v="1"/>
    <n v="72000"/>
    <d v="2017-11-30T00:00:00"/>
    <n v="205000"/>
    <x v="5"/>
    <s v="Eligible"/>
  </r>
  <r>
    <n v="107"/>
    <s v="Grace"/>
    <x v="2"/>
    <n v="51000"/>
    <d v="2023-01-25T00:00:00"/>
    <n v="168000"/>
    <x v="6"/>
    <s v="not  eligible"/>
  </r>
  <r>
    <n v="108"/>
    <s v="Henry"/>
    <x v="1"/>
    <n v="68000"/>
    <d v="2019-08-14T00:00:00"/>
    <n v="205000"/>
    <x v="1"/>
    <s v="Eligible"/>
  </r>
  <r>
    <n v="109"/>
    <s v="Ivy"/>
    <x v="3"/>
    <n v="53000"/>
    <d v="2021-07-07T00:00:00"/>
    <n v="123000"/>
    <x v="2"/>
    <s v="not  eligible"/>
  </r>
  <r>
    <n v="110"/>
    <s v="Jack"/>
    <x v="2"/>
    <n v="62000"/>
    <d v="2020-10-21T00:00:00"/>
    <n v="168000"/>
    <x v="0"/>
    <s v="not  eligib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11FB8-53E9-48F3-8DB6-1F79006E0E1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8">
    <pivotField showAll="0"/>
    <pivotField showAll="0"/>
    <pivotField axis="axisRow" showAll="0">
      <items count="5">
        <item x="0"/>
        <item h="1" x="1"/>
        <item h="1" x="3"/>
        <item h="1" x="2"/>
        <item t="default"/>
      </items>
    </pivotField>
    <pivotField dataField="1" showAll="0"/>
    <pivotField numFmtId="14" showAll="0"/>
    <pivotField showAll="0"/>
    <pivotField numFmtId="1" showAll="0">
      <items count="8">
        <item x="6"/>
        <item x="4"/>
        <item x="2"/>
        <item x="0"/>
        <item x="1"/>
        <item x="3"/>
        <item x="5"/>
        <item t="default"/>
      </items>
    </pivotField>
    <pivotField showAll="0"/>
  </pivotFields>
  <rowFields count="1">
    <field x="2"/>
  </rowFields>
  <rowItems count="2">
    <i>
      <x/>
    </i>
    <i t="grand">
      <x/>
    </i>
  </rowItems>
  <colItems count="1">
    <i/>
  </colItems>
  <dataFields count="1">
    <dataField name="Total Salary" fld="3" baseField="2" baseItem="0"/>
  </dataFields>
  <chartFormats count="8">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4063202-2032-4419-AF98-E5EFA30C0810}" sourceName="Department">
  <pivotTables>
    <pivotTable tabId="2" name="PivotTable1"/>
  </pivotTables>
  <data>
    <tabular pivotCacheId="109221384">
      <items count="4">
        <i x="0" s="1"/>
        <i x="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ervice" xr10:uid="{9D9B2850-ADD8-49B3-B746-1B9D46398971}" sourceName="year of service">
  <pivotTables>
    <pivotTable tabId="2" name="PivotTable1"/>
  </pivotTables>
  <data>
    <tabular pivotCacheId="109221384">
      <items count="7">
        <i x="4" s="1"/>
        <i x="0" s="1"/>
        <i x="6" s="1" nd="1"/>
        <i x="2" s="1" nd="1"/>
        <i x="1"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FCCDE96-F54C-446D-B929-D697A250BD8E}" cache="Slicer_Department" caption="Department" rowHeight="241300"/>
  <slicer name="year of service" xr10:uid="{3BAFF351-504E-48A0-8C31-2A2B1CD28C5D}" cache="Slicer_year_of_service" caption="year of serv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4DC33DB7-77C8-41E6-984D-27FEFD5890A7}" cache="Slicer_Department" caption="Department" style="SlicerStyleDark4" rowHeight="241300"/>
  <slicer name="year of service 1" xr10:uid="{4A0CA92F-C54B-4653-A83A-A2C90E594588}" cache="Slicer_year_of_service" caption="year of servic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130085-D526-4BAB-9274-07A750D1E49E}" name="Table1" displayName="Table1" ref="A1:H12" totalsRowCount="1" headerRowDxfId="12" dataDxfId="13">
  <autoFilter ref="A1:H11" xr:uid="{80130085-D526-4BAB-9274-07A750D1E49E}"/>
  <tableColumns count="8">
    <tableColumn id="1" xr3:uid="{C87E5D7B-FF0B-4C9A-8EAF-A382E37FD29C}" name="Employee ID" totalsRowFunction="count" dataDxfId="8" totalsRowDxfId="1"/>
    <tableColumn id="2" xr3:uid="{145F86DA-1F7B-461B-9F65-C520A5A185DC}" name="Name" dataDxfId="17" totalsRowDxfId="7"/>
    <tableColumn id="3" xr3:uid="{624927E0-D097-4A56-BD6D-0DFF0332AB21}" name="Department" dataDxfId="16" totalsRowDxfId="6"/>
    <tableColumn id="4" xr3:uid="{67206E3E-D1B7-4378-BD3C-051782549A93}" name="Salary" dataDxfId="15" totalsRowDxfId="5"/>
    <tableColumn id="5" xr3:uid="{A213A2EB-8A63-4A85-AC4D-D0DB250E2028}" name="Joining Date" dataDxfId="14" totalsRowDxfId="4"/>
    <tableColumn id="6" xr3:uid="{441E02B3-E867-4B04-93C8-B50BBA9799C8}" name="Column1" dataDxfId="11" totalsRowDxfId="3">
      <calculatedColumnFormula>SUMIF(Table1[Department],"IT",Table1[Salary])</calculatedColumnFormula>
    </tableColumn>
    <tableColumn id="7" xr3:uid="{13F00EC4-2D92-4C85-A3CE-24A69E7EFF23}" name="year of service" totalsRowFunction="average" dataDxfId="10" totalsRowDxfId="0">
      <calculatedColumnFormula>YEAR($J$2)-YEAR(E2)</calculatedColumnFormula>
    </tableColumn>
    <tableColumn id="9" xr3:uid="{ECD847DE-CC21-4C6D-88E1-7FFDBD047D87}" name="Bouns eligibility" dataDxfId="9" totalsRowDxfId="2">
      <calculatedColumnFormula>IF(AND(G2&gt;5,D2&gt;60000),"Eligible","not  eligible")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B879-F083-4570-B9F6-9D2957D20A7A}">
  <dimension ref="A3:B5"/>
  <sheetViews>
    <sheetView topLeftCell="C1" workbookViewId="0">
      <selection activeCell="I8" sqref="I8"/>
    </sheetView>
  </sheetViews>
  <sheetFormatPr defaultRowHeight="15" x14ac:dyDescent="0.25"/>
  <cols>
    <col min="1" max="1" width="13.140625" bestFit="1" customWidth="1"/>
    <col min="2" max="2" width="11.140625" bestFit="1" customWidth="1"/>
    <col min="3" max="4" width="22.85546875" bestFit="1" customWidth="1"/>
  </cols>
  <sheetData>
    <row r="3" spans="1:2" x14ac:dyDescent="0.25">
      <c r="A3" s="7" t="s">
        <v>22</v>
      </c>
      <c r="B3" t="s">
        <v>24</v>
      </c>
    </row>
    <row r="4" spans="1:2" x14ac:dyDescent="0.25">
      <c r="A4" s="8" t="s">
        <v>6</v>
      </c>
      <c r="B4" s="6">
        <v>98000</v>
      </c>
    </row>
    <row r="5" spans="1:2" x14ac:dyDescent="0.25">
      <c r="A5" s="8" t="s">
        <v>23</v>
      </c>
      <c r="B5" s="6">
        <v>98000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7D98-1DAC-4F37-A577-EE8B802B0DF1}">
  <dimension ref="A1:J16"/>
  <sheetViews>
    <sheetView topLeftCell="A92" workbookViewId="0">
      <selection activeCell="D15" sqref="D15"/>
    </sheetView>
  </sheetViews>
  <sheetFormatPr defaultRowHeight="15" x14ac:dyDescent="0.25"/>
  <cols>
    <col min="1" max="1" width="14.28515625" customWidth="1"/>
    <col min="3" max="3" width="13.85546875" customWidth="1"/>
    <col min="5" max="5" width="14" customWidth="1"/>
    <col min="7" max="7" width="19.28515625" customWidth="1"/>
  </cols>
  <sheetData>
    <row r="1" spans="1:10" ht="45" x14ac:dyDescent="0.25">
      <c r="A1" s="1" t="s">
        <v>0</v>
      </c>
      <c r="B1" s="1" t="s">
        <v>1</v>
      </c>
      <c r="C1" s="1" t="s">
        <v>2</v>
      </c>
      <c r="D1" s="1" t="s">
        <v>3</v>
      </c>
      <c r="E1" s="1" t="s">
        <v>4</v>
      </c>
      <c r="F1" s="1" t="s">
        <v>19</v>
      </c>
      <c r="G1" s="1" t="s">
        <v>20</v>
      </c>
      <c r="H1" s="1" t="s">
        <v>21</v>
      </c>
    </row>
    <row r="2" spans="1:10" x14ac:dyDescent="0.25">
      <c r="A2" s="2">
        <v>101</v>
      </c>
      <c r="B2" s="2" t="s">
        <v>5</v>
      </c>
      <c r="C2" s="2" t="s">
        <v>6</v>
      </c>
      <c r="D2" s="2">
        <v>50000</v>
      </c>
      <c r="E2" s="4">
        <v>43997</v>
      </c>
      <c r="F2" s="2">
        <f>SUMIF(Table1[Department],"HR",Table1[Salary])</f>
        <v>98000</v>
      </c>
      <c r="G2" s="5">
        <f t="shared" ref="G2:G11" ca="1" si="0">YEAR($J$2)-YEAR(E2)</f>
        <v>5</v>
      </c>
      <c r="H2" s="2" t="str">
        <f t="shared" ref="H2:H11" ca="1" si="1">IF(AND(G2&gt;5,D2&gt;60000),"Eligible","not  eligible")</f>
        <v>not  eligible</v>
      </c>
      <c r="J2" s="3">
        <f ca="1">TODAY()</f>
        <v>45692</v>
      </c>
    </row>
    <row r="3" spans="1:10" x14ac:dyDescent="0.25">
      <c r="A3" s="2">
        <v>102</v>
      </c>
      <c r="B3" s="2" t="s">
        <v>7</v>
      </c>
      <c r="C3" s="2" t="s">
        <v>8</v>
      </c>
      <c r="D3" s="2">
        <v>65000</v>
      </c>
      <c r="E3" s="4">
        <v>43728</v>
      </c>
      <c r="F3" s="2">
        <f>SUMIF(Table1[Department],"IT",Table1[Salary])</f>
        <v>205000</v>
      </c>
      <c r="G3" s="5">
        <f t="shared" ca="1" si="0"/>
        <v>6</v>
      </c>
      <c r="H3" s="2" t="str">
        <f t="shared" ca="1" si="1"/>
        <v>Eligible</v>
      </c>
    </row>
    <row r="4" spans="1:10" x14ac:dyDescent="0.25">
      <c r="A4" s="2">
        <v>103</v>
      </c>
      <c r="B4" s="2" t="s">
        <v>9</v>
      </c>
      <c r="C4" s="2" t="s">
        <v>10</v>
      </c>
      <c r="D4" s="2">
        <v>55000</v>
      </c>
      <c r="E4" s="4">
        <v>44237</v>
      </c>
      <c r="F4" s="2">
        <f>SUMIF(Table1[Department],"Sales",Table1[Salary])</f>
        <v>168000</v>
      </c>
      <c r="G4" s="5">
        <f t="shared" ca="1" si="0"/>
        <v>4</v>
      </c>
      <c r="H4" s="2" t="str">
        <f t="shared" ca="1" si="1"/>
        <v>not  eligible</v>
      </c>
    </row>
    <row r="5" spans="1:10" x14ac:dyDescent="0.25">
      <c r="A5" s="2">
        <v>104</v>
      </c>
      <c r="B5" s="2" t="s">
        <v>11</v>
      </c>
      <c r="C5" s="2" t="s">
        <v>12</v>
      </c>
      <c r="D5" s="2">
        <v>70000</v>
      </c>
      <c r="E5" s="4">
        <v>43439</v>
      </c>
      <c r="F5" s="2">
        <f>SUMIF(Table1[Department],"marketing",Table1[Salary])</f>
        <v>123000</v>
      </c>
      <c r="G5" s="5">
        <f t="shared" ca="1" si="0"/>
        <v>7</v>
      </c>
      <c r="H5" s="2" t="str">
        <f t="shared" ca="1" si="1"/>
        <v>Eligible</v>
      </c>
    </row>
    <row r="6" spans="1:10" x14ac:dyDescent="0.25">
      <c r="A6" s="2">
        <v>105</v>
      </c>
      <c r="B6" s="2" t="s">
        <v>13</v>
      </c>
      <c r="C6" s="2" t="s">
        <v>6</v>
      </c>
      <c r="D6" s="2">
        <v>48000</v>
      </c>
      <c r="E6" s="4">
        <v>44669</v>
      </c>
      <c r="F6" s="2">
        <f>SUMIF(Table1[Department],"HR",Table1[Salary])</f>
        <v>98000</v>
      </c>
      <c r="G6" s="5">
        <f t="shared" ca="1" si="0"/>
        <v>3</v>
      </c>
      <c r="H6" s="2" t="str">
        <f t="shared" ca="1" si="1"/>
        <v>not  eligible</v>
      </c>
    </row>
    <row r="7" spans="1:10" x14ac:dyDescent="0.25">
      <c r="A7" s="2">
        <v>106</v>
      </c>
      <c r="B7" s="2" t="s">
        <v>14</v>
      </c>
      <c r="C7" s="2" t="s">
        <v>8</v>
      </c>
      <c r="D7" s="2">
        <v>72000</v>
      </c>
      <c r="E7" s="4">
        <v>43069</v>
      </c>
      <c r="F7" s="2">
        <f>SUMIF(Table1[Department],"IT",Table1[Salary])</f>
        <v>205000</v>
      </c>
      <c r="G7" s="5">
        <f t="shared" ca="1" si="0"/>
        <v>8</v>
      </c>
      <c r="H7" s="2" t="str">
        <f t="shared" ca="1" si="1"/>
        <v>Eligible</v>
      </c>
    </row>
    <row r="8" spans="1:10" x14ac:dyDescent="0.25">
      <c r="A8" s="2">
        <v>107</v>
      </c>
      <c r="B8" s="2" t="s">
        <v>15</v>
      </c>
      <c r="C8" s="2" t="s">
        <v>10</v>
      </c>
      <c r="D8" s="2">
        <v>51000</v>
      </c>
      <c r="E8" s="4">
        <v>44951</v>
      </c>
      <c r="F8" s="2">
        <f>SUMIF(Table1[Department],"Sales",Table1[Salary])</f>
        <v>168000</v>
      </c>
      <c r="G8" s="5">
        <f t="shared" ca="1" si="0"/>
        <v>2</v>
      </c>
      <c r="H8" s="2" t="str">
        <f t="shared" ca="1" si="1"/>
        <v>not  eligible</v>
      </c>
    </row>
    <row r="9" spans="1:10" x14ac:dyDescent="0.25">
      <c r="A9" s="2">
        <v>108</v>
      </c>
      <c r="B9" s="2" t="s">
        <v>16</v>
      </c>
      <c r="C9" s="2" t="s">
        <v>8</v>
      </c>
      <c r="D9" s="2">
        <v>68000</v>
      </c>
      <c r="E9" s="4">
        <v>43691</v>
      </c>
      <c r="F9" s="2">
        <f>SUMIF(Table1[Department],"IT",Table1[Salary])</f>
        <v>205000</v>
      </c>
      <c r="G9" s="5">
        <f t="shared" ca="1" si="0"/>
        <v>6</v>
      </c>
      <c r="H9" s="2" t="str">
        <f t="shared" ca="1" si="1"/>
        <v>Eligible</v>
      </c>
    </row>
    <row r="10" spans="1:10" x14ac:dyDescent="0.25">
      <c r="A10" s="2">
        <v>109</v>
      </c>
      <c r="B10" s="2" t="s">
        <v>17</v>
      </c>
      <c r="C10" s="2" t="s">
        <v>12</v>
      </c>
      <c r="D10" s="2">
        <v>53000</v>
      </c>
      <c r="E10" s="4">
        <v>44384</v>
      </c>
      <c r="F10" s="2">
        <f>SUMIF(Table1[Department],"marketing",Table1[Salary])</f>
        <v>123000</v>
      </c>
      <c r="G10" s="5">
        <f t="shared" ca="1" si="0"/>
        <v>4</v>
      </c>
      <c r="H10" s="2" t="str">
        <f t="shared" ca="1" si="1"/>
        <v>not  eligible</v>
      </c>
    </row>
    <row r="11" spans="1:10" x14ac:dyDescent="0.25">
      <c r="A11" s="2">
        <v>110</v>
      </c>
      <c r="B11" s="2" t="s">
        <v>18</v>
      </c>
      <c r="C11" s="2" t="s">
        <v>10</v>
      </c>
      <c r="D11" s="2">
        <v>62000</v>
      </c>
      <c r="E11" s="4">
        <v>44125</v>
      </c>
      <c r="F11" s="2">
        <f>SUMIF(Table1[Department],"Sales",Table1[Salary])</f>
        <v>168000</v>
      </c>
      <c r="G11" s="5">
        <f t="shared" ca="1" si="0"/>
        <v>5</v>
      </c>
      <c r="H11" s="2" t="str">
        <f t="shared" ca="1" si="1"/>
        <v>not  eligible</v>
      </c>
    </row>
    <row r="12" spans="1:10" x14ac:dyDescent="0.25">
      <c r="A12" s="2">
        <f>SUBTOTAL(103,Table1[Employee ID])</f>
        <v>10</v>
      </c>
      <c r="B12" s="2"/>
      <c r="C12" s="2"/>
      <c r="D12" s="2"/>
      <c r="E12" s="4"/>
      <c r="F12" s="10"/>
      <c r="G12" s="5">
        <f ca="1">SUBTOTAL(101,Table1[year of service])</f>
        <v>5</v>
      </c>
      <c r="H12" s="10"/>
    </row>
    <row r="15" spans="1:10" ht="15.75" thickBot="1" x14ac:dyDescent="0.3">
      <c r="B15" t="s">
        <v>26</v>
      </c>
      <c r="D15" t="s">
        <v>25</v>
      </c>
    </row>
    <row r="16" spans="1:10" ht="15.75" thickTop="1" x14ac:dyDescent="0.25">
      <c r="B16" s="11">
        <f>Table1[[#Totals],[Employee ID]]</f>
        <v>10</v>
      </c>
      <c r="D16" s="9">
        <f ca="1">Table1[[#Totals],[year of service]]</f>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DD23E-5F07-41A6-A82C-A0C9CA6248C4}">
  <dimension ref="A1"/>
  <sheetViews>
    <sheetView showGridLines="0" tabSelected="1" workbookViewId="0">
      <selection activeCell="G3" sqref="G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2025-02-04T11:20:05Z</dcterms:created>
  <dcterms:modified xsi:type="dcterms:W3CDTF">2025-02-04T14:04:50Z</dcterms:modified>
</cp:coreProperties>
</file>