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93c0c4482782da87/Documents/"/>
    </mc:Choice>
  </mc:AlternateContent>
  <xr:revisionPtr revIDLastSave="8" documentId="8_{D633A5E8-5131-4136-9C1A-7F69121D6CD8}" xr6:coauthVersionLast="47" xr6:coauthVersionMax="47" xr10:uidLastSave="{44E41B98-3898-4852-9BF9-D5949FB08133}"/>
  <bookViews>
    <workbookView xWindow="-120" yWindow="-120" windowWidth="20730" windowHeight="11160" activeTab="2" xr2:uid="{70521DF1-53EF-4629-BA92-147E36F41957}"/>
  </bookViews>
  <sheets>
    <sheet name="dataset" sheetId="1" r:id="rId1"/>
    <sheet name="pivot table" sheetId="2" r:id="rId2"/>
    <sheet name="Dashboard" sheetId="5" r:id="rId3"/>
  </sheets>
  <definedNames>
    <definedName name="_xlnm._FilterDatabase" localSheetId="0" hidden="1">dataset!$A$1:$K$8315</definedName>
    <definedName name="_xlchart.v5.0" hidden="1">'pivot table'!$W$2</definedName>
    <definedName name="_xlchart.v5.1" hidden="1">'pivot table'!$W$3:$W$51</definedName>
    <definedName name="_xlchart.v5.2" hidden="1">'pivot table'!$X$2</definedName>
    <definedName name="_xlchart.v5.3" hidden="1">'pivot table'!$X$3:$X$51</definedName>
    <definedName name="Slicer_Category">#N/A</definedName>
    <definedName name="Slicer_Month">#N/A</definedName>
    <definedName name="Slicer_State">#N/A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9" i="2" l="1"/>
  <c r="AC29" i="2"/>
  <c r="X5" i="2"/>
  <c r="W5" i="2"/>
  <c r="W4" i="2"/>
  <c r="X3" i="2"/>
  <c r="W3" i="2"/>
  <c r="I20" i="2"/>
  <c r="Z38" i="2"/>
  <c r="AC40" i="2"/>
  <c r="AC41" i="2" s="1"/>
  <c r="AH40" i="2"/>
  <c r="AH41" i="2" s="1"/>
  <c r="L5" i="2"/>
  <c r="M5" i="2"/>
  <c r="L6" i="2"/>
  <c r="M6" i="2"/>
  <c r="L7" i="2"/>
  <c r="M7" i="2"/>
  <c r="L8" i="2"/>
  <c r="M8" i="2"/>
  <c r="L9" i="2"/>
  <c r="M9" i="2"/>
  <c r="M4" i="2"/>
  <c r="X4" i="2"/>
  <c r="W6" i="2"/>
  <c r="X6" i="2"/>
  <c r="W7" i="2"/>
  <c r="X7" i="2"/>
  <c r="W8" i="2"/>
  <c r="X8" i="2"/>
  <c r="W9" i="2"/>
  <c r="X9" i="2"/>
  <c r="W10" i="2"/>
  <c r="X10" i="2"/>
  <c r="W11" i="2"/>
  <c r="X11" i="2"/>
  <c r="W12" i="2"/>
  <c r="X12" i="2"/>
  <c r="W13" i="2"/>
  <c r="X13" i="2"/>
  <c r="W14" i="2"/>
  <c r="X14" i="2"/>
  <c r="W15" i="2"/>
  <c r="X15" i="2"/>
  <c r="W16" i="2"/>
  <c r="X16" i="2"/>
  <c r="W17" i="2"/>
  <c r="X17" i="2"/>
  <c r="W18" i="2"/>
  <c r="X18" i="2"/>
  <c r="W19" i="2"/>
  <c r="X19" i="2"/>
  <c r="W20" i="2"/>
  <c r="X20" i="2"/>
  <c r="W21" i="2"/>
  <c r="X21" i="2"/>
  <c r="W22" i="2"/>
  <c r="X22" i="2"/>
  <c r="W23" i="2"/>
  <c r="X23" i="2"/>
  <c r="W24" i="2"/>
  <c r="X24" i="2"/>
  <c r="W25" i="2"/>
  <c r="X25" i="2"/>
  <c r="W26" i="2"/>
  <c r="X26" i="2"/>
  <c r="W27" i="2"/>
  <c r="X27" i="2"/>
  <c r="W28" i="2"/>
  <c r="X28" i="2"/>
  <c r="W29" i="2"/>
  <c r="X29" i="2"/>
  <c r="W30" i="2"/>
  <c r="X30" i="2"/>
  <c r="W31" i="2"/>
  <c r="X31" i="2"/>
  <c r="W32" i="2"/>
  <c r="X32" i="2"/>
  <c r="W33" i="2"/>
  <c r="X33" i="2"/>
  <c r="W34" i="2"/>
  <c r="X34" i="2"/>
  <c r="W35" i="2"/>
  <c r="X35" i="2"/>
  <c r="W36" i="2"/>
  <c r="X36" i="2"/>
  <c r="W37" i="2"/>
  <c r="X37" i="2"/>
  <c r="W38" i="2"/>
  <c r="X38" i="2"/>
  <c r="W39" i="2"/>
  <c r="X39" i="2"/>
  <c r="W40" i="2"/>
  <c r="X40" i="2"/>
  <c r="W41" i="2"/>
  <c r="X41" i="2"/>
  <c r="W42" i="2"/>
  <c r="X42" i="2"/>
  <c r="W43" i="2"/>
  <c r="X43" i="2"/>
  <c r="W44" i="2"/>
  <c r="X44" i="2"/>
  <c r="W45" i="2"/>
  <c r="X45" i="2"/>
  <c r="W46" i="2"/>
  <c r="X46" i="2"/>
  <c r="W47" i="2"/>
  <c r="X47" i="2"/>
  <c r="W48" i="2"/>
  <c r="X48" i="2"/>
  <c r="W49" i="2"/>
  <c r="X49" i="2"/>
  <c r="W50" i="2"/>
  <c r="X50" i="2"/>
  <c r="W51" i="2"/>
  <c r="X51" i="2"/>
  <c r="L4" i="2"/>
  <c r="A11" i="2"/>
  <c r="A12" i="2"/>
  <c r="Z46" i="2"/>
  <c r="E15" i="2"/>
  <c r="Z39" i="2"/>
  <c r="A16" i="2"/>
  <c r="Z45" i="2"/>
  <c r="AA31" i="2"/>
  <c r="Z47" i="2" l="1"/>
  <c r="Z48" i="2" s="1"/>
  <c r="Z40" i="2"/>
  <c r="AA30" i="2"/>
  <c r="AA32" i="2" l="1"/>
  <c r="AC30" i="2" s="1"/>
  <c r="AC44" i="2"/>
  <c r="E18" i="2"/>
  <c r="Z41" i="2"/>
  <c r="Z42" i="2" s="1"/>
  <c r="AC46" i="2"/>
  <c r="AC48" i="2" s="1"/>
</calcChain>
</file>

<file path=xl/sharedStrings.xml><?xml version="1.0" encoding="utf-8"?>
<sst xmlns="http://schemas.openxmlformats.org/spreadsheetml/2006/main" count="52405" uniqueCount="2745">
  <si>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</si>
  <si>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</si>
  <si>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</si>
  <si>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</si>
  <si>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</si>
  <si>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</si>
  <si>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</si>
  <si>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</si>
  <si>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</si>
  <si>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</si>
  <si>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</si>
  <si>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</si>
  <si>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</si>
  <si>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</si>
  <si>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</si>
  <si>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</si>
  <si>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</si>
  <si>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</si>
  <si>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</si>
  <si>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</si>
  <si>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</si>
  <si>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</si>
  <si>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</si>
  <si>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</si>
  <si>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</si>
  <si>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</si>
  <si>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</si>
  <si>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</si>
  <si>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</si>
  <si>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</si>
  <si>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</si>
  <si>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</si>
  <si>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</si>
  <si>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</si>
  <si>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</si>
  <si>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</si>
  <si>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</si>
  <si>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</si>
  <si>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</si>
  <si>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</si>
  <si>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</si>
  <si>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</si>
  <si>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</si>
  <si>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</si>
  <si>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</si>
  <si>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</si>
  <si>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</si>
  <si>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</si>
  <si>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</si>
  <si>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</si>
  <si>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</si>
  <si>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</si>
  <si>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</si>
  <si>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</si>
  <si>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</si>
  <si>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</si>
  <si>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</si>
  <si>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</si>
  <si>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</si>
  <si>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</si>
  <si>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</si>
  <si>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</si>
  <si>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</si>
  <si>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</si>
  <si>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</si>
  <si>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</si>
  <si>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</si>
  <si>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</si>
  <si>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</si>
  <si>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</si>
  <si>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</si>
  <si>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</si>
  <si>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</si>
  <si>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</si>
  <si>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</si>
  <si>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</si>
  <si>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</si>
  <si>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</si>
  <si>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</si>
  <si>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</si>
  <si>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</si>
  <si>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</si>
  <si>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</si>
  <si>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</si>
  <si>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</si>
  <si>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</si>
  <si>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</si>
  <si>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</si>
  <si>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</si>
  <si>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</si>
  <si>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</si>
  <si>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</si>
  <si>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</si>
  <si>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</si>
  <si>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</si>
  <si>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</si>
  <si>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</si>
  <si>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</si>
  <si>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</si>
  <si>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</si>
  <si>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</si>
  <si>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</si>
  <si>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</si>
  <si>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</si>
  <si>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</si>
  <si>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</si>
  <si>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</si>
  <si>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</si>
  <si>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</si>
  <si>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</si>
  <si>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</si>
  <si>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</si>
  <si>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</si>
  <si>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</si>
  <si>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</si>
  <si>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</si>
  <si>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</si>
  <si>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</si>
  <si>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</si>
  <si>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</si>
  <si>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</si>
  <si>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</si>
  <si>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</si>
  <si>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</si>
  <si>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</si>
  <si>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</si>
  <si>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</si>
  <si>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</si>
  <si>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</si>
  <si>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</si>
  <si>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</si>
  <si>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</si>
  <si>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</si>
  <si>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</si>
  <si>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</si>
  <si>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</si>
  <si>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</si>
  <si>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</si>
  <si>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</si>
  <si>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</si>
  <si>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</si>
  <si>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</si>
  <si>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</si>
  <si>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</si>
  <si>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</si>
  <si>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</si>
  <si>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</si>
  <si>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</si>
  <si>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</si>
  <si>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</si>
  <si>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</si>
  <si>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</si>
  <si>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</si>
  <si>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</si>
  <si>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</si>
  <si>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</si>
  <si>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</si>
  <si>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</si>
  <si>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</si>
  <si>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</si>
  <si>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</si>
  <si>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</si>
  <si>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</si>
  <si>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</si>
  <si>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</si>
  <si>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</si>
  <si>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</si>
  <si>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</si>
  <si>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</si>
  <si>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</si>
  <si>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</si>
  <si>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</si>
  <si>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</si>
  <si>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</si>
  <si>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</si>
  <si>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</si>
  <si>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</si>
  <si>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</si>
  <si>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</si>
  <si>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</si>
  <si>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</si>
  <si>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</si>
  <si>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</si>
  <si>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</si>
  <si>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</si>
  <si>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</si>
  <si>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</si>
  <si>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</si>
  <si>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</si>
  <si>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</si>
  <si>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</si>
  <si>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</si>
  <si>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</si>
  <si>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</si>
  <si>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</si>
  <si>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</si>
  <si>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</si>
  <si>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</si>
  <si>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</si>
  <si>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</si>
  <si>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</si>
  <si>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</si>
  <si>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</si>
  <si>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</si>
  <si>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</si>
  <si>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</si>
  <si>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</si>
  <si>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</si>
  <si>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</si>
  <si>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</si>
  <si>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</si>
  <si>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</si>
  <si>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</si>
  <si>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</si>
  <si>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</si>
  <si>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</si>
  <si>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</si>
  <si>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</si>
  <si>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</si>
  <si>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</si>
  <si>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</si>
  <si>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</si>
  <si>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</si>
  <si>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</si>
  <si>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</si>
  <si>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</si>
  <si>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</si>
  <si>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</si>
  <si>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</si>
  <si>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</si>
  <si>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</si>
  <si>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</si>
  <si>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</si>
  <si>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</si>
  <si>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</si>
  <si>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</si>
  <si>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</si>
  <si>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</si>
  <si>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</si>
  <si>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</si>
  <si>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</si>
  <si>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</si>
  <si>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</si>
  <si>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</si>
  <si>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</si>
  <si>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</si>
  <si>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</si>
  <si>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</si>
  <si>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</si>
  <si>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</si>
  <si>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</si>
  <si>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</si>
  <si>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</si>
  <si>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</si>
  <si>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</si>
  <si>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</si>
  <si>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</si>
  <si>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</si>
  <si>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</si>
  <si>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</si>
  <si>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</si>
  <si>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</si>
  <si>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</si>
  <si>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</si>
  <si>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</si>
  <si>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</si>
  <si>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</si>
  <si>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</si>
  <si>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</si>
  <si>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</si>
  <si>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</si>
  <si>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</si>
  <si>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</si>
  <si>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</si>
  <si>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</si>
  <si>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</si>
  <si>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</si>
  <si>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</si>
  <si>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</si>
  <si>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</si>
  <si>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</si>
  <si>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</si>
  <si>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</si>
  <si>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</si>
  <si>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</si>
  <si>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</si>
  <si>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</si>
  <si>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</si>
  <si>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</si>
  <si>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</si>
  <si>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</si>
  <si>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</si>
  <si>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</si>
  <si>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</si>
  <si>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</si>
  <si>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</si>
  <si>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</si>
  <si>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</si>
  <si>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</si>
  <si>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</si>
  <si>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</si>
  <si>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</si>
  <si>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</si>
  <si>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</si>
  <si>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</si>
  <si>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</si>
  <si>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</si>
  <si>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</si>
  <si>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</si>
  <si>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</si>
  <si>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</si>
  <si>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</si>
  <si>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</si>
  <si>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</si>
  <si>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</si>
  <si>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</si>
  <si>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</si>
  <si>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</si>
  <si>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</si>
  <si>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</si>
  <si>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</si>
  <si>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</si>
  <si>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</si>
  <si>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</si>
  <si>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</si>
  <si>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</si>
  <si>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</si>
  <si>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</si>
  <si>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</si>
  <si>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</si>
  <si>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</si>
  <si>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</si>
  <si>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</si>
  <si>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</si>
  <si>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</si>
  <si>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</si>
  <si>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</si>
  <si>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</si>
  <si>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</si>
  <si>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</si>
  <si>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</si>
  <si>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</si>
  <si>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</si>
  <si>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</si>
  <si>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</si>
  <si>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</si>
  <si>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</si>
  <si>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</si>
  <si>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</si>
  <si>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</si>
  <si>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</si>
  <si>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</si>
  <si>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</si>
  <si>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</si>
  <si>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</si>
  <si>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</si>
  <si>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</si>
  <si>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</si>
  <si>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</si>
  <si>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</si>
  <si>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</si>
  <si>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</si>
  <si>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</si>
  <si>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</si>
  <si>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</si>
  <si>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</si>
  <si>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</si>
  <si>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</si>
  <si>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</si>
  <si>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</si>
  <si>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</si>
  <si>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</si>
  <si>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</si>
  <si>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</si>
  <si>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</si>
  <si>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</si>
  <si>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</si>
  <si>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</si>
  <si>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</si>
  <si>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</si>
  <si>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</si>
  <si>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</si>
  <si>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</si>
  <si>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</si>
  <si>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</si>
  <si>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</si>
  <si>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</si>
  <si>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</si>
  <si>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</si>
  <si>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</si>
  <si>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</si>
  <si>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</si>
  <si>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</si>
  <si>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</si>
  <si>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</si>
  <si>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</si>
  <si>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</si>
  <si>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</si>
  <si>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</si>
  <si>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</si>
  <si>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</si>
  <si>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</si>
  <si>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</si>
  <si>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</si>
  <si>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</si>
  <si>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</si>
  <si>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</si>
  <si>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</si>
  <si>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</si>
  <si>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</si>
  <si>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</si>
  <si>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</si>
  <si>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</si>
  <si>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</si>
  <si>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</si>
  <si>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</si>
  <si>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</si>
  <si>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</si>
  <si>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</si>
  <si>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</si>
  <si>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</si>
  <si>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</si>
  <si>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</si>
  <si>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</si>
  <si>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</si>
  <si>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</si>
  <si>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</si>
  <si>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</si>
  <si>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</si>
  <si>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</si>
  <si>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</si>
  <si>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</si>
  <si>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</si>
  <si>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</si>
  <si>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</si>
  <si>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</si>
  <si>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</si>
  <si>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</si>
  <si>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</si>
  <si>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</si>
  <si>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</si>
  <si>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</si>
  <si>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</si>
  <si>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</si>
  <si>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</si>
  <si>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</si>
  <si>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</si>
  <si>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</si>
  <si>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</si>
  <si>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</si>
  <si>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</si>
  <si>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</si>
  <si>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</si>
  <si>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</si>
  <si>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</si>
  <si>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</si>
  <si>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</si>
  <si>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</si>
  <si>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</si>
  <si>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</si>
  <si>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</si>
  <si>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</si>
  <si>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</si>
  <si>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</si>
  <si>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</si>
  <si>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</si>
  <si>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</si>
  <si>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</si>
  <si>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</si>
  <si>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</si>
  <si>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</si>
  <si>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</si>
  <si>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</si>
  <si>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</si>
  <si>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</si>
  <si>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</si>
  <si>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</si>
  <si>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</si>
  <si>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</si>
  <si>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</si>
  <si>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</si>
  <si>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</si>
  <si>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</si>
  <si>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</si>
  <si>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</si>
  <si>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</si>
  <si>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</si>
  <si>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</si>
  <si>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</si>
  <si>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</si>
  <si>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</si>
  <si>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</si>
  <si>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</si>
  <si>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</si>
  <si>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</si>
  <si>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</si>
  <si>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</si>
  <si>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</si>
  <si>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</si>
  <si>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</si>
  <si>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</si>
  <si>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</si>
  <si>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</si>
  <si>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</si>
  <si>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</si>
  <si>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</si>
  <si>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</si>
  <si>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</si>
  <si>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</si>
  <si>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</si>
  <si>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</si>
  <si>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</si>
  <si>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</si>
  <si>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</si>
  <si>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</si>
  <si>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</si>
  <si>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</si>
  <si>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</si>
  <si>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</si>
  <si>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</si>
  <si>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</si>
  <si>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</si>
  <si>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</si>
  <si>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</si>
  <si>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</si>
  <si>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</si>
  <si>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</si>
  <si>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</si>
  <si>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</si>
  <si>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</si>
  <si>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</si>
  <si>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</si>
  <si>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</si>
  <si>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</si>
  <si>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</si>
  <si>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</si>
  <si>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</si>
  <si>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</si>
  <si>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</si>
  <si>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</si>
  <si>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</si>
  <si>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</si>
  <si>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</si>
  <si>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</si>
  <si>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</si>
  <si>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</si>
  <si>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</si>
  <si>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</si>
  <si>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</si>
  <si>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</si>
  <si>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</si>
  <si>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</si>
  <si>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</si>
  <si>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</si>
  <si>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</si>
  <si>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</si>
  <si>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</si>
  <si>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</si>
  <si>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</si>
  <si>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</si>
  <si>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</si>
  <si>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</si>
  <si>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</si>
  <si>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</si>
  <si>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</si>
  <si>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</si>
  <si>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</si>
  <si>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</si>
  <si>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</si>
  <si>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</si>
  <si>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</si>
  <si>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</si>
  <si>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</si>
  <si>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</si>
  <si>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</si>
  <si>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</si>
  <si>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</si>
  <si>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</si>
  <si>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</si>
  <si>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</si>
  <si>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</si>
  <si>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</si>
  <si>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</si>
  <si>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</si>
  <si>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</si>
  <si>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</si>
  <si>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</si>
  <si>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</si>
  <si>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</si>
  <si>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</si>
  <si>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</si>
  <si>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</si>
  <si>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</si>
  <si>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</si>
  <si>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</si>
  <si>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</si>
  <si>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</si>
  <si>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</si>
  <si>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</si>
  <si>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</si>
  <si>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</si>
  <si>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</si>
  <si>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</si>
  <si>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</si>
  <si>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</si>
  <si>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</si>
  <si>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</si>
  <si>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</si>
  <si>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</si>
  <si>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</si>
  <si>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</si>
  <si>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</si>
  <si>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</si>
  <si>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</si>
  <si>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</si>
  <si>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</si>
  <si>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</si>
  <si>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</si>
  <si>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</si>
  <si>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</si>
  <si>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</si>
  <si>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</si>
  <si>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</si>
  <si>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</si>
  <si>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</si>
  <si>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</si>
  <si>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</si>
  <si>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</si>
  <si>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</si>
  <si>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</si>
  <si>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</si>
  <si>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</si>
  <si>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</si>
  <si>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</si>
  <si>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</si>
  <si>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</si>
  <si>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</si>
  <si>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</si>
  <si>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</si>
  <si>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</si>
  <si>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</si>
  <si>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</si>
  <si>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</si>
  <si>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</si>
  <si>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</si>
  <si>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</si>
  <si>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</si>
  <si>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</si>
  <si>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</si>
  <si>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</si>
  <si>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</si>
  <si>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</si>
  <si>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</si>
  <si>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</si>
  <si>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</si>
  <si>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</si>
  <si>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</si>
  <si>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</si>
  <si>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</si>
  <si>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</si>
  <si>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</si>
  <si>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</si>
  <si>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</si>
  <si>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</si>
  <si>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</si>
  <si>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</si>
  <si>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</si>
  <si>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</si>
  <si>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</si>
  <si>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</si>
  <si>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</si>
  <si>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</si>
  <si>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</si>
  <si>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</si>
  <si>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</si>
  <si>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</si>
  <si>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</si>
  <si>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</si>
  <si>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</si>
  <si>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</si>
  <si>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</si>
  <si>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</si>
  <si>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</si>
  <si>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</si>
  <si>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</si>
  <si>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</si>
  <si>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</si>
  <si>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</si>
  <si>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</si>
  <si>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</si>
  <si>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</si>
  <si>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</si>
  <si>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</si>
  <si>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</si>
  <si>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</si>
  <si>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</si>
  <si>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</si>
  <si>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</si>
  <si>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</si>
  <si>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</si>
  <si>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</si>
  <si>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</si>
  <si>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</si>
  <si>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</si>
  <si>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</si>
  <si>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</si>
  <si>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</si>
  <si>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</si>
  <si>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</si>
  <si>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</si>
  <si>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</si>
  <si>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</si>
  <si>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</si>
  <si>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</si>
  <si>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</si>
  <si>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</si>
  <si>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</si>
  <si>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</si>
  <si>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</si>
  <si>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</si>
  <si>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</si>
  <si>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</si>
  <si>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</si>
  <si>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</si>
  <si>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</si>
  <si>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</si>
  <si>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</si>
  <si>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</si>
  <si>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</si>
  <si>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</si>
  <si>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</si>
  <si>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</si>
  <si>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</si>
  <si>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</si>
  <si>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</si>
  <si>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</si>
  <si>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</si>
  <si>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</si>
  <si>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</si>
  <si>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</si>
  <si>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</si>
  <si>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</si>
  <si>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</si>
  <si>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</si>
  <si>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</si>
  <si>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</si>
  <si>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</si>
  <si>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</si>
  <si>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</si>
  <si>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</si>
  <si>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</si>
  <si>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</si>
  <si>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</si>
  <si>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</si>
  <si>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</si>
  <si>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</si>
  <si>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</si>
  <si>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</si>
  <si>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</si>
  <si>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</si>
  <si>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</si>
  <si>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</si>
  <si>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</si>
  <si>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</si>
  <si>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</si>
  <si>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</si>
  <si>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</si>
  <si>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</si>
  <si>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</si>
  <si>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</si>
  <si>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</si>
  <si>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</si>
  <si>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</si>
  <si>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</si>
  <si>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</si>
  <si>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</si>
  <si>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</si>
  <si>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</si>
  <si>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</si>
  <si>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</si>
  <si>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</si>
  <si>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</si>
  <si>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</si>
  <si>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</si>
  <si>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</si>
  <si>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</si>
  <si>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</si>
  <si>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</si>
  <si>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</si>
  <si>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</si>
  <si>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</si>
  <si>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</si>
  <si>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</si>
  <si>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</si>
  <si>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</si>
  <si>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</si>
  <si>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</si>
  <si>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</si>
  <si>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</si>
  <si>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</si>
  <si>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</si>
  <si>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</si>
  <si>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</si>
  <si>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</si>
  <si>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</si>
  <si>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</si>
  <si>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</si>
  <si>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</si>
  <si>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</si>
  <si>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</si>
  <si>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</si>
  <si>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</si>
  <si>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</si>
  <si>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</si>
  <si>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</si>
  <si>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</si>
  <si>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</si>
  <si>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</si>
  <si>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</si>
  <si>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</si>
  <si>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</si>
  <si>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</si>
  <si>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</si>
  <si>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</si>
  <si>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</si>
  <si>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</si>
  <si>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</si>
  <si>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</si>
  <si>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</si>
  <si>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</si>
  <si>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</si>
  <si>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</si>
  <si>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</si>
  <si>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</si>
  <si>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</si>
  <si>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</si>
  <si>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</si>
  <si>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</si>
  <si>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</si>
  <si>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</si>
  <si>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</si>
  <si>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</si>
  <si>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</si>
  <si>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</si>
  <si>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</si>
  <si>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</si>
  <si>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</si>
  <si>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</si>
  <si>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</si>
  <si>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</si>
  <si>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</si>
  <si>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</si>
  <si>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</si>
  <si>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</si>
  <si>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</si>
  <si>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</si>
  <si>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</si>
  <si>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</si>
  <si>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</si>
  <si>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</si>
  <si>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</si>
  <si>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</si>
  <si>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</si>
  <si>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</si>
  <si>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</si>
  <si>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</si>
  <si>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</si>
  <si>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</si>
  <si>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</si>
  <si>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</si>
  <si>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</si>
  <si>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</si>
  <si>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</si>
  <si>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</si>
  <si>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</si>
  <si>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</si>
  <si>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</si>
  <si>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</si>
  <si>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</si>
  <si>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</si>
  <si>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</si>
  <si>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</si>
  <si>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</si>
  <si>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</si>
  <si>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</si>
  <si>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</si>
  <si>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</si>
  <si>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</si>
  <si>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</si>
  <si>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</si>
  <si>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</si>
  <si>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</si>
  <si>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</si>
  <si>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</si>
  <si>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</si>
  <si>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</si>
  <si>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</si>
  <si>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</si>
  <si>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</si>
  <si>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</si>
  <si>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</si>
  <si>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</si>
  <si>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</si>
  <si>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</si>
  <si>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</si>
  <si>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</si>
  <si>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</si>
  <si>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</si>
  <si>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</si>
  <si>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</si>
  <si>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</si>
  <si>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</si>
  <si>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</si>
  <si>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</si>
  <si>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</si>
  <si>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</si>
  <si>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</si>
  <si>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</si>
  <si>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</si>
  <si>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</si>
  <si>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</si>
  <si>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</si>
  <si>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</si>
  <si>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</si>
  <si>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</si>
  <si>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</si>
  <si>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</si>
  <si>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</si>
  <si>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</si>
  <si>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</si>
  <si>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</si>
  <si>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</si>
  <si>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</si>
  <si>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</si>
  <si>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</si>
  <si>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</si>
  <si>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</si>
  <si>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</si>
  <si>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</si>
  <si>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</si>
  <si>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</si>
  <si>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</si>
  <si>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</si>
  <si>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</si>
  <si>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</si>
  <si>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</si>
  <si>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</si>
  <si>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</si>
  <si>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</si>
  <si>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</si>
  <si>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</si>
  <si>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</si>
  <si>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</si>
  <si>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</si>
  <si>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</si>
  <si>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</si>
  <si>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</si>
  <si>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</si>
  <si>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</si>
  <si>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</si>
  <si>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</si>
  <si>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</si>
  <si>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</si>
  <si>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</si>
  <si>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</si>
  <si>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</si>
  <si>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</si>
  <si>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</si>
  <si>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</si>
  <si>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</si>
  <si>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</si>
  <si>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</si>
  <si>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</si>
  <si>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</si>
  <si>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</si>
  <si>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</si>
  <si>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</si>
  <si>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</si>
  <si>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</si>
  <si>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</si>
  <si>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</si>
  <si>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</si>
  <si>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</si>
  <si>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</si>
  <si>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</si>
  <si>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</si>
  <si>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</si>
  <si>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</si>
  <si>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</si>
  <si>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</si>
  <si>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</si>
  <si>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</si>
  <si>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</si>
  <si>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</si>
  <si>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</si>
  <si>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</si>
  <si>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</si>
  <si>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</si>
  <si>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</si>
  <si>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</si>
  <si>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</si>
  <si>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</si>
  <si>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</si>
  <si>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</si>
  <si>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</si>
  <si>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</si>
  <si>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</si>
  <si>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</si>
  <si>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</si>
  <si>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</si>
  <si>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</si>
  <si>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</si>
  <si>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</si>
  <si>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</si>
  <si>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</si>
  <si>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</si>
  <si>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</si>
  <si>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</si>
  <si>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</si>
  <si>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</si>
  <si>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</si>
  <si>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</si>
  <si>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</si>
  <si>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</si>
  <si>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</si>
  <si>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</si>
  <si>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</si>
  <si>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</si>
  <si>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</si>
  <si>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</si>
  <si>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</si>
  <si>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</si>
  <si>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</si>
  <si>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</si>
  <si>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</si>
  <si>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</si>
  <si>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</si>
  <si>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</si>
  <si>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</si>
  <si>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</si>
  <si>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</si>
  <si>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</si>
  <si>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</si>
  <si>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</si>
  <si>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</si>
  <si>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</si>
  <si>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</si>
  <si>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</si>
  <si>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</si>
  <si>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</si>
  <si>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</si>
  <si>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</si>
  <si>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</si>
  <si>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</si>
  <si>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</si>
  <si>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</si>
  <si>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</si>
  <si>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</si>
  <si>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</si>
  <si>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</si>
  <si>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</si>
  <si>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</si>
  <si>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</si>
  <si>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</si>
  <si>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</si>
  <si>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</si>
  <si>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</si>
  <si>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</si>
  <si>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</si>
  <si>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</si>
  <si>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</si>
  <si>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</si>
  <si>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</si>
  <si>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</si>
  <si>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</si>
  <si>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</si>
  <si>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</si>
  <si>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</si>
  <si>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</si>
  <si>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</si>
  <si>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</si>
  <si>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</si>
  <si>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</si>
  <si>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</si>
  <si>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</si>
  <si>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</si>
  <si>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</si>
  <si>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</si>
  <si>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</si>
  <si>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</si>
  <si>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</si>
  <si>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</si>
  <si>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</si>
  <si>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</si>
  <si>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</si>
  <si>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</si>
  <si>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</si>
  <si>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</si>
  <si>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</si>
  <si>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</si>
  <si>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</si>
  <si>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</si>
  <si>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</si>
  <si>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</si>
  <si>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</si>
  <si>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</si>
  <si>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</si>
  <si>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</si>
  <si>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</si>
  <si>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</si>
  <si>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</si>
  <si>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</si>
  <si>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</si>
  <si>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</si>
  <si>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</si>
  <si>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</si>
  <si>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</si>
  <si>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</si>
  <si>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</si>
  <si>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</si>
  <si>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</si>
  <si>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</si>
  <si>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</si>
  <si>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</si>
  <si>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</si>
  <si>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</si>
  <si>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</si>
  <si>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</si>
  <si>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</si>
  <si>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</si>
  <si>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</si>
  <si>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</si>
  <si>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</si>
  <si>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</si>
  <si>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</si>
  <si>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</si>
  <si>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</si>
  <si>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</si>
  <si>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</si>
  <si>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</si>
  <si>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</si>
  <si>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</si>
  <si>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</si>
  <si>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</si>
  <si>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</si>
  <si>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</si>
  <si>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</si>
  <si>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</si>
  <si>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</si>
  <si>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</si>
  <si>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</si>
  <si>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</si>
  <si>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</si>
  <si>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</si>
  <si>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</si>
  <si>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</si>
  <si>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</si>
  <si>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</si>
  <si>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</si>
  <si>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</si>
  <si>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</si>
  <si>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</si>
  <si>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</si>
  <si>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</si>
  <si>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</si>
  <si>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</si>
  <si>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</si>
  <si>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</si>
  <si>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</si>
  <si>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</si>
  <si>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</si>
  <si>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</si>
  <si>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</si>
  <si>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</si>
  <si>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</si>
  <si>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</si>
  <si>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</si>
  <si>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</si>
  <si>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</si>
  <si>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</si>
  <si>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</si>
  <si>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</si>
  <si>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</si>
  <si>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</si>
  <si>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</si>
  <si>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</si>
  <si>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</si>
  <si>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</si>
  <si>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</si>
  <si>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</si>
  <si>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</si>
  <si>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</si>
  <si>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</si>
  <si>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</si>
  <si>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</si>
  <si>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</si>
  <si>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</si>
  <si>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</si>
  <si>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</si>
  <si>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</si>
  <si>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</si>
  <si>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</si>
  <si>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</si>
  <si>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</si>
  <si>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</si>
  <si>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</si>
  <si>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</si>
  <si>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</si>
  <si>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</si>
  <si>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</si>
  <si>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</si>
  <si>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</si>
  <si>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</si>
  <si>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</si>
  <si>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</si>
  <si>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</si>
  <si>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</si>
  <si>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</si>
  <si>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</si>
  <si>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</si>
  <si>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</si>
  <si>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</si>
  <si>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</si>
  <si>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</si>
  <si>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</si>
  <si>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</si>
  <si>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</si>
  <si>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</si>
  <si>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</si>
  <si>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</si>
  <si>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</si>
  <si>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</si>
  <si>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</si>
  <si>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</si>
  <si>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</si>
  <si>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</si>
  <si>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</si>
  <si>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</si>
  <si>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</si>
  <si>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</si>
  <si>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</si>
  <si>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</si>
  <si>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</si>
  <si>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</si>
  <si>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</si>
  <si>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</si>
  <si>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</si>
  <si>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</si>
  <si>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</si>
  <si>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</si>
  <si>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</si>
  <si>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</si>
  <si>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</si>
  <si>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</si>
  <si>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</si>
  <si>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</si>
  <si>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</si>
  <si>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</si>
  <si>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</si>
  <si>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</si>
  <si>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</si>
  <si>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</si>
  <si>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</si>
  <si>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</si>
  <si>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</si>
  <si>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</si>
  <si>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</si>
  <si>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</si>
  <si>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</si>
  <si>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</si>
  <si>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</si>
  <si>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</si>
  <si>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</si>
  <si>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</si>
  <si>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</si>
  <si>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</si>
  <si>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</si>
  <si>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</si>
  <si>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</si>
  <si>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</si>
  <si>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</si>
  <si>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</si>
  <si>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</si>
  <si>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</si>
  <si>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</si>
  <si>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</si>
  <si>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</si>
  <si>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</si>
  <si>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</si>
  <si>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</si>
  <si>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</si>
  <si>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</si>
  <si>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</si>
  <si>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</si>
  <si>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</si>
  <si>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</si>
  <si>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</si>
  <si>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</si>
  <si>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</si>
  <si>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</si>
  <si>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</si>
  <si>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</si>
  <si>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</si>
  <si>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</si>
  <si>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</si>
  <si>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</si>
  <si>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</si>
  <si>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</si>
  <si>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</si>
  <si>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</si>
  <si>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</si>
  <si>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</si>
  <si>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</si>
  <si>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</si>
  <si>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</si>
  <si>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</si>
  <si>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</si>
  <si>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</si>
  <si>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</si>
  <si>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</si>
  <si>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</si>
  <si>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</si>
  <si>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</si>
  <si>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</si>
  <si>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</si>
  <si>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</si>
  <si>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</si>
  <si>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</si>
  <si>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</si>
  <si>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</si>
  <si>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</si>
  <si>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</si>
  <si>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</si>
  <si>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</si>
  <si>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</si>
  <si>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</si>
  <si>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</si>
  <si>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</si>
  <si>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</si>
  <si>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</si>
  <si>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</si>
  <si>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</si>
  <si>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</si>
  <si>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</si>
  <si>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</si>
  <si>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</si>
  <si>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</si>
  <si>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</si>
  <si>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</si>
  <si>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</si>
  <si>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</si>
  <si>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</si>
  <si>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</si>
  <si>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</si>
  <si>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</si>
  <si>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</si>
  <si>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</si>
  <si>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</si>
  <si>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</si>
  <si>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</si>
  <si>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</si>
  <si>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</si>
  <si>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</si>
  <si>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</si>
  <si>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</si>
  <si>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</si>
  <si>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</si>
  <si>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</si>
  <si>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</si>
  <si>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</si>
  <si>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</si>
  <si>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</si>
  <si>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</si>
  <si>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</si>
  <si>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</si>
  <si>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</si>
  <si>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</si>
  <si>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</si>
  <si>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</si>
  <si>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</si>
  <si>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</si>
  <si>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</si>
  <si>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</si>
  <si>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</si>
  <si>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</si>
  <si>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</si>
  <si>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</si>
  <si>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</si>
  <si>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</si>
  <si>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</si>
  <si>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</si>
  <si>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</si>
  <si>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</si>
  <si>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</si>
  <si>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</si>
  <si>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</si>
  <si>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</si>
  <si>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</si>
  <si>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</si>
  <si>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</si>
  <si>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</si>
  <si>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</si>
  <si>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</si>
  <si>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</si>
  <si>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</si>
  <si>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</si>
  <si>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</si>
  <si>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</si>
  <si>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</si>
  <si>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</si>
  <si>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</si>
  <si>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</si>
  <si>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</si>
  <si>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</si>
  <si>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</si>
  <si>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</si>
  <si>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</si>
  <si>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</si>
  <si>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</si>
  <si>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</si>
  <si>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</si>
  <si>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</si>
  <si>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</si>
  <si>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</si>
  <si>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</si>
  <si>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</si>
  <si>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</si>
  <si>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</si>
  <si>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</si>
  <si>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</si>
  <si>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</si>
  <si>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</si>
  <si>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</si>
  <si>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</si>
  <si>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</si>
  <si>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</si>
  <si>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</si>
  <si>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</si>
  <si>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</si>
  <si>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</si>
  <si>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</si>
  <si>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</si>
  <si>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</si>
  <si>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</si>
  <si>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</si>
  <si>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</si>
  <si>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</si>
  <si>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</si>
  <si>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</si>
  <si>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</si>
  <si>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</si>
  <si>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</si>
  <si>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</si>
  <si>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</si>
  <si>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</si>
  <si>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</si>
  <si>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</si>
  <si>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</si>
  <si>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</si>
  <si>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</si>
  <si>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</si>
  <si>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</si>
  <si>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</si>
  <si>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</si>
  <si>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</si>
  <si>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</si>
  <si>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</si>
  <si>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</si>
  <si>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</si>
  <si>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</si>
  <si>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</si>
  <si>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</si>
  <si>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</si>
  <si>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</si>
  <si>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</si>
  <si>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</si>
  <si>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</si>
  <si>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</si>
  <si>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</si>
  <si>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</si>
  <si>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</si>
  <si>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</si>
  <si>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</si>
  <si>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</si>
  <si>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</si>
  <si>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</si>
  <si>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</si>
  <si>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</si>
  <si>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</si>
  <si>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</si>
  <si>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</si>
  <si>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</si>
  <si>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</si>
  <si>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</si>
  <si>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</si>
  <si>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</si>
  <si>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</si>
  <si>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</si>
  <si>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</si>
  <si>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</si>
  <si>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</si>
  <si>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</si>
  <si>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</si>
  <si>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</si>
  <si>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</si>
  <si>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</si>
  <si>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</si>
  <si>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</si>
  <si>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</si>
  <si>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</si>
  <si>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</si>
  <si>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</si>
  <si>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</si>
  <si>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</si>
  <si>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</si>
  <si>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</si>
  <si>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</si>
  <si>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</si>
  <si>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</si>
  <si>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</si>
  <si>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</si>
  <si>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</si>
  <si>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</si>
  <si>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</si>
  <si>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</si>
  <si>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</si>
  <si>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</si>
  <si>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</si>
  <si>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</si>
  <si>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</si>
  <si>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</si>
  <si>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</si>
  <si>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</si>
  <si>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</si>
  <si>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</si>
  <si>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</si>
  <si>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</si>
  <si>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</si>
  <si>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</si>
  <si>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</si>
  <si>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</si>
  <si>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</si>
  <si>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</si>
  <si>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</si>
  <si>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</si>
  <si>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</si>
  <si>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</si>
  <si>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</si>
  <si>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</si>
  <si>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</si>
  <si>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</si>
  <si>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</si>
  <si>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</si>
  <si>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</si>
  <si>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</si>
  <si>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</si>
  <si>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</si>
  <si>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</si>
  <si>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</si>
  <si>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</si>
  <si>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</si>
  <si>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</si>
  <si>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</si>
  <si>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</si>
  <si>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</si>
  <si>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</si>
  <si>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</si>
  <si>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</si>
  <si>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</si>
  <si>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</si>
  <si>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</si>
  <si>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</si>
  <si>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</si>
  <si>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</si>
  <si>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</si>
  <si>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</si>
  <si>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</si>
  <si>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</si>
  <si>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</si>
  <si>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</si>
  <si>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</si>
  <si>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</si>
  <si>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</si>
  <si>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</si>
  <si>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</si>
  <si>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</si>
  <si>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</si>
  <si>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</si>
  <si>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</si>
  <si>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</si>
  <si>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</si>
  <si>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</si>
  <si>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</si>
  <si>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</si>
  <si>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</si>
  <si>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</si>
  <si>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</si>
  <si>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</si>
  <si>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</si>
  <si>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</si>
  <si>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</si>
  <si>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</si>
  <si>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</si>
  <si>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</si>
  <si>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</si>
  <si>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</si>
  <si>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</si>
  <si>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</si>
  <si>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</si>
  <si>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</si>
  <si>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</si>
  <si>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</si>
  <si>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</si>
  <si>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</si>
  <si>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</si>
  <si>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</si>
  <si>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</si>
  <si>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</si>
  <si>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</si>
  <si>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</si>
  <si>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</si>
  <si>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</si>
  <si>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</si>
  <si>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</si>
  <si>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</si>
  <si>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</si>
  <si>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</si>
  <si>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</si>
  <si>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</si>
  <si>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</si>
  <si>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</si>
  <si>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</si>
  <si>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</si>
  <si>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</si>
  <si>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</si>
  <si>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</si>
  <si>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</si>
  <si>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</si>
  <si>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</si>
  <si>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</si>
  <si>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</si>
  <si>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</si>
  <si>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</si>
  <si>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</si>
  <si>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</si>
  <si>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</si>
  <si>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</si>
  <si>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</si>
  <si>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</si>
  <si>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</si>
  <si>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</si>
  <si>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</si>
  <si>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</si>
  <si>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</si>
  <si>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</si>
  <si>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</si>
  <si>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</si>
  <si>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</si>
  <si>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</si>
  <si>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</si>
  <si>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</si>
  <si>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</si>
  <si>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</si>
  <si>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</si>
  <si>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</si>
  <si>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</si>
  <si>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</si>
  <si>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</si>
  <si>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</si>
  <si>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</si>
  <si>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</si>
  <si>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</si>
  <si>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</si>
  <si>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</si>
  <si>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</si>
  <si>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</si>
  <si>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</si>
  <si>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</si>
  <si>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</si>
  <si>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</si>
  <si>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</si>
  <si>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</si>
  <si>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</si>
  <si>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</si>
  <si>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</si>
  <si>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</si>
  <si>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</si>
  <si>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</si>
  <si>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</si>
  <si>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</si>
  <si>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</si>
  <si>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</si>
  <si>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</si>
  <si>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</si>
  <si>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</si>
  <si>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</si>
  <si>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</si>
  <si>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</si>
  <si>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</si>
  <si>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</si>
  <si>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</si>
  <si>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</si>
  <si>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</si>
  <si>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</si>
  <si>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</si>
  <si>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</si>
  <si>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</si>
  <si>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</si>
  <si>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</si>
  <si>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</si>
  <si>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</si>
  <si>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</si>
  <si>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</si>
  <si>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</si>
  <si>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</si>
  <si>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</si>
  <si>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</si>
  <si>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</si>
  <si>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</si>
  <si>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</si>
  <si>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</si>
  <si>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</si>
  <si>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</si>
  <si>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</si>
  <si>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</si>
  <si>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</si>
  <si>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</si>
  <si>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</si>
  <si>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</si>
  <si>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</si>
  <si>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</si>
  <si>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</si>
  <si>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</si>
  <si>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</si>
  <si>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</si>
  <si>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</si>
  <si>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</si>
  <si>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</si>
  <si>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</si>
  <si>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</si>
  <si>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</si>
  <si>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</si>
  <si>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</si>
  <si>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</si>
  <si>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</si>
  <si>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</si>
  <si>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</si>
  <si>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</si>
  <si>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</si>
  <si>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</si>
  <si>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</si>
  <si>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</si>
  <si>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</si>
  <si>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</si>
  <si>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</si>
  <si>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</si>
  <si>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</si>
  <si>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</si>
  <si>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</si>
  <si>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</si>
  <si>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</si>
  <si>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</si>
  <si>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</si>
  <si>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</si>
  <si>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</si>
  <si>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</si>
  <si>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</si>
  <si>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</si>
  <si>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</si>
  <si>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</si>
  <si>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</si>
  <si>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</si>
  <si>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</si>
  <si>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</si>
  <si>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</si>
  <si>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</si>
  <si>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</si>
  <si>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</si>
  <si>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</si>
  <si>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</si>
  <si>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</si>
  <si>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</si>
  <si>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</si>
  <si>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</si>
  <si>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</si>
  <si>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</si>
  <si>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</si>
  <si>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</si>
  <si>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</si>
  <si>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</si>
  <si>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</si>
  <si>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</si>
  <si>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</si>
  <si>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</si>
  <si>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</si>
  <si>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</si>
  <si>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</si>
  <si>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</si>
  <si>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</si>
  <si>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</si>
  <si>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</si>
  <si>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</si>
  <si>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</si>
  <si>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</si>
  <si>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</si>
  <si>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</si>
  <si>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</si>
  <si>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</si>
  <si>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</si>
  <si>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</si>
  <si>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</si>
  <si>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</si>
  <si>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</si>
  <si>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</si>
  <si>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</si>
  <si>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</si>
  <si>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</si>
  <si>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</si>
  <si>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</si>
  <si>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</si>
  <si>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</si>
  <si>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</si>
  <si>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</si>
  <si>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</si>
  <si>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</si>
  <si>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</si>
  <si>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</si>
  <si>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</si>
  <si>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</si>
  <si>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</si>
  <si>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</si>
  <si>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</si>
  <si>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</si>
  <si>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</si>
  <si>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</si>
  <si>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</si>
  <si>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</si>
  <si>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</si>
  <si>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</si>
  <si>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</si>
  <si>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</si>
  <si>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</si>
  <si>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</si>
  <si>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</si>
  <si>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</si>
  <si>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</si>
  <si>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</si>
  <si>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</si>
  <si>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</si>
  <si>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</si>
  <si>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</si>
  <si>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</si>
  <si>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</si>
  <si>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</si>
  <si>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</si>
  <si>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</si>
  <si>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</si>
  <si>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</si>
  <si>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</si>
  <si>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</si>
  <si>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</si>
  <si>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</si>
  <si>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</si>
  <si>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</si>
  <si>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</si>
  <si>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</si>
  <si>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</si>
  <si>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</si>
  <si>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</si>
  <si>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</si>
  <si>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</si>
  <si>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</si>
  <si>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</si>
  <si>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</si>
  <si>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</si>
  <si>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</si>
  <si>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</si>
  <si>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</si>
  <si>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</si>
  <si>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</si>
  <si>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</si>
  <si>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</si>
  <si>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</si>
  <si>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</si>
  <si>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</si>
  <si>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</si>
  <si>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</si>
  <si>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</si>
  <si>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</si>
  <si>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</si>
  <si>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</si>
  <si>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</si>
  <si>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</si>
  <si>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</si>
  <si>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</si>
  <si>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</si>
  <si>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</si>
  <si>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</si>
  <si>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</si>
  <si>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</si>
  <si>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</si>
  <si>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</si>
  <si>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</si>
  <si>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</si>
  <si>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</si>
  <si>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</si>
  <si>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</si>
  <si>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</si>
  <si>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</si>
  <si>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</si>
  <si>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</si>
  <si>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</si>
  <si>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</si>
  <si>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</si>
  <si>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</si>
  <si>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</si>
  <si>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</si>
  <si>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</si>
  <si>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</si>
  <si>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</si>
  <si>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</si>
  <si>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</si>
  <si>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</si>
  <si>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</si>
  <si>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</si>
  <si>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</si>
  <si>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</si>
  <si>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</si>
  <si>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</si>
  <si>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</si>
  <si>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</si>
  <si>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</si>
  <si>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</si>
  <si>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</si>
  <si>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</si>
  <si>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</si>
  <si>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</si>
  <si>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</si>
  <si>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</si>
  <si>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</si>
  <si>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</si>
  <si>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</si>
  <si>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</si>
  <si>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</si>
  <si>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</si>
  <si>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</si>
  <si>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</si>
  <si>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</si>
  <si>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</si>
  <si>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</si>
  <si>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</si>
  <si>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</si>
  <si>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</si>
  <si>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</si>
  <si>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</si>
  <si>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</si>
  <si>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</si>
  <si>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</si>
  <si>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</si>
  <si>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</si>
  <si>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</si>
  <si>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</si>
  <si>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</si>
  <si>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</si>
  <si>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</si>
  <si>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</si>
  <si>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</si>
  <si>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</si>
  <si>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</si>
  <si>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</si>
  <si>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</si>
  <si>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</si>
  <si>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</si>
  <si>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</si>
  <si>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</si>
  <si>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</si>
  <si>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</si>
  <si>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</si>
  <si>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</si>
  <si>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</si>
  <si>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</si>
  <si>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</si>
  <si>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</si>
  <si>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</si>
  <si>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</si>
  <si>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</si>
  <si>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</si>
  <si>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</si>
  <si>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</si>
  <si>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</si>
  <si>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</si>
  <si>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</si>
  <si>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</si>
  <si>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</si>
  <si>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</si>
  <si>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</si>
  <si>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</si>
  <si>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</si>
  <si>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</si>
  <si>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</si>
  <si>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</si>
  <si>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</si>
  <si>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</si>
  <si>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</si>
  <si>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</si>
  <si>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</si>
  <si>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</si>
  <si>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</si>
  <si>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</si>
  <si>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</si>
  <si>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</si>
  <si>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</si>
  <si>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</si>
  <si>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</si>
  <si>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</si>
  <si>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</si>
  <si>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</si>
  <si>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</si>
  <si>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</si>
  <si>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</si>
  <si>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</si>
  <si>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</si>
  <si>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</si>
  <si>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</si>
  <si>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</si>
  <si>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</si>
  <si>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</si>
  <si>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</si>
  <si>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</si>
  <si>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</si>
  <si>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</si>
  <si>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</si>
  <si>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</si>
  <si>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</si>
  <si>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</si>
  <si>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</si>
  <si>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</si>
  <si>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</si>
  <si>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</si>
  <si>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</si>
  <si>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</si>
  <si>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</si>
  <si>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</si>
  <si>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</si>
  <si>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</si>
  <si>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</si>
  <si>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</si>
  <si>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</si>
  <si>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</si>
  <si>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</si>
  <si>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</si>
  <si>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</si>
  <si>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</si>
  <si>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</si>
  <si>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</si>
  <si>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</si>
  <si>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</si>
  <si>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</si>
  <si>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</si>
  <si>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</si>
  <si>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</si>
  <si>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</si>
  <si>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</si>
  <si>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</si>
  <si>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</si>
  <si>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</si>
  <si>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</si>
  <si>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</si>
  <si>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</si>
  <si>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</si>
  <si>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</si>
  <si>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</si>
  <si>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</si>
  <si>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</si>
  <si>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</si>
  <si>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</si>
  <si>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</si>
  <si>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</si>
  <si>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</si>
  <si>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</si>
  <si>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</si>
  <si>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</si>
  <si>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</si>
  <si>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</si>
  <si>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</si>
  <si>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</si>
  <si>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</si>
  <si>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</si>
  <si>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</si>
  <si>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</si>
  <si>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</si>
  <si>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</si>
  <si>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</si>
  <si>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</si>
  <si>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</si>
  <si>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</si>
  <si>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</si>
  <si>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</si>
  <si>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</si>
  <si>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</si>
  <si>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</si>
  <si>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</si>
  <si>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</si>
  <si>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</si>
  <si>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</si>
  <si>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</si>
  <si>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</si>
  <si>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</si>
  <si>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</si>
  <si>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</si>
  <si>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</si>
  <si>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</si>
  <si>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</si>
  <si>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</si>
  <si>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</si>
  <si>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</si>
  <si>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</si>
  <si>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</si>
  <si>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</si>
  <si>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</si>
  <si>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</si>
  <si>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</si>
  <si>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</si>
  <si>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</si>
  <si>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</si>
  <si>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</si>
  <si>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</si>
  <si>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</si>
  <si>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</si>
  <si>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</si>
  <si>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</si>
  <si>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</si>
  <si>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</si>
  <si>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</si>
  <si>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</si>
  <si>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</si>
  <si>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</si>
  <si>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</si>
  <si>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</si>
  <si>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</si>
  <si>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</si>
  <si>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</si>
  <si>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</si>
  <si>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</si>
  <si>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</si>
  <si>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</si>
  <si>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</si>
  <si>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</si>
  <si>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</si>
  <si>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</si>
  <si>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</si>
  <si>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</si>
  <si>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</si>
  <si>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</si>
  <si>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</si>
  <si>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</si>
  <si>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</si>
  <si>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</si>
  <si>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</si>
  <si>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</si>
  <si>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</si>
  <si>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</si>
  <si>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</si>
  <si>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</si>
  <si>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</si>
  <si>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</si>
  <si>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</si>
  <si>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</si>
  <si>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</si>
  <si>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</si>
  <si>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</si>
  <si>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</si>
  <si>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</si>
  <si>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</si>
  <si>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</si>
  <si>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</si>
  <si>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</si>
  <si>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</si>
  <si>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</si>
  <si>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</si>
  <si>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</si>
  <si>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</si>
  <si>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</si>
  <si>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</si>
  <si>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</si>
  <si>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</si>
  <si>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</si>
  <si>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</si>
  <si>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</si>
  <si>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</si>
  <si>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</si>
  <si>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</si>
  <si>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</si>
  <si>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</si>
  <si>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</si>
  <si>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</si>
  <si>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</si>
  <si>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</si>
  <si>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</si>
  <si>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</si>
  <si>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</si>
  <si>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</si>
  <si>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</si>
  <si>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</si>
  <si>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</si>
  <si>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</si>
  <si>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</si>
  <si>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</si>
  <si>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</si>
  <si>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</si>
  <si>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</si>
  <si>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</si>
  <si>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</si>
  <si>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</si>
  <si>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</si>
  <si>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</si>
  <si>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</si>
  <si>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</si>
  <si>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</si>
  <si>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</si>
  <si>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</si>
  <si>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</si>
  <si>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</si>
  <si>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</si>
  <si>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</si>
  <si>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</si>
  <si>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</si>
  <si>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</si>
  <si>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</si>
  <si>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</si>
  <si>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</si>
  <si>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</si>
  <si>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</si>
  <si>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</si>
  <si>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</si>
  <si>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</si>
  <si>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</si>
  <si>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</si>
  <si>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</si>
  <si>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</si>
  <si>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</si>
  <si>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</si>
  <si>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</si>
  <si>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</si>
  <si>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</si>
  <si>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</si>
  <si>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</si>
  <si>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</si>
  <si>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</si>
  <si>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</si>
  <si>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</si>
  <si>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</si>
  <si>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</si>
  <si>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</si>
  <si>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</si>
  <si>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</si>
  <si>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</si>
  <si>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</si>
  <si>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</si>
  <si>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</si>
  <si>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</si>
  <si>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</si>
  <si>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</si>
  <si>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</si>
  <si>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</si>
  <si>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</si>
  <si>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</si>
  <si>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</si>
  <si>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</si>
  <si>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</si>
  <si>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</si>
  <si>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</si>
  <si>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</si>
  <si>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</si>
  <si>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</si>
  <si>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</si>
  <si>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</si>
  <si>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</si>
  <si>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</si>
  <si>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</si>
  <si>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</si>
  <si>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</si>
  <si>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</si>
  <si>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</si>
  <si>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</si>
  <si>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</si>
  <si>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</si>
  <si>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</si>
  <si>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</si>
  <si>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</si>
  <si>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</si>
  <si>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</si>
  <si>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</si>
  <si>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</si>
  <si>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</si>
  <si>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</si>
  <si>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</si>
  <si>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</si>
  <si>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</si>
  <si>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</si>
  <si>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</si>
  <si>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</si>
  <si>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</si>
  <si>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</si>
  <si>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</si>
  <si>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</si>
  <si>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</si>
  <si>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</si>
  <si>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</si>
  <si>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</si>
  <si>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</si>
  <si>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</si>
  <si>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</si>
  <si>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</si>
  <si>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</si>
  <si>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</si>
  <si>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</si>
  <si>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</si>
  <si>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</si>
  <si>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</si>
  <si>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</si>
  <si>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</si>
  <si>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</si>
  <si>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</si>
  <si>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</si>
  <si>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</si>
  <si>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</si>
  <si>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</si>
  <si>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</si>
  <si>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</si>
  <si>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</si>
  <si>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</si>
  <si>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</si>
  <si>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</si>
  <si>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</si>
  <si>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</si>
  <si>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</si>
  <si>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</si>
  <si>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</si>
  <si>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</si>
  <si>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</si>
  <si>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</si>
  <si>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</si>
  <si>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</si>
  <si>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</si>
  <si>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</si>
  <si>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</si>
  <si>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</si>
  <si>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</si>
  <si>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</si>
  <si>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</si>
  <si>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</si>
  <si>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</si>
  <si>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</si>
  <si>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</si>
  <si>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</si>
  <si>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</si>
  <si>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</si>
  <si>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</si>
  <si>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</si>
  <si>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</si>
  <si>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</si>
  <si>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</si>
  <si>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</si>
  <si>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</si>
  <si>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</si>
  <si>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</si>
  <si>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</si>
  <si>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</si>
  <si>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</si>
  <si>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</si>
  <si>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</si>
  <si>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</si>
  <si>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</si>
  <si>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</si>
  <si>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</si>
  <si>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</si>
  <si>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</si>
  <si>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</si>
  <si>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</si>
  <si>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</si>
  <si>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</si>
  <si>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</si>
  <si>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</si>
  <si>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</si>
  <si>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</si>
  <si>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</si>
  <si>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</si>
  <si>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</si>
  <si>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</si>
  <si>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</si>
  <si>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</si>
  <si>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</si>
  <si>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</si>
  <si>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</si>
  <si>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</si>
  <si>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</si>
  <si>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</si>
  <si>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</si>
  <si>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</si>
  <si>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</si>
  <si>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</si>
  <si>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</si>
  <si>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</si>
  <si>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</si>
  <si>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</si>
  <si>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</si>
  <si>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</si>
  <si>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</si>
  <si>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</si>
  <si>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</si>
  <si>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</si>
  <si>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</si>
  <si>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</si>
  <si>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</si>
  <si>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</si>
  <si>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</si>
  <si>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</si>
  <si>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</si>
  <si>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</si>
  <si>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</si>
  <si>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</si>
  <si>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</si>
  <si>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</si>
  <si>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</si>
  <si>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</si>
  <si>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</si>
  <si>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</si>
  <si>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</si>
  <si>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</si>
  <si>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</si>
  <si>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</si>
  <si>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</si>
  <si>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</si>
  <si>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</si>
  <si>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</si>
  <si>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</si>
  <si>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</si>
  <si>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</si>
  <si>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</si>
  <si>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</si>
  <si>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</si>
  <si>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</si>
  <si>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</si>
  <si>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</si>
  <si>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</si>
  <si>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</si>
  <si>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</si>
  <si>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</si>
  <si>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</si>
  <si>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</si>
  <si>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</si>
  <si>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</si>
  <si>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</si>
  <si>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</si>
  <si>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</si>
  <si>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</si>
  <si>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</si>
  <si>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</si>
  <si>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</si>
  <si>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</si>
  <si>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</si>
  <si>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</si>
  <si>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</si>
  <si>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</si>
  <si>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</si>
  <si>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</si>
  <si>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</si>
  <si>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</si>
  <si>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</si>
  <si>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</si>
  <si>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</si>
  <si>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</si>
  <si>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</si>
  <si>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</si>
  <si>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</si>
  <si>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</si>
  <si>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</si>
  <si>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</si>
  <si>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</si>
  <si>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</si>
  <si>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</si>
  <si>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</si>
  <si>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</si>
  <si>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</si>
  <si>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</si>
  <si>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</si>
  <si>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</si>
  <si>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</si>
  <si>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</si>
  <si>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</si>
  <si>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</si>
  <si>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</si>
  <si>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</si>
  <si>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</si>
  <si>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</si>
  <si>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</si>
  <si>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</si>
  <si>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</si>
  <si>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</si>
  <si>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</si>
  <si>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</si>
  <si>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</si>
  <si>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</si>
  <si>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</si>
  <si>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</si>
  <si>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</si>
  <si>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</si>
  <si>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</si>
  <si>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</si>
  <si>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</si>
  <si>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</si>
  <si>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</si>
  <si>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</si>
  <si>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</si>
  <si>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</si>
  <si>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</si>
  <si>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</si>
  <si>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</si>
  <si>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</si>
  <si>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</si>
  <si>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</si>
  <si>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</si>
  <si>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</si>
  <si>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</si>
  <si>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</si>
  <si>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</si>
  <si>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</si>
  <si>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</si>
  <si>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</si>
  <si>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</si>
  <si>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</si>
  <si>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</si>
  <si>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</si>
  <si>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</si>
  <si>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</si>
  <si>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</si>
  <si>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</si>
  <si>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</si>
  <si>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</si>
  <si>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</si>
  <si>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</si>
  <si>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</si>
  <si>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</si>
  <si>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</si>
  <si>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</si>
  <si>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</si>
  <si>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</si>
  <si>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</si>
  <si>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</si>
  <si>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</si>
  <si>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</si>
  <si>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</si>
  <si>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</si>
  <si>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</si>
  <si>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</si>
  <si>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</si>
  <si>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</si>
  <si>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</si>
  <si>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</si>
  <si>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</si>
  <si>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</si>
  <si>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</si>
  <si>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</si>
  <si>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</si>
  <si>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</si>
  <si>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</si>
  <si>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</si>
  <si>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</si>
  <si>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</si>
  <si>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</si>
  <si>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</si>
  <si>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</si>
  <si>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</si>
  <si>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</si>
  <si>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</si>
  <si>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</si>
  <si>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</si>
  <si>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</si>
  <si>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</si>
  <si>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</si>
  <si>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</si>
  <si>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</si>
  <si>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</si>
  <si>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</si>
  <si>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</si>
  <si>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</si>
  <si>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</si>
  <si>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</si>
  <si>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</si>
  <si>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</si>
  <si>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</si>
  <si>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</si>
  <si>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</si>
  <si>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</si>
  <si>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</si>
  <si>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</si>
  <si>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</si>
  <si>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</si>
  <si>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</si>
  <si>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</si>
  <si>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</si>
  <si>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</si>
  <si>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</si>
  <si>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</si>
  <si>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</si>
  <si>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</si>
  <si>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</si>
  <si>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</si>
  <si>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</si>
  <si>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</si>
  <si>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</si>
  <si>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</si>
  <si>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</si>
  <si>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</si>
  <si>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</si>
  <si>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</si>
  <si>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</si>
  <si>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</si>
  <si>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</si>
  <si>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</si>
  <si>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</si>
  <si>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</si>
  <si>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</si>
  <si>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</si>
  <si>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</si>
  <si>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</si>
  <si>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</si>
  <si>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</si>
  <si>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</si>
  <si>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</si>
  <si>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</si>
  <si>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</si>
  <si>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</si>
  <si>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</si>
  <si>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</si>
  <si>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</si>
  <si>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</si>
  <si>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</si>
  <si>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</si>
  <si>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</si>
  <si>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</si>
  <si>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</si>
  <si>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</si>
  <si>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</si>
  <si>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</si>
  <si>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</si>
  <si>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</si>
  <si>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</si>
  <si>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</si>
  <si>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</si>
  <si>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</si>
  <si>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</si>
  <si>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</si>
  <si>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</si>
  <si>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</si>
  <si>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</si>
  <si>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</si>
  <si>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</si>
  <si>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</si>
  <si>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</si>
  <si>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</si>
  <si>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</si>
  <si>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</si>
  <si>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</si>
  <si>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</si>
  <si>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</si>
  <si>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</si>
  <si>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</si>
  <si>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</si>
  <si>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</si>
  <si>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</si>
  <si>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</si>
  <si>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</si>
  <si>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</si>
  <si>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</si>
  <si>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</si>
  <si>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</si>
  <si>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</si>
  <si>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</si>
  <si>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</si>
  <si>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</si>
  <si>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</si>
  <si>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</si>
  <si>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</si>
  <si>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</si>
  <si>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</si>
  <si>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</si>
  <si>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</si>
  <si>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</si>
  <si>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</si>
  <si>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</si>
  <si>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</si>
  <si>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</si>
  <si>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</si>
  <si>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</si>
  <si>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</si>
  <si>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</si>
  <si>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</si>
  <si>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</si>
  <si>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</si>
  <si>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</si>
  <si>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</si>
  <si>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</si>
  <si>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</si>
  <si>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</si>
  <si>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</si>
  <si>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</si>
  <si>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</si>
  <si>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</si>
  <si>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</si>
  <si>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</si>
  <si>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</si>
  <si>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</si>
  <si>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</si>
  <si>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</si>
  <si>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</si>
  <si>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</si>
  <si>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</si>
  <si>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</si>
  <si>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State</t>
  </si>
  <si>
    <t>Top 5 Customers Profit</t>
  </si>
  <si>
    <t>Sales By Month</t>
  </si>
  <si>
    <t>Column Labels</t>
  </si>
  <si>
    <t>Top 5 Products By Profit</t>
  </si>
  <si>
    <t>Profit By Sub-Category</t>
  </si>
  <si>
    <t>Top 5 Customers By Profit</t>
  </si>
  <si>
    <t>Sales +Profit By Month</t>
  </si>
  <si>
    <t>Sum of Quantity</t>
  </si>
  <si>
    <t>Total Quantity</t>
  </si>
  <si>
    <t>Profit Margin</t>
  </si>
  <si>
    <t>Sales By Year</t>
  </si>
  <si>
    <t>Profit By Year</t>
  </si>
  <si>
    <t>total profit</t>
  </si>
  <si>
    <t>total sales</t>
  </si>
  <si>
    <t>Quantity By Year</t>
  </si>
  <si>
    <t>Total Profit Margin</t>
  </si>
  <si>
    <t>selected year</t>
  </si>
  <si>
    <t>2023 sales</t>
  </si>
  <si>
    <t>2022 sales</t>
  </si>
  <si>
    <t>calculate dynamic</t>
  </si>
  <si>
    <t>Profit calculation</t>
  </si>
  <si>
    <t>sales calculation</t>
  </si>
  <si>
    <t>sales helper table</t>
  </si>
  <si>
    <t>Quantity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</si>
</sst>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_ ;_-[$$-409]* \-#,##0\ ;_-[$$-409]* &quot;-&quot;??_ ;_-@_ "/>
    <numFmt numFmtId="166" formatCode="\$#,#00,&quot;K&quot;"/>
  </numFmts>
  <fonts count="9">
    <font>
      <sz val="11"/>
      <color theme="1"/>
      <name val="Aptos Narrow"/>
      <family val="2"/>
      <scheme val="minor"/>
    </font>
    <font>
      <b/>
      <sz val="11"/>
      <color theme="0"/>
      <name val="Aptos Narrow"/>
      <family val="2"/>
      <scheme val="minor"/>
    </font>
    <font>
      <b/>
      <sz val="11"/>
      <color theme="1"/>
      <name val="Aptos Narrow"/>
      <scheme val="minor"/>
    </font>
    <font>
      <b/>
      <sz val="11"/>
      <color rgb="FFFF0000"/>
      <name val="Aptos Narrow"/>
      <scheme val="minor"/>
    </font>
    <font>
      <sz val="11"/>
      <color theme="1"/>
      <name val="Aptos Narrow"/>
      <family val="2"/>
      <scheme val="minor"/>
    </font>
    <font>
      <b/>
      <sz val="12"/>
      <color rgb="FFFF0000"/>
      <name val="Aptos Narrow"/>
      <scheme val="minor"/>
    </font>
    <font>
      <b/>
      <sz val="11"/>
      <name val="Aptos Narrow"/>
      <scheme val="minor"/>
    </font>
    <font>
      <sz val="11"/>
      <color rgb="FFFF0000"/>
      <name val="Aptos Narrow"/>
      <scheme val="minor"/>
    </font>
    <font>
      <sz val="10"/>
      <color theme="1"/>
      <name val="Arial Unicode MS"/>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4">
    <xf numFmtId="0" fontId="0" fillId="0" borderId="0" xfId="0"/>
    <xf numFmtId="0" fontId="1" fillId="2" borderId="1" xfId="0" applyFont="1" applyFill="1" applyBorder="1"/>
    <xf numFmtId="0" fontId="0" fillId="3" borderId="1" xfId="0" applyFont="1" applyFill="1" applyBorder="1"/>
    <xf numFmtId="0" fontId="0" fillId="0" borderId="1" xfId="0" applyFont="1" applyBorder="1"/>
    <xf numFmtId="0" fontId="0" fillId="0" borderId="2" xfId="0" applyFont="1" applyBorder="1"/>
    <xf numFmtId="0" fontId="0" fillId="3" borderId="2" xfId="0" applyFont="1" applyFill="1" applyBorder="1"/>
    <xf numFmtId="0" fontId="1" fillId="2" borderId="2" xfId="0" applyFont="1" applyFill="1" applyBorder="1"/>
    <xf numFmtId="0"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5" fontId="0" fillId="0" borderId="0" xfId="0" applyNumberFormat="1"/>
    <xf numFmtId="0" fontId="3" fillId="0" borderId="0" xfId="0" applyFont="1"/>
    <xf numFmtId="166" fontId="0" fillId="0" borderId="0" xfId="0" applyNumberFormat="1"/>
    <xf numFmtId="0" fontId="5" fillId="0" borderId="0" xfId="0" applyFont="1"/>
    <xf numFmtId="10" fontId="0" fillId="0" borderId="0" xfId="0" applyNumberFormat="1"/>
    <xf numFmtId="0" fontId="6" fillId="0" borderId="0" xfId="0" applyFont="1" applyAlignment="1">
      <alignment horizontal="center"/>
    </xf>
    <xf numFmtId="2" fontId="0" fillId="0" borderId="0" xfId="0" applyNumberFormat="1"/>
    <xf numFmtId="9" fontId="0" fillId="0" borderId="0" xfId="1" applyFont="1"/>
    <xf numFmtId="3" fontId="0" fillId="0" borderId="0" xfId="0" applyNumberFormat="1"/>
    <xf numFmtId="1" fontId="0" fillId="0" borderId="0" xfId="0" applyNumberFormat="1"/>
    <xf numFmtId="0" fontId="7" fillId="0" borderId="0" xfId="0" applyFont="1"/>
    <xf numFmtId="10" fontId="8" fillId="0" borderId="0" xfId="1" applyNumberFormat="1" applyFont="1"/>
  </cellXfs>
  <cellStyles count="2">
    <cellStyle name="Normal" xfId="0" builtinId="0"/>
    <cellStyle name="Percent" xfId="1" builtinId="5"/>
  </cellStyles>
  <dxfs count="45">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s>
  <tableStyles count="0" defaultTableStyle="TableStyleMedium2" defaultPivotStyle="PivotStyleLight16"/>
  <colors>
    <mruColors>
      <color rgb="FF828282"/>
      <color rgb="FF0C769E"/>
      <color rgb="FFCCCCCC"/>
      <color rgb="FF999999"/>
      <color rgb="FF074F69"/>
      <color rgb="FFC8EDFC"/>
      <color rgb="FF1DAB56"/>
      <color rgb="FFB5E7F9"/>
      <color rgb="FFECF9FE"/>
      <color rgb="FF6FE7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table!PivotTable5</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Top</a:t>
            </a:r>
            <a:r>
              <a:rPr lang="en-IN" sz="1600" b="1" baseline="0">
                <a:solidFill>
                  <a:schemeClr val="tx1"/>
                </a:solidFill>
              </a:rPr>
              <a:t> 5 Products By Profit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95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89073600594293"/>
          <c:y val="0.20056075243865573"/>
          <c:w val="0.67210926054082265"/>
          <c:h val="0.67399675555536631"/>
        </c:manualLayout>
      </c:layout>
      <c:barChart>
        <c:barDir val="bar"/>
        <c:grouping val="stacked"/>
        <c:varyColors val="0"/>
        <c:ser>
          <c:idx val="0"/>
          <c:order val="0"/>
          <c:tx>
            <c:strRef>
              <c:f>'pivot table'!$AH$3</c:f>
              <c:strCache>
                <c:ptCount val="1"/>
                <c:pt idx="0">
                  <c:v>Total</c:v>
                </c:pt>
              </c:strCache>
            </c:strRef>
          </c:tx>
          <c:spPr>
            <a:solidFill>
              <a:srgbClr val="CC95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table'!$AG$4:$AG$9</c:f>
              <c:strCache>
                <c:ptCount val="5"/>
                <c:pt idx="0">
                  <c:v>Canon PC1060 Personal Laser Copier</c:v>
                </c:pt>
                <c:pt idx="1">
                  <c:v>Hewlett Packard LaserJet 3310 Copier</c:v>
                </c:pt>
                <c:pt idx="2">
                  <c:v>Ibico EPK-21 Electric Binding System</c:v>
                </c:pt>
                <c:pt idx="3">
                  <c:v>Fellowes PB500 Electric Punch Plastic Comb Binding Machine with Manual Bind</c:v>
                </c:pt>
                <c:pt idx="4">
                  <c:v>Canon imageCLASS 2200 Advanced Copier</c:v>
                </c:pt>
              </c:strCache>
            </c:strRef>
          </c:cat>
          <c:val>
            <c:numRef>
              <c:f>'pivot table'!$AH$4:$AH$9</c:f>
              <c:numCache>
                <c:formatCode>_-[$$-409]* #,##0_ ;_-[$$-409]* \-#,##0\ ;_-[$$-409]* "-"??_ ;_-@_ </c:formatCode>
                <c:ptCount val="5"/>
                <c:pt idx="0">
                  <c:v>4570.9399999999996</c:v>
                </c:pt>
                <c:pt idx="1">
                  <c:v>5975.91</c:v>
                </c:pt>
                <c:pt idx="2">
                  <c:v>6274.7699999999995</c:v>
                </c:pt>
                <c:pt idx="3">
                  <c:v>9278.239999999998</c:v>
                </c:pt>
                <c:pt idx="4">
                  <c:v>16239.96</c:v>
                </c:pt>
              </c:numCache>
            </c:numRef>
          </c:val>
          <c:extLst>
            <c:ext xmlns:c16="http://schemas.microsoft.com/office/drawing/2014/chart" uri="{C3380CC4-5D6E-409C-BE32-E72D297353CC}">
              <c16:uniqueId val="{00000000-5324-444A-8A2C-48CD0F466566}"/>
            </c:ext>
          </c:extLst>
        </c:ser>
        <c:dLbls>
          <c:showLegendKey val="0"/>
          <c:showVal val="0"/>
          <c:showCatName val="0"/>
          <c:showSerName val="0"/>
          <c:showPercent val="0"/>
          <c:showBubbleSize val="0"/>
        </c:dLbls>
        <c:gapWidth val="150"/>
        <c:overlap val="100"/>
        <c:axId val="1998510671"/>
        <c:axId val="1998511087"/>
      </c:barChart>
      <c:catAx>
        <c:axId val="199851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998511087"/>
        <c:crosses val="autoZero"/>
        <c:auto val="1"/>
        <c:lblAlgn val="ctr"/>
        <c:lblOffset val="100"/>
        <c:noMultiLvlLbl val="0"/>
      </c:catAx>
      <c:valAx>
        <c:axId val="1998511087"/>
        <c:scaling>
          <c:orientation val="minMax"/>
        </c:scaling>
        <c:delete val="1"/>
        <c:axPos val="b"/>
        <c:numFmt formatCode="_-[$$-409]* #,##0_ ;_-[$$-409]* \-#,##0\ ;_-[$$-409]* &quot;-&quot;??_ ;_-@_ " sourceLinked="1"/>
        <c:majorTickMark val="none"/>
        <c:minorTickMark val="none"/>
        <c:tickLblPos val="nextTo"/>
        <c:crossAx val="1998510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table!PivotTable10</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Profit</a:t>
            </a:r>
            <a:r>
              <a:rPr lang="en-US" sz="1600" b="1" baseline="0">
                <a:solidFill>
                  <a:schemeClr val="tx1"/>
                </a:solidFill>
              </a:rPr>
              <a:t> By Sub-Category</a:t>
            </a:r>
            <a:endParaRPr lang="en-US" sz="1600" b="1">
              <a:solidFill>
                <a:schemeClr val="tx1"/>
              </a:solidFill>
            </a:endParaRPr>
          </a:p>
        </c:rich>
      </c:tx>
      <c:layout>
        <c:manualLayout>
          <c:xMode val="edge"/>
          <c:yMode val="edge"/>
          <c:x val="0.29086960046027421"/>
          <c:y val="1.041365209138879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AB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257408721105"/>
          <c:y val="0.10799883779528319"/>
          <c:w val="0.79815710259409089"/>
          <c:h val="0.89200116220471681"/>
        </c:manualLayout>
      </c:layout>
      <c:barChart>
        <c:barDir val="bar"/>
        <c:grouping val="clustered"/>
        <c:varyColors val="0"/>
        <c:ser>
          <c:idx val="0"/>
          <c:order val="0"/>
          <c:tx>
            <c:strRef>
              <c:f>'pivot table'!$AH$15</c:f>
              <c:strCache>
                <c:ptCount val="1"/>
                <c:pt idx="0">
                  <c:v>Total</c:v>
                </c:pt>
              </c:strCache>
            </c:strRef>
          </c:tx>
          <c:spPr>
            <a:solidFill>
              <a:srgbClr val="1DAB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table'!$AG$16:$AG$26</c:f>
              <c:strCache>
                <c:ptCount val="10"/>
                <c:pt idx="0">
                  <c:v>Envelopes</c:v>
                </c:pt>
                <c:pt idx="1">
                  <c:v>Furnishings</c:v>
                </c:pt>
                <c:pt idx="2">
                  <c:v>Appliances</c:v>
                </c:pt>
                <c:pt idx="3">
                  <c:v>Storage</c:v>
                </c:pt>
                <c:pt idx="4">
                  <c:v>Chairs</c:v>
                </c:pt>
                <c:pt idx="5">
                  <c:v>Paper</c:v>
                </c:pt>
                <c:pt idx="6">
                  <c:v>Binders</c:v>
                </c:pt>
                <c:pt idx="7">
                  <c:v>Accessories</c:v>
                </c:pt>
                <c:pt idx="8">
                  <c:v>Phones</c:v>
                </c:pt>
                <c:pt idx="9">
                  <c:v>Copiers</c:v>
                </c:pt>
              </c:strCache>
            </c:strRef>
          </c:cat>
          <c:val>
            <c:numRef>
              <c:f>'pivot table'!$AH$16:$AH$26</c:f>
              <c:numCache>
                <c:formatCode>_-[$$-409]* #,##0_ ;_-[$$-409]* \-#,##0\ ;_-[$$-409]* "-"??_ ;_-@_ </c:formatCode>
                <c:ptCount val="10"/>
                <c:pt idx="0">
                  <c:v>6213.9699999999975</c:v>
                </c:pt>
                <c:pt idx="1">
                  <c:v>10933.159999999998</c:v>
                </c:pt>
                <c:pt idx="2">
                  <c:v>15244.680000000009</c:v>
                </c:pt>
                <c:pt idx="3">
                  <c:v>17478.419999999966</c:v>
                </c:pt>
                <c:pt idx="4">
                  <c:v>21710.819999999985</c:v>
                </c:pt>
                <c:pt idx="5">
                  <c:v>27975.589999999978</c:v>
                </c:pt>
                <c:pt idx="6">
                  <c:v>30231.199999999979</c:v>
                </c:pt>
                <c:pt idx="7">
                  <c:v>34688.900000000016</c:v>
                </c:pt>
                <c:pt idx="8">
                  <c:v>37562.80000000001</c:v>
                </c:pt>
                <c:pt idx="9">
                  <c:v>43621.99</c:v>
                </c:pt>
              </c:numCache>
            </c:numRef>
          </c:val>
          <c:extLst>
            <c:ext xmlns:c16="http://schemas.microsoft.com/office/drawing/2014/chart" uri="{C3380CC4-5D6E-409C-BE32-E72D297353CC}">
              <c16:uniqueId val="{00000000-9F3D-4988-B4FC-EB18531FB328}"/>
            </c:ext>
          </c:extLst>
        </c:ser>
        <c:dLbls>
          <c:dLblPos val="outEnd"/>
          <c:showLegendKey val="0"/>
          <c:showVal val="1"/>
          <c:showCatName val="0"/>
          <c:showSerName val="0"/>
          <c:showPercent val="0"/>
          <c:showBubbleSize val="0"/>
        </c:dLbls>
        <c:gapWidth val="182"/>
        <c:axId val="1777487392"/>
        <c:axId val="1777497376"/>
      </c:barChart>
      <c:catAx>
        <c:axId val="177748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77497376"/>
        <c:crosses val="autoZero"/>
        <c:auto val="1"/>
        <c:lblAlgn val="ctr"/>
        <c:lblOffset val="100"/>
        <c:noMultiLvlLbl val="0"/>
      </c:catAx>
      <c:valAx>
        <c:axId val="1777497376"/>
        <c:scaling>
          <c:orientation val="minMax"/>
        </c:scaling>
        <c:delete val="1"/>
        <c:axPos val="b"/>
        <c:numFmt formatCode="_-[$$-409]* #,##0_ ;_-[$$-409]* \-#,##0\ ;_-[$$-409]* &quot;-&quot;??_ ;_-@_ " sourceLinked="1"/>
        <c:majorTickMark val="none"/>
        <c:minorTickMark val="none"/>
        <c:tickLblPos val="nextTo"/>
        <c:crossAx val="177748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table!PivotTable6</c:name>
    <c:fmtId val="1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Customer</a:t>
            </a:r>
            <a:r>
              <a:rPr lang="en-US" sz="1600" b="1" baseline="0">
                <a:solidFill>
                  <a:schemeClr val="tx1"/>
                </a:solidFill>
              </a:rPr>
              <a:t>  Count</a:t>
            </a:r>
            <a:endParaRPr lang="en-US" sz="1600" b="1">
              <a:solidFill>
                <a:schemeClr val="tx1"/>
              </a:solidFill>
            </a:endParaRPr>
          </a:p>
        </c:rich>
      </c:tx>
      <c:layout>
        <c:manualLayout>
          <c:xMode val="edge"/>
          <c:yMode val="edge"/>
          <c:x val="0.24565540602679256"/>
          <c:y val="3.220923574637746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noFill/>
          </a:ln>
          <a:effectLst/>
        </c:spPr>
      </c:pivotFmt>
      <c:pivotFmt>
        <c:idx val="8"/>
        <c:spPr>
          <a:solidFill>
            <a:schemeClr val="tx2">
              <a:lumMod val="75000"/>
              <a:lumOff val="25000"/>
            </a:schemeClr>
          </a:solidFill>
          <a:ln w="19050">
            <a:noFill/>
          </a:ln>
          <a:effectLst/>
        </c:spPr>
      </c:pivotFmt>
      <c:pivotFmt>
        <c:idx val="9"/>
        <c:spPr>
          <a:solidFill>
            <a:schemeClr val="tx2">
              <a:lumMod val="50000"/>
              <a:lumOff val="50000"/>
            </a:schemeClr>
          </a:solidFill>
          <a:ln w="19050">
            <a:noFill/>
          </a:ln>
          <a:effectLst/>
        </c:spPr>
      </c:pivotFmt>
      <c:pivotFmt>
        <c:idx val="10"/>
        <c:spPr>
          <a:solidFill>
            <a:schemeClr val="accent1">
              <a:lumMod val="40000"/>
              <a:lumOff val="60000"/>
            </a:schemeClr>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w="19050">
            <a:noFill/>
          </a:ln>
          <a:effectLst/>
        </c:spPr>
      </c:pivotFmt>
      <c:pivotFmt>
        <c:idx val="13"/>
        <c:spPr>
          <a:solidFill>
            <a:schemeClr val="tx2">
              <a:lumMod val="75000"/>
              <a:lumOff val="25000"/>
            </a:schemeClr>
          </a:solidFill>
          <a:ln w="19050">
            <a:noFill/>
          </a:ln>
          <a:effectLst/>
        </c:spPr>
      </c:pivotFmt>
      <c:pivotFmt>
        <c:idx val="14"/>
        <c:spPr>
          <a:solidFill>
            <a:schemeClr val="tx2">
              <a:lumMod val="50000"/>
              <a:lumOff val="50000"/>
            </a:schemeClr>
          </a:solidFill>
          <a:ln w="19050">
            <a:noFill/>
          </a:ln>
          <a:effectLst/>
        </c:spPr>
      </c:pivotFmt>
      <c:pivotFmt>
        <c:idx val="15"/>
        <c:spPr>
          <a:solidFill>
            <a:schemeClr val="accent1">
              <a:lumMod val="40000"/>
              <a:lumOff val="60000"/>
            </a:schemeClr>
          </a:solidFill>
          <a:ln w="19050">
            <a:no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w="19050">
            <a:noFill/>
          </a:ln>
          <a:effectLst/>
        </c:spPr>
      </c:pivotFmt>
      <c:pivotFmt>
        <c:idx val="18"/>
        <c:spPr>
          <a:solidFill>
            <a:schemeClr val="tx2">
              <a:lumMod val="75000"/>
              <a:lumOff val="25000"/>
            </a:schemeClr>
          </a:solidFill>
          <a:ln w="19050">
            <a:noFill/>
          </a:ln>
          <a:effectLst/>
        </c:spPr>
      </c:pivotFmt>
      <c:pivotFmt>
        <c:idx val="19"/>
        <c:spPr>
          <a:solidFill>
            <a:schemeClr val="tx2">
              <a:lumMod val="50000"/>
              <a:lumOff val="50000"/>
            </a:schemeClr>
          </a:solidFill>
          <a:ln w="19050">
            <a:noFill/>
          </a:ln>
          <a:effectLst/>
        </c:spPr>
      </c:pivotFmt>
      <c:pivotFmt>
        <c:idx val="20"/>
        <c:spPr>
          <a:solidFill>
            <a:schemeClr val="accent1">
              <a:lumMod val="40000"/>
              <a:lumOff val="60000"/>
            </a:schemeClr>
          </a:solidFill>
          <a:ln w="19050">
            <a:noFill/>
          </a:ln>
          <a:effectLst/>
        </c:spPr>
      </c:pivotFmt>
    </c:pivotFmts>
    <c:plotArea>
      <c:layout>
        <c:manualLayout>
          <c:layoutTarget val="inner"/>
          <c:xMode val="edge"/>
          <c:yMode val="edge"/>
          <c:x val="7.9702479338842974E-2"/>
          <c:y val="0.11289989475884192"/>
          <c:w val="0.70472471720670737"/>
          <c:h val="0.8528920913310224"/>
        </c:manualLayout>
      </c:layout>
      <c:doughnutChart>
        <c:varyColors val="1"/>
        <c:ser>
          <c:idx val="0"/>
          <c:order val="0"/>
          <c:tx>
            <c:strRef>
              <c:f>'pivot table'!$R$3</c:f>
              <c:strCache>
                <c:ptCount val="1"/>
                <c:pt idx="0">
                  <c:v>Total</c:v>
                </c:pt>
              </c:strCache>
            </c:strRef>
          </c:tx>
          <c:explosion val="7"/>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F03F-467F-A7B9-4AD41D9CEB44}"/>
              </c:ext>
            </c:extLst>
          </c:dPt>
          <c:dPt>
            <c:idx val="1"/>
            <c:bubble3D val="0"/>
            <c:spPr>
              <a:solidFill>
                <a:schemeClr val="tx2">
                  <a:lumMod val="75000"/>
                  <a:lumOff val="25000"/>
                </a:schemeClr>
              </a:solidFill>
              <a:ln w="19050">
                <a:noFill/>
              </a:ln>
              <a:effectLst/>
            </c:spPr>
            <c:extLst>
              <c:ext xmlns:c16="http://schemas.microsoft.com/office/drawing/2014/chart" uri="{C3380CC4-5D6E-409C-BE32-E72D297353CC}">
                <c16:uniqueId val="{00000003-F03F-467F-A7B9-4AD41D9CEB44}"/>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F03F-467F-A7B9-4AD41D9CEB44}"/>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F03F-467F-A7B9-4AD41D9CEB44}"/>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table'!$Q$4:$Q$8</c:f>
              <c:strCache>
                <c:ptCount val="4"/>
                <c:pt idx="0">
                  <c:v>2021</c:v>
                </c:pt>
                <c:pt idx="1">
                  <c:v>2022</c:v>
                </c:pt>
                <c:pt idx="2">
                  <c:v>2023</c:v>
                </c:pt>
                <c:pt idx="3">
                  <c:v>2024</c:v>
                </c:pt>
              </c:strCache>
            </c:strRef>
          </c:cat>
          <c:val>
            <c:numRef>
              <c:f>'pivot table'!$R$4:$R$8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F03F-467F-A7B9-4AD41D9CEB4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503261400971206"/>
          <c:y val="0.4063281306376097"/>
          <c:w val="0.15566495849471465"/>
          <c:h val="0.2972018960863656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table!PivotTable11</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Top</a:t>
            </a:r>
            <a:r>
              <a:rPr lang="en-IN" sz="1600" b="1" baseline="0">
                <a:solidFill>
                  <a:schemeClr val="tx1"/>
                </a:solidFill>
              </a:rPr>
              <a:t> 5 Customers By Profit</a:t>
            </a:r>
            <a:endParaRPr lang="en-IN" sz="1600" b="1">
              <a:solidFill>
                <a:schemeClr val="tx1"/>
              </a:solidFill>
            </a:endParaRPr>
          </a:p>
        </c:rich>
      </c:tx>
      <c:layout>
        <c:manualLayout>
          <c:xMode val="edge"/>
          <c:yMode val="edge"/>
          <c:x val="0.22290201314872077"/>
          <c:y val="3.325060939569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2772172245376652E-3"/>
              <c:y val="-0.155885462056544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8316516736129053E-3"/>
              <c:y val="-0.2015104753413867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2772172245376348E-3"/>
              <c:y val="-0.273750079709053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283933550820108E-3"/>
              <c:y val="-0.366068913478040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24322981983807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8916693363219E-2"/>
          <c:y val="0.13111276781805284"/>
          <c:w val="0.88010990052400795"/>
          <c:h val="0.71839184161077163"/>
        </c:manualLayout>
      </c:layout>
      <c:barChart>
        <c:barDir val="col"/>
        <c:grouping val="stacked"/>
        <c:varyColors val="0"/>
        <c:ser>
          <c:idx val="0"/>
          <c:order val="0"/>
          <c:tx>
            <c:strRef>
              <c:f>'pivot table'!$AL$3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3F2D-41CD-BD27-958243C10DA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3F2D-41CD-BD27-958243C10DA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3F2D-41CD-BD27-958243C10DA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3F2D-41CD-BD27-958243C10DA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3F2D-41CD-BD27-958243C10DA4}"/>
              </c:ext>
            </c:extLst>
          </c:dPt>
          <c:dLbls>
            <c:dLbl>
              <c:idx val="0"/>
              <c:layout>
                <c:manualLayout>
                  <c:x val="-3.2772172245376652E-3"/>
                  <c:y val="-0.155885462056544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2D-41CD-BD27-958243C10DA4}"/>
                </c:ext>
              </c:extLst>
            </c:dLbl>
            <c:dLbl>
              <c:idx val="1"/>
              <c:layout>
                <c:manualLayout>
                  <c:x val="-9.8316516736129053E-3"/>
                  <c:y val="-0.2015104753413867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2D-41CD-BD27-958243C10DA4}"/>
                </c:ext>
              </c:extLst>
            </c:dLbl>
            <c:dLbl>
              <c:idx val="2"/>
              <c:layout>
                <c:manualLayout>
                  <c:x val="0"/>
                  <c:y val="-0.224322981983807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2D-41CD-BD27-958243C10DA4}"/>
                </c:ext>
              </c:extLst>
            </c:dLbl>
            <c:dLbl>
              <c:idx val="3"/>
              <c:layout>
                <c:manualLayout>
                  <c:x val="3.2772172245376348E-3"/>
                  <c:y val="-0.273750079709053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2D-41CD-BD27-958243C10DA4}"/>
                </c:ext>
              </c:extLst>
            </c:dLbl>
            <c:dLbl>
              <c:idx val="4"/>
              <c:layout>
                <c:manualLayout>
                  <c:x val="-3.283933550820108E-3"/>
                  <c:y val="-0.366068913478040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2D-41CD-BD27-958243C10DA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table'!$AK$4:$AK$9</c:f>
              <c:strCache>
                <c:ptCount val="5"/>
                <c:pt idx="0">
                  <c:v>Martinez</c:v>
                </c:pt>
                <c:pt idx="1">
                  <c:v>Adrian Barton</c:v>
                </c:pt>
                <c:pt idx="2">
                  <c:v>Sanjit Chand</c:v>
                </c:pt>
                <c:pt idx="3">
                  <c:v>Raymond Buch</c:v>
                </c:pt>
                <c:pt idx="4">
                  <c:v>Tamara Chand</c:v>
                </c:pt>
              </c:strCache>
            </c:strRef>
          </c:cat>
          <c:val>
            <c:numRef>
              <c:f>'pivot table'!$AL$4:$AL$9</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3F2D-41CD-BD27-958243C10DA4}"/>
            </c:ext>
          </c:extLst>
        </c:ser>
        <c:dLbls>
          <c:dLblPos val="ctr"/>
          <c:showLegendKey val="0"/>
          <c:showVal val="1"/>
          <c:showCatName val="0"/>
          <c:showSerName val="0"/>
          <c:showPercent val="0"/>
          <c:showBubbleSize val="0"/>
        </c:dLbls>
        <c:gapWidth val="150"/>
        <c:overlap val="100"/>
        <c:axId val="1332821040"/>
        <c:axId val="1332830192"/>
      </c:barChart>
      <c:catAx>
        <c:axId val="13328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32830192"/>
        <c:crosses val="autoZero"/>
        <c:auto val="1"/>
        <c:lblAlgn val="ctr"/>
        <c:lblOffset val="100"/>
        <c:noMultiLvlLbl val="0"/>
      </c:catAx>
      <c:valAx>
        <c:axId val="1332830192"/>
        <c:scaling>
          <c:orientation val="minMax"/>
        </c:scaling>
        <c:delete val="1"/>
        <c:axPos val="l"/>
        <c:numFmt formatCode="_-[$$-409]* #,##0_ ;_-[$$-409]* \-#,##0\ ;_-[$$-409]* &quot;-&quot;??_ ;_-@_ " sourceLinked="1"/>
        <c:majorTickMark val="none"/>
        <c:minorTickMark val="none"/>
        <c:tickLblPos val="nextTo"/>
        <c:crossAx val="133282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Sales</a:t>
            </a:r>
            <a:r>
              <a:rPr lang="en-IN" sz="1600" b="1" baseline="0">
                <a:solidFill>
                  <a:schemeClr val="tx1"/>
                </a:solidFill>
              </a:rPr>
              <a:t> &amp; Profit Trend</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2175736195295"/>
          <c:y val="0.17726671953476078"/>
          <c:w val="0.87273103338412161"/>
          <c:h val="0.50233722767207623"/>
        </c:manualLayout>
      </c:layout>
      <c:lineChart>
        <c:grouping val="standard"/>
        <c:varyColors val="0"/>
        <c:ser>
          <c:idx val="0"/>
          <c:order val="0"/>
          <c:tx>
            <c:strRef>
              <c:f>'pivot table'!$AL$14</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table'!$AK$15:$AK$27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table'!$AL$15:$AL$27</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25AA-4875-BC7E-4243181A4BE7}"/>
            </c:ext>
          </c:extLst>
        </c:ser>
        <c:ser>
          <c:idx val="1"/>
          <c:order val="1"/>
          <c:tx>
            <c:strRef>
              <c:f>'pivot table'!$AM$14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table'!$AK$15:$AK$27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table'!$AM$15:$AM$27</c:f>
              <c:numCache>
                <c:formatCode>_-[$$-409]* #,##0_ ;_-[$$-409]* \-#,##0\ ;_-[$$-409]* "-"??_ ;_-@_ </c:formatCode>
                <c:ptCount val="12"/>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1-25AA-4875-BC7E-4243181A4BE7}"/>
            </c:ext>
          </c:extLst>
        </c:ser>
        <c:dLbls>
          <c:showLegendKey val="0"/>
          <c:showVal val="0"/>
          <c:showCatName val="0"/>
          <c:showSerName val="0"/>
          <c:showPercent val="0"/>
          <c:showBubbleSize val="0"/>
        </c:dLbls>
        <c:marker val="1"/>
        <c:smooth val="0"/>
        <c:axId val="849071039"/>
        <c:axId val="849074367"/>
      </c:lineChart>
      <c:catAx>
        <c:axId val="84907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49074367"/>
        <c:crosses val="autoZero"/>
        <c:auto val="1"/>
        <c:lblAlgn val="ctr"/>
        <c:lblOffset val="100"/>
        <c:noMultiLvlLbl val="0"/>
      </c:catAx>
      <c:valAx>
        <c:axId val="8490743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49071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01.xlsx]pivot table!PivotTable4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TOP 5 Sales</a:t>
            </a:r>
            <a:r>
              <a:rPr lang="en-IN" sz="1600" b="1" baseline="0">
                <a:solidFill>
                  <a:schemeClr val="tx1"/>
                </a:solidFill>
              </a:rPr>
              <a:t> By  Sub-Category</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872353029975596E-3"/>
              <c:y val="3.9066982032571838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56267928130288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0872353029974464E-3"/>
              <c:y val="-3.51602838293148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872353029975596E-3"/>
              <c:y val="7.162197300990474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53667842165946"/>
                  <c:h val="0.14525103919710278"/>
                </c:manualLayout>
              </c15:layout>
            </c:ext>
          </c:extLst>
        </c:dLbl>
      </c:pivotFmt>
      <c:pivotFmt>
        <c:idx val="7"/>
        <c:spPr>
          <a:solidFill>
            <a:schemeClr val="accent1"/>
          </a:solidFill>
          <a:ln>
            <a:noFill/>
          </a:ln>
          <a:effectLst/>
        </c:spPr>
        <c:dLbl>
          <c:idx val="0"/>
          <c:layout>
            <c:manualLayout>
              <c:x val="1.2348941211990238E-2"/>
              <c:y val="-1.56267928130288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8732100625959"/>
          <c:y val="0.12825719365549015"/>
          <c:w val="0.76064713313738708"/>
          <c:h val="0.83989675239728645"/>
        </c:manualLayout>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dLbl>
              <c:idx val="0"/>
              <c:layout>
                <c:manualLayout>
                  <c:x val="1.2348941211990238E-2"/>
                  <c:y val="-1.5626792813028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EC-4182-9DF7-4192C5F82BB3}"/>
                </c:ext>
              </c:extLst>
            </c:dLbl>
            <c:dLbl>
              <c:idx val="1"/>
              <c:layout>
                <c:manualLayout>
                  <c:x val="3.0872353029975596E-3"/>
                  <c:y val="7.162197300990474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53667842165946"/>
                      <c:h val="0.14525103919710278"/>
                    </c:manualLayout>
                  </c15:layout>
                </c:ext>
                <c:ext xmlns:c16="http://schemas.microsoft.com/office/drawing/2014/chart" uri="{C3380CC4-5D6E-409C-BE32-E72D297353CC}">
                  <c16:uniqueId val="{00000004-CDEC-4182-9DF7-4192C5F82BB3}"/>
                </c:ext>
              </c:extLst>
            </c:dLbl>
            <c:dLbl>
              <c:idx val="2"/>
              <c:layout>
                <c:manualLayout>
                  <c:x val="3.0872353029974464E-3"/>
                  <c:y val="-3.516028382931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EC-4182-9DF7-4192C5F82BB3}"/>
                </c:ext>
              </c:extLst>
            </c:dLbl>
            <c:dLbl>
              <c:idx val="3"/>
              <c:layout>
                <c:manualLayout>
                  <c:x val="0"/>
                  <c:y val="1.5626792813028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EC-4182-9DF7-4192C5F82BB3}"/>
                </c:ext>
              </c:extLst>
            </c:dLbl>
            <c:dLbl>
              <c:idx val="4"/>
              <c:layout>
                <c:manualLayout>
                  <c:x val="-3.0872353029975596E-3"/>
                  <c:y val="3.90669820325718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EC-4182-9DF7-4192C5F82BB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Tables</c:v>
                </c:pt>
                <c:pt idx="1">
                  <c:v>Binders</c:v>
                </c:pt>
                <c:pt idx="2">
                  <c:v>Storage</c:v>
                </c:pt>
                <c:pt idx="3">
                  <c:v>Chairs</c:v>
                </c:pt>
                <c:pt idx="4">
                  <c:v>Phones</c:v>
                </c:pt>
              </c:strCache>
            </c:strRef>
          </c:cat>
          <c:val>
            <c:numRef>
              <c:f>'pivot table'!$J$4:$J$9</c:f>
              <c:numCache>
                <c:formatCode>_-[$$-409]* #,##0_ ;_-[$$-409]* \-#,##0\ ;_-[$$-409]* "-"??_ ;_-@_ </c:formatCode>
                <c:ptCount val="5"/>
                <c:pt idx="0">
                  <c:v>167672.76</c:v>
                </c:pt>
                <c:pt idx="1">
                  <c:v>169089.72999999995</c:v>
                </c:pt>
                <c:pt idx="2">
                  <c:v>190679.61000000019</c:v>
                </c:pt>
                <c:pt idx="3">
                  <c:v>277058.98000000045</c:v>
                </c:pt>
                <c:pt idx="4">
                  <c:v>279464.4200000001</c:v>
                </c:pt>
              </c:numCache>
            </c:numRef>
          </c:val>
          <c:extLst>
            <c:ext xmlns:c16="http://schemas.microsoft.com/office/drawing/2014/chart" uri="{C3380CC4-5D6E-409C-BE32-E72D297353CC}">
              <c16:uniqueId val="{00000000-8F89-4421-B975-E4642A301B8D}"/>
            </c:ext>
          </c:extLst>
        </c:ser>
        <c:dLbls>
          <c:dLblPos val="outEnd"/>
          <c:showLegendKey val="0"/>
          <c:showVal val="1"/>
          <c:showCatName val="0"/>
          <c:showSerName val="0"/>
          <c:showPercent val="0"/>
          <c:showBubbleSize val="0"/>
        </c:dLbls>
        <c:gapWidth val="182"/>
        <c:axId val="258637151"/>
        <c:axId val="250732671"/>
      </c:barChart>
      <c:catAx>
        <c:axId val="258637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50732671"/>
        <c:crosses val="autoZero"/>
        <c:auto val="1"/>
        <c:lblAlgn val="ctr"/>
        <c:lblOffset val="100"/>
        <c:noMultiLvlLbl val="0"/>
      </c:catAx>
      <c:valAx>
        <c:axId val="250732671"/>
        <c:scaling>
          <c:orientation val="minMax"/>
        </c:scaling>
        <c:delete val="1"/>
        <c:axPos val="b"/>
        <c:numFmt formatCode="_-[$$-409]* #,##0_ ;_-[$$-409]* \-#,##0\ ;_-[$$-409]* &quot;-&quot;??_ ;_-@_ " sourceLinked="1"/>
        <c:majorTickMark val="out"/>
        <c:minorTickMark val="none"/>
        <c:tickLblPos val="nextTo"/>
        <c:crossAx val="25863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pPr>
          <a:r>
            <a:rPr lang="en-US" sz="1600" b="1" i="0" u="none" strike="noStrike" baseline="0">
              <a:solidFill>
                <a:schemeClr val="tx1"/>
              </a:solidFill>
              <a:latin typeface="Aptos Narrow" panose="02110004020202020204"/>
            </a:rPr>
            <a:t>Sales By State</a:t>
          </a:r>
        </a:p>
      </cx:txPr>
    </cx:title>
    <cx:plotArea>
      <cx:plotAreaRegion>
        <cx:series layoutId="regionMap" uniqueId="{E7D8D0D2-8A99-404A-848E-83AFD9167772}">
          <cx:tx>
            <cx:txData>
              <cx:f>_xlchart.v5.2</cx:f>
              <cx:v>Sales</cx:v>
            </cx:txData>
          </cx:tx>
          <cx:dataId val="0"/>
          <cx:layoutPr>
            <cx:geography cultureLanguage="en-US" cultureRegion="IN" attribution="Powered by Bing">
              <cx:geoCache provider="{E9337A44-BEBE-4D9F-B70C-5C5E7DAFC167}">
                <cx:binary>1H1rb9w4svZfCfL5yENSIkUtdg4wlNQX2207dmLH+SJ0fJGoGymJuv76txzbia3t2XixfnHQnQFm
4ja7S3pUVU89VeT882b4x01+t60/DEVeNv+4Gf78mBij//HHH81Ncldsm4NC3tSqUffm4EYVf6j7
e3lz98dtve1lGf9BEHb+uEm2tbkbPv7vP+HT4jt1rG62RqryU3tXj+d3TZub5t+8t/OtD9vbQpaB
bEwtbwz+8+Nf+fb7tth+/HBXGmnGz6O++/Pjq1/6+OGP+Uf9y9d+yMEy097CWpscuIw5hBD344dc
lfHTzy3ODriDbJsg4j2+nr/0ZFvAwjdY8sOO7e1tfdc0cCU//v1i4Suz4efHHz/cqLY0D3crhhv3
58cvpTR3tx8uzNbcNR8/yEb5j7/gqwfbv1z8uNg/Xt/v//3n7Adw+bOfvIBkfq9+99a/IHI1KoAo
fr45/z0iDjmA+80IsR3040VeA4ORe0ApdhyK0C5g3mDQbmB+LpwBc3W9l8D8VctJle/pKs4B8WxC
OHYe7/vMYzDGB+BK1GOU/QAOPz8UTx7ze4N2A/PzSmbA/PVtL4EJ7vJtv63vnu/Of+8ytneAEHcZ
sekjMt5rl3HpgcM4c2zMH9+nz9/9iMxbLNoNza+VM2yCcC+x2cimefhHa/l8i94BHsgxBPDhz+jM
4OHeAbgMQZCFHiMee/7uR3jeaNRuhF4tnoG0gQSyhynHV2V5d2PkTWueb9R/D5KDD6hLMbVtyCsP
L4heL/mACyDaHIIfmTnPG63Zjc6rxTN0/M97ic5fdbYtmy3wlXfjaM4BxC2ObPzkQPw1NB45cGwP
U0r5I3QzhN5i0W54fq2cYfPX+V5i429zea/qUr4nLXAPCHUY87D3ePdnjoMxhDfsEhc7eBdfe5tN
u/F5uXaGkP/XXiJ0ctd/2NwN8ka9q/84BNsAwCMvQ/Zr/8GIHWDEbQ9xwO7Rax8zz9us2Y3Ny7Uz
bE42e4mNr3JVb2/fExkOtQ6nFFL/bt9B9IA6LrcZQPYSmLeYshuWXytnoPinewnKlWxuVNnI8vkG
vQMVcA6Y7XnUZk8F5r/yNdcmHqWe/YjaDJw3mbQbnRdLZ/BcrfcSnmft5oO6/wCPXlt8f9fcA/6D
wD+w7bwOaa57gDAjHrOfKh54/6X//Kdm7UZr96fMgAv8vQRuo0qzfU/5wAFIgFxjz33Sdf4lCwFP
cCgm7AHMl2C9wZTd+PxcOINks5/MegHpR96+I3Uj/IBCGMPsiZh580AHxJq7tkP47kD3BoN2A/Nz
4QyYxX5qoMs7VcfvGtcIuAIUm46Hd/ICbh84jmODJz1VPLMM9AaDdgPzc+EMmOV+sun17TZ5R7rm
OAeQT5BLniuZWSGKMTAHYAUuR7MS9LeG7IbjadkMjHWwlxnloSC4VnX2HNzfgahBq8D2iPPQpfnx
mqUU0D1BVkOUPSvWM2HtLRbtBubXyhk2J9d7ic06z2WpZPOO2KADDH4CpctTt2CeW7wD7HBm05+q
6PN3P5aeb7FoNza/Vs6wWe9ndlmXt/JdmRi0C0Cs8Rz+rJfN3AZan6Bzuh40ex7dah7Mfm/Q3yDz
vHAOzMleOs2Jqk3yIdhmyrwjKQOe7DjMBi0GatAfr9elDTAC6OY8NOKeWdtrx3mrVbsher16htPJ
fiaeterfEx9ygFyHUdfZXcd49sFDB4Fh9PT+LOn8zprduDyumuGx3k9WdvTe/QEOZYrjEs91H+MV
fu0xHgfahjA0EJ76B9C4fllf/t6e3Zg8r5uhcnSxn9EM6NnhXd3cjc935x0IGpAAkJVBSnuqY2az
HC7wZWiLwvzQU6ibVf4PNOv3Nu1G5+XaGUInh3uJ0BE8tO1N9o742DBKQ1zCGX0acpoVNJwCE3Bd
18ZPAsCMCbzFot3o/Fo5w+ZoPwn0sWpl8840DR14HPyG/ZRnZmENQ1sUcxjIeZKpZ87zJpN2o/Ni
6Qye4/1MOecJTMx9WDf5trx9x/AGA0+EQyfgSWT2Zu7jwkwB5hw9DEX9eAHRfpl43mrVbpBer57h
dL7eyxC32cry7vkmvUP+oQc2tKYd+iLzvxzqYN4BAfXTAUL3CNDMhX5rzm5knpbNINmEewnJaZaD
iPauM7fQ1OQ2FDlPkzbzURsPshK0oxFyoQb98Xp+Ih6lgbdYtBuYXytn2Jwe7Sc2iXxPeRMKS5ii
gQ7NU0KZhTMOI1AI1E3beeLZs3B2+htr/gaTH6vmeKz2Eo/Nth7fN8XY0OEEigbx63XydxlggWEe
13uKXDMs3mLJbjx+rZxhsgn2EpPLu7qAXuZzCHmHpOKAAEAJ/IF7/jKbwIggY4R5DEZpfrxmbPkN
luyG5OfCGSKXn/cSkc22abY3SdvcGdO8Iy7kAMbMbAhRu8MXsDGGKPSg+az+f7M9u9GZLZ9htNlP
wvxQPa+2hW4S+Z6T6o59wDj0Y7znKdu5Cz1M4cIgO0D4KOWAYPCSMb/ZrN1QzZbPoDrZ06QjbxIZ
b993AIq7juvBYM1jIJsTAQqz0MgDdvb0/kzi3LzBot0A/Vo5w2azp/WMhFH15n37AwxqGg/DxPNT
73+udjoH2AP2DA2C176zeYstfwfLz8uY47KfrZuHXRGqreXzHfrvWQEQNZu50FFzdkudD0PqIKS5
+LltMyMHb7Ho78B5vpY5Nvs50Xly973eNtn2/bB52NsB8+c2ZJafWeUlcfO8AxDaXNhy+FSRzuLZ
Wyzajc2vlTNsTvZTDDi567bvOYEGrWibMtjLCenkx2uWaTBmMFFDgbKBjPbwgmD3mg/8zp6/w+Vx
3RyVy70k1I9NW39bK5jieEe/sUGosaHg/4nObMenCzMcHMBh7Mmv5n7zo0H+Frv+BqXZ+jla/l6i
dVrfxeo92ZoNU1Ac9nfa7NGHZlIBJgg2TEOAg50Er73n95bsxuV53QyP0/3cFPX5bnjX3WoYxjNs
7nD8RATm/AxCHgysQbP6V8/tZUj7rTm7MXlaNoPk89e9dJGzu7JsxrzbvutONQdBwww2qj3x5n/d
4ukecJvzhzGCn8noJTJvtWo3QK9Xz3A6+2svcPr3m4Uf79UjlX71m//pmRwe6P82DNiAlvPjNRMJ
gK7BNAfsiXrWPmddm9mxGX9v1m6gZstfXcmenMmxBdmmjM27ZhkYS8MYUOFPTZkZF3jMMjC1/lwA
zZja1Zts2o3Iy7Uzx7naD8d5ZTWcY3OhWhgdfAsz+g+PswEugMAvyHPymbkOfwiBsGsAzup4DHEz
xvZ2u3YjNV//6rrhsveTsT1e1bsPejqwbR2azyB4PmIx9ygY9CQ2Aq2HzQLcW+35dxg9X80coWAv
EtErq8GfPgNhgFOW7u6eCe47CDoUDoACioaeKk80m12DKWnbscnD1vbHLDULeG8yaTdCL5a+ulC4
zv2U276YbfKOyACDhj4PtAme5JoZMj8OInJhMIqwWXj7nR274XhcNUPiy3723q7uGvPhUsJ2tXel
1qB+wiFqQA6gJf3jNYtlkHcY6G8wC/pUFEFeekmt32zWboRmy2dQXe2nqvP/ASUYrMGEeyBUP6I0
U9tcQBGqIwpb3B7fn6H0Fot2A/Rr5Qyby/8j/vb3J+L9PC0w2Jpt+OOYwReH4v37d39cPJx9OFv6
9KjvzEmPXrC+haMIbeACL0qlhw955SSvlIEXK+62jfnzo/Vj44FH4CQcjz3M7DrAGnpwd3jr4YQP
Bg0hF5gf8TjsLP34oXwQ1+Bb2YHzcNqeS0CGhXMoPPDc5oGd/vmRQAa0KYXZ+ofTxWDjI/t5uOOZ
ykcQsX7ejae/fyjb4kzJ0jR/foQOFcRl/fiLD9ZSDGcnwV5i72H/JIJd3gSEKn2zPYdS5eH3/wcZ
y+oqpdC6r0h91VmOK5p8vOEDyU8mbFVhYuFGDIXKzt2eb5pGd19Zl1YXWlkXFaqbw3Zkiai4O20c
1VrrMbJZtOxUmpy1ZWVtW9dVwmMKVSuHR24iKCVxc1a6dLQ/OY7MSCGsMsfuesI1JyeeMyH1pckr
0qbCyiZlL3VmtN5wXSM39VHXT8MgMq8zhSOiKEudxTTFyO2E7uu6+pLz0tBBuGWR48PEGxgRFYk8
E7oJcppFkjtEHxonljkRaZmBMiEGMo5eKIt0woeuGsmlM8ZNlYlJYUV940QDX3LijnTdSkVRJLJR
uunnaLSsthPYzboqSBRV27SM+G3M0tgNJtIMTRXWiUId83njSnQxTHWqAwMmNMtsUOQI9kdMjd8y
LzmKUjx1fm9c2iw6lKZdOKl05AFX6aqIlb4e4GTKQuSlbVapNfCwR5xejx11BLfjZAWj0BdxnmsA
q003FSnVKiX9ZaqkvUxNnwpcePEq6+NkElURJ1dykH0cjp1cu3zYKKc+Svq2vWriovTbvDmziyGJ
Rdl5WnQxuzFD1Iu67a+nlDY+qTw/G+x1PGSXQ2dKMXo4PeTc+Q7HaNahHWXtxcTbRpSTVSxbuKWW
XSpBXd0vGzdxF5yUS8hb590kL1lO7kFGN0dTo3rhZfHJlFSuX7TmWhXNYdGpcpUZqQNX2sEwFUQ0
o2ZHWiO8qKvpLIkLJTKSXWpkyaCtLRVmRXfHZMk2BZuis95TTDRosITXtpFo7CjIxjZbOp2DxTB1
pyS1WdB13eDHOMp9p++S46jN6w03PQld6qC1q6RclMNERWvFiT81Ff8uW9Iti47K7zyphsOhHsdQ
V9Q6j/XoiDKN7yI7UqfUMhfUyOGiLMZ8iXQhRSm1XJUZY6KViAlbjdQSJW0XhlNnDXEhWdQ18RZx
QR2fJpa37Fh/p2hWrE1iVBBB7BBZ3MrSjwb5XdmO8jtaFmEc17HwUNEEStmFaEoz+nSymKCoy0Ns
NVJwMnzGtESizrNLK4/W01T2omh0JaixrugYIWFnQ3qYVNTzLe3Ie7ul9bd2cv0UG5FmvZOJpquY
I9oRZcdFl7VHjBnw+LbmVWA7k3WvDCtt0XGOqVCwOzsO6rSbRn8sBmtFMtSej7jr3YvcyfQZQ6Qo
RRXV8kRzwha2kjyM3MhtfJy36eeGFcY3CE/xUqaKHJZtXBf+aBv4NniwsklEvblp88r2UdR1Z2mf
Yb/r4LGIvS7Hgg/DeFtpCKph7DrjYWtkuSKmH3tvaeDRGnxrZGjwK7A2E6rpzT2uql6KuI/0gg1t
m9yPaeOBr/VeNQkHVbo/IZw21w2Fp4WIxEmmBe4KdJSUXrHsJdd+UllkiYiCK8v6tTumbOkmCqLE
0BNfodgKqd21wtZTLJCu7DDypnxZxZEUhE9fB9hCfelKPZzkqbUFl7oik0SizDMVFpU5NFblnKSI
ZEGdk/SotORt1PA6kETLy6JOcyWYpnJD6rHDomgnO5hwgc+qIvpS5STjArabesfaydUh9swCuGJ3
3LVSn8Ogg3WROY27JQWVQZx5lT8VXp2KNk7AjfuBkDBS5bAY8xFtWDSq0ESmCWJjzEneJCqEzykX
ykLjsn7w2syJ2Kdi6uxFVNEhtKo8Wbp5d5Ynjgzl2Kx6jBIiIjM95JKJizFi5afeHq/LVtGV0xXe
TU2aT+7gJL1oMrtb2dx8ZWNaCImQFRK7Wzs55kHWYtsWBmtzHynHCVPLWEdjS5MF71oclGjyQq0G
KcaYx4vIwRAP+Hgie56dThbqNqP0UlGOrRvIciBiaFJwLZe0oXFIvEw8ZxCoJ9z30rQVGtfL0Ypr
iMFm47UQtSZ7HIUHU6I+MkO5NplDBetrKmLcn7d8IiLjKguVU2QCrs1bVcOwtMbKW9eoi3yFByRc
5hU3o1ZdiCzb+C22rEA3WRWkhcoj4XHSfPZk6gU2z8agcnIvaEy19iwvFrWl74fK/VJIV4WT17cL
1Gjp96M3+ZbjqDAph2TRtsVwaGXVbZdNm9xE7REe8lxMPa38nLjlKQFmckwGALZEY7ropUHriVK2
sqjriUqXmejKUvo8znJhcbjmNktzQYoM4l3Fvk0TGkXJXRwmmflGVJYdUR1FAo9lLiK7H4UeU3wM
z0CzbKST+H2W3bcs9xaDnr7FGj41mzyIZelIo02kcEREl0Loz7z4e6Fx76Pc1GdRRiI/6XBz0ju8
g+ROtGAovlaY3muvunOMzBc5BcLQDc5VUbeJX2RNdZlz+Kipdmqh28Hc161D/LRJs8CBICrcpk/O
FM3TTx5Reo04mY67zMBtcLNvbRGhAIKpgqgtuys+KkgYxr6QkpV+Fw+tSAcOcZ3J/DspDfELMqp1
6xRskXbu6JeeVS6adCqOCSZ9aMbJ8Tt7/N4k0Sg6wlzRe2BDn2RZiLyKXzaITGeZ3Si4oZNHmUjc
dijhhmkwvzNZeg1un5mN6Uv+uXIprLXReFG30ZrlQ+9buRd/apu8P6MmSq/dlF1Qxno4Gio+cYhq
VnbLY9sfklSHtIngRicycb54NOv9gbJajIaHzhQx4leNGwPSXT8GU1WMQrLOw36syC0th5IGI+As
iMbqtMOTWaFpcFfuQPm3PmvQdYuGm1RH5nRCtpWGXZd0q1Qb+5QWrAvxlA4lRFZtOkGT0fdI5yUi
ohSeCFScV9yj5/2IGuRD1LSAYhBNfOo0+X1TQ+/vwVFjwBT6F0qMbs2WWmMKLlMyo1Z1402t3xJI
82NsX2g5tr5r0DEITenXhnnoexlXh3mfRFOQqiT2q9i+zVlDL0omyQ2OU6vwJ9gDnglLtsNa96qu
hMyStA0GOg43KOd5oFXbXEx9Xa0jCJ6bLrHypVeys4mVR5FyjRt0kA6GFbamFB5n1rm3UewWfkIa
99QzVF5RXTsb3Eoa1EWfh1Ta2tdKT3lQV24RKmOr89p2aumPcCtOhozwRKBIUeEa3cbBVHNTBN3Q
jKcll/kyxnW6iNzeLDCMQYUa7FqamlnLlKZRsazcXF5BNMuuIMW1X/N+QBdZaqIVSl25RrQHxhtV
7LAqOysV0mqiTIyszy9jItPxqLPGQnhTUh96FgGHSFCfhVrm3iGp6s5PigFnYnBKHbAuRuGEmvqT
mQZzhfjU3lLddyveKO9Ipak5deKk/qJsWmfgfyo1gV2xICtoogWwq+nSq02hUigfmv5zjCHC+lAn
tV4wedpmwsn12IUyBX848rhTFCGPcvalj/jEvsaZJaeg4wNkVt46HjhiPRgx1myIQydz2Amzs+S6
c3tmAVlpL/KpHHHQJKW1yctBXkcFLRd1xAsnKKYhX7dtiYKUpzEXjpNZXDRFX1yhaIg+dfCrq6GA
8FoX3kVfADduyqr9XhalCqzETRfMTPFRXQIlzcuuMsIUXfEZJ30ibBiIWva8yI5T1VSLsTBJoOIq
97U15Y2gtaaLHpf9p9yhdR3QKSpE2sks7FLcHhfl1AqHpOWqdYf4jGg7Gs+5m9bqdIiTgQZePKCK
Zf7DsdVAFgqdeGPDRdsSoptboJuSt7HI3Kp3LpSJWdZAGBsVd+tmlXpJ4Yk+HbvpKB8cy2dNisN8
0mUd2E0CcXTg+QDUidkrkzB6Rbgs2mDqY+2u6gx88TsM6UcBstIoPpZdJysBj3CdhoTHfcBI22k/
s9weoo+p1XFnLL1qGw+fD5WBWgBX1nKiLAk6M1qHVV/rdQ3PZNAaWx7rlEo/Iq17X9TKuUFl5kyi
lrVJl0OhPzeZF8lrOCmo9QvH6zcG/FHwZppowBrO7xTX8Yq1BVBwbBLLr2TtXk5pj0LJIDqHXpNn
i4Y00xYBsT7qR01FDvWxcjVaKvjYw4lU5hMcYK2/JoNTnPc9poeTlr1PCkcHNMG2Fjgp7DDOGiMU
ioAdVFmzHLIO+3WdqhPHqYrABhu/NMAiQzMMnj+VOA1jyHVAzqsxHEhtwjZ315Yuu0BB4X5uYukt
6gyRLXUGZ1VktRZRBpEpV5oLV6pkKWO7C2pF+bEtCwbwNkn/PfesbpkT59QeEu8WlfVpB5aI2iDi
a0LGVYXzCqhUGx9nUNIOAntOH8JzUy20N9CwGjOob+ChRAKnMgn7qEhCL4c0Hg1W9q0BTi+U5xYr
S0Z2YPWQScqelVxw+D9S+BayRt9JbXuhIqcQpedap8aexnPdJ6t2yPLNkLWlT+PSroGBW3mYj0ly
pzVzNlEkJQTaKl5FygLfbSDwtzr1xzzJ/anOi7DOTAdJpx8/JQZ5J90QZ2FaSrbKmKQhyREEzEap
Q4nwGedFJ5qmGZTf6njbuGUalGo0GRC7ip9kVlX7Q4GyEOeRI9Lcs69jD7vC7puy8AuZFNeWbq4r
281E0vGlQweMhNLdLRogsXKJpvVY1Dncv7aVoqOmFUMZ5/6Y2aA+uDEL2JRv4fyqJOwALUHK4avm
UETEPBin6rZM869N2j08by1SYWvKTInBtkPGERG59KLDVDZ0mzVDJIoYMR84M0a+VQ5pHtYEcl7s
DNWxYmkJT0vjLjHKXJ/UjjzO4zg7A/0BoaB1hpaHnUbdSWOAb6eoI0H1IP8MvNFrr6rycOq7aRWn
HN31JZRoqUm7VeGYNuitinxKjQuKgK5vTDKYQ7eQqUA8cw9B1wqSZNRrrlkFCdjKDolbdJ+mLIkX
say+Q70GVGws5Rg4U1qsy1Z3mR93zXjVmagRoPdsbLuILoFKfZZWVflubdyjhNm9Xw0TEEeVrKN+
qhqRtFYdlF37zcPVpsejLZKUXJYWhLy0c5yFZjX3exieu0oGXAi7qssAek2dT9qIfp5URgWdMnJU
jsmxtMpro91mNTbJRc3wPcxDAv8bgR2VsS4vEkWu7QTna7srnduG5nWA4toOtFVcDnB67L3WhTUt
4pIzI0D1API96DYREyvO+WhQLFSc4sBoHn3rUJt1Yui6GgSKsT+vMJ6UyHkUgexk+n5BG2eUQP4L
DDXOQJdZa3vnoPtRI7RNFYPLi9xW8DoxFnhCETKU1YekBCo5yXiAUicKACrtbrKU6tOOOUCscWYp
QaZMYsHIlJdhx3PchC1K9Ans0OVr+A94Kyv5PYnJuZMqCB5cJoeeRtnhSCG5Yru/iTLdVsvMyuJw
YK0jXDctApoPh5N0M3B1fFlDSvJzbLRoyYMWqMvYH73WFS5m3YNPAMuTmC4JBSYcNwRCAhvqrl+l
ql25XfUt5tPhAA+8n0uN1llsbSKvAa6T0ypMK/dQ484sejtzQzdj+aGmIP9VHmr8Eqi+D8yU+JFT
Hddx98lLm1tUSHjio5GG3lB+qhxdBiDMuOvSyYhwLZMsoXYBAXEqrNOeOFcSO82RiSwd9DWTfpzb
5TJBOg6lKvBqSKE4q2nbrEsTI1AujBIoo7e6j7xPrYVAhot66Sdq/JbFGJQzM9oLN6ulSI39PaId
vug5zQI2jH3tp63q72jjdhcQ+4hgjNa+i6r2sK5AjEI49XFkOZu85hboLFKSsEZZtvJYuXFM3vjR
ZDttQGTvtaEb48IVKUqywwryI/YmtcjkqLcNVuqacscugsyappuMJNHg4zGztooV9amLcmuVQsKr
BbT8hhXP0vrYzaBEcj2eJsEg48PacuLQLsbxO/AscK1YF1uZYn6qejvaTCZpbyzJ7uMaj1p4idUc
ViBDf5oGJ/KpdPvS1xL1X/hA2zNCEmc6qQeutOjdQi1BBS0S4RlbB9PksQVWErsBy+QQaCLL2pfT
qBdSkwTqhcg6wbKmnU8hGaxk1H0eY/oFGAK9qKJYLeJqNCvwgzFkdYOhuOKXPWcQ4ZOSXMQo136T
2KccN9G2GErLT4uI+9BhJjLIoUi3jnoCpOY4L0FarUyXHAGHMMMiZrXy61Sy9tApIf4IZpBOl3HU
Dw8iUZ6IHrQw4DQFw6KE4gboXa809V2m6staO9VRVXHeiUS5HhItAo1v1GnkjxAXrpkaPPuklxR9
7uADWMCrdrpqM5MLcOMIRCMQqBMRl2OzsVvdHrvw9FQ+0r1Z9lUpjyetdR1AwvKEqdsYGNPYG4GJ
KQyk+QcmBFHmusiY+82pEw6u3aZmpXmiRGUNFZBWGKcsRWzlne9we7igrTYgPqFMMwFlGAckLO8y
J018S5M4jYMyjuIhAE1tPB+zbsh8GxwtnKphlEDoofAeCKRooKCFDjpb3/dAr0NoEXwaLaD1U8PQ
oc6YCahu+2Uso+rTEHfkKk2BgQfUgYA91RSfNZXCUuRVx88bWkM+hVimzvLJ6q4sR7aHdlKBLlNM
Ht/Uo2WuMm2hE1T045Jo2FsFxWtjf2ood889K4LypcaRd2RZCfk+5jI7NA3vLmBXAoihA4HdKkKV
EFZFQXlJgDMmSSBpk4JT9g5krLYHVVDYtRenJ6DwG8gnXm3nRykmI10Y1lNAukjDyNRxGgxZczbF
jZMKNmoS2iBDfUaTGx+mDoTKMk/G+1wX+DrCDRC1iRkegNJRnySeJ2MRp7K6ahlVi96CrBsrB5IZ
PFIBFDsyRHGTLrXVcyRAGj2qo8Fddz0yoW5YdqwxDHcCs8foWE2q/2LS0gwQZWURJFbv+Kx2Iggn
xvqks0qf0LHnqyLBcdh0k172DXJ8W2fwlFh1bzY8L+yvoN5akMR6/RkBvzuuVdUvWgPsH+RMF1Qa
Kzkfk7TzuRd3INqr1I91U2xa491YHcYhBKdoxRJqAmuc8MbrwDXslCShrOy1SjA/Kwc2rPuRdofM
cqdesCgPHANVRwuM0Qe9uT5sEq/dWLWbHXPmfS/5gMMuGtEi5eM2HovEJ04GlQFPQVbEUQFaWT1e
WtKOFm6Nk1CTyQ4teNCXSacbv6tHss5g6xios1k5EhDapiCxBxzAyWKuMFQBl0VTfS1zZ/ShVJhW
Yz38P8q+rDtPHWvzF6kXIDHopi94J8927NiV+EYrTk4hQKCBQYJf3w9xqk7s0+30V6uqvGK/NiCk
rb2fYStbsZEN012Ra+DAMVdq36fJrO5DKuv9IrHZNGmrW+BZc3tFcrv3Keib7fgMZBpaHuO2WEuu
15u0XfH9SHwaaFhu/dgDB57bJz4kX2iFYJ2S/lAzuu6BlHzjvctKXoHw8F5W+4GoaN/nRB+TuGVn
nnUnVjX3a2FQKrA03fEpWsuqWm+prGmpGvsvM9jmLqumM0GSMyRW42le2fxMAmiQhJIvFMKBY7Qi
Qw6W1CczY6MOxfSt44395Cf7adKJWspIF9ja460QlIrcwoi97ESUyHPbR8kVm8kPRvLpWie9Kx3i
f1mDBgPQw9mX0adTWXXhajYmnDtl//X76WpvCM/v2iyuruSvA+3++8///Vl3+O/P49b+/uZ2Ht7f
/4LD0f08SO/DT6EP79brYnj/oY22/u/f+vtgt40q/u8pb+/I59ej9/4fzPSHP3xDW3///Wi6/4g3
NloX4OxHpPU7Ne3fdPfP3/tFXWfZ/+I5pWiqB1kvvI1gmn9R19j7Ns0CMmNYhnHMSPE3cw0/N4Wl
gYLYfj2V5xdtHaNlAk3QxoLHMH2Bbc7/J7Q1hebhN9J6uyKkrRzqlQRI+HYC0FvSWsWN62Pfpn8V
sRgnfkgMM0Rh95vr9SnFTtV+Y8SBSO3tMixsPyZYi+B4tIheqt4x7PI6CahOuEyXaY9g1dszzzs1
XKu0M2QpdRtS85IC8w1AbbJMNXRX5TmL/8qDXqZ7JUOuvhUFMO3vtANSdVNltTW07OIaS3HHTOq6
WxlHAGX3lQKohYLYp113FeeLxS1XSOaXy6SjffNvMswav/PbK/2/cPvQCLwZI9i1EwY0GEoCvD6c
ZPV2jPK4qyeZyeIv4XXf2DOw5YqdKTYPLj9bh2oEOrHWBofTqEjUiTh+fPn4rbAASGgOZyVFI2As
eIRHvv38N2HB2tACW3pW/2jiliIIj4D2KJI6nhDbHF3wlRv3KFgqJkvCCICkO8/oMiS7mK2Zpxdj
JvsBZJy21MU3aPhk8bOPbxJT+PcxytF4gKLhLcQ3oNK2afn2HoOsSSIdJT8y4oDM7itsxrk9qgJ4
PnIdN2bZcwu+f4QT+r9HXP753WzXRXhDCpniJMuCvr+uAaiWa0IhFVgw57Jyjowavkgmkr4CxlZP
9W0vcBroWErUmWB6P778pun4W/OBTjHoUo4TA9Eli6WQ5OXbsPz2aqp0rkkUJP1BcpWDMk19lKXf
sJDIeK5RtqmbmsQ6vqatXaYHIPcRtk/I2xUG5eM7gZbm7Z2koLJx2Aq63UHvkv5Up/x2J2NWR80C
hOk7mM8+dSdtTSeWAxHdwJfTUriAt/LxJf/58NDNZGh0hBZtmyw7evvwMpdCNQAef7DMY5Uflzhb
4/aYOj8N7FAXgmXPDjtbYssBmp7sWUfL7PgGzyC7/sNEiN9FsnwTdkGUsy1UtDFHS8y3d1NxqCm4
GckLej7kHTkLo9wWRBe0xMmjk28YauK6GxbwWgFCI9xVWkdyeuhM1oBLIrHrH3gnO0AZNtUuue/m
uh9ePh6zLZ7+PmFgMog2JVIa4zg2rJZ3sWQCiu4iu4aX4EaHSQC8IsJgRcFTYKbBgY95MElrt0Uz
er19qU01/U8HC85TdHmlEQRxjDKEtreDVdhkGJch0y+9QiqESg3RC3nhvETjkl5SkSLuD9WEw9C6
Ju0RUZF7uzg9K0hD5ra0AGB/Rv5F4rf6elXzJQut0d0fwkr8fo5ByQ89H6g6iILQ6jx7tz8F6nvD
+5W+DCLJSHdoxsGo6c6uELGAuLOLxc0RwGD4mV5sp5d90a4LefDGiPOBO9VUu26jUC87aftRACON
MgEmOI2Ius+g5Fk75Gg8ICQmpFni/gK8tsJfbWvhrf3DMo2hm34zASCphk2LZxHcJhnOp3gXMTAz
ezv3s3nOU5026c5Ae4SpKMSEemcXrzlBaBfLa/RUIFMtWIUtnJhYFPhR8CMFdjx5+ucFzd5HcZxO
gmQk5dCywXP5j2nRoqzqhNTm2TisInugQ1uw6ySWdLmkw7RgOLiY1frUybAseTlJ563cIeD77L6y
qyBnrmPN+uTINGQ3RZ1tCUKA5kBxQG3p9nr0QDmm0DLn6XxvXNOuT6vKWt+WkVLbplVj9PGCdM8l
vkmRq65PRRcC3h1NmwVfhjWqUNGZdKDDMQOFi99qQ1UjwbA/L8+Liiy+LHSAfKVECRThzoFDbrnB
aNKu/RaGrLfmyGcXzw+M6nW8cq4VrlSqc0m3I5XowhkAX1997YtesKc5mmNMsryokGfMttdIUT6O
De9DOEY/R1e4GN3j8gxNZd9NDXBMPdg4o56hLRkAK4YkyoGUeN1ogKOT9QgUH1/xfTRKtjbPSYx9
G6en8X9ccXARKIyO+q90nbbJ6MGtI/yBQwV1dcxmm2bPoqHgZEqfTONQXQNozDFPP76N7ZDJN4uC
4pTqJMfGhWa5CTCQd0++QrtjCc+6p4713QjNiZ5S8pe20iIayXbo44MTkI3dzUNRIeIYmerqUBVj
MusSLV69mssxqeylEkX2EKhTxVIOHqDo/ViQqN7ZdA36EpMIlEUTMVGbEjKaeFvsMsI81LNEdnEu
mnbcVv4MS//tdqq2WaDfcjTMp4+f+H1cK9CnKUK6gaferH6oCd4G4DYTsvfQADzO4D+RxIKETJDE
zus2bxmSLHYmYx8wbUPLKb5U48/MlmRmm9J0anwiHkTItimd2Hrt3BlQPLqFSAsiIj5ahUK8BtO3
tFh1wndbTh0vRYfVmccWy+jjR0reRbYCGVCBbRNRDW8QDq13odrSvgM20SePxSgp1tYIJBM3MBI6
bUv35zqG2WTBvQkZtiWOWLmFFGcsNhoiY6TxMSQA+JYGpdd+U7zJgUN6tY2DXbzOboQN+FQt6faI
S9VlwxFUp6NHU7iZDrsF+wUe9w+P9q4CwKNxHMKVxFgq8Jkj33v7tsbQxrma9PJIq3mLVKOzmFqr
Wmv9fQQ5k0C1OWow63nSb/tjR3SMFxKyTlXLYQXsOFZHTsnkH5GlOgyHzxuK2UfnFdGkrwnHFGNe
mS26TQibZ3ViPMLaiIwEF6xHEeFfqLEgpgM7xTAU45hLMu5SqPqwJCRPoM/avY7PFgq3FiQfZdrv
1miBdAHZVZ4Az8NZmP9IdWMPzcaSWQIUNdeIDq/pbSKLAJIJlaWs+j+FhXfb0XZJhqYlCeTU+B+y
prfDHjUgNTMT8s/DFGOGjAs6rtUn7P0YH9YYptOD8ESHocwUBTl4pmbRI2VB0MMoeRfUeJeDlxYQ
bowQNd2jCknme4fuKdgBOoKFD2EZNqpfr62yvsdQBuiesVawirbXUbVhexGkqWN84UvD5/tIdxp3
krYt9iYgrVud+vFoM07fxkQ8/LYJIEiAqUYW9L6yQTo4kCoKy2dwfhmkauPUQsEifCSaG7BMzC0H
K10GcponCQcm7pyt7UWkJhrS0iDbIZeu6kBxgFHO6c56HarvUa2iMy8mBkFI3mv1gzVqdffdxlZ8
82us/C2b4yis+6LpeWp2FvnjMB29T4v5xlnQG9BCdlEXX9HIxXzf9w66pSaMkxOlDoVdm1L2s2MQ
AIOTx2KYV+cXVQaSNqw58iSe2EOmxoVVuyjEk59OhnsZC+Rvohohys2Rme3yVfl1RVmLqWjOQ7sA
qbeDabLjzPOK7tOOhPWzz3RSP01MgZajbEzi3YL6FPKurBoHvud14sGApqo6Q2+9cW915NdLwfso
OsU+lsmxIkMho4NpdcceAZBC3/LIdRTC5zAGCBHJMPbkHjtGDpWNyzL3uOZzBeGm0TqWwyceVtWe
RA1047gCR4ZOlreaJhLc6k9hc9w1Rf9DJpAghj2mymL/4hOYyGjXKj/EzdkoepsWe9QBqcpOoiNt
dgNinLQthMomGZT8SxaQqmOUQ0wLiJpWqmdMaYj8ByM/0Swas+jQ98yY/HyCPkOqqz4Nra0OzVyN
fr7yqagguYZCwE/pvegTas+zhoEZP2KuQLBTmnmNsK2roQDfBaqCZXbcS+HWZjn31UBkDR1uh91m
13LPEGBnU0/pF02Aog/nmByeCEDoSFvim8kg6wJXstAiZLeQQOb4Mr5+k0BygJ+hDyvD5VY9MPuy
ThYCtYsmc6ZKzuJASJ7vFgC9U34KfRN3qkyBfWJfjFJS43EqCnE1/RYEhMZ816SSp9Xt4o03+V0j
SOMVWEFKEnPeTgsv5tusoWkNqSXnGyaRuzGV7VNeCUHWS8bUgJGCbBQh+xpR28r0klDhcnUV17aO
1V3T+KYQBw+x8VAdQKBR3DtC1nZLywy0OAFnIJfa7iMDfq/Y92NE0v4LuN4e1+sgduCPU1WAcHeo
gzGySTHV2EF2cSa3P4L7R8pSWsu3nJ7JAU+/MzLuKcQB0m8jRtXY4osewEtD/J5vIZ/NY1XkO+5H
jQmw9sg3TiOH2o2X5vVR5ZiuGD7bwFGTYy8ZBK6mJPiGhz6ut9cTGyaT9F+xAo2vyp7xBlgSAfuP
V0Fg6ZDsL3BrHBWHq2tkWjtfxEtud3Uh04ngDbLJTk8gQSBSxngRueqTnFYWh+uiybdbrvGmzfqQ
YWbhChQ/si+ChG2CZY5sbz5dCL6neLcNzTyDMK+xxRbW4x5mHI6KZ/z1PM5Ral8AuEl8Lw1GZw9t
ygQUwsxzAEClyWWMsfg1e8Q6cPzJvCHbwwnoQ/HFTpg1bvcrx+Xpmm7/okPaXtOoduTh11CT14//
Z5BfPwekIGmv88R0uIG4J3J+aevM1O5U91CLBLhF1oCLVAmt4FJBAV5pXqavL0qv84iphsp7ctV5
H/NFpNAOyHnJbnk3QZv4MCedwkcSA4zNgfChYuZlGy1b0gsDQ4JvqryK7At/HUFtsIIQ116fSSY1
ajSoHPvMx2fLVGzVefT6al+nRyZahfHJQO/hS5qr7eFDtkjMUwgct8tAfp/hm4u2US4fV1KzabzA
k9JteF8n0jotE+4SD7n9FVDGA34PzRUoZtcwyu3WXweUrB7KY8hjqWb5gURp3zbnK5yWwZyqCIhW
dPA1ePr5ijfVhnwMHu+3nvPEvsRZ1WP6gF/stod3M5Ld2wFY9vYHk3n7wuaqwBfVR9ty6NZ0u/9+
yirpHydVqQo2k6rA35WWxhU9a4clj8dL+jpX6mbgY376NeQcQkbcTqhpiz+CHUDj4o2pW+zzc2zX
LHpE5tYUMxRTBHzSLhoqgYunjcSR5PtRQY17rgAYALLBa5ITbC5gaJP9hP0V34NLJmuKY4tkMSwX
FEK4oM9GpqOu2ynOFLghMVSo82MeT/i8HO2AL0gaU3XT2Qn/v3QeIFoaQRJHIO1PCnUDKbUAKOBd
g6vHstLzU9ZDONYdxLJuc99zhPLmGCg8aWqTtSiok1SHLbY7BNJD/XGecmxV4WuUBVh3jpXSUB6f
/YKTm1FJyF4nqVDvfl/YgNPqzkwjMRwn+nPNWF0oDNggfCvWJyoL7cdHS7302dn4+uiBVwOGiJqw
tniitvJDeshWSDDgCHNsG744mG3WAK/apvgrfloMLdTXZTwl2/OOUGjgi8MEx+dtDSiUlLVagSuj
YUTb8xKQxZJ11xQ8Lz6RLfFWw86Qk2BevYIsawxxkTiCKXciOa+EXfE31lfoTaAsB2poU9YCLxVx
i9K361A79btRAZhIL8Hwb+tpZL4GCF+1xYhQCYfegj1vWBBpmiNqvW3wpppuUEEyFS2weLDuFX4d
vbXxlF890jNBLrwYHCw6nDYbSKknbHfXeQvD3/iJAcZaxCGIhizymHmTqgFSOoJGCqBHUeA+s4rG
KMmxGULtVq6ErXiqDMobDGiXim26ucTFmHyvI9mMGkg0raOazhd+TTuRf2rXyZMHeL5GoAqrsTx7
RrzF/CLerBiBhkXbMwgD0Zc9orzcUCpVI19FZs07sNXPGV+kjV9YUJm6yTJrFnHcVPAj+bev4yaI
A3Y0qlLYIIF/kx1EUbl7AiLp2/FzVNmmqnYC3kUZ7n2O3Mb+4HM92+TrIApAEyfXTjCr7EiyDu3T
yqaE6XLC7hBQ7MexRk6Z5ymfYujmeNfwZDfjmwTuRWhikH9CLPnzSV7fpTUNAGIInemyPdbPcKPU
vMU/vlRbNEH2vy3eeui2T/Q/0XvRJNv30hiaEsTEatk+KODhwidQuW/cRq2EwVKukC2Km3VcYnNo
sFC3Vcm77Se/pixySkQijn4Z+NErHr6FU1LtXFgczaEocVFxN8m88vAFRT3Qc7asgifnkKFsq7wi
6wYHDuCJ8IUhLRvPLZTg5IFF4B9ugFtud97WYBqff10odRxbGkhnvOzXiq2vmzVv4dc0E/vUvgas
9hVohGdrA6OJshsIOThoGaDSrjqrRSltNpEHyOkNnnn0YPHmizqptjROsoBr5LPabmv6ueCIbrGP
wHIwbYvcJBvNuO992OZkLtakrWFMgPCzO8hGYTUeXwcEOPAW9NoC3ZEQ3oeYNJcyoSov/gB8vSvo
geUgPmAGJwhu0Py8h5XlCA4BeHUC8aHOcNd5VQWsBg+nyo0lbFtBagbwIkuoq7d7/0N197a22y6f
bcQJzo5KcULHe/jdTUETP+SAql5DYwMMGHeBOgAr6eNLvQPQsZoi+DRwLUBW+P9sK+t/44XgxbKF
QCr5nzkSwS2rdxb2BXaLHsnb7OaZ3F7qVDd4w3CvMryyX8Hx43t5CyGk8FkDFYq3loqgwzHPk7f3
ImaaAL5tqgecoo0wVqfxlo8PA05phkUXqfOfxvmfF4TxFcBBVvAE4CJ/hyu20kWx6iJxb0OPjQKS
cT7CPdgizP1a2R8/YLzBdn/TO9sTbsdHpDCAFAmOyHsPZAbVsKofVXb/K2J4uW6g/ZLRZXPfMEii
jvDtrO7T5OnS7LsJqtZnRiHAfyDDyrAf/eGO3s503BFKqe0gJZrzFJ1I39NiC4emKF+ovVevi8oj
r8MaD1MrENfrYq7xCiSD+zTZc4rNAakFkduNNIZCKbebLSr7Y9pR2LXLgNCy7BDqLT6O9SHim3qh
qCd3/pXPMq9h9uOHeP8a8eJYRCOccwNINoY2/u28wb5rxySQ+UYO7RaZ1p+JkBnSfoLkDTYUHI36
/w91pSBAcKhOhBe5/Wdr//n2enlANoJzqaabX9sePB8WImyNyKpLN6Bd+f/seoD8t4OUsDBwLAz7
RzigXgCJnuvm5nVbQpK8vY28VVgX/WC3DePjC27A2W/TFBMC9NPWsBl6FAZE8x2e6Zc11G5N27O8
J66FkLLrcvqcOSyYPy3Bf14Kr64Ag4d2Qygy34e6TiTdMlVZdfaaiszQbyHWhMR2+PLxU73j1vDX
odDAwa8JRhF1ACLr2/fWR6MUTTD8e9QApv61rJKs3VJFR7utnPTFDLtB1DGXQDXtFJiOUiEVHXYj
7UP+CKsKguAf7utVIvLbgAPDxBD8PHJ2EwygnenbO4si8EV5LYeTW5NIDockDZtKYkLLikn/e1h7
EO07PVTAfHnZiRVVLERy1Rh3l8giIA2qoKMzQKSuEgZMJLrrRFpV+mxBzpLqGxjX2zhALJaACvs6
WNuhPHNNwnp76NS0JuMu0lE2dPvCpYAAr6DE0zS74688Y5uhSKK3ooc3KFy3lZw5pDzTnNVQeUYN
JCRnKIBySBwVaQymyK/EKSf4NVm2r+kOKocCm1j2M7y+lkDtz9H0skuwpaBk3dITPycEibZOCtQv
fTJhuJH6ZVN+Qwe1JZnkNecyIG3x3iJITdcaXpuxi9eyHxzv631mcgVp6n+gGIvtHFaU1wTrZ2YH
xs9jfFdbbMlFbmcgXqh52gzGvQK9NR46uPKRwcCwJ+pqp0I3oM4Dz6Aa9UiRjkMynC0jZ+a8ySKy
gRTD7ID/Lq/1IffLQNGpop06wMFAhnKwH2Ujx0KLHZl05aOutGjHmSZ33HKT+0MFk39qP6cLn1f9
GTzIxrQhN42S7EaPA8iNz9DkZ6zaY55D5nCUDrriBn4tJMP/XlASD8VFmsHw/hynAUbSG8B5wnzq
OW/aBL6cgUSo0BHQwrhDcxRw/AcYcPBu9zCZrw7yQvgm9LxDyhinxW5hi/BXLR/GAQ4v1fgaVT4v
HPjaWkbDicEV7F+yqGsXuRcMhUBfdmgF4r70QIQIPBKvVOCvGGnB01fZVQGzNAqhXqoMjplf+R8A
+S1/Xfpx2wxfp4b6maX2uWpRSjoOpQ6aY7go6+CdGiqd4zaSFi4C35KZf8bmoosHA8OvOnZ1WqWl
rCr/kC512uyX2otTzWZ6Vkd0Pe9cmM+AsOj73MFoG3gqbyAoVhGw7Nl9hkGCn7Eq1TDEsES+NM6o
L1VU633g6FgBXxUdTyjCAXUlfXpZmOhZt1iOvTfZVea33hlMSrzdiLhjAxf9AY1Bptu1UWN0QLUw
HoolovBcD1n3XZrpIYmZuXSMVJfdPIwHOFDCDgKZ6mzW8FxK7otPuZEWegNT/6gHK/ZKmqpcWN/v
U8HtBZzu3XERPdjp3qQMf7pYeri++vzo8SfPC9SJLy7o6ZQsUvywvFXoiRKrFa1EmvQom0g/GAbO
oFSAjoaSUF09+rAW3xTpU0AMU/fZFwmUz8kYXbCIS2i1CaFXDPDh0Y0DmtM1ufgEULOGjmqk/EcM
Cgp1Vmzi+zlpZH00S08O8dCN98PMAIQgFOyHJUBEPrilLdPOFzuRcyGLL/Wc8OUcyojp+5AwiJA1
9PAov+pOwrWNI9X/KsY07/ZEEHfRccgk9iwem09hpi3qt05fpsMYW2iRpf4WNYO5CjmLLocMymzE
znTjdqvZo4fIFK4jdJQ5BypPLuqWymRfIPr9iL2nfbmuRSxRzhvy1Rvr/7KEQK1bx+u3AY0KIFkW
BrLGdR0wc6Uy8ObH2k17s/o2XGRTZdFqIjb1zRLnCMQo9Xazp4peoImoMhcuWHdMzJRcpqoLJRDo
p9Qv36NJiBsWY/nMwzTuAXlGaI0Rujnfp4umB5aP/Y2RzH1dTECuGIF2rwZ0BIA2o93ldZWakkyU
fQNjDtt8ovqTBoBRJlE3fgpx334aJEx3u3Ycq0crF/vFBQNXmA1T2InYmaaE70yBCS6ABWLhBbnu
WCj8HU8GmAr6dW6+NZ1ZS5BP3VOvYS41Zo4/cZAb5yaB7Wtykbhgdc++DUUWrhrwEGgYBCAYFxVj
KSZiUSnD75gVRMNfELf8myNItuC8MMij0mawd5nP2iMCfZbteL3mZ2Os5R30Q9CceJiX0enDnOYp
xKfGzNk3R8WjR/3+CKv8WpysYUvZoPXOXwsG5CTHfJoOSE+Xh9HxVJSOWTDJbTWWkZznc1jNDfzZ
PI3LKh/4I+9H/kKDoZ8bJ/TLvM7rXxMm+H7OdXLNIHg4Rdgp9hZ+2QfkvaRMfT9fETe0z+io1J+o
igUUY4C5b+QSMexlAREpauoCOFXaZmc5CKOdGfrm1KaTe4TmjOL+5+Qijnp6bDI6fAVeaO94L91Z
vCj+0HVuvYTxADbBHCEX5XlX3/QsGi/cxPxdPwj32aEp0HfazggOiV3mG7Z0WDzA2m5jOk6XweX+
vPaBauBJRX8SGTzWKNuh/AQcw89X4sSVENJ9WmF1fywA6Xy1azF+xoYPDyi0/9drTEZoq7L6qLhI
r8C8x3Q3dlzti3VBD5oIGrnjWhF914IauKuCNnYHxUp0dL6xX804sQpF/7peOc6mSwioWqAWnf5c
0ZV3iNldOMDgWZzF4CJ3s1nZbTFXFIyBIz+ISKCNu1pSttZ8a26DHHyfT4Dai6s2pXM+HiLtWjWW
ihtx5Ymp7oD+qBvClv4JLSy+4XcqANB1/DR0yGCaKW9uAnxqaNlj4vqCa5M8T0RMfqekj64hQZoe
62Se7UkmirIdl3F+yYR2xRF9f3p+0cnC7MEvwwM9g4ffF3zdfGDryOeyo6K/0QQ6hMuFoKMA22eR
H92V5TMIqDi42MMHZzsYgxn5lPe8NjuY8dDQRXLj7puqhjkZVPQCG1Td6npPXJ9CqSlETE75PAzr
/VL0aLNx2lKPaM9t0Eq3GDXtq/aiBVbgFNxVyFx2aTeJ+RooTjPs6BRXn32+6gWNcVR2BRmhiPc+
Rop4OQIgGJ/SGlUp7M3EmRE+8DKqesidzuYxyy/SJER98xmtV0Qyl0uwEZ8uEgS76LxgYCpOVi2b
PWEe0umBk6ptoAyqFIchgYhKwabIeHioKdQ8Jbxo6pNe0KLh5FEAo+FYbpPoynN0p4BvFvzCda4Q
TvcQ7q17DcTtoknGepehDRha8ixoQ3GrFpLxFd2Puj4K3R74Uddu6jGTpN3tOLKmGPdL1qDvFYD/
QWM9FKBd0edlSboDiyclr1oJ1rjsesDPu3XcDFkw24GQyqemPetrlupD5VN/3daAb/dNqMMZrRj6
38AnKXNAdY2LYZV0BjTplOZLmXiw8tmYjDck5QGO+ga9IMqctRQQIbDEp9gQ92PmSE2oM0ty0lrE
MKzPMpnQZyMLkugdNAOQyPkyl9n9QpjOkZhNxVKrHSLpiA9odOAK9XcEIVtkB2mUKdPKxoGjI1ce
55vlJug0vY7JnE2PIJlhAmpswb5V84yeMbJ6rKR5rrhJmxJlQvfgoTk5iEK4U4TNA97qKXOg5XJ0
IVhgwXe0no6zdHxnrFlNmUM+asquS7sH16ts71yGfiVFzRBf0TDu+1iJ9ZhrtLqxVRDXYD5hK43D
4O1+xWbD7jjMgA85hE3oozQDg8J8wIQpodPzP2Jt2k/G9kNxGPK8uhp0rx8mO4zVYYJXDe1W+q7K
S9IFfo5WFXaf9FYdWyvQRaSN4gMfpb5sRUqukzawy8SATNUVGpqgp02l90ki0H1/yqfTiv5KqsSJ
h6rbR3y2w8HEmb6BrtFDUuk8WgANPkK7qrZqdiwbZlNy2KngaoBQczofMjzcYQH4/rCipdYPAT7e
nhrwfnuHRenLdWndDXZ5bP511qp93SC/wC2Ie+w69XHKebabeiOfmrqKn4EIhiPERPykI94dc5M3
d6SJ3A7ORPkl6rtHBZMp2EPWH/MEHWa0T2CCTSlcpjQS7mJKqAilcKEpdjVA2wthEjx0FQF5rwMs
Yiyhtw3KkovZx/X3VtL8uRVV/KWFwfhqBqO8T43V5xRQ9hNIAXS8QkwLpqRNZNF9SlDkrQiO2yRk
31m7FelL3227dkiGFz0XpD6orAZBC5BbZ+d92td6N7g6jODAVg0QM/dNvKMKcaTMSN2k1+ikl7xI
KdELIFG4B7j/c1nsWvzdHWA5zAm42tPzLoOpGS39IDB1yLXa6qIzevyXQdUm4YenNHrGxutdyUmB
didkbDOYvhtyVts0edz0DMcYvrCprBdibuFcbl6muTDYHlB5HvUkoNLSIqVXoBTdpYFVTpWuQkpz
FYbJvLTJGOrdAPhzLutZhe/juGCtYFGiTpsM0NUfM9i0uQRTOB/6ZqYXAM8rSLngwkIyDznrX3Ci
zeLY5XK8ZAvqt5IgHRn3SliSHojtoEWO1jl9GgelvuYG7rB2oMNeRcRGN5PP4wewfgWHWmlrnJCN
Xio4eMV4gejX+0OwUjZI5ThST6hLiL6h0sdkN4lNIbh0UWoOzsxwPkApg0m0Y7KTDWvnYzVnoHg6
uPdbJGnusJWx804stk6QU9NerF/6Yerb20THftijqhAtQhqaTa5m5+KpUsuJRHCfs9tsoqIo29jW
9JuCnJWgVRMpQiOOIPLaEF23Umea7/4Pe2e2HLexbulX6ReAIzEDNx1xUBOLLE5FiiJ1gyApG/OY
QCKBpz8fKMuW7L3Pjt3nojuiz40ibIlksQpA/sNa36Lb1g5G9SWtJIQgDlx33qbs1YIyGlGZOzOA
gTmuiqs5iBnpbORIA9belYqplQ2DKBnDcd+PbZc9g1dwmmQ7cauw3sElZOOAU7prvGGfUKvVxxFi
QfWb7KRWLpysIqvqnduxA3zAQMdOCENnvppK+9kxRH6Xj23B5+AYyLiAYwKhmdgq6Z5f/9fKCH3B
+yjzet6GLbiXZ7d3rfTh2xDZaNdFyFCG68jWMmPdXoGbXSUF6BjW/Qz34eJ/TZxYaCh1oAu43zpT
htnLCJXDSGF5MYAz6GzjfPI4IngcD09jykAhOA0UlPpG5KGYHYATcuyKA6g6i0+LIy9v8jc7GGu1
cgGGca6v7JFfb4myBvWH3CDGge/wYA9um3k7DwFtZl+Kcezm5sOUSo1D75CAHmmDnOexAf+wQB11
bSEyo3RvQ56Yc5hRRAXOIRt8XOkt02HFhDfbIPUay8nZJbV2snLXTiiBQmYHdROcFko/OING6cVs
51QctmNkOl3o7PwZI/2BfWT11AZj+clA9TNEVoMpLnJG7p0dKpgKcspKmkGVn/Yg3TwZwqfp0c/o
aFmJMBiZxvlD/X+Jg1fdMcSFW9eN2ekDAVNY3nidm/Nc7Vq7QkSmQhbUrVE+5KGe/GNHCQdrpF5h
krqeivrwAWgZdNBONaYhVXxtFwGSKe6dKo48ztFx+wFSkZkxaQoE0ClUoHSIcQ4V4dB7DnSouAr0
m7HEGme+mUydeQ6KrHC3E2GF7z0Zk330gRwRsDsV3UifY5WlnIACNKZuob4m4EeZuFBRW/XmA+SB
f0zFxr4asRF8Gq0uBEspnKbZObOQF6Zs/JdSlQ4DSz+2Enzzi5W5dKj+LG+qwBMgC4Q7Ds9IMpBz
RH2L+m+D1qRTFEimhd6J4dZNQuddRU5HHX6tWQRqQGffoQ9GIhsk9qOL6QPNX1shKbHmUW6D2g1Z
lf2BdVhgIxmRjebvomvLLt/gSHbeFoQUXBvfkQ1juoB9NFt9N/Nhb50wDsLdB5vBQFTF8DBvk5PB
Y1h+obmc0nugF/1addlWdkEF4132jg8WlEekPR9s5eTnDy4C8s3k6zcmQgDGFhkdlFGMwUumoz95
CFNfpvwK2OvYWv/JQ9CFG56/oRDCvJmOJkML3L9odj5PtoO/8QOAUDt5jmzyO/1gsGrx7K3gg9BH
H5n25YJzQC5zhC9rvvnGObBGqTCbfSAOwkyF6vhBN0DCviBT/RvSoK392dqzuWL/K2wMj9tE2YpH
r4EPI4v+MaAgsUwVbIULDwp2TNk+TtofUEMPNb8lKoXvHIKKAvz2RwQBNTUEAa+IQ2QyRZeBxFJB
jiKMcckdVEpLRovXtt6uUAj/tvaf1IHEReb3F+CAFUsNZdedX3yeFupKD3Xfbn/ACQyGCwPxG0qg
sppru4zh9KZl4SNf+gfAAA0A6A4NIWSOLLBeceuMNfsPHxf030kBcDuGeDemWVDy/P0LKcCIU1if
TK4Km2FAA17vgwaQhSgxog8QQIPyRez8yZ1pCkILt0UXC7faVWaePhau7qcN5yZVHfU5xvW+C9b3
zbsFE8AY2raa+ObDu9+h/kgiNZYvtqya535oYLdlNbNHlJ4IuHDsO2HZvyTGBKgGtpABH3Uxr/sR
25Fk7vKlTkA9gxhVgOmywr8dxqG5HNwOD8rqxmcu4F8YsQiemBhnPpyKxHv7cNtrR8iz+tNon6tg
Wqs1USHpqRnx+FIGF9JOaw+ym0HhVGWhPvzgqO8Zbm17WB/OprPdcUf58ruRvson8xmKon4O48GM
WjkKLJ1usauCMv4NubMA7+gMnwLK/YPpxOZbgzL+WfAlbvSH7R0vUHD9s+Md4fRw145ijqNgaISJ
dGm5w3tfUNGYOO2/OdrHQNrbwEc0w1efps7qP+cMO7YfLO0ORPcS6dRsnoygdB7y1HaqzQcxu21r
kxUdCtDCtt/nkel/vwOl5HT9GwcUKOMtu3ncVc90tE3VnntHYum/HfK04ykPwWzVTPUdvmzECxok
aseugUVoc+vMSHzmw2ThIbG2diP0kB7FmEK6PiIwn4dPcaYn992tnaaAtxNUgwMrpxeDsQ0UZNue
h1eByoZdG7qNPDQzT2wRBJoLZWMg5mzTF14v9HGcNVPMyLO0u3ecegq+eHU98FDpQHnqkueYmwp3
S52HfgLkg5ckCG0ctF/IpCnjUXvNeLS5aZDXg0ydVdo2v4rOmH25ZdGKgHAn22kuUjapWVKgYmoT
QBnWhmuwYw0CgmQR3b0CC0sLk9na6/unJphilW9ZEAf0fViZMp3f5MD1xmYrJ/L7zJ1o7VF2byN0
BnMGspHAhtxMjUNJFi1typPhIsa+mYcbJtbrb+J4iQjLQ5po5QPkMJLFcqMsDgr+Do2+7+krY5A0
zFf5LGEQbrQIA1/t/+v13M8bcraGKEAEq8PVycsCdjX8/6iQYFQWDAL3wq9V067eJvVN42K7dc+i
HMS2MyJJUzCvMWBkOSu6f/ECfl5vry8AoQDm3ZAFMDL0FQLw4wvI3BlvVJL5X4tvLwAI9Ko8qYqw
5IozGvZi3zalv2P/775tHr/h63/kKfyIV/jf/wzC8NM/+u8gH/7v0Rx+SmH4ieZgYXX74er4WwjB
n4m2P6Acvn3R9xwC9xfsWtw3q9GY1fn6/f7IIXB+QfvBho1ggTVY9I8YAoLhhUAGgfBlzR3/2Eyz
tF1jCHB+fadX/PS5kbPw+3//GDuArISL44fNssCbJFzSCOhJIEzwwn6+eEobMNYcp+pkA+pR6fVS
9OjAcYg5XT7XJ+VnztxWx0zF+AhGI+giKtTpkRbYO8pliB/KihsaGpFtXfdm7t1avfROGjmdEw2l
0SKUpoSKLLs39kzoxmdHVtVNH7Dl27LIGffhEGQ3lg7sTeH2jNyxErBkxRtBP+TaNwOyZTY/otsL
FVTMjUV9h/1hPENztQChzknx1M/TdAlmIgDp13v1s+im+Al6msHeImhCEBFBde6t4cnD23uUgakP
TMCSOw9b3xmFT3/WCSAaO+TlL/EAFHuyh8uihdPMboSRqWfqnZM6voQz25WPKJ30q+9XHaj/Jk4i
mgt913VUH3hy0s9dVYwzC3MCBvB7WfswpTH33S49u9oDtivQHUeGqDUctMk6QVPA1ZUNcOBAdvTI
8m1rI2D3PFLAFBth6rdC6x64EYXdhTBUduqyOodZjYH1C2cZuNKOz/BTWeTVDaONdE+JvQA9dUwQ
nrOdbEuF3HxNWAgiDA7ZnRXK/MIok9upyPO9n+tiu6RuvpFkqF6IqZlOOq3HE5727CY1Ky+AjDrN
D/PQjftCh8Vm8ArrFiYAUD6rq6/ZQk0nR9bzBUtd+zXHEHvJCTUwHrRKDefZKHa11TKT6FMrOFat
M7Ir6MS+w6iyreOyvjcGYT9g6hle7NAqf5stKR4t0OWwxnR9W0nXQIDq7xNXDM+8V+28oZ0O7xh3
VM92n6m9Gaz0uMFCEg6F/sC4wNgZdq+/4nuVt+bQNidcRnoT2ivwNOfCgc5vhOG7bec8oLvehOJl
LHZdbnSZFjvHq9P7WirBIIVTfceoYYkq0ag97KklIkjuVVkquKpHlR0c221vHEo5hnWCyssCcZzK
hGGdiTVvp4wwP7GtgPqRtMGFUF75a14n+Z1ow5prChZQ4eZtG+VubLwHjR1UUZxI1BPdBDg6opQZ
rwBn+oSopCmrSLTYNOr5NjdK9zkzK/GZkZ4+MTMUuxS/1XXmt6D3WK+o+55z8aUraf8jo2z1FSD6
5DF0Cvc26Jyoh7h6UMqv7zIhh7PFkHnHtmRY2dJLUXFNwi50G5RcbG4h13pyQPIip9qYoowd4NHO
8/hohWZ/dOeckybooIZQ/LAxjLw+rp54jLR3sMaXC8DOAtlr5e4yoxXXeC3q6TCqtt34CLIJ6Ji7
W+SiyW2fOtbW6zz7SwnCuIi4t/VnGSNtjcAezQ+eV9jJpq1LY7fQEl+4XlxdjgsVDdZJf4qZKHWu
2tOui9s8xmy6wU9TVDdGESRPvolzm/F0E7cbp+tiniRZC8mpar6WJgo9eOGVvrYXhhd8NG5WbEHt
Gk8JKxU6T9MN401pwFez0Sg3myWvO2uvdbdUURu0+h6sqfm5l3E9gtmy+haIicduUV8jmgh0xgeX
VKO29j17ONTJyTR7AcBGMUrxELPpm71PiV+1w3mw01FdNGhxshqErSWNZTMEeaXbLQOVYnroc50E
705S4AXepH4pJvdTpfKp83dB6xrF3hjHIf86+21rFgdEfn3/TXj2b9UB/50j/qda4Z8VFP8P1gEm
uJb/qgz4D5gCzZ9Z4ysI6tuX/F4EmIKQVoRzuNT8tRpwMW9+LwJM5xeIMJQGqwg0FB4H9vcwIp8q
gK8KEGN+/A2v4fcqwIb2hOCJiZCNQBa55r9VFHxEDf1YFISBy+tao5CEycv7qwy16mj9dOFNOLJa
RE1exLajKiE1u6QHXQHVDUAcwPsclvFAahAS2c9Icyjhi7qt5COo5WHpkQjYWNvKHoXMlG98xW0X
PIDmb6UHPwMQsDlu2gko+d4B01ExHwxnAnWmyWDihKC5UkcGhpVUjBVo5Yf2ui7nvMbilQUSIlxb
n1z0epeNUSlxhP84X89OHD/mdteiRfKeDdmow9Qof3WK4ubkEXvKKzqUKtejCb+8sB5TL1vqTZbi
ZojCaqKPxAge7vARddO27JcEu2rp6fPCvPdVtBYzPgKe1DXoF+bgVjpMY9RzTsGNs0FYHmqtyoNW
EAS2bthkR69KOv8mDAfF8ToL7MeGQY/vtfNwGPqC0BFjhYWklVNctHE/7fOl9+HYGTXfmAkSONBK
xerWcmMwuNNsnidoTOrQDHDZUykpJTgM2R/JZF6I46h6GHedesYYMz/FS+N7mz7pYLrpBsU680mX
X5TZ8mg9Q9/p8Haa5UFaXs+2s1A7L2k7M5Jmf5owqK5aJaRn+KtBv1P2uUcvlv5TmM/6RGZLKMmA
wT+2T2WPdkxxqZMBgxT4vvOKnTUYdXWwhzLe8ADUrMAhE2OPyHNj4yoUKxFwoL7ZipEmkwVcdYFP
AKRposZgb03TtJsGHrDILlWyn61B8EYnLWxCkwCF3/w4E68LCvA9ZWO27Is463eYHubXCvYZRVdf
uYex0e2DWffpFc7Z8rlBixjFQhFZ0RrJgN07TcTW6v1bnDr9dgS+uqZEYU+k2+Qsp/QyFTk+JQB4
4iR2qd+Ht9rtUIPEPTxnmubLNITvGBHwU2BKpgrAlzCWX0VuNEek6tZxqJAigXaLv3A3IHTBkBq+
xZWCnDnLQRWHZOisx7jMxuPUV/6eDRfJXGEdyweGYu88042tmqEfAv6BkckdkB0bnyE1GhmtOD+8
wDxVXulcFqkbvCDStg5Kpl4cuXIxza2rLDQNVmXYWxl3j8i/+psuEMtbOVTxFhve/DRmbXURL8g3
N4YhiFyBcW/vVGvI27nR9U3n4mCNBqIBVgpiBjWW9efWTOPmk5dAzZ+MsD6iT0g+D92qVWKwVp4L
h0wIuaCcYdl7GBr0qb0fO2OEQUrcu2k3bmb0qOG+qR0L1IobmzE5UqwVRndob/sqDjF1iPLX2izm
YxfCYNKrilrpOYzqeHjPReZscQxOG5el8sVqkmXraL3qaf6MTcsFOZyEehsqaupiy3yKzxHyR4ek
zrubJGoDfiwurXHu/w+64/8vT0VmEEjd/1DK/607vqIpHt+L+ceW2vz2Rb8fjIEJ6hBG3mqrcXFc
/HEsBqSe+xxFofWtAV65R9+PxfAX06HAFLTInodtgo76+7G4xvfhckWahSweWeq/mdH3c6+MMlyY
HlFSob2C9CzrL7p+1oppHyxxcqmAHaYb2zb9+8lMlj3H13DIkIhdKvHGCUYqSec4U8QYLzyrRg0X
IMXUwe7M7iCGTIh/QXtw/3pi89L45VwRoPZd8wP/ymHUkmaZBBLv6Cu3bW5DGoHbgJ0Xr8GICdIy
x+YhMx0DrhqchSEBRmy0Sm4QSIzx16CuzXtJgdqxepn9yv+88IC8wZ43DSyBpflSsX7njIAJs+wX
5RnBtnRzS6yNWSCNreMNRnCxWji3jihqwjIgQTiFBngKYPtTyuPzosFWmk+b0C27cxATbbiloSYY
zcB8eRn0I9oba853ug8fuwAy1LhD2mrfLSbyFKRXDC77DpdrSN5DEo3oxd4qVtZnpMFAi5WDNJFj
HERcFDB/N/cqBnJ8SUoLiRGZmtGZ5Owu7+tObonem/Z1Hz/pODEOnB79ZQfq+TCOtnznYO+xU7t6
6+XyykyaS2zi8tGvM31nhno+QFAertDBqUssJcY285cO7BOzg5sOauKpTui/sxzKZDqazRn1wIuw
QRMbzAqa7VKU6bMVIw0F3YZoyEga434Zi1Cz4p4ldmalT4m/PAh25rc9Oy9S8UJaMGaknHVBYThv
vaxy2O0p+YKY1BZWsiLzzmBk2jPEOXsDNbu6c1kip2pj9ya+9LqU9qc8gZ5MP5rdLkvHOjC29l1Y
To+zEDqqU7s+aq91DwCs6n3rD2mxMXtv3GCo84AD+PDV7bjd+awCcOELhIaibY7OMkwbs0u8e971
7gqa9ypqLsVlAuXgMsRteYmWvky2cS3K53Yw5SPAxfy3bgJwtylGo31gZLzc2LWlT7YSLL7ZmOyd
eMB5wHoWI6oaNiXcv52VEWQX8b6TMsm0HV1p0aavBZc9+5Reb+hL+wic5nQmgXK6YQClrtxJjrvS
ycKD06XlbjCWOrKmDLsY3stzOlT9HhivhT0cJADlXuXH+4kxy7xZOsd7dvkmpAWURsTWcdy54WS+
WklOclU+z79aqDeuuyp12Cvo/sJpHTVthjz3XqQ1L/g8aXCPlkL/tWXlOJNUOPj1TCCnxeDKd9mu
RNhYfCRdYUdkD4jEebu6zgGYy9h4dLUUPq1vORxD3ZtXKLEA1mjex6PyF+ZBlYk6LUG9cKXTiXfP
GWO0uCrf5ZIZEKIslFs1FMX3anImD6Pp1D8uE1Uzc2EWse3SFdcu4UOQ8ulp15QY7i50/06UlE6s
wIeUdrm1hnBCfigy9+AXKHaKof8EWW1589Wi4edI5xh6eUMA1RxW29ZEVcKTcHpRKdBIWmJvFgCH
CFDZFllfrA1vTeRYI3v/S42ie9y6HbOLqMG4pW5sRkNHbS44WCtG9URlgjquTkA6BwTVM2LcJqGY
3JLywIIrj4Py1sWBiZgjS6xbWTrTvdcrk4ahTpVmmSXLW4cbg71LgPSFXqAx9qxgQTG3/ULYEI8D
wH5hmUVjXFZP8VB352y0h2anS8u+jvHHnIxuaOSWFbC4zYK8eUTla5Rbc6T+EA1/73GNhjvw+uml
Wtz+ekINcbeSYz6BEK8fA3cgmGseKxDihDLxeObhSwlVvOcJJTKAi4wIN0ZV3p3M5tJ4bm04BBt0
e+HZsqcg26HoTfhQWgy1e0dU4a/9YneXLLSml4R96EbNpjqbg+ouENRuiZg0CGsZm/QCxY3Cbdul
zlUaKiZ9k+ofUIPB2IlRTdybdFmfG1VlZ5+lkXkhsU7cMSNmEqVQEEEG81P5pZlRlkWOybzx0M+E
mcTeWLymXUin4JpaXQ8BwaBrqt4qJLCDNTBuHtJbQw9GQQEq+XFlMqjfeL6HZ3Dk074Dq/TFM3Aa
bJJQLCeHZ/M+n+382MM32HUTeRI8G/QRBkj8vCbi8AcXHc95bnKWc0g4UVKjBFpICUJsi/yBtsc/
mYlL8h5L8RQeoDS7S+QbWXxkTzZeDYHnfXxsF0aAaFb0aGlGm19Smf6Okvk9t8W0nQKHqIBO208Z
Q8Nj3vr+HesUk59avWOiCbkQ3cK+Zdt8ymMe/YtbnhI0SO9aNsfQH8nMcNF5JGbF5k7U7a5tnfxm
dhv/4DRGyxcgKrwleobPdMqC6cYd0eBZaDu3OBisaGQly2hNGF8gtXX3vWXrK8clWnADrqd+gTWm
3pVdyqsCZMa2rxp9WOuSt9IomneuUheayeyz6nVyXwU7LB0p+kgi3iKO0/7KDjqUBACAYTqZcvGd
3TgbkJmnqg/t/dwbq5NlGcWTlw9Dveu8rnhzBp/onjmsbR0lTmLF21yyhmbAP6z1fupPr0gxy4V8
4EyhJ1MCMrsEkkMJx8eVvhpOrm4N4RTnWcBc0bF7yHNGfTsC1PxlUyP1vJbZREALdmfrNi5q50iJ
1XxBeDTsB7RZ2wYoDktVKLUNN0tef7HZcfM9M/XVwrdAkxpjjPHTvrpmom6eJI8z7iLJgj5ZmNRC
gBCgW0u6Ey4Q3ypegWa9SLAIW6hoKJumPGwv0ZQYa6hQYDiRPes4JYA3nuqdwRzuPKViuKENmu8d
z8wedKmEzUDUtFk+l5axH6U8J+HEYe0G7jWMQbrZhlvslFmeSeiXJt9oQ1oB5hG3IrSDaAq1Zffr
v+MA695YHrcKYZ4RXvoOuYcUmK7V76q8CXezuQwMa9l2H4PcW7NbkN+ehkosDnKVciQd01h81DXE
FZ/YCdOITjxH8k0PB8CFEJL3n63cnw3Wsk7lHEYO/Xvu2gXAC9dAvAub0rtUec9J4GQZEG7EsjAQ
9BSnMUerQ/0FhiV40Jomv+l8Q3J9zd5VwAxDQ4+z20PQAOe+Zopb6A2P9uomJwaAzJmwO6Me9b90
0P8PjZf0w7pDMt4J/DQuA9rt+tDJXtN9JpUgKchcODI6Px0PGVqLOwvWfHUZtFl4m4x++xv0LSfb
lCIRR9pFbFl1o4xIriyZrR671B6uvGC2yOL56FX+Z9j5L5LXaawYT/7zru4/yte314rJ8Z8rz29f
8r2nY6AJRoCZJkc47d6f+HojCH5xGHPaGJi5A/iT1fX3rs5l2OmTYBoIuAMeXd+fXZ34xbLYWLJA
JXWHssj8d6adfzUY811W071pCQtK4N+257nZWo60HeMiNHhKRYQpLhdj6MjHH96Tf7BppXX9cc+6
bnsDn6Uu0Xq2APX9lyX9YsqewD5lXODSNx/BxaGPGkVwW02gh78NIJiW/+Ot7upT/mF8u/4sELw2
xEnWurhC+fh+FATwWYAmUnZ8MZtNeCuoiK5xO+MsW4S+az3C0v7FD7TNv/96/toTuwK4pQmG1vz5
R+pCuuzy+vgim3uer3HXDCfcbkxPmc6S3B6EU/gk1unUns5GISMvYX8fPATq3P1uMjISVHTMxKmS
b5Fn/UVIv8iMLOwJBMVtji9GhszdkvAwLT0jXG+2eMro+hIFVXVfFhCCS6MfPpmkXV/C5W33sMuz
m3geshvyN1wAQkmdHuYOfVOWSOiHg6zuLeA3v+IeXZ7Swumf/Da5FuOc7Sa/JHsdZ9LFYtnFteNY
XrBJc3u8t+RY/bbYS3O72FP+yRLkq9UiLvcseGuUZ5XajE09XYgmBie8dNYhUOSg9vBHd2aKVL4c
bHnlm0Nz07cBczW0Rq90SMZF6a3eh96YLroZkU3k6DAmr96wmne2nNXJWyqNj25Jx4gNNxEwfeDs
hbQ4awsjnIqtTntfcgbM9LfyJXQtd5antG4p/GofIegUc51vBE1yS7dR1W9j77cvOWi5z3lYWOcQ
OQ0pbkKGX3PC5qi+w95npUZqLgVqnmmWVsSHR1As0rciLQN3g42vvBXslzEnISE6+fAYyXiup6dg
XiDhMpXFTbG6GnPydiIHPf8tdKNzqjNBQmE+n6kjvZ00qRjggqp9o8WwD5gwuJEGKvm1r6r0kNbp
+9yzT0/gslwlYTCil13ctNpJ3pyUBfI1k8flM3x3496GJ34SCwygSJJ6ihVECYPmIydM3WiA3RA+
SCosvjs11XJnz1lxEnkyfk3YS7wV5lrhLsnicegPGT0s7ykoQ++9G8rNZE79TV0KtN4+U15bk4VT
OFexQYZPUSSfQkk8Sxe35cEgwAm0UsVgXhOx1ViO2MBW9CK/Ha5yo3eQqA8JLAwR5K9gN2L+sf/F
jkd7mzYeEZMkPJ7jqbROXirvXD1NZKcHvsOlzd2jXUsRCuDg2zbVr7ryjb3bG8M1JNnlbSAXg2Fr
6761mD5vUS3C2liG4dy5hNJhoj7TWmS70V2ejbG3b6yFnS8dq7wh3GfZTaE3PbCLYX9phoroU4Ym
U/XZt+PGusgwviiUHZiR5ncCeWm+YzWi4aIlIOcwmoOW5nZBtbwtkqqA02WNc0ESXuctp2AqZ30s
Q0HYwiZlGSyi2GA7/VTIadVEaNSvE3FLFFvbcVYyf3QgpiUkbUGDCtT06NNW7EKT6GNqNoTeGyOG
qRG5nfDIKGOKdSAZ0fOfNZFowR5Qi4UtJJik2GalMQdkPctsbW+rAVBZMS3JWRXuSrFsM5XceB1u
uajBVz/dJdhKApu1RCfTqzA2FE5UGGXui9ViNgTmUccGYZs9SQBPObsjd4+twvW/+rTiZpQOYBYv
ixnyfv9QVEzWUTmGsngx3LZ4CGm4Dr2oeQw3le9eKDGUT348GysayiJ6eho9+xLCQyNIDVTsgVwj
DQ/uYGMZseLuZGrtXjDSZzwA2JTwK6Q75qOVkmMYyW79337sxQ/zPE7vnkVqKKlndbvHYEaeU4k9
PxodvAnFWDrHVor6EuVhuBvIpa8JI4tZceGQaa4YYWKF85Vv7k1PNoxHMkwRbThQrwuSSLGNU7PF
cfgFW2K16WhmHxYJXzZya2MkWkxN1b22nfZXhyHwiReSsa2BwoV5JqyWLaC9Mt0h3mmOWIrD29LN
vNeSdTf5bPh89qyaqnsSrUjkKoD41Rvg1fydawzVb1g9yydbDPoO1YsHbZb1/UNSpZi3JcNhk4dH
4ZF3SVDV/1SB9ZAN87+oAi3Wtxzq/7wMvGmAQvyvzWvflNnPq+/fv/T3ctB3f3EgM66EJpfcFcb8
fw75HbbYa4VIFcEVgWz1z3LQ+4W9t8njnXoQcrrHV30f8tu/8E+xM1DtUH+ggvx3ykFoS3+tntgm
MOBfcfLwppD2/1zK+IXuyIlFIKWHgLWnGRapv2WuyD7YIn5E7wbVcqAH4C29Y2zNiXOsrToMNt6C
BWpjTR4sXxuMJz4UMPMdQitMUYzCIMcQ2JHa8isIiuCE6o7brxnMG6hhznFwsFdEs4UPumw9+6iy
lSYx5WyHI3S7K58yDE4hW7cXeu32peWI64mbllzyU20GJ3DEzmvN9OumCjEfEoCQeKRGN1bQHiwc
c/0O+tH6JXYMM7JAAXWHMyZ8GtHHwMlo8YtGgwz0OdFu+FRlpj6DgAFqX1RYWuxW+/0tRNqiuWxc
aBqX5A7Jr5IkzMeyrtibm2R0wzRNymyDvx6/RqltPP0QhcGKhE6PoddK+gvIQuYjFCP31UcLfdfA
AL6wVWp/WqZA39V2018wcoau4VXSvEksAjrAsibxEyZdvnXXZWQa+Liy5QGBnvyaA5Zt2ZQ3ZNLK
sn2x4249nm0MWFRQJtR+XK6vc8LXRWPCC3DJqyLbp+SnCTuxHnMSKyqG6NAZUXppfmun4GcG4LJf
sFPyu4eluyhWDgKoi5NVVzXRNTd2YeSnQMXwRnDwXedxpo4MUotjnfl8jU+0Ml4JKIwJGTKV4W25
rvk/3z5Qutei3xKtGD5Z4/oJq3mkNBeLlM/e3LBen9qY3HNdWGS4ClKvs3ujsvgVmjnnu7QE2hOg
jg1wWQHuvC9TbvAa4eKD+p4wqQFlMvyEYmSocDq1RZWKz70Hf3NPoUTcrJqW39J45J0Qqg6f5nI6
D4t093Odes6mjLP4abFkfu8r8pMiRCDGpjUr67HG3/6yHnJctcgokAMydt5z0vGdltjiT2J9eG3Y
3sInNH36LvUm/tsfFFeD1Us+2dAeIFOFyDuP9Cqjc136/sDSPZFcfMTXw4tRFreeP7XDV5TXU7IT
Q2vepBgmp60P5VghbWMXhgqPom31ANXzZU0Nm2HgZYGxU1yiHkTEOjw1LbSuCx8Z2NEAoWCD+Ld5
3dmyajaqItZnGwM7uS5TxRUTm6P8qrXDj8RzxWen1utkDiFvAq3Vd4E92MeKXLMXYkr5ZgP8jQOV
drjzHToXJtThrnXM9oV1VPz0cQlnhs/7S5jhVbPe7Gjk2pfYU0Ar7ZG3BPv7fKcTboVqsZorJ0Wn
iT7eCZ/IWuGNGwgKsTdtGXDBjL5orsoaW+y3W2Is2+zgZegyN3M68mGj1DhmYKdfFr/vLzoXjDuV
mWc+OlMTP2EVZlKCMZFo0bxLAMeyki8jr5nD3cL8/1Cm7qQYSlb8OqzXjxkqIJwtiEu5H4TgAjPW
3B5ZKN4frG7mo8Jwf5jFwhPEobs++mkTIh0pw9PSgQVk6DbzHZrWzKHHGMGK//AZ9t3lnUr8LUiM
medpsoRbmCf+hef25ByWeXhyO21sQXkwyeYk5/e1NWLZ/SLnkQqQmyKOcATyghZAjGfcQRMhl1K3
10lOGkaGMfXA+E6f8XM7x6CmP8KaU/J9HKgWx6LAAAXV1IKjFJuP2B1H3sHK0ed2tZvgbCy6l0LE
3QXFZnJgEmk9+jh3brBoT/GeVUK/PEgGFM5/snceS5IbXZZ+l9nDzB0ai15MaJGRWtYGllkCcGgt
/OnnQ3H+tmKSXTTue1NGFpkZEQiH4/q953znMGGpPlqaD0ytzYqCSM0XRTdQPoZC6+oEi8iBWlHk
WXxCsqn2idBq38OchY038i1lKgSFgm+v2YIFYU2FMBlhJ7iar7WBafUuCLFV66mQ8rHuZ/mYkApK
+dYQorQoUlkvsu2CbVmwSsdg4I7I3RqyXklVmOeS9wORJQq3Q7CsHE8CjeA81vDrzShsv0XQI/Yq
dljdtBUeCZ0KnhvlyORsV31z6OWivv655uFK8UOi4zOvaYXzZ4854rrHqPYMqdLjc4pl2xtGWXd3
Q+2Q6iUUdp9VgyMULpG1rMdgbn0gAX7wbFiaL/KPLS1pOTtvIF2xlBzELv2RM2gNTZC2AFNpachb
2+XuyrI0wCo4cnkxiSPM4e/ywbefmcFPMO5rp4mJM2dnLQnucfcjE61nSc+1eB6jaE5fHCTd9A/t
ZZeSw4h4N+6cdyahi6+wzu9kDGWBlJ5vRQw9oKlwgSJqhQW6Il+AHTjItLzGx8JGhl6UO9gv/YqC
M44LGd+YczxDZnKsfNzIqKeEWEXACSQaKB2c8wK+9cr0QkAjgACD7A7u03ekLCBK11lnRM88SptD
0Tk5X9HCpV6lUGyuS+5JqBlsMTS/RwZ7ayLT3W9lkT+XcLdPiJB6aAKzP07UIVbzSErOsQyWBxFB
RdkjaufqzDPGv0XOK0Lu3cHaNbWlVjDCumuabOW5BXm9HvwofgLB5XCUK8IvcBO39B/qK8DZ+Dk7
DwZHwj2w6nPGG+MBj/uxjfvq7CUIrsJbEdvlGrHbS4FSvKraemfQ2rtlMorf37sPTdwIL8RRoC5Y
eWWOfBgQb86uirRoaQNutIUybVOJKt+gdKDm91o4diu3thO45GZ+kAybY2ZmlY8zMLV2acHwbeWh
ABP9NJ7AacM5QgM84zmAmzDvZpdmygGMpYIR1faoohlqBefOsvWNP3XeqU0CHnNqQs3PTKdb5aN8
suVQXgzhFjdKp/4JlgKrV0LpIMYR3IefVGBPqslcJanX4zIbUDMj/7NWreFM75ldJk/IKJ6YwNTZ
FaYo+65OyVjGjQTHytZNQIvDGn60cxN8xD4H3HZkrqRZZNva8RSYvbnZzUaCGn+oh808dVgL/WqK
17aN8h+dQnLxmziZYc737reEs+8OIHPIc1yJLYSMJ6huFRnjXrP3wvEL8PO1oxLvIyIE+j52ZpDZ
GbplTLv4uDunuWuJIKD8KdytM+XT16Q3Hw2YRivs/O2FrHl9l+vZWZfMt3ZQku19GAzeVRUo/Nx1
+1gHvZGsGpfKaNsC/L10OmSLSnPqkzGu8Hzb4aknA+5kto1xQBrZHtMA8maJlgB19kTofVo7D0RE
lITc1v7WCDSQCHasFSskvcWOsvGoOg2dyhseAjMl31DsIt9wj1ljzXdRaa2twioOptE2e3TSS2YQ
c94pCvqDg1RgxXTVgA091RsghMEFnPNdr3Ig10Uh7lM6DVcwobsnczKNK3hcGfgFH7LaaqR2/eiG
DEt5aJr6ROYLDA/Vla8J5TvlXU/SH+vbTB/NJvQP3mgZ18KtxZonr7chAg2OhzPvkjLNj6PwvHcj
zelR1AxKyQXK10PTtDsIzPCpZ2/Eg4ncdY+bPEbalgJIylS0YcrIgyiKu+NQEGkfRzYCS4SMshLZ
slvJ45w01nvYiKrehGU7vVIRb6muUcJ5ShSbORXptkPV8Lhk/Fyz8zf5Vi0J3oYyvYNoJ2ufx6hy
EC/MfGmgMq4w/Hi4N0mLCno2Egwf9aZzxP0wphm50cjsZmrxWk/JvQolgn+ZkG168DSy1G9s/hHw
OJOepo+SlB5KUa2jGHjtqsRusydV1GBjapRLrH0/Phtpa/o89gjqW6lexpsGEXyDs3LrEfB+UaR6
b5TVjc+V62dHTejAKoANt9O60xh54Z4Eiad2LgL8pzGafJa4lZc25DZnKfzYSPGvfgWyGV1FdX4d
D137Ql+lP+eNf3HTAvQR1cBDzjT2NRhbRAU9Zxd8QHU9q5fWrXpxxB0ddCeDAZvZH9i1AkxDVl+P
tOEMKqeIg1t4E6KYoJpF94VAR5X+W1hnbOohKkrywAwi2wPUmZIh/p5xXamdtZlBlVgB5BZjRNyM
6K03P8556po9M7a1D1koYngfOvm5Fg1/n5aUXFi4885n9UBE3DJEDrZxE1NtFSOKmpU72DybSMLN
5pOQerqfzVE+Uotm9HhGynIG8dU/zAGWIcafBg/SdjjYmxygTdR6n4ccPe0WVXUqOYRlkDWbvCyt
6UXbum9fQZHremfnAdVIWThgGwFY8PD9peXwN1MWaf71HRAeZgfSJhiNd/HJzjbGrizBlUYHZyLE
bxUWbaQ2PWBG81oabRxRbIbVXlkqjs4dIOViWyG2uY6KTj5C7JXXuG+pKn//rv7msgSweR3EefQ1
mC3/uaNQWH1YwlGJDoVB6VdPPP0JiiipSQcOx+tOmVQ+fa4pjowhqt5+/+o/sbWfvhVennw+36UE
l5+z4orZS0F+wJhx5oyjUCLrmWluW/t5whcSz1BSGWX41mPqhcZRLuU3XX07OQ92XZk3tjsPqV6J
tIviQ7ecoKt6yTBsQ4czTIEP6R8u1998iVDsJRaEgDw3T36+XkMQKcPCm30owiGH1wMHsl3Hbgq4
riESE+pPBZ7Fndr6Hdn8fF939CrqmLO8KqfmPi/qP0a//+NATS49nz9fwmXQaKPwtDFG8Bj+8zdo
OLWhoQvFhyYxKBtdA0dAR0vquaXF0658QGa0FEyz/WZLzzpWA+eLYiybbC/JbQAL1FbLGYwr+/vv
1vq7N8aEj2RpH4HrT2Por6M+bxBVs2QOHSo3okKNSs5e/SoYxwbyiaestnhAy+7bx7mkbN0A92vT
02Cbw31vD0G7iodlLidmTsv2z7pYkk2yNxSHqMjWlO+Myqi5Q2ICGTfR6yH+lDt7wUtQmnrN1F9m
GoPf/jiUqnyc7sEFL5sQ/Mn7mI4v2sxET7dLHfeO0Im1pVs/BenpVZyAfn85CC//y/fkEUrpyp/z
5uAzmDqWRq3mwTNQxDjsgWaJDuzk98tRp5h492z8wdVs+rB3CpP8vfWUx7ytWfX6YQpcrlZkSU4n
jsaTkWQ2/8jF4k/GPXO0/dkessxq+bKbxQTBtCtShzKiA7bGcjcQajPUzUGDWtArx8SQiX+RSQb6
div/9vPD/q8e4R860TIwfW6D/7kTfVX2qlXvf25C//+f+o8mwcdk5ULUpsds/5Sa/3cTOsCEzcMD
/5W/xNr7y73+H00CNmwc1IIZPsGbgfmLJsHkF7LcMGCZJOD+W02CtTymftlvJNN7nqE0QT2HJ5nz
+TFGVTT20KnxVCKkoVVBAtW9iGt9gbdf7coabCFMSk98tIYXPnKeaY5zXoQno1HhqUWPuCZPXMI2
cos9XKRh0bhlOQPE1Hj0sWhtvBgb6LYUXbCWcTLdSCY235PGlDh/o+wZDlW3hZxJTk2ch5dSALXZ
FKYHtq6GUigj0Yz7DjbV4k90H/qin/4hd+KThoErYIMUxia/aBhMa5kS/LqxJYhHKaAqovsaOd1i
Owr2aCiDtdl1y+fiff+yRP6mcvjU9f/5eoHFHm8LhBryc/oo/RoxRWlaHUejYTQbZR+IMIc1NAn1
D6/0aY9aXsljzOFBi8Cpx3Dkz59McyiACexmxzFEi24iJ+MJ5xh7wCLqYaAU3M9xEt7/64+3ICrw
L7CYaNUtH/+XGI9EmO1I8yE79i76LBDAzDBbohGdTT85sL3//as5OC7YhZccys9ECgb0EKzIrTtK
/EvppaBTt4MCIsebPgsef/9anzMzluvJsIYX8SwRIDP6pKyhQ5nFeSrUsY6njDNgjLdgA8K+5BQN
ayee4+mmx15wNdK3POjM66qtat32X39mwjJ8WBwCrRK2uE9fa8ZUes57FKx1T7N9g/AQWgoZgY+B
WzHI/f2H/usaYtK1qHOZh/mITz45URqE+1bXuMmxklrflX7TbjqDO7iKqzQ+zu2CNQcZm/r/8Lp/
vUscQUcPfLnLeMcVn8prIJejiiDaHAkfBnXJmfiRLvYIDmrB4P3+M356rZ98DDtYfD18vfIvXBUb
cJoc4kDR0K6jDX0LfOeVaOZzRAf/6fev9Wm//flaDn5b2/Y9Yf+ljEoQBBgNWtKjnvUoNyXqxVOm
rEFufv86WJF+3df/eB2LOBnqtWW5mn++DXs3IxWpnNQRWBQ0nGlE37wCP7yoKCznIVYq72BYdKgN
9DJB2KL8ji+/fw+f1s7yHrD2stFJl1gN8XntIBZPIV52vIehjRDsDzV1ozaiS2jN+amMfOT14Hb/
YT//6ymEeSpbkOtyEuIZ6n9aOkPkojYNPXWM/dB6aRI3P1Ftz9dVgiqrsaqiXYGtnQqmV1PkEVSL
AuQ4usX0TbpEPH2thiA/pVDsD5Ew8hMDKv7QiXH3+6vzd+/T4YsJ8KEFNv7rT7cW7INw1J5hHBgN
ux9oKGyQPnVGew6C0OhyhkMSvmIK55FIWI7pRQwmUWIwMMNjn5b2OeiC8DhxZL8ODLf1du4Ql8mm
jAMokr9/r39dtQzDFzkh3i+065/fqgBEXuKFVcc8EIhs0giHL9oMQgJ+/zp/vRN9wR7D5mb6/Pn5
2agMk4titBhPx1LfwVvnCMQc2Dlnre08/P61Pm/nLE8m5x5+NhK28O79JXDIb53WnhK2c2Ddm8gP
h2U21K8zbpVdaFZwH7B4nmU/eW9GXkR7JNbdP1xYKZzlTvylAlvehmURfYWcgC+aMMQ/36lZU5Ha
UZvhAUVbMx8X1C0UlGCyqmPUV/rOsFzx4XDAWStFXxOidAydFbBtA+kNkuq5BUN8Cvp+vgUmadI+
q+k6rmuwm2pt0he9ZHEbnmJVmwSBW+GPYeozRHOZvuisYdwf0OB/8OopPZk5orehEWy4bT6a906f
ug8M1wTUe8y/MabnfiMqZdDdGfXdHBEwB0EwHm5y8GHvWTiLD5Ro4aU1oNaugqkIf+Q+UqQTuiSg
JsVQhQfd0t7GuhUjgbK8JXOBDDZbrKBb2O+YnOXXos+tp9GyKjLlOZczBpxC+0c2dPa4ybvJovHr
J/ElsrizbYetRTaD+uhjNm+SaZwfON18JJs5ZSPCTeFH61EFUb8TDJz3o02yxAZcZ/vN93qSR6AL
vBHh2vj3pVwm3tz9UUrfK+Dlq6ox7nxzyd4Rbe+9aTt0GJUH0cVbfrZFeH8hMtGyt7Ua25FzcGY8
BqU1X3jOZM/088abn5c3dMduaxaxuKusOk5Ppfay+BjKCP2VKfKYLBuCVbe1jhOcbz93K8jg56bT
7FBghIwvBbE6ZOuISYp1lkmkw6ri2s14ktt1I0T8aE/KfiHzIDOYtgEvslLTKzaJze8ZYxVfXHLu
N23tqQ+An8BEw6aZo32gGTOtkPY6D0lkWU8+kdjmyjC5tjlky48sys2dbEr7HdsLZ3NuGqjHocr1
HQZ/Ely6tEHfMNTTjZrtIcbIL9WXzO3YmgAXP0tyB7KttaxDOMwhZ+SE1uPMLEKB35YUMDIv9a4g
lK9feXmnL4BKkBaEHL1mZCID8wDHwMiqc+oc4LMAeRI+AK60ZNThumWBbUUbV+/xGAm8nz6r10nt
6bYJY0IN4e1O165TGo9unHLBRGTPl8jIklPqZ9tAYxyaGnu6oe9Q77oE92E06nJb03Raz0bZ3EVd
rI4CtvIZsau9VhCUNi7QoIu0Cn3qmYQfIGyFj1HnbYFRp++1W6SXmVdbh6GD4197e+a1BJQjIt4j
4qXl6nPbVUAERQnM1kiRYhJ5ozFBmSZRy0WzCyaUIjY483TNVTWfIXTeqAjtQSLJ2yEldjf2cXnC
P4z7EwncEm0EwyfnY2WpT9JhCuJ7Hrp+ZbZw0DvHfkNdal2iXN00yI1WaDunxe6PAgO5E5Ji9eSS
w7Cd28o8Z062Fj1xW1UHNycNcsjdmgiSWAsX0DDUHRXE9208fwSV+V71RrtNjNyCb2/jetSDeTSE
/1rT7wRZa1XZep58nmo9qQa5ZZ+YpMvVYEJ8ctW4SRkUDEN4BqMXvXYAI+EKzdMpznI2YHupkZAF
X7vKshj1tPWdVFl7Mojn2mjtXqVejRJ0ZeeJ1wYQM2ozar/XIq0WSTrJSzT2QojTkZWcZGmXEh1o
5F0RUssbKjMbavgwm/rJ0ehVpjELe0RXJkM7pn83FEp2vBlRZhJBL7InEPnRE0378WEGMwGju63o
/IIRmy+pB8ggzF0P7WPnf0ty1RwnaB5HRMcEBYVU0ZcmEve+M473zAznraWJAlmeP4v8GJXNWlV1
ftt2mJQ87rTsiIWaUsBMyWlqZmqRFCFkkRYu8GThKbaigrBhO+SJ4EWBR9YtR5+e9bfJKfN2gRZ4
b1DQQsWuzJw84u7Zy3S9kRh/r23iNJL1koOVbCBskXaPxzo/gzVNdwC/nFtGnO2O4IHopUuiEXjz
tOkIyTglYy9gIvtj8AVtS8t0oTBbRdRDYwBmaOKTVVO343z124MechZmQu3AESEz7rK58bbgL17B
MDs7YmCGN9Sh/o/ORlu6cgtpwnNxvJdp1IHeC0cZa3SlQOTLnnqsYGxK0lZwzTjLvUM2N6+BzVdr
o6u9Ayfo4BBM0oTqJvvmewXCBrRvMp/qzroQeSEuAciTbE0//4omZ0EJU3j73suCO5jn0H1DK7Q4
/CexTZuiYXyhEMlK4NknvtTgYXJ6veEhTKZHYQz214k00zsoy3QNyAbY+GVNYo/LEnCJK13G985+
9IiAcv1u2OKstJ/SuS1vo661SP6RyTFMavPCFVQbCx1/jbprPzgOCzsoLjTYkaxDub2N6sw54Da0
rkgLaFdNpZ2HEP/DBq1xuc8ExOKMJud73/GR2Gjq9dBiOl5DLG2IIgsdfx8PBbkCxYhVNWpDxv5i
sq7xg5Q3yPoo+wOrdFHqGEmxnVOjtPGlwJXJ0sJ7c1KXJk5ZR+fJcPxyE4Z2dpyNYP7ecRy/6qyx
v+tswNBo9hCDrPHX80xHRdUsTinnmhN7tScDwuMAIMtTJueOuwu6zpjkGfYQp7vx24kQC6TPwVoF
/iGfdHMc/cJYAT7wzyUTjEtC8uSenKT8Iy1wc0JJDeoXYrHqnesm6Y/AyQGFVB4WcaMv6CUlGe6K
tvqS86u3TV1iZyQ73cTUGOoBsI4NYoQa0zhG1SIYR5nZrTFUkN2U6P6MMIbE7BI6gNMrAizMr0BH
qg2hX4iV4TW02wJtxwU7cfkB32s4MZLEfRnwDMQQpvezM4cbjMDdrRRDS2ZXyp5dZzw12AQakn5o
83p16jxBmSm89qvLbMteCbuY4h+xAYm3Q1uIksPuCo5JBBQjbiouk1OZ12p0+ifyT4YPu1H+W9QH
TbFCPo9FeBLad3jszXnm0R8u8uJguPZ8wv8dRNvcHV7mDsKeSMHEGv6QSVRZi5N6TAlAABx0DQ2M
RIOspqth1uHRQbxNiI7dTQebEL8LSdLZJiPlGs4CQ1v0XH1PIBKbExYRmdTTQYZjd5JNXkEjJ1qZ
7WzW0QODS3Ne4yHoIf1OPEYk3SHWJS5BJBKaqSwa/V2QlnxvPBT2BHl0pwp449eKs9Hi1sw2BSF8
P+rGV1/IRWAp01ESl9irCEnwcOMfXGGhRnBM690wK+OHCYriKvTn6NEpNIDmkl87YXB5koVCqdE7
zZewshXlpAjWEAGeKIzDbRe6JJmn9b1rPUd4yJmMs72GWciiyp+Jg0dP6xv33gDZKPEKjTrF39kY
oIHKdzMEZlL0JoqTjecBqwUEBN2JM/aqsBaZyqQ+0szEtGNwTl71MTB7YLgHkkLNXe+O3zttBXvO
8tCNGbHuUpJF12nuomAASSnVIFeIonZ+FETM6U2DYGKWs0gmAn2cfN9r+Q61zV3FpCntzblOCUOZ
s73dqemhds14bfZ+dEmK4QcwPGtV65zAi4GQJ0Vjd9vSzTophkdIV2gPmNMwcz83/b6KO/GRdrAB
OePz1KEQOtl9CWk2UMi0xq69QhafXKVQLlOi7FcWBdeaQzVpF+N0M7pAk2N7cg8OY6O1QDrF0QTu
do9SyaQUvJ1ki2c8Qz7id+33rjHKbWWUei9dxEd5HXxpiGHcNXPlMkGld6AxYiZje9dbxrty7R0Q
J+iXfXBd5O0pN+q3Mdc3xMWeutJ9qprwwpZLwwji5dlt9A+EiM8Qm+49jGAV1fS6SLL3QKhxD4oU
TgJZW9jO2rVuon4TGNJ5QoAO6qk0P6ZAUlgZEZt8bB4zFxIxE8Vdgh5pwpOM3Nf9mg9BtTJzutoY
BzgRRGPfv2Df+joNwLmQuexqL1Pjeg7m6EVU7cK8b/z0ZDcVGrwZBGCprL3U26FWr9MwQd7vYuSJ
T8IfekAlNVP3Vj2g/okRfoDGbOqhfzXMxt9OI+CXgTPMVd+jeYFysNzmszg5kCxf0eIWGFxr19+0
8dgcVe3SHh3B2SOyCeJpX46SEhpmgr2CgaKvusEhMTDOp3vk9cE34eLmPRlVRkNnlQYIsffmYI7W
GTc+AXSrGgDCbWY2y+8z6zR5n2k6IxFLYNccccCwor0RtvWKrqadEC6QZPg82ghtaEo9dPCs3jOu
oYkjuyAqJFnCSGiauu3IkTMNwE33ZvjmQx9kEuxyA/KqjBiQ7nEQMX0OUhvTLzkWRSz7flOyvdBn
WmYaM1kqb5jODPIeas4YpemcceBN1zXPuGe/DueLYTuckpVnbMGgu+I6MRw1bLtg5tjRE+RVjW1i
EUuwnE4kgRnfE22ON4k7yyshU72TUZOe4nQM3yKAkM4mwgB6L1un2yIx5SSCI1x8lOXoOpcuHpYj
b9Bhmoqdqn2pi4HSITPIlayk1Ryp7fnVhktAYVxyQMd6BPKHsTXnKxzrX9wMDZFqKP9WdlzdOo1e
p3KAiFVhv9Y88o8mudFr1VrhibEkTYGWQ76PJOj8c1Lz8/WGyjbICXKbY+hazGzSbNgDnc5ff/4v
gZ+b98Ll2F8itNt7jqMP2BKr9zbvOIORO0KXwCfIbdSUPQaHTWY9unAfgpSLqZqYdLm4q3c/G8UQ
/RijTKW/6VP6xlmuKlLoFQ4jg0BmMsvG9IT2tNi7udO+lKrjA6iE38g+oqEEoYJ2VCZf817wrROn
xHsep+bYOMV0m07Uu9qI8U2mvSYbYp47sNt8LnIxwsfK4dhXL0Bx6L5JvadU42zf95nXbIZ0iXtT
mq4IzUs2g8UPEYomACI0OPUxDUWes/6FNq6CMqreaf6pvUgTOoq+PgdN05ormQUkgPHsQGZZRLrc
dek42kjwOnGN8N85l4lmQqYdmlehTk8/150BRHc3JHwDlsaKlZHMcBd3CCehjS3j/j6uwh8GZnaa
Ihyz7rJ+uSZZz5QN1ukd39V0TQAXl40m5Rr1t76YOK725dKKwxOiLx5ZqTc6G/1NWSJVdG1WQGcv
UtlgWH5hlrgPEXLvbRCjHKgyeCOdV/mbCbXmay4Wvl1hN0evWP5r2XG1pLu4/LDizpeBX7QFOBM4
m3o0xGssHTvZpF0a7BFN4bU0KK+lR59187PxJA0z/KGR8pyHhNVkaX5pMhnlO61EAp54nA9P5GXL
q0CO4WnAcfIexjiHF0w0qW8xtzDSImaTRAsRICXL95Tp/jFAsm0BtRsWe2SThfKewwGfsEDI2YOz
jVIqYFgKe3ir5hXnlualw3OtkDBn6QnPrL4MbWnej2mXUGnxxs02jb8hi6nea1/x0shAhlNGrNKx
o+WakyZmtO96RjIl6Mh1NT8XNMTUsfl+9E47rGNJ4GjVVV8L4QcERYb+vh2a8CQ6vp2uC7nZJ2al
YT8HdCyKYN81Q7eN8F9eLFrglwr04lszwtZaa1fLc0Z0xk1hueHJySzeecfJx9kUbId7YTk0PxiL
wn1cVsFI7vCVU2HchHhnDzjYOs6EY9CzSjwtPiKRVO+MIklqYxbLPV02TrgpOZ1CJGJ/DGyuFLnX
xqPmQADusOID43FkDTZiZuU5VXhSkYn6xrewrBteT9qh73Hs8914+O67nJPXHDCm17ZU05dp8JlC
tRTkDa3UKtrGlBU8GasEP2E7FJgruv5RidH/Vg12+AMlDTQzB0HgKhp5MtlqhILoeDPU5IIVMAR1
+Ja4jlOs2sZqQsSZNLg3GBLK+Y/28/8KHf5R6OD81nH3f5sUrMp7+yfyAqg7/v297f7r/xhA89AG
uQJqN7P0BRn7q8rBlS7TGBN5ATSSgNnCf1QOWO34kWVYAxLBpkv2q9WOsSP/N0w9yAxLV/xfwOcp
gv/cZJcoqVDIL6hbCanM+RzuXtP8BhPZ20caPzhDHGO4pnAf9ppHzSmLaueAVSkhiHIc528Irbwr
WoiEl/lSjvdl2YtV31bGewZw7JI6dnCti9B6dAFVIhmv3GITtbZ3HWdDez8ng3qEVke0McDuYx65
8ktZhf6WuUJyAk9BpUH4BKZjjH8YVRQnbp5qq5Zm/1dRpQZSgIg46BBL1gPS/fRERkpxDj0r2yPH
xp/C0RDYi0KuGxKrkeTxSXLsxw6WY7fDAMbOSpPrBNUM9V2Y0dus/GyPsQdFEsMCSl13Mu8mg8rZ
UymNzFmRMWrNxrAaSgstKMaNvSzN6FUGKkDOmN7Kidiq0JSPWswlj4SQzlptA2gTdWX9sGYksmO+
CEipR8w1QrHuNpilzdkQ/5VlQxhjo1b93slE9W0ceRGrAa1UK4RrRV+mT8juXdr9iAH3VT4lB9K+
uw00MTxp3izXnTT7l9JXIakz8XjH2FJ/DfCmvJL0Zd3RG5sP5HY21y5dqTvmg5zhTVPtiGHsz2Jy
IfgtLSwC57xdNVDxeDLlY+CFWtlpkR2GYoTgn9r9NyqTlWocmktBdTaL6Ih7Y9r2KhOrFAPMpnXC
S56SU2D4xpGAIAZHdQkPYGjqfV0PDB/IaSJLq1NkmNrj3kWCezTzOL+V2tPQYo2EepGQkKUESPpz
Zc/JczSr4M2rab/CFq540uGLr4axfgxCW11ouooL1nJy3zDRq5ews9urpBfZg13a1Z7oGjNYjXUp
kKJmqOzTzLLuNGCmS4Sybjd7HkhCKAHePfhxCRi2q/0NReJw5Y5K3AYNa6WMOjdcJ9rOvvbTVF2H
rpsdUENaZ6YG2T6vXELhfE+91lUsr4uocu5yMEyHKZ4JgTMG62yOTnloCJS/6eyyfUw40qJ5QweS
G/2xKsIlwLJw/GsTpedbwdj/Ukd2ysg9qw4JArgci1yb7UY7dm6yajyb8WizHNG4GaJDdR1173Hv
i5mo11RuzSr03mtr/I59Kz9GyO9XMBqdYwlLaOf5FDSzV5jPlp1+ZYbPycSIbPPN84vHcrD0MyrJ
ea9FIe7K2KX6mnASnhwicpF2E3GDZFs6cj0abv1OnnFyC5SqJgXGsoKvPNrjfTHwQ5FW2ZOvoPAP
lsE5cUjzcxLxJTK64sTXE0Xq21nOia3tPiwfUsiqS/GAlcUxwrt7gui2LwpwtYAEOJGrLEnvcMhm
906YHdyZfoqLbPhIGBDBNVWPGYPN8q0rESp4To4VUln1hnqIDmmBLh5/vf1dEzW4tlLAgXpR3ySV
k756zBaevKIy7mgEl2u+UE8Qj5CSG03c2S3E+92YufW5bgaawkGwc7ok34ftKC7EDGUE6d4NYTi8
GuFICJ9rybtERNYBJzCH5WwUw3UhhuYrJH/eiS02o5i8PUZk0ggy2XOW8Sz/tfPmukJVoQHgjd5c
YnqcoxvdlumeIZKGv8Ijf90Mk7uE7kDli8J5S0HbQtgreyqOIBieIj0DzsGWRRcB1jTbXAvmPqga
cYYmXV0wEomtlMZrgjXOX9HIsbZ0mIAXLB4J2mUuQH31AllCHDNBrBac5nplJmn5kWHKPSOeDu4c
wumObYs5hYaD0d2phS3necXagSf+7ibehLHO8W9F6+bduiJ49HqpeKg4c51xHs3cLVHcwXPAU+Na
23H8Aj1FXWEh/BLozj3wRNRrAgyG6zayFUtpTK7axC3WHa3VqxwVwG0H7u2SiLF+NkKVkQGbV9uS
E/NOchzZaByrW6etrZd0zM2DS/doixuk3MVTYn7XXtRfRieo3m2cWzxcCP9+jRlaUWnLAQ+mSvES
0Bakb0T4RDlH49qQYXwrJcgDckOd1YB354GYgBZYp6M3HKyqbTuZ/tlnmI2WJCvjG8uDsGql+EIC
jtBMSkVP8zOy+j340g7Hja6esj7cK1kl23QO9W060BRBrwwSZu4ErbneKGySgqedW5fDtRwi8xTI
KP1Cila6GU2yQJASioviFj+3zOMPYJ0megZ1E7ylrqs2eTGK1yyEBcTOxDS1MzczGIBb3SfG18r2
xKnqfBIKyVK/karIjo5thByJopZZxOg/RaMf7qSoxUM8KOIYBlTp5CIb7g5mXXPdzPVH0er5q9A9
2z/aXo0Rb7IRAuDQxEAGtsNsjTPNQdChq4Jo2RoX/OjkOImKXnDeSJW4Q1YBzjZJkuixZ8xGIkhP
NPW6oBFwV9PgP5Q4WYGvVh5aZd02TGa90K9/BOQ4H4csxu86jQZkN4ZzZCffDkORHjqnf3Ma/Grs
taSJ+P3Y06pz30jMfhdh/4NRz5tfTveFJL3N0CPNLqvOjw0pfvTE1SNE0epUxZ73OFSp+ZwmY/EV
7NL00oT84IDx9/+xdybbcSPZlv2VXDWHFnoDBjVxOLyj09lLlCZYVEP0fY+vr21OKR9FRUgVbxyD
1MqIEAl3NAa7956zD7c6dl+aGxiuY7U/VHVbD92WmRax65jBLEz/KwTYKhkbetmZhHjG0XHSIQUy
tOmd67qrZ/uxtYPnPp4NBwb6yIUD5aEDTBpQigaluu1ndj24gSpsN1WtlB8rFlD2Xu6w1qYg3dTp
HIJkU/BytGOir9nkpaBy5+LQNzETitmqP6kiIOAkmKLsQkS4Xe5JcoyCbQYBF1sfOc8Lwvmws5Kv
TjS1yoNVB5MFIWlgOlkqJJrvmYkb9JnVedu4ZbEZ7PYD5Jdx1aDOXKuw9MHQmB/o1o47m54pBt6u
P/E3p40r7ZRkd9NANY89emJc7kpprVJy5N+T5qrs2Is8FAtI2AjV0oE3iHKHoz48ovMG1llo8wk2
fH1quJoHELcrps3jk5m686GRlrTWVPqtVky40Hq53TLwA4GFBK8YxzQqNqmw5/UAu3DnyGD4lPp1
22Ix8ObAxEhHRzqplXC/mGG374MgODSY+w+dGh5tLaOJLLTqCHOIbPJQ1J96w8bjNZHuHtdDTGYj
knwlxMbZxFnpj4FZEfUSpbzIgorYJC7zrieqgCaunm8tNVCf8eizjQaYSyQ4yQmG9tV2Ctv50L6M
O/qX4UdQk5Lb0T05D0bOup5/i7g/FHGIiHQKqL9Xq99/K4pvbfvt2+sy7vtP/ajjtHe2dMRIJIqs
xr5HhbgqUWIWKjRE6rys+fN1DYchhPYBsi2TKkvKp3/gUsx3XGBKQgo4NE4uQrx/UMMhXf65hpPb
WMBvrgm3g10zReHPQikxN4YSjVaxV+Ama+D+5XM/0Nod2bwDqERUIIWI45GezezlbT2vNek1BOkh
dnVuxqvACtrcZ4nSTq30J07SqWhLz2IY2q3ljY3hU69NjzkxO/V6NizjyZWOR116H3vXGpkU4ocU
gfjaF1W3HwxM+1ZchGtb+ic16aTEJdiDZwA5BaUPo+UCjXNjRVCEs0ISa8GKPpqY0iGotPmeEHkM
xTG9GOLl1yrpfd5AUXmlSX9nMccZtCVypFZDa2IANXS7pOvW13TgleVABwyraAjD5nPgSAPpdDaT
5k0YXpYNSY8pfl0i0hb1Fm2Zvi4ycTP0mnupJmwdnTwMP6ENk3teqVcWPSgtGpqrIFGbLcCGYjfG
LCnS81pWpeDtoRcbW2FYv/QD7Sko9GEBd7ec0msFnCnvLR0APK9WP5PRvL302TaqUfhjDZQMgqh5
dJl573tGf7tAWbSDmUbKIWth16Z6vXiRkizrNlHLS8aeGHxrR8HsSwjbPfkw+FCxMRzDgLwNs9Ly
jU7WAr+1XW6qQW8vRawEeC/1e3vCVzynPbS3MWG0L9L2ZiHDGsGnzUierI41xN/5Fkac+NxjWAbq
8UnN43arVUay69mJbEFiBO8HJy43pE7ZX50Yd81lDzTnMrTyFLirtEhPE25pJ8+GdUxneIeTs9kw
cIvXs/RXIztkDiE913is3c8oiMbncJzdDYUH5vk6kMnfjNZuzHlss+OcVA9RryUPbHLmJ8XmVbcq
Fku9RB43XDiEmgPxUrnIaG9A/YZQ52wdt3gkfeOBdJAb0kueYSoHzoK9nCFUvXMorm+msoZ/WhiE
u8DevTDr2CZ7mFq78WJNycWuV3hHb5pWOhLd3sTYvkiPO4k1m+Rse1+mxthE0guvo5EmBk465HH5
J15BYxLBh9mrhZfpsKcNSGI6bx2oG62Ws7HRl/xaUawdfroUVH1RXza2/lRmtQiONWSF6KLSsg92
3IhbCDrbQHE0ZU/auRnoWxCGGN9XA3o198tiQtvwKQyWq4X52HXb607+BVZwANe5oCPhdP2DVU3G
NQF9EVh/6vN7M2gT30WV7+Odcg9jKXTam+dUgCqyq9vqJSwAM1e4Y8+YNg/6S6CA9RIvUMDAFYei
tRzSB3JkMip7X5vznsuEAqn3IK2gDAP143IOMVAhDpzqWUYbUCXo5By0UH9vinP8Aft6Xpvx4q5Y
4eDPypgEVQYmnKMTHCSAyDEb8nE8wn0gQOA+ST4LIoiVnQNcsJSDeVJ1SqdH5zP06AnIP4vg2owk
fL3P58p6SjUIpKtSnbVwrzHBpd6XJtwCsu7X2TS6dKsH08Bmeq5RBw5KjGqq02Cr+YWVcsglCxuw
HtLDBh0cFRpVOdY6dQQAw9rHEbs0gNJCsh/avTxEzwYT3S3KK/HCwp1fyLiwGyyVIQQcmFBMJLmq
UWFfTYM9bciY5R9hOeLjt4hw8GxUF/fMLPSLho0nHOeyoV4j53nckvBnXxauyVQmdnnuJ3rXVpqZ
naf3BgoeTacaF4OzLaH0XaMPOC6hqwkyeq0Sh5EVXQQV6dPl2JnRKkOUz0OFswnsHyHjqy6x9YMD
usBSCkYBTgfyAE1m7DeY/JUNOiv1TmRUMAj+FqQSZORgySyKE+rV8tYZhH3q7Hr4CNten1cYjC7Y
6RorVORA6GWl0J2LhuVcQOSylqgpKnhHyU6VaW9GWXHE5+JDl3VIuGjBZlIT58GSVYop6xVVVi6Z
rGFKWc2AF1QPAxzQL4usdeZAW7fCDvcsncEOPID6mAqNQSpU+4+DVlMwdbJ2QlI2XQhaUJcw0yiN
a5IYq3FOPkW6oR0sWYGZlGKQ9cidP5dnpMJpyLdk1ZbI+s12k8SXA4iWzPCHRZTdfrYHNqdNsWyt
IacITDRCcpZWGbxR1oj0fSkXG1k5QkWpoOkYpAE3sGRGWWFOstbUZdUZ6tSfiOtGb5A1qSmrU5sv
sEGPRsmq0RRiaaSONc4l7SCrW5LBuktNLNq3oddLehZUwakWaDtbVsbKxPF0WS1Xsm5O4qryafhm
p1RW1b2sr6nnmmtYMu7RQchDv6RAygAtdFsb0XBCdA5QQs/sXUbhXssKfpa1PGI09RQEmssvaW12
ArLo72X9X8pOQDtFNAVi2R+wZKfA1e3myaF5ULd2ujampbtpzq0FU3YZckizN6nsPGiyBzGCfltV
yGQomEt1H6nhh0D2LDRwbmwehFgpykxH49zcUGlzoK9WfZOsqksrjtUL49wO4e1frxmQEd6nRbRL
Jq17UHT4MOu+DanpTeA5hGzTpDw3W2p8OASLO+StF6GOFCp3dGFjwra1kOYKYxoKXYR4zKtwq8TW
Ewmq7CmgR5EdpiasBA1hC+RFDXASxJ3xnaOJ0DSM7lt7ruIX38S/+/s/7O8ty8Xk8/fbe+8pi5/L
poifXu/vX37q+/Ze08x3kA1B39i6fh7G/HeLr+nmOxL/VBUoIg5+zfyfLb6pv1MxEdpYM2Sg2Zmd
/WOLr7+zDGlsxa1xzgr8R4BsjWO8tkKouMs1sIyEDxv4I/Fk/rzD5xEmR7RncF+MBsgCiPBg6Azs
GF5KoMQNqF7EdBP9D94eaUcr1BweUrOl7dK6Rf3h1dn7C5+m9sa+JD+NiT9Hpl6rFB+2/LSvnIyA
S6vUJRmTlnUBHzBl5LPqRWmz7xvowq6G0ew/ikHqCprcwfhdo/bjhby0wvQcVxRf3a5Tr/gdUb/W
0ew/LBZ7m+1sW8E3bVa0afP7T3w2676ykpw/McG/ACpdC/PMW8OVGYuIazt3J2MihGxtT0v2MJBb
ZWxov9KVGOZJS8gRgtO60Deg6ZqqsFiGBgAgJtjuK/2RVvPITMWZ1cVgRbo8YgchGivFcF4m0TWU
xUPeulLphp3ufRvVF/JNP2F0VGwpABnyP1hkfr0MAhk2JmjKTw1s9xs7F9qjcER81J6KTqK2Qoft
jZlKal+FGfia0Zl7VwVa9vj7kynvtdfnElkN/URJhuBe5A/5sV5dfQuTrolIqzgVDhQuLY36U9Gy
X3aC6P3vjyTr1rdHYgCKyAYfOKHbb+6zClcNwU5ReXIq1XyqRwlzCDo2UytYQr5a99ADDHV2Si8x
rDH/000jbWY/H54bRcesK7FXrA5vDi+ERJQUAMylLPUpT3r2kJn8DNaStz5AHFhBCGKj7ZjV5ylZ
Kb6hi273ozubxwkGmMrGCOSQhzAyfwCHqUOWdogtqpShWqvKkgsPDJPZ7CzDXvo/mDffAuHpUDkY
RXWaAmQk8axKJ+SrC6XavVVYpBlfan2QP8VN10IIVdKOjQxzySI8YH5JP4eOWx2npY42dolRhjJm
EM+I7ZcSLwoeG0Baw7e4McRXYs0icfj9JTatXy4y821uIrohrK08nbK58epT2uhX1SbqjMsE1Eng
OuvOjZYtMdEEE3ZD33sQj9SbIZ+tfhVFEaMQhCMtorptJvMNU1KIbqvMIgRFZGP4AQV1ifu2Q3Ri
1dWDLXMSAwwmEOFleGJM2YR8NWmL0yjTFYGKGMRLakQuKuf4RdKXc8KMu+xWT8Jr+qnkrWS9qE8d
0Y0dxGfiRmSeoxbPOmuD2S9wWUYnOQJuBDOk9uYhoi/EZnuSEhRobLnHTRczFpXhkaPMkdTYLa+X
ZPoCna2761VFyCFxJ8At1z1zVV2/ryMQqdtAEP+9YucXfEb53gyruKiVT73Ms6yqVt+nZVHtNZzI
X9Hm2Dz3MgMzPsdhDjIZswnIyKQTXG0hBblX9ZgToj429UbTJmI1M/o98ObG0EEeL5M389aAcFm5
V0z9iOUEDNfteNXoowcHjwjaTmSP7MIi5D1udWcZHfmeboJWl4nP8uTYJTWdSldlM6ROuFGmSX0i
e358bkMZGgoUiABR9lKEiU4yV9SQCaPzOWy0kbmj1LT5ruCvrngBEUtqnyNKk3NcKQg1mNq4S7Bk
yTxTFOBEmzaEnIamjDsdDUJR4laGoCbcSd0GTJXbMpAQZHKny5IFN/0IiTVf0Tqai+YrmTyQxD62
ozKJnE5Pw1JeftHnPOkMuFNd31fqqUu7PJ0OyHqX7eD2WLfyM+s20bPyThWKsScxCcZTzzUIVgQb
uBOXK3dAzwQB70OSBcbat0m7U70mo5q8irBFiXKXzmKM1vOEVu5ot53BHTUGTLJGr+ddSC8J/gA2
G2q80KuZ2nLDGWmbb9DsNi5lFC+vwEc/a0P/dgEy46wgedUr2wClA0QtEJkjmgzo/AG7gg0zCTBw
DgQztOM643wvjxo8a0M7h7QLYiXPKdVj51npB0o7QrV00hRNp3dOFjGdwaEwRCdgHhYQf5Z516qs
bhG9lkjkfoAVrSbttS3iDXijfIZk1uYVRYLk7gia5tm2iWtcK1xW/YNS5WBwDMNOJZklV5UrEL9k
2fRA4D4kOeTkvdG4Xean5B3eLn1nkEullLp2EY1RSxiCiPSo28JPrIo7XsbGIQkZt2z6ik/glx3p
bT7GwIVxaTJX42XukL+ET7iomnWgaf2hMSwrW2PRRM0sZM27ikXL/gRVvLF8IwvCZT7NB6BjM+dR
DUGBcNMwFqnU9ae1sUaPHKyXPkiJcx+byr1OgjExPSOu2frnVbIoF6RRmButwu7Cx3VF5RNNtpT7
KNao8FPXjLC58fdWUkdCykUdGrVHTJZCoNMUK5+aYobwt4p5jqBmLcQpgBoeTMW4hxKs9ye7clGb
FG7dXVp9wSspxInJD7i5wdkKYmLdP+IxhLxT43yYNu1oLfGF1oXdvZno1pM1BVK1pnHzbvpiQorS
2gu8nJw2W77OjDptPWcM/DPINhslEDShpXzXWvb4uWoiYzeIEZwpiYN030i44/dYWQnU90y/XqaK
7h24Ie1e62R/bqR74aBVmSmxBj1PYqTYuo4yR4StfnXG8xZqLW/OJKnbrchaEhem2YStptaSFR2N
BR+sJJxdu+AN5r5HjMDdTf4aAzBHwxW4ZyQT6NdJ06fpre7QGdlPOFr6y27q5OYTPca1lUKN8kuG
w+O+LBd6epOOsRIFK/TKVd4A7h5Zn/hcxMadTAuTwk1fIynAAQGUzHPTgUenyhj83RSN4JFvenYF
If+NNVXviuiq1swZ94lRRTSlEJVP/WUO5a1dMSqsJ1oYQjX8GVuzXDR4mDy+EQsIOnq5T+6giQZ0
Sw7OEMcOTgmL5vk0h/bTC+VrAnl0a3ST2l6EbHMTgsCLNLlzeFts20LVTrUb1h9NVUcyFJlRrB9K
zBH9BXztEIZlI+qRDe5sbCud08qQq56/pBm2NnSdarkDMzykH0Z8L+0uD5T8ecYDyxrCOArhqq05
ssaeo3ZDgo37QVGDHLdDRW0uTJa5uYEATEJke+HmaWKtLb3RQ5Y9y6RPGekQbRPYan6mFzwmixIY
7t4Ey1p/y1mQ5wMTFp6NUa7YfmIpnNGJYajPS2asLzSk7raHW7AbeNOSUsnWu04+Ne7g3isz2/TD
4naN9rVrC3iIuaaJYR+POr9qyrWITMYRIee+4rIw1E9de7MQx9ZdQrTI7pKhrVfINndmPg3o3UbE
sl6qksyGNCwty8vCnsyj0qlm6Ud1kQ8Sf1FFnmPR6LtnJ9J+hQPAMsLS2Q5krbUjgO1xcGreAnN9
h4pOix+B4hkOsGR2YPND1Rmg5yK8tA0qECUND0pQjZ+jEMWQlwlaIvvYVbUbprLBsm36uo39F1x2
rHeJcT0xwbVOuV0hYKqrQbUvZUtj8ojvG1sf2idXDbcYGrxmEbSaHYwBvjYZExrvjOCG7eLU3P2Y
gWlGz7jTW4+5pV1/QGgL3JgEt4DHIXbfc6/n7XWB3pQFVq/cZOPk0sMw9R91ZutMlgA5iwdLp5e6
Hq2wMy/NIHOG2xpcUMPLnTvar2KDq0nhAK4rptFKRk1TRca1PqkZ/P6pdPHNThP8i7RRKqzsbcCa
QWRH311mSPkoI9003LSRk+I6nVR1P9cmz/1s2wKcdBCJFz7Hv52UP3RSBAPJV/v3X9KjCSwovn3p
4i9997qV8vJj31spQnsn0LnKgSICbSaiKE6/T0uF8U4wQ1QlzcHUyOGiIvmueJWtFItegmMzX32R
tf6Ylpoq01LXZuBjsR9FQ/uPWimm+RbZQekqqYYwmMi3VSkvfy442JUgyi3jYUc6g7bWoxgFwlK4
ntV1j7OdfnZU2u9VuXQ+VbRLSgOWm2maUxYorFFq59w7A+4kQmHTS4ARR8DXEFgVm25IQ4dbJU9U
JOz9594kmBGl1sY0cnWNroRgPcxKmwqmPFshSFrU9jdVMLDfipBcJLgjfa2GGhhqHJMd+OAlpMZ4
Kh3wdZK2jxL208Mz5Zkvdc+2ks82xjX8I/z1VEM5Ug6iAX3YPGrkZniLNRirhP2knwfivTKqt4mh
fR7Il+Rnq8espG0WdqC2SsE+zdZvtIjZmV7wfexq6ny1qR9tLXFXncygOlO5Ct7XqBcLlQEJc8/G
2cPt7NgCcmogafphlxurBfepnirTyrY5lWfHi1rzS4muNuhQhA98BU6D6uwZLbZrdnIQChkp4JbG
ABIFOpvBSC93CQ6wTUke79qubf5rat6MTo/1iJ9MTHo1sQvyiG4/ksOZU1BBZPKtTlsgEWc37pxR
4rQckh2hdWGZNROO0dD9vsZzY1S0ndUlfMAYhDpPSvfRrTzPRc1r0GhIBA5mxFbpzM7czcIvQaYw
FWnce9BzHSz5rPJaNUm8KKfcYZ/iMFkaEPgmbnsfOEFKWBq6UcDly6Za1GU3Otwchux1j5bYM8i7
P98kMSb99WxipK8ASa7ZkBEJCe8MjsM9qyvUOIxMHjCTmyHmQ4VJau7RVLobLenbdRnm00G4EMIH
XgIMyfm7oJxOcaul67psdV8MUeLBL6As4WW46jP25bllnbifnyc3RaeFIXyF6+Qz2E2u/cI/JQGE
7kFTivXYOS3pQ5jJ2ZZPK7QFzloXeGsghbhe0zaP5+udhw4+nYzbqhv5vmHELSNcnINljQSrhxUM
/jZ85iHnrkb1wr6Gu9MR3CqlfBbCupsfIIgZK9tJPhsaH4QnD9kZWaanntMlTHE/UwkwLuc5EWB4
D6MDNyNCvOm5on0UKb/QFlxhp+dmgkh9Op+MouKhGBX+KvEbn3Oi7vyATc8h01vLNwNu2izF7DQj
u73N26TydLzxq5GcQArMqtosua77Dajfdd6YnFIVb8oYRu0FM88JbwiwPqMGQFN3i+6npBLLaItj
PCb4j3scRCCJSA0YwV44KCXWhspC4AxonlBvZb7Kc8KwL74ZIut0fryMZFl2qgZBZTIz5hIlaIOy
Rzet5lxuM3LTQ4hrZDuh9vIHTT6GKe2v87VVcr6+EhRHG9Q4Swi3QFHVLlU25+Z8ly8CX15ZNUyq
mFf6VAbuxjZwEo8Kt/P5BpB3OI/4TWwuBfENLGPuwPNtAh7YnS9z148GzwG3ESr8zh/wMj5VsQVP
XIJ4sJ0hqOs1RAyuweplxZ+RuHEJtPQZpbCBoIKnR1V4mnMDgKBeaFiBmr44UnVOJ2uyts6YfFbC
GEqzGItjkOqpj5Qspi5WlV1o8ZyCa9aOM2XVBio1yX9kMBwVrLfeUrB8iSTHssHiQNnErsLculGG
K4i51zHQwAmarWF7gliUNRV/u6r1FmO93eLckc6uKc5VcgMtw1eykEUx1FjcRi6dIhjwBb1+E6Hn
2S4aKeJs4nQfrv7gkTtYecHARxh7cAI8IuWOaRF/iMx4WZt0d9L980NL0T6gulbu+d0RXkVuicYy
b/RZhjEy419Z9NB57YzcTPVU0VuJuX5lpq7pHRT0Fc3p1Av8/abFqZl5As7n2iYSeZ3m/MoeB97G
LGiNmFOHF9GxWAKlFBXWRHCtI3xc22WdbZ2gfq4F/zrvCSwPsMmHMesJcecxXJvmi6Mqll8otIgI
m30Px7v0UyW6Vsb+xIwzkRG94WGOJ4bgStZmGjEns+rr6YjLqZgUsr/Au35KrYxQcwiFpu27jtZC
Ol6a5LOeIDZBAkumAaHA91YIlqV1xiq5pCPRH+JR5RIaKr0HfGua2fuJWicYuePummG7TcAlMj1M
C007DYk3p53qTyRVtj7C4oqohxphRxX0T0pXll+J4vxixmrZr0JjSp+d2lAW2lnKsrQeyz8hCkVT
bqhaJrdaNQpm/wqSzjpPzEFZh7yK1gx/gksX9hZzZgO694k+uyMge5htvuvmpVMe5xCPWUSyZnYM
COPtGP9lmu3Vc1rHJ2uw9dknuylQboue7UMk7PtXW7Hrl8b0fyA8XZdx0bX/9/+8aaTKCb0pyW5s
elGduYZ0+rxqpGauoi9m2fQ7Ec/oNZfoOU55uRiFc983pcFtxVNnxtzpvz8uOrbXbfKX44K1oKgE
G2aob/ZT9Lr12e2qfodVUS52PINGnH4tRiVFu5s+//5ob6YPL0ejrY1rSnPVX9hkyxgqZrwU/S6b
uUHkTgCDreKHWBRevte/RcCfigBb8lB/M04tGXI8fS1/qgDOP/NjmKqymTfxbaC2feH3/rcC0FSX
fb5N3jVKSpdagJv4RwWgMUxF5yCVjADSbZ0r/2OYar9jOKC7jD8txJb8kn+kl3w713EkqJRxA0g5
OEXuW1opULFKRWOnXJBDXpMfwGzXmfvHZnDNojkQNybQoqcUKVGyFS1PjXU0aIOMPlIi4Ptgf8vZ
rMIDLVgSyi4LhUGZzfuqo3xPqhXmewRzPQrDKdimTowC4WiF48BWaOHfBv0uoPZ2zQf4k2O9hKuw
z/spOmooRWYCN0ZHKBQKCo2Kgc1SfjAYA9KQMMaMtyLZkIP6US+aoPNKu4O8dJfUCzBj3zHDUdyg
5O4j9yqO2ah0LrX4iheRknu0CZGXZH2zKPOK0WGQknJQ0lp+mTr9+9T84alhys988O+fmvW37Gl8
ar69fmpefuZH3UzaNjcjKEl81ZCTZHH8o262KKkFFbCUH7w8GT+Mou47FnyeIwSzFNaGLLZ/PDQE
e5uYOlUb3jBBDOo/ymTU3LciY5fnFuMpImOIkH8B5UyoJLTFrXek+USPXdIV1dquIB2tJoI/vUk0
ebep6vk6K/Vl9LKIUoThteQMVhucn8jIYH5ojwGsRsAABd10Wlzjtwnuq9wTJ/iEMD5mYXddIG6l
s5p9MpWGFxg8v00RMsyZiYnzyXvlYeMkxjv0rtZd0rFNRG+6nLLEwibg9FRbgs6a6QVJ3hyQi6Zs
pNkSE+8S4SJo6hUd/uZiqtk82rmBBXCyku3Ih9NXRmNXe7HEwZ7Ylu62ILvsgNX0UyJq5THOcnZt
dQGov54KRl96yAiEArNy2upqmXi15lN7Q4DTV0tJ+ZIB35RMyBvekOnGJcVyPVuGQiu96LbEDz4j
+YrHlQr4Yl2oNBysCl2pXnfVpl44ejToN7YxgYYQ3WVXsn3udbbmmnMfDP2lFrgFGX/FHYsIzHC2
ThjACkg+xAPzR06UTn40neoxgDTiLVo3EYcbfqIs3Utf0UqaIeH+faotKiZRlnfwmpaPaUZRURlR
RGhO1WOEpxSKYzxewr2fDGKrBIPANCDCZujrlW3xq6EOoCVfBPrPVFEY2qbkwLZu9r6kBfKeriOV
hKyXa0YuG5rI0Nq6jv60mj+3S3WN8GbZBYTEdKhYn0pTa+4rtyNIMaYT7gHJo5OpV9doKXaBs9AU
t7r6ah6i5tFMnXu7jcstkRPxVmOWdbSDVPiLcLWdC9bFbzLnIVsqpV6ZxvgAFI5VO8fEzMZeJo+7
Qf9FUeuGjKtaNW46UrJPeczsFZdVBL2rhPfuZ1FxZ6BJ8Y2maGiDl8Ztm3XupnUCAs2NiLY0T84q
Qa24jjL6t0M+1e4WSjs2pbDSNLbVM2l/mgW9lFjt8qST03MRYqHrN2OjWA90z+MLM7fVTyZffN2S
l+7lcYJc2uJclhvNYZCLvXlWL8YZbvC+xGe3sqykm2FiEJSwdRAjBM+zK8ZLeDMGwsGCAi/DvdPA
4wAXmCfa3Xn5+neh/8NC72oGG4rfLPRx2zXxl+4/5fN/mOz3+eefdWcvP/9j0WdnQ5YBDhDnpVfK
pufHoi/eMaVADaUyCj2v+//dKhkO+yG43Gzy0ZzBOWe/9j+rPgkIaPDZLJ2zfe1/slWSr4+f9vY0
syy2cmDO4ZzaWGJ+rilmrUg1BmfqLp1KLw+fs1C5moB/JHLCPRa7PFYPLS4oHqRHLWVlM9o/VBey
Af3LR6Cm0WjauogUNPnfX5U1pWXbleNIgGkzIzA1H2f0Ku2Q+kVOgDj8DLWroVJVYbEys+CyAvmz
FbqJtUL/aNKRWyLaIIwWYNYAknI2HbLuCp9LHdnByrSGFUWozPyRaXJfTLytcUnPqoigj35K6KDJ
/zub5sqM54d2KeFFEWoP7MVyd2bZsakLU/tIY6jA/KF2lJgkahpgS1OUF0bxfnaghXBP7CZsm7mB
L1E3LsIeMUOcLDdm18oNI51MR7nkgabk7SDptekRd9sNK0/vTwUmAgVLpO1+1AzFb0PxhPmXnm6i
oZMwPOj/xEm54IUivy+z9TDlgKHS20kJ7hPQVz66AR+44CfeV+o2zvprhsUXNJY/L2HvIez2wF5l
W3vhY4wdpgxyGr/kk6lu08TBVa6OXwozXId23x4LBsm0uCuvslsOtmzi1LgKc7DL/y4u/z8R35LF
wTP496vLhtor/vr0ehf5/We+ryiO+o5foUJRZpQiCyx2pd9XFEe8Y5GxUcsiCmORkD62H/tIii9y
u00WFBW3HJ2E/64oyF9BBLJEOQhTbLBm1j9ZUX55mm1KLoNUFYs9lkHB9/PTHDK9W5yq7He63uNz
xLGOXsXUI/do9gb0HmE1xZHY+LhYnzlMr87VX7RI+IKv1xK0CHLERKQMCHULpe+btaSuibkdlqnb
jr0++IRF2L4W6/CARZzv/heHwt7HHtck7cN+c6jGSAZNy8Gis58h1VfXRrr/2JOQGdZ/WCL/6ltx
Kl3DRvHH/Ew2aF6tkIs2pRUrFBbkCZH+xKx13XRd6nWT6Pe//1ZSMvhKEnk+gYSoqSYsJYrnt05D
5L19mlmcQEBO6HxnHRlEbz9jXlkT4Jx4AnOILFFTD8Vm+bIo/G0EGPfgXxycNrS8i9E0vfmeHSyK
wKi6bguMlWTpZIr8QjPrP+R5/Xo2LZ37kh4BwB6Dsuvns9mGjtEOddDjeDbthnuzaKn4p1oMfkLm
Wf6HL/VGxMsZtaRwXMVMAtnfPk8rX108qyYPO9IwRjLB6pCZNN+EoT87YZmzccsvAO/+KSHw19NI
aIlO84UBKMZU+807PYhoLTtG2UtYA3gqNBVcLLf0f3+nyNP0853CUXhfuw4AfwlJ//k04nZm71Cn
/daIJTZTUY606K5mDY73pObW6vdH+6uz+Ppoby4acvWwJguz3zrDCFSa7A6wuEhAkxSdPGG4qyZN
P//+kLqU/779hrSSbMugLueGfLOUzVFqO+PIY6dFtnkFcSZ7H4IN25MyjPm7DKk6a7ioM4ZGUsy+
2p3qHCrL2PVhU26H3h38ftKx0o+i+jJNhoJpyHRXetDVdwtxQJmIQk9L6+UPC5P2F9ffUGE8kEPk
CP2XO85pGVuVHY9RPGJoXJnKiI9wmqzBVxSDWrPVSM50ynGNwRCrEFyHT+oiJsYKTnUSWBG8sArd
K8RA39/6f/uAW3/50Vif5RNu8T/53189DImbIdW0sg75b+RjfbKAOkJOrR0biF8dtg9TbCQeyEc3
WxOmVxymImmOaB4H4N4TNeOgFohaJHpzBkxrIMBbB4XDOIKEd3ZdenPS7UXZL8wo1kAbACkBcWN6
1+BaQn33vhucwHMR8nmNqYiNAecfTjsgUayxB3j+LVPwjE1TYLkgmayLyEwfUMEwDjBnwHvGkm4a
+hUM1LorYGzLro7FwvaRKdAEM/eoRrP6QYFPuiViXqFwnJ/T2bjtnC5dubB0diSydlf85mLz+7v1
1wcEUy0bA556AmCEeHOzTi2TM2CBXPQ2OsHVB0PsqHu4nff9ElR+38Ni/18cEWkXSAVZiLzN2YH7
PDjkB3fbhlQWrTX9TAuxpJpHbG54p1378ffH+3XdduhB4EhD7ip1pG+WtTZ0h4Jr022TOQOqN5jj
nihG2qJ6M69/f6hfb1Ns+7qtq4jWZXX25jYNezomI66QresM4CzJoiWWpRd/OIF/eRTTdtimINrk
HP78MOT0qPMOEuNWsRu1WdXCVXYIRZ3r338Z7dd1jG8Drs1ht0jQp/XmOCmiU82upFZ60so1GuRk
g08ck0xblIirWsGWghuf0Q+CcucDmr5taabxn5Yl45flFKgd8wKLKB1gTuab61fDI1/iQbQ4WTPB
oN/NNqhqu405drHDcHox99A+XL9Ry29ZOYpbGJXjNrTU4TJfFuOAevtPKaj6X34mfB50PA2XPeub
10poKooSREa7LcK+2KuN5btqj4ISUNgpgDzlRaKvPmbISr2sVuarvopnD2yCvnadomSinH3LtAnP
pDORyTB+Ar+je3XcVXdz0ccrcnqB2IfReCjm7ATN60+bi7/+Ai7df4MtPc+/vPavFtRAa9ycRHpO
ajTfho2oNv1ohg8Rq5hX1SJZBy144FzYHW+sJj8gUn5yYnHfNra7h+weeBMhgIAqS/eGZJby3jGX
b4sVFAfDYf6O9vP/sXdmW3IiadZ9ImphYEy3js8xeyjGG5akUDBjgDE/fW/UVV2ZqvxLXf913+Ra
mSm5R7gDZna+c/aZ8cjAebezrthj8q5/sz0S69f+51WWy+IPv8EvV+fYkTmP1Yz4a2QxbVNBde6c
ifYWw6R4oeUh3yMHZ5l5shVSpaY85Df3of2XVwGTRgRwOpG8X293f+ZZQvpEHzIj6Wo8NL7zjW3V
vSc1E5XA/FDQZ188SyTfyUF1UBLCTFkIqHaCLSbWe8vUattSS7wZ8X+X0Nn7Okx4wwPCcxbKLBY/
5koIHpUeULR855gZ6QcjeKn9rD2KwTGvDUcUx0Wpr9iEHt2ZN4qlwItMyMH5zWf+r1s33+U0yPTA
hVzJaenPFw3TBA8mBA+EJitequjgDVmxNRYQcDgv7N/sE//ise2yB+bkKam2+pdiK00LNbN3oQ8I
OJ8BITJWbfRoiX//N++0nrh+uZJ4pzUCSK2lZ/66sW+iuK+9yOFKauMvubDjl6xY1vnYzGnCmXOs
tKZrQIxwRfKbS+gvVl+K+izSm4Q3V5/jnz/RLoayCTuEqaA3v5Fgu5+85mKCeKUJ8RtHXvc3C9Sv
uh2nCr5Ch4mpsDhwMwD68xsGg6EnSrH0gWN4delt9j1zRA0NjVShPSw/cG5/UWkxbeO5ZnMj8dfQ
RNeClFx+86v/5cXExJeVhTnlv7gt076DYDtw/46+6rZmTYJaEr2h8V7B7E+yz3+/mv3FoglsFdsp
QiH57F+f2ETx85hpKl/y3GLQqkUEsMNPfnNG/MvPV6BkcCXx8QIF+vPnm2kRK0EK8sAZuQ39YUpA
aGYBTjvglyMpqjAmKbCltoLpRRSXIWpAQV7HuKKa53fPyH89lBOP5FTIoZy8sfPr/TrOvQPOKueH
GXDBkNnDKt0uN/OwYplLYYQ1YOVD4nXQL/Le/M1t9WvM8Oe1xm6ID5t9OxHqX661jpI1y64A48xC
Jt9qj4kGDrq4u9OpcEi8uYpCDNXzAhtjxu63GVzKW7aMynOLMgOPOqjRmMebIbEx+1hd14vQiR39
8e+vjL940Kydj5Q+muRXGbH++StLDD+dncptDu4UtfQBES2QmuoA9vLpbz6Sv3grDNDSC4hgEv/+
VftJM6HrhqzFoVui8lPas/dACTbsaYD2/x+/FntQh7HwKqn9y1OtxuHY1b5sDnBv2wfQxO5ezV50
lbXd13//Af7FQ4x3QhZhi0ia9FelwlqASqmed0oZw24j5r+PZdxYO1Y3IpBTiUSukv+wxna9uII1
dk+fuCsk5pA/f2sxdW3kQZ3mQEwGH6wDyzvNgP23pvW79ljcKbzYLysEOw0IWtTHMs7/dcft51L1
gEa4RGRr0qIzg/kL00SONByVUVWEbqutrcuevAgbexiNPSfHftotk2eXYF8dbq4UNkxwivRcPFsA
dZNtW+V+D0++cIHlRU3yFQ6icZPbvqNxyq4EGV2tqI+KX8nGha0YrQSDM4r9SP56vnIMagFoo/aW
HUnhBBhLnogvbm8Roiugvlj7TJSTuwPLm1ivwSjS8oebIZZQwMUJJqGHo7WjLVD2NnnShRLzqahQ
1w5k0Uq5M8xanMuF9MVB9/mgb50Sf9qN7Po5enA1GbI9/26MBH2gIOEglkFebSuCUPEN+I4VaujY
Ktv3NHM9DvRTANKrDHUUbQ4VYI5bq90ESfpcarguxEaIE58gCMb4f3ul8v2cp7S6lzWRzOuMBiA8
am5QM4/QmiqPLYGcmWqdgXjjVWmQC0F3KGtrW5fOurlKAWR/9UjR4GmJuilcfBxwj/RqG4BWO53N
92PkDY9VKttuNxtN4F1MVfrxjmbTuD+xiZ32jT8FKX7JmAAttp5lCenuCA4VNnm1K6JV/jMNi6lR
ox3/KUuaIpyKUtmhlgkFNFldO5g9+wd03n0/OPVLVFvFa2H45qWrXMLGZTYdjTmj668JaF+e91Wj
97SjVJfIQ0SVCYlAIn4HS+aUvgU5c61+ONvDPGJH1l+z3IUG2lvRts8me0/C70Paxrhj4oR7Ubbe
wYVIuwtk6h5ksCjc3PTQZVgXrjRYwm9eRzRH9jNOWW/4ujSucxzgrWyGad7QIvEM+WLnAvS9d4Ky
3QmzSu/xGi0hnE5xBcMruSGnC+zWIz6t0+h5Wmzn4BjigcIKOvbmKTpFgQTMlOU9mwqG6wWrxFZr
b+1lmE5NJzs6JWaHf+R3OerSNMr2nE+TtV3MvNlNXUtoN4kg9HuQgkc72TJL9+8jX17Izk07MfrJ
HtcodFhm5luIQtZhYet6ieKifsf0a15XiYePvmtcGp+69tM1GjqFOlL2PoI1ZH/lnNqCmJFH1eDJ
NlPrpGcPf8A0nJnG71OnFvvcmV9LUnqvVUrnqCMf035+JSnJKJFaSAwp0WvpGnHLHVj6p6H3AGIa
DUlQx/iCXYxOi8imATFWPs5uafA9NISVs2DZJpwbLmlrDPdNTJ2m7hkzjra+pkfBA5y6Qn4NCIXN
WB99u0uPqS4JQpf+8Ck1TYVzCjkMc++QdstMkL2p4IEwSDRbIpgqDbovufKThUq8IH8pcQJNW49q
tJzFlIdExrTxDWNJftuMXGUgizDg5+Jk9vFMLLZTeDIWKsUwyu4mbohd5FjOrK/9eYxH/TYn9CNS
FGhFcqRZkOT9myHsvZnFhJINYoT1wTMs9X3yFroFbeqcekrYWo/qHsV8+9owXLzCuee38aaYKdA5
I8+aGpG2IQXa8knBzaqK7eKXw5cEVf/eKjLrCwy4PD2NGQwxh/j1rRgtf09qZ1w2kJxpQUy1+c01
I/aT6LtUgy5mcVWzyH7vtB+7GKNjsBCjk9qYg7T7KOk2+QwQ93twxS6Rsp+5m2X2p6dk8MvPtm6J
kcylFu/kYdstRzTnLqCf4Y2A7kg/kJ4PHTuWLz6k5bdB8zqzURAm7azmvNCRGaZTJU/AJPQLKtzq
8tHJshIMuBLwjDevCTH7700tqVClqe/Va6z0mGHjK06A6/N9SgjvBUcekAAP2P7WjZyy2/aL5uYo
LMMhkUgCIXZdJ4SpZZ/IpUJfRkLecSoN2n3Ouak8lpRLFJsujYfnJhrXJLSDX2gTxKs3V5mSPEDJ
aBDueEKZxchz5AyXPXnEFFlslNdSxqT5OI1nnM38it4KermKrYUf1c2H58Ga+vGGSvX4LvWBpSta
P26gb/nXMpG8qg0LTQJtfBw6y1k27ESas1snyR2xxPod6c7aIZw5d3HLrbqr1NpU00/5flQTpZ8A
Z+K7oqgHL6wdaOfcRA03Fd8uInxzzrFf3tEiVn9rh7h9kEsrvuiUzzvNcqDlZEgPlFClR6OV85XB
pflQO239jbK+it49d6mhODZZisneSY8OREgee3BSRCubc03M6XoZdP2tm+v2dUj4XBfPa74rEWMY
W6DmkbSsyugco0Zg/er0RzBq504ujTGCYw/iuwmrZ81+l7KlD6LkEqNTbY22ZKI+wnG7FizL9XYM
mJYbBMEaTDpJVvGE6iNyCMoUX2oxO3epo6Kn2k1iyll79e7GZIZg+y90g4GooB/UZxPp9GQP4s5v
znNrRtuY3P7VCrA9ysCbnnwKst+rOEqPP2NOtWnEdz2GqAVfqcMOnC4WJhY2XZptvgbBuwARZ5tS
1nSG0sUfIMvgQwkfi26bLTWmhoX7HBmr0i/gyOdP3xv0hxdLhybXuTiJtluvckp6emYulvOYlsnw
jD2i98JR8UMWMAMvPm7Vr3aWuI9GsECNr6sxuZvdshIbirja16JZpnvf1f2zWU/5JV2/bgva57VD
yOTSyIE3yo15H3jeGjo3AKlJzadG5fF8b8bG/GkuKj0YE8FtjHx+dCFpLk8NfL1r1x55RbXkF7bs
01NgMpFZRhL15wW3brIzymT+9GpkPqpoqNvZoLfodgPueaxC11Dk32hBpDY5NdzoIhOOXJu6h6R6
KofBpQC250pajKbl0etKrjSeWcldkWdKhKVY1L1hww5lYlrwXZvaT4aTayu/CgPdfSr8jjCIzDIL
m3JsPincEM8yJgk7jFr8IEQHBoVbr3ngabF8Kiur29C1Kkoa28zpf5DEXRy+MyyRRl3zsbis5Ppg
UmLYbvAWUU5hFcYl6EyeZp47/Jhqv3noIkhwfWPVt90w128T6LcH0fnxXeQ26aELSNoQFoBwQQcl
SV6f+7sy4u6lwQ5oPrSGr3nGq3ztFgBW8MmO2rvhTBzt6z5qeYhBdUY37agHayLbf6eNs7uNyjo+
DEUxHKVb8tWwbF7bJKv6jePF6b0rdb0H+6OfqH4jXE+GoYsV/0nXdb2Nhtr+5gSxs5c1qIBagkCw
7Alv4mC7B8HntWGiKaldarkPYYnMF1FSP8kmhLI7mUXPVhFT62uoR5zRN1ByiSuYZspZpm23IyST
2wb9x+yT4ZyVdcvb5u6dOYICAHPBc8NeGK+bqXEzEbu8q2YnenQjS52oMeyhP9L8DN6cYWODK/fk
pN15mOkqS7k3b8yYDjpKNiryWziF2OqzBQwY/yGhfg2A4J5yr5ouOSUMH0Mhz01qCh5pQLEWWze7
yhUErjp5NU2ZfGG/beLLmdS3YFznTKrbJyjLpyZSHtOyhA3pkKn5hTLl+GJWybj3pvroAhbdBiOI
7U1KyNEfl6/of+UbPaTLilbhQ7IMGfOg54QTejNUvzDLc33KDROSZWRA7ColeSSQB1egdustO9Tx
ntCqebCzTD/2Da2P9hjEl17zJr0Tefc9yfgNwjQ+Ii+SX4M0cJ/hnRTHNPWeJ7z2B+TShH0gW7lN
ufokVTomN6mPcKOEdYpw5X5LzGjcD4BeD5D6l62fUgs9/qw/r5NuM+ZIhfE8u1dsLuRLJp1D5UyK
Ht2MB7DKOJ3GLobMoAiCzwEM7stUS3EblMGCa6GUX2rqAcKJPeza9etclSBQn+Hpeg/zwLfkDHpq
9h77wk3btcC+aAH5sTBqssI67lIa87gMIFHGKT7iil6ZuqbzhdplHU6kiOCzAJdZsMn2nsuGXsbZ
14ymjnOMfa6jPCPbONLAq0s9y2JaLx0slj234p7MPClCpnpsyLz+tpRO9ASNgG2GHICbQxjEdtyl
F99sF3Jftn+lZ3y6kZnsEqfIN7ndOndl7SgVJmMgGFoUy2me1XDjOnTaskejvYakRgXHfspgsNjU
DgIwWaEWbcWxtDCAQ26YoQ1UBHfZa2lJ9wAVsmLJmRQr1lIjafSpMd0Hkd1cz4jZa6pzSCnkaClz
CcbUvDgeBmqAj8dooOHV1/kNKQZ1pSsccFqqguHoSEXAqDsCEBltxzo7iskIXimGxrRrfG1VtdJq
gE42NcE5UFoJydChE6/wQdqTsrxvYnF/RK1q3tmxFu+FhgCV4ZB78gpQOvbQx7vO68uH2WXHQtey
YOgddEsYT7CN2A5NR5AkQ3o2bDXK7eCZ2jt6ucANXklX3RljvMJhZk/dId+QbbP8LIbhXBQ8hJRw
sveyzKoHq/HLB5oBAFmn0HgPGW1eH4W2TKoSsuSjiegkDi2DF2xwAZydNlOPRKf88bVlx8P3lnLI
ga1AdeNguPapqH1WlGCq31gt0c6WQoClIPpmn6BNWl/YH3MyzctEnuN80h9lDqZO9xoRQc99+ZnL
ClVBL130bupMfMt/Qh0UDeL3upmid1iZHMJllBpBWC+R/jCc2ijXkvIAB3XuVI9FM/Fg0Mk0qr0X
d4Pay2BE0SCswuWRWD0bHFUBQkpcKtHZY6ro3REOfyeop6Ld0pOYUx5cmVxGlT13gHk1PyVwD+xS
2wqXFnWNVL2WeKdlpa/Sxek4N5rVIJJwrKnL3rN55ZUXA/LzSY7Ij9tEBrNxMOZ1C9AxIYU8OJXB
dZbQFLx1W9qMwiJy+ZaMhaUuLKY+eh/age7ZuE/XpDeU6k+r73nXvrHB+43SDt7/+8N0BiPuN7DN
BVlSTdVh6IkFTiznCXWwoTmHdgNQLEQL4qMHOFU9OvjHqkNBOePz6ixIOWDmU36sBSrQndU4k9h3
zuJczW2nHp0RRwVfIfPWcIwafr/cc9BD2poKxSuNi2E40E/rJTeEbofPwUUb3fQW2LUb1xDJl3we
LEqhwCSV4PIeco8CuLCuffMLEV89YzGVEKZkzy99tAaTn5FdOT91Stc7p7x5qgzmf4oOe74T7l20
/2TeosvwKQ5Gx59fKC3/SDm9pBt+2LUVa9A/UghcxSHoW8g8fYAxHV5Oak1hYXL/bEa+zuVYof+d
R1CHtEGpjh2dAxM7O9E6iYjSMlshw9ykTsutLjlwswizfoX0V1IeXQFJKENrAcp4lww0fDfrFrKg
pqgjt2olTyIzrV1TKPPMTLo9jmVPSj72J3KWefq8LMn4NFqEL3/qnf9ncP+NwV1Y+Pv+IA3/CwXk
8EO18Z9N7X//O//0oK45oQCTkfWzMYF51z88qM7fAHgjTXh4fFa/Iv/rHx5UZPR/uNipVWBhwGuK
RQlHgPUfWU6JB/5J1+XIg8WeFzORkFGv3VWv/8MUPLAUhCrlF0fbj99GUMabTvMcYkj4WhnuY0sZ
SbXqPn4pXtnSiH3vzXtyxedu1YjY1VsnmxK3k14VpAp634kOSZhms1lvvVVp6oag/ZwjXJBq1aHU
qkgZqzbFSNm8GD/1qlW5sgt0tdpP031kVNOuj70LySj/flxS4jZdeVWN9CCjGaxHxqbZacOiuWdV
yxC1wmYo72ZtOfgGUNQypLV21dgcHTlb5Y1eSMFA/8VKaUCOV1UuWfU5iVA3roqd7uIXV5bpxlrV
PG/V9bpV4ctWrc9cVT/hasSWVQlkK7+TSIM9EmG/aoXzqhqWyIcKQBiOqGEEfYi2mK4qY77qjfaq
PNZFwxZhVSPbVZccV4VylKgkZI0+ulW9lKuOma6KJpuarxY7yFWmO7NSgJJKESqzVQml+jbe8a1u
xlUlLZFLO2RTVJa7aNVRe4Ne9dpGk5s8JS7Bqrd2q/KKL2cPG/2BsFN5yXG9XKeF3/abjIl2zsGu
uGlrOx53lk+bRFM1+WvPifGBQT1UDW10oW1XbIPreGgfG9uIHgkhO1cyn1nTjNJpj5TBNTx16vS2
hTf/GgU8LjGqBs9TaeeU5qge4UaheiVDADdrhNYBpdR/8EZ6davCZiNRWDCmOtuv3zxaFlw2NEPx
XOUVhJICpd+0Cshj1c8VXxQI5BSrtteIRbTOprbgwwusnvrwHv1AW3VFOi2iwGFRZnUGZskutfEr
r6E0LYeHLxT4UlIJ6mpm4LG3Ri979yz2F9spiilZsNBzf7IMfTsqd1OZqkf6/8StTbXtlVxXALa7
2XtdR6wI0ONZstJ8Efsyo/uvQ2i8n50hve0hrFV0fcsJVpjm+xvL9giAkek6pdHztgUT/pWEVfE8
I3N9a3vPPhlwE9eu+45PtVX8mWSY7vkAjRBhGhob0RTxBa0Ik1/HS+KZoMLarOL53gK//ez08FmO
jh745Zs5ni8UUPIzlsrkFEWTxZUmOZKH9sz3QMkjL0gALml2hHMr+GvlvJ26sn5LuP8OqctgDQsk
J95oSrULso8O4lpU6S2gKRZE8roH0dv1D2fiPBn1qr77+ZNluHP9PcUhvHxhWd5DvCRIBE7ruCGd
7/6DXJHg0ujKz2LdqFVO1X/RmRyJ7gKvCtP1F/95UGWG2z15U8kfLKLMOjkDD5EtNt15ZwYau+Ao
s/efVxohR94Nlv9A7/bMeSWdxoDwb6Duxhqi8obNGRonAssz2zXrZazWOUZXSu+BWix5ogV8ugj2
dPAvOJVYce/JYz3wpfa9rM6wUvjWLJgX+wIm6UfnJSk1dsq984U7XzWRsC4RHP7L2BjlLuGKpJsr
cKL3wEInG50yQV6KJl5o8HlHb4Y+WcSJ8agWXI+Ly66Xbq/goIjQ7X5+W+VY0vMQzwACdR5VXShw
YYaKiBGQD+lci0bLCDIMiVLEdV6+Hxlse8XEVb/wD2ZAbz6SX2g1Kg11ttzqKrkdSKL2hv4yNOzV
B0e9V/D04tKdw8C/sbqec318nwwmidMuOZZZ++mMwVVgcyLp2BFXlneZtM3pITl07vIct9rdOubk
X7sI/IjHDrEag+7eWYW+ValLxzrWb6zVVy1S4V7Y/TxpkYlbaLHWNhd+vHW92g6Fh/sxLefbdAq2
45RtdaTOduVF96IzpjsxWSDWVMy0ZqRE+OCqHJxNMMgdzG1EFebKx2EgTNlRq5PQMy4+qngK4Qn+
oMRcXTVJWl9lS693lVWKEzbb763ojpXvPLBMFmE+9Db70jh6M2LrVRv+97nHak5nebkvhqLDDVNh
BC7tecvBmWMkDL8hrF1XPfa2lCE53eWjHBy2a8zfVt/Bvu6mxyrr63Pg5QgBtFbQjc4XnLpiPzV9
tMnGOSfTIZ7cmU07m9ZTPs3lCX6hfRx5CG9Nv6/JOeURUVj61OKFHjSl3hqzZ2JYKfMaGrd3brnw
mV645tahEtoUZROCvNn0Yv605/pSp773I7XQwGARmu8eot1W5PmXDkPjV7rr7B33OhhGu4Ep2VcM
IBC61wy/bDbDsvA8sIfiGGeLzeYV4nu4oC4F0WNT6o9k7qKdWfnzLcPUkRBHzCgmrDqL1s1qoU+F
YpfqWgn3tuCZ/8BlReulG4l7m17GHcDOivRcb2THvMppH6AHApaSVf/QDnQbGEOnuVQ5zMj6a096
etv4OthmYng1I/BFpmK1DzhLYATtvxPNeGsS+2DOTfQ0ihpvPR1FGwd9M1SSyXIrnacI93Pochty
sqriVzioOqy0ve2wK1yD0Ip3bBL8D+k5w8XjjPWUEytlD0HMnImiO5+pFSfoNdCiM+FkyZ4yj5ZN
qWX5QxMA/oFeVpyDtvSg+WoqswcDScKV4z7X/N24hHC50PbuRZl6gGGLzShp2FnZqzOkbv3beqjH
98qci/cR+uWtSzFq6LDD2rQU62wL7iKe5F2KepxUThNGzNsohpmy+HpgVCLO2orEtEn0AnQtaPq9
HzcUQaBdPnfuZNy5ovXhJSCY8iVSQBG1sbEb8qy/xmsluWIq8DGqcWp46cvIMjj16laBiztL5vy7
COInRLMmeg7walKGvqTZbtFNVSGUV8ZtF/vOiZ1CfhCmanbpBI6YdLKSu6SdPiuQUXeijLunsU3H
I8js5sVtOsayPAu3HAs523ojWB5Z08XrLae8ZBeGimycTZrpw1pYzVHhUwvrtsuY9cwRcy/h82MV
2CBk8c3TJPV0S5197hrmTRtVLVAa1R4aC3tXP+ZRyJ7hZmIqj4H1EFsx52B/ecvaVtXbrBoYYI9N
SyQ8F5s0oVu2lCY0iTaXh0UtN1OawI9hpLWxehLbTqGH+yVnj5cPSrNyDf7dPDLtbzI9Mq/MjTe7
owyZEtAf44rOaNy52we1G+/7IqKt3qYuugWbvAU+wS2OqX6dYVxYQRVVWRMjg6CfN9ocnWe7ng7T
OMVbbS+Ps2t7t1NqwV3z/eyAQ/JALy/NqoJeoUHFP5ppPtgdS97QqGI3pBlpSXOazukgdEgLSXSC
F3adxs1FRo6zhe6fnebFna6iDPcqow0joTEXWfcS5DxdxZXXQ6Zacz5JIepDXo5Z/GC7WUMcvNdj
zEhvlAM8OMOIWRLihiqzPDDjGaFgLObpNLH/Xa4dtiow3+Myd3azzobt5NcWMl+fTxmlrEPfq23p
prif6JxO5u8JtauD3Lh2pKwjq+ELZ+kHwwyGfVkFq+TTj48RQPadmBd9G2cO1VuDI28QFl6bxU53
S+1e0kAZ1BR3UAOYWm4LCmbuGq92vmlKs8LMqpZvQovuZiw9Y5+K4UcbzwzjHGu48YfB3gKgkGf6
NMf16K7vEXqsawSX5hKzVdlZEZLrbHjvRN2iTQMw6uvYxTPTkFZC1aM9sTRSdxNnpknToq7CYUgn
kKJ+wlJJTTLSdXow/eBLYNDKS4P41WKz0UYW+PAscAWyKSn+od2pUPJ7Ap0NTT4NznO8uNUuE+um
P0ZC+WYiFn54uZNdj2Ol2cdrebQBtJzg7j2ahGpM0IjDYjAr7/LTskTAiJZFzteS6fsDVNTlpQAR
fqOT8jsH0BjqtUUZOLnXVaOpIrVNq+R7U5as+kZTfngD1RqQubsOTHI67Fthtm9sX9ydxeThQu8C
1Wy2uNhp5twBb4v1RgAROJsyoIF4XrjT+mp8dvuxv2pqOGVLMfgETuauuMurxgOK7tvJNwwhJoji
LJ320GpZCsxgJS5yNFTsA4rA/yAAzYNjiB1xYdbgv0BkrN8WuyTEmzCERZ63pcEj31tp0uZYfanW
cb6zDvajdcQPxmaCir2c0nX8X69GAJrC89t0NQeI1Sbg/nQMOFUCfDDLaMGxePO7JmZTkv10F1Sr
0QDRbjUdAKP46UFg97xaEqb/NijYq1kBlWj4TFYDg7daGdrV1DDhbshXm4NeDQ+o6td525ecszBD
uKU53MerQYLuXZTs1TSxrPYJZzVStKulIlvNFfxgTxz8oq0XJGpPubt/Kn66Mf5P9fnfJI+RRdb0
wP87eXxPSSauteHrLz06f/+L/wAayL8RhmOpdEEsYb76Y/zY/BvTASHIylmIMeQd/0f6gf7KfwIf
tsYgA8IuKDj/kIKCv7FzxjotyIWR6/nPujKtn+nGP3j84IdJSRpCmFRiCIFf9c9aUFHaeilrcz46
KLXzthesrVunGO1b2t9UsAusTNjgLtO23I+c9knk6bY9SV8Jc7807Qjyk5NmQG9Vh4s14UxGF20O
Sr4NvtdDF92NLuekchbmVqb9xOAFY6DYYF7T65NMbhe3gFpg2FoYuFZm+gipXsAY0Wb0XhjCUs+t
ntvznDXJ7crj2Xlw6p4iy7BhHSMO79rApHgtUWXzGOftVB3NJmCyIWCLf8V3QGF2LhRGQYUCx0i0
xkaHJRr7WFIdiaOlPwxBFGtErb6hocF7dWaVQVAwAnlNHTbnaQCcFDXQAKNp8HJia6eM0bkP/Li4
Guwgu4OQ0N0wmjYOIsoWRhcRHgfVDTxhRqqJMw9UfOjwoYTTNK5ABLifxU+CaFBHJqRQx37yWz5m
AVWRt7AS81y5cb+rmJ2TDG/iHdu6AOSCFOdxCcr7zrDdPeew8oGedHWf9X5LRwVWVabmeXUmPFWH
mb9EYY5itCeMxn6m9cubioILczczeUuIgNZ0a1eO+ULBTXfdK/mqnbh7FFpXPgQVgrD0pmdxDQXf
z/H/9fbzVOT4K3vbPzC4zjhnLVF0I1VOkaVtMghQ1QK2YdCX1bdJGR7WkjOeGvOTzp9qJ0tx8Yb7
MigqSppxzsrYvJd9n6pQK8u+FYbu38Rcx0/MLaa7QWdOGJBJNxiVh5RpGqsQUQLPmdhtF210HdQM
mhyzkze5tF7SUbpb2KQ5IOx+dRXG0SM6An0ThlMeR7Pk6CC6MM+z7BL1jXnHedhD4ViTcQw08sz2
d6WkmC7pTbWNFrQidicqOmZB5Ox7t4QxOY7f4QwZeyUlpghkEXHhIo83mh7Yk14ER8cisHeY8bEu
YlHfupXzoLjaOOgGV4oJAfwxXHlGol+XMmWWM7H/SIjTErnw+Sl14oRxj/FboKKciyExXiU2oFNd
JM3FKWq667EFnz1fN+t+jZJuAlVhgRP21h4arhsuW3RAF0sgc1emQawT24xsBRF0t3dY85zpMo/d
Wt6e0q2Mt7ecY/HkR8WU7nUgRrvesE5KcJXZmMQJyoY7FZj0ZyPw+0fLyp3x0dHELXBhNnhvnzE5
xNnOdLL0ym1N76HzCTS8THIhcYw8Wtj7is1YusHxO/P+6GPw5ayXwK4ZSxWZaIeQZS1pd1Iow3md
ArvKTiOJoXpTqIV6Gubii6zWLXg7PFIEIMfHLk/7FdAZG5l9m9sgqt9yfA5LtcUZWJHaSBzAzHPt
soQO2pp4svVpHL+VIo2LMEtEyvdjqJLLc1RQOqd5ESBPCIDy6/vj7MXbIqt8f9fAZc3j49z58q1X
1dh9B3wqcgrUgX/1UKP6Tp3TrrJhBFdR3lGPUwFdOlFNS1XkJjEpSflS5T1Ci9mQ4w+trkXytVaA
0v+t1P+rlVqCk/p3K/Vd+yNW1R8RIdB71r/y9zWaZe9vzFaQa63A+8lo/5/xjFhpH0BEfd+h/czk
T/1zjXZZoy3GKBCJfpLm/jmukQIeEdMegpKuZGzzn/EZuQj+PK/hTiJU4+EyZTuA1PJrlDfXPQHt
PkjvszxgUxgCLaHJrgW0cxdEtZQP0gXhjYRocvKloBU3+2Zcu3By5pzjdNsQM603Xk6rLv0wXKOX
xC8wa744/mDkKCM5/qSaXpxjvFTmeN8VjflBg/BojhuPFhs/bAXxPI6/QnGTqMTK/eGgAolRPWmy
M+N+8Wnj3lObQDf+N8PKcRK50HC9HDVJqXjBrOMVF4f18EBX7LIFIIl9Jk/VEFa22+OJslrakpei
bnkmsnd/8kzjmz+5NMdiz2BeDsbbTYb0lC5Ldj3lMj15g9O/jxlwaMmi7m7ayk0urbeWImg1zfcD
Ue5gi+UQG7eN5m3Awls6n+R8UW8D8ECot8wThjQOu3h0v6Xj0D1p3GvZ7X+xdybLjSPZmn6hRppj
dGBLgKQ4iJKo0LiBKaQIzIBjHp6+P6iybufNtq6+ta9FVqZVhCSKBBzn/KMNDR+0iZJ3WCo5T0n1
ZQ/Indn2AYDZsENv8gCtRJfMj9LuOuJZQjW/hnNVbtZVFZEyjMKjtExyQdpq5videfmHxAnj0zJO
06uVYAfi9J0EkfHmsPWcjD1R0Dej7yS292hDWpl6QVuCeSoCW1ilJMVRawGfUeO5uG2LcHHv3GyU
kPRYH6hVXRIWazmBBAWp3bZN4ICyvOFdqJ17fhNDkJ8+FFPg5fEUJKI3t61oKPHV0vi3bHIQmyjJ
btrEIoktMkF466QnLDCWD/ViTag+4iwKjLmrKCMlS3CuQKJFUesPmu2N23IonGNokaYJvmE7X+Dv
ejAx2F4wgy6rNr4qYPCjGZ/eri41dWYASOdbUfZCqiM9TCPLoGeXLQcvb4SFGmWIS3Vvge1WB5gw
3QIvwSDBwUrRNmqborXOzFg4RjZxCbtKlpVO3k5QLLx7D/SY8lkt+iAfC1Vy5EuNROPnvBlghOyK
iNw5xqGxaQTTo29Ok2wDx6CR/JhWYeOdHQqdvrBkzUxTuSQWInfnQjsPdhJREIII4wJinJwHqolJ
JinHDwPBitpk7diDT5dQpFM080BnuilxO+WOiG/Y3QnCRnCZg+Poc6f74xJp3Y0APiTWMUnuk2nW
WaNrsOVN1YQFdzal7RhB1Zx0ATqZfvRBEYbhvCxJX/MssUy/4kljBmooBt0XpdbgeNAgI+8dpA2t
3xSUpN1OSzGCyNpi32SyD+LIBLLAuEVGXyqJss81mVxAmvNhN9DcHDMHIFgIitwdX42krRBBTjWJ
gaK9EhpEXJfXa58aFmTuKc2pJhpg0tm+dBU7xY4oMAIwo54S+ylEab0hUzb+sSzEgO+tUDXlnv8z
XcEj0g9vOInmR9TY6FpYsKj+SfLccPa5iGkfkmloYmdWze9Rs55sAvTPZmK3y+OQGRRUw2Dr1aEJ
Mca4StNPZtuK2wXW6MEqR+7H0PLSYptGnGY4kgjEmOt0v0yme0w1l1IDd9Sm6TzpY3WSZlsuAT8p
27tu2K4ZDSEEFp9VtYsYlwMipc0HTc1i2Jk9SfEYLI1T5ZQeQUYpFTZaoii7tuIJ8fJiJQEc34rX
ZcjcfjZYRj5S0WlPZpMPbzTDDc22YZLkXrOmIaDS3twWuqN1hyZahZkQgvQqxhhRT/wFC35Lo0Bh
w3ZIBTIM0FLER8Bz2yj8GexaiU065xb4Wk/VmsGIFm1sp4nWIms13CDGNatt2BVj1G0qu+itWzrA
egIkyzD/oc+R+Yyb4MXiEsaf0k5ws14pjBtSXeSDAyoeRF0IPWcgzgRWkWJbIuPb5podkogOSnkt
w9a65IXBWFQ0stBvR2IYb5cOlmvv1pX5WnfTKwTqQIMGwLYe6AndOGBjoqPhYEgnuqHWoqll1ttr
kVaoBSueX9EDI27YULll5TNla4X5j+41Oq9pYoMNG90Lqkt995956n8yT2HU1P8l8nH4+oj/W9r1
n1/xX+MU4WmcsaSakd7roLH6P+OULv8wTOITCUICEGFi+lPrYhGDLQQUtuGg4CTkAxnMn4DH9zCF
0XGdfey1rfbfyu0lDfLvwxTfAQsXAW4I0mgx/VuuBs3fdW/L0LmgyNIOUVhO9alE3YtvhP43ZNdr
B1pmQrMTVJk/LomyvZ/kY/2Kcfs/WjIzbV+vzB9ENE4vmdSSEz7gCWWW4SIVVaXjFuhbW68KNNiu
7oowNiLcNRrH+kmUdahxNya5WZwyL2n3cJdpyuMx9iCL69zdIb4vD0U4Y31M+9oHN4mCssitgMAS
e4dHkQKO1OsfMjJhm00qxvCcQ5Sd256GwtkZ6qPhNeMXZXfvVtHBaXmteMvHSu6FStQ7Q5bwYXUc
5PbtBx3cOr8vqjemBqNhMpnj6UaoytrxQWmXMtVCBPxy2MXC1ZvQb4j4HRpsML1eDDub3Fc4Xuo9
7rQ4Nl5oDV5j6xT39UQdTBKL60xoyrXr6zLAi/2S24n3NNnTfDeVZOQqw3uZJtfZDmL2Q3MoHqxU
q2+svjEuTVE0hx4Zhi9SAsMLBtmD7cTJraflH15XQy7j9d3a1Nac6iLz9nmlDT/bTIaHObTNHSNB
/qugHXK7pK7+C/SNUk+3bXj0GsmvvjeaLXrc6dXW3ZG6nIQnUU2tpF/ztHs3jJ7QCZnGvDfVS5EU
L7XGjy5rhbM3HgcyC6iCgPKqtiS/UFqrZEEPy1hCqNLuALxlJl7xKJeJKAUUyOqwXpFP9dA6O5Tc
6FDR3mQ3aDhq5hbQF179IINSg3nYC9T7MwbZFSpyMj26Wpme3c9zu9yFYyz8eCHjLTYNKiLpCLH5
KRzreECsvZXmGD+pZE0eR6fNzzY20nMMbXQLAkSKTRyO92NTN7uybadPNtq83JB/2Pl9pqnfHjZP
CiFGS98XMh3PkFPJzcQwdu7IGa7AFMboK8Y44YNC2DeEtJHEOfdKnnR0FtUm6aSgLnAWG6fx6Lpv
SkNQZ+9w2kdu2z+T10tWDBpTA29WVoOSU3EUGFHMtBEb+Lk0xtBNVRjeaSgKhAydsrCfwGU1O2+k
Ka3mRcnaUcd2mdunCEag2DABxL8rVEtb1809qh4IH21s7ctZbKJQ4jiliyOMkOE3GpXE00L0gIkr
aydT4b0gxck2QyNPKkTuRUtpjDTDFj8HqjR2BqqFz6wOl+MyMYX6zhA7+zWeeIOAYHylpti817JQ
khHhhjtQAC/yy2ycTxVDSuczPlRHl6ZTFdAcGG9nDMr3mCir7VLDSTgOmS10+uK7RHh8zTFq7N18
7J/xeVU4SUuc42m4Il5elJw0hWHALjy3oC6cX4lm4nUdo1uZrJoRO1YzzFt9GVKIpXDeJqO7PA1T
TWvRWOu72BbohKl/QrBvhbexWzb3jlMHeug2P5JMc66e2d80pbncjXAlPMvl0e65rdHUGdMhCQto
zdEBZiwMDfOp3tLjpdz5MWtzdVu0g/EDjDJ9x6JRB5qDbKEfm/HgzkkcHkr6l0jSronFhiw1JyVu
YdwQD1TjQ2TVzXlOVepzeIoLRorSR+AU+5RMmxwKtRdE5igOS61/oTJ0LsqqywPGd+NQtL2zSfS2
8PEYGNn6Ie/BVeIgTNQPTaoZr7Vhdo/Qy/MvVlnKvzQ5M3xDJcq5BtljpR2IqzZiX0/sbI9zUAVJ
yEEujKU7JXE/PZW5sHa1KiPfcQfnVkylxjLLQeSRURSEmHXezGod6fFn+xrdtcj8ullDKWI7bzwE
lxtCi7Vfelprm2mMTVZAq/+dhlpFl2ZSXdva0bHtFBvoI/ERLUW0rfUc1JUuRpL7Wq1hzq/jN2OJ
unNT5NcWPdiRjaX0zaZRJ+w73f1Swn+Ok7vcCz3x7tq4yepN14fL1oqcZl9YcOhwc25A8/MQ9DK2
fkWrpmWU02e/ptJnnJn5JgQp9husEOdYW3d2ZY8vCiO4b+lquTIDegizKueN8BDuDdNR2HxdDGhJ
Nt2Wca9xYEW4d+zEes/yAaOGpOVFD8tyv4C6foxFZKEwA7fvOdKNcTZu7MFRBVby0H5kFZ4CJRYK
0Lz8ugj9wPQgNl5j6s42EzMfcGnYXiCT4WFUWfRCQj0ZImx/m9kp4/s0b2f27joan0Xk1EfPrOUx
cmPlcoKG3g3npua3nTi3UjOvy9Lf91GCLynHI4uTMQOc7/sf6WwUqxl3wy2R7KnAwia3RPHBc7Vr
hm4OlUBTkUhsMu9ij3dvksnpd5FLNS/2V9BlNzwjaM/2FZ69wyoKQwyDnWpUWLu4oeJdX+DHizpK
2gyocdzFYXGO7IbjewzHjzgRaq9RXnnCeCk/dZnnP5tWaRe7bR5as7AfsfM/idkiXs8LayhfUx6a
Tlv2bi/7bW3L4YkGzv5oO8VHuqTdIYZ62NWgLOQrog7sl1w6G3ol22MCg42kNbKuNNdX98tqnsVw
bA9ERz1gHTPeMPqNZ4wsQ4yyPxxe9CTRbvJlsM+FStKjkdi7ykxrH1AB3YX1PGkjyzn++G1SmuFG
0vvzA4pE7XtcmXdYc3R/ahVG6Tr85SKP9NGuxXuUPbDNaC5uWgIMz7FljSdlZ9Hr4LWYB9qhCtSC
T4sGleU3kQo/4qIsATFS+ZiFvIROz1Cp4ibdOKl5O3CqblWsv7OIaGgfLYy2qjrn5KngUZvOc6hb
T3kNQ1KnprWlTmHYk6jo7ZIpC9+bfp721pQ07/CzkPde76GrMIaDBGTa5U77PuqcK54AoaG/hGBF
+PK8jz+03kavCQOykW66HD2P9IUMcmjqTrIimo8gkGK4WDkJP8Bo+I+EzJ9SGJFHhqrsVNYuj3pb
hwpOxsxN76qq0/eejNQFf96ucEy1dyfR3OKdJWpisrV9nFrFjt04OkuCDbaNkfY3EXw5qD4W8Xuk
PNMhZmvdTW5PL2gKkTJa4zuFdamPq9lWe4QNy51C/+pndqMfq6Upd8Bz00fvhm6+odWaISVrHXuT
0ddabhyUn4FdLdNnSbfcu0O2mGDM/SgiLwx4Ib9BGOpdikKj8mfwBzrnhesXaUZJ2dJQbiHrrIBK
s7LyVk0GStSMAqxxKOrYx2X3hefQwBuzjDzSHGwRtrcKV7P0jrnX7xKR70YMJTsRKp6gY0i/LecA
Ci+mzdh1xU1oauK3SxzQpoO0pTwbQSd9MNGW/I9mw+hBFXuePdi48k1wuxnRS9iuomcDVwYf9TuZ
W9GNMYXhVpa9akGp2gwxcd/6qDXboB5z1He1DOVrHYu1cLCXa4KDeJCKB9IGDWaKKb/TPyclc8ov
SB0Xg5Gje4UyC8uFkJFHdwr7lAjOwY2rT3o/BnTfRZl7xQ8wuyyzjqHtJtmpm1yv+jHOA+8aJqZJ
o6LGK5mUN2lDNgGh6bkuAU6xmgSEAWRU1sZRGWhdmHbQOvP0S2Ey/xo9XiEzgv3K11TvGp733Qxg
ckBCNdGDMJDCJ1o3OfaDW9/Wir9dtU71ZnLnmdnc7PiJJLN4SDd6xDH7BIih2kRqKr+aUOi3VTK5
Byr/QPbGb5Cvd34s2NE39Qr+WblqQ8qVF3UiHXTcooFsrs3ayZeu0KHGpv8gRno18P2CZlTx2N9Y
eUfmOtECAVOfEVQWI4wxtgU8D7CkswKUeNiMkyhbXHQrcpngpdwihZ0C25kpTIQbVieRqYpo1MF6
ofcRXgYgF2ke/LKxqUVOzTPv3HUkcQaUqZvfRju8i1LiWzci96ZH5MNRMKRREvpdv4hb+EjDTzuK
ORszB2Rt6aXp8U0psFeewsj/UXVisMPVvGkB/Y5TkaY/Ijfv3jpGT3amdrjM5RI9FvbS7tz1zaYI
Jd0TYs/2BXpDAmk4jA3msWnYOr2izzdt68cwLERHuTp/tUdSfMjaprx2kUfgRq3Xz03c6K86zuXX
soqew0KKs2XgEkO8SjOgaSjVb0qocZAVcZJeoR5x8bdlEIaqlLeY1qyHMq4/5NIga1XLBLKvxWKh
51zw2E+WCNxb4B27y/I5f0nh2J/cFPzepZQg8udeN/asQt0T0pXxayADw1e4ObFtRSrgFZW7tEE2
E0xNuaBj7GzUjDU8Q1cT/haQZTv+XJj6mPg1agebFbCvv7H70suTaxPhGxa0viBGXRH+1tX0rSGJ
EsJDkBzilQQgRy05FCsxgK9xhb0hCxxYg9ytlidK8UJ74+gOvxxy2Ap+MptfMo4Kgyt/FP6SyuVO
m+EicoId950x5NdynZPMheuqWRCZ6rUgYnElMxSTL7UvXnVTpqGODZi8M/bPdZDV7eZsmwzXSSlW
d9+CU2OuR4nXkGSm+rXqRre407O0NQnhcFjG6m8yBe1g7Pp97CD0w/LqLF/avJIvuocu1gGP5hsO
2vzSlZOafiyjhuSdTi0W3u6+F60pqWLopSEVHZLNNJ54SxqXSJCIIgcfMUWFQvV/FdbQxhZC6ssS
TftQk/WPPC+m57/Qaff/UIv8tWnvu3PiLyIS4Qoy0G3yZpnKQHfsv6VSqXoaoXn18UKmtR1ongGT
agx8IsVBI74pjN6NwtwPqXE0M3unWc3OjvUtmPat6pdtW1EtPGh7D3yVbsD9v35xq5np/3ptDhHm
hBxC1hl/E7gU+lCXIjTGi1LNRSpmxfAmGS7//g/BS0XcHEo2If/+BtA8M7H0DuMlMUiM5h9Hy3el
rP4DSf76n0GSrgAR/H+LsQ55npRkKf2V5NXZgfmiP1FJyh4Q9BvUCdgQvaCP/NGfHjxP/8Nes0zX
WFuP0N9Vo/VPXNLgj3C7UM/tSL7fiib+iUuaVNU4UhJn5zlrKJvzb5nySGD/79cp4fPUTODJww24
Jgd6K275F1Ne4iTAN3obH6caXxG68IpKI+T9J1VLoJ550i1Sq5B1qqwmLGSN6QMbG1wbNXnLAnnT
6AX5tG6VO8dlkVa4zYdqGTedENMDXoXC2usp1NxD5qXNS42V2/YJkIgoCw2RdyBubwcmZdQpmzxk
W4FbQ3VBLFHvnL3UkTzcxmY5LPrSWZsyRRrGNmE224GIothHRUHeUwsrtbFcrf7ppbP8/LaodK5H
SMAiaNuLVd61/uzCdAc6QJNx9owOshaNz+1oYTkqhp4uKUPbyZY80g2DHLW0UPnJo0rT+WGKRXdp
IqOAHCBbYCunSiOTwZ0ie4OOKWLbS9U1txXupGisQUSq+QZm1zsaqklOHLt75NMNySxVUu3sEleS
0cYorrqRWulgsokZsDppvOQeYuQEluZRN4iS82LrPSIT5I6iQy9A6Gne90baHIYK+VqsG/exs7QB
MUpyq83IfidYmntTavnFLMerLZhp7TwnMEdNMv4kIkPtLZohfBCs7KQXBZkYzlRfh4ZDnabvJLpl
7LQuY1xSxsYM0p/FuK2NqrrAmxW/08HxdgMJ67vWhpsHCGuvyAk/7RC9rh6SFOFoMV1kLf9DTsCL
h+dxAx9T+iq3j8MI1SkJcXpMm9a8mpM3nUwlx/ukFSQEZfHPlAaGD7tyxoCHxgloag5sAgw2DpFX
PMmV9jBUU/GYN1kB4pW3F8PMYr/jHaF5N3to8rS7aBN9Pwl37BM6V3qFWmO6zMR4BWqy6f21eaUa
aRyBGMLox+JK7Oe5W2PoT8uKTbtMUxwjSkHmxYiaZtF/5fz9u6i38gc5lLju4de9qySo7MHF6wwE
FqbA78TVXSwNSDNVPFEyMkH2i9aXV2FwRUun786wzNZpzo2Nakxrx+je3lZ0hLyBAxJ8qXUdnBr6
oIBgqrxm2R+soM6ycc/gHu20uj856ACPInZuh6GtySFwSpKQULv5bjoxd5X5gMyCazCYBNlVfYiN
0lm6Z40nArz8ldhNsQvlyRrWBvG6xAfSp/ex2dxpmOz0ufFg560rs0e+LV312SopD5Bhz/Man4wU
/L2Aqd/hOO9mWtGMk22BPmF6OuXzlxZhMEDkpkhoEi9W7yHRm73wRo2DdjvSULoNexWterA3DsP2
zlDFtNNAxWmeiezDDJn2bJHxQ3gdVHgRNuQGYE9wUu0oGdk2BC28kRNTb3tZNPscGyaD73HpknNH
0/KG2u/NjEsQIhBtpuMhdbQKmgigX8dRJbtsRDNoMQpd6TbMH5RrRwfClElTYys7EGM/PRRTvuzL
LiPSkAf2fskm59ZqBjI2zPHQzOjYAgDI8WG0umesThq0JpQzoHVccoNVkIEC95Vm5V5Q6+zF93M4
msUZl/+laNyfVV3ZyBIX70fKVLijzSRbpQTh/Wy6yR1K/4/SUqA1NU6qJdE/HDXY1JA0ontvG37l
tSw1aFRunKKcwi2SnLmkBZKyobBy5rs4v585djcxLX+o1+A/fVnO7wvqHTTpnM9DzzWYzNP87s0T
qTA0htWPdYNlTDgkYLllcYdIguKLwWMuvY/sENeaYieCLbEY9nJ7EKRYpNVBZQMSxKTs6H5QpXft
UvkbRd3oRwYpCyMSH0AFV8eAQuIc1cBOWVQhhcdoX1mcexuwXyWOttMXctlcoyt2c0wQBoc7cObU
P8f53OrWzYy64ViUIu55tmj1Z6YRpbOJrZRwzylmKb/LGrfCU1xN7k3WA4CcJ6txHiYe2I9mE3KL
ZCOXHkjVYL+2etIc46WY2w3NGfbPjqs/8fW+jsBhtVBam9FR8loTF8mSgLvgWBn0hNRzSJGil5YR
ZbHdYSZV9C7O+/yRZC9TbnCsy31M7/Hoe8sYvxEA224HwypukPvFH8i7hIfuEh0/TvDOOkdmg2BE
Wgo4bBnpKBkUm+5oDsOwwd6NM4Kj/XeZWYzmJFiPt93QtvfzZNSCOKuZ5ZnCc4X/hdixaUM2d/8i
QrP+qBuRvPFMRp9CKMMtpp3iLhxs77eY4p7Ywzw0rxqpFi9ali+XQsgDubzQVIXpfNmlZyfYj8y6
R2Q8YPAgwfJgV8Oh4LT1W+aHOZhzVLwbL+RdBKiL3ed+mO0z0FT+paUixXbSGwTBOioZH8Lacp55
jnhbBe+x66E4NcAfqdCi0mIXHZpkmj4zthqLwyjC3UVb5prEjWygmGPtPkkd2tgMs2jeCEnMLmau
ooiruLOkb3jFguu/zr6srs6uGCgeqTynop0u6vAAYVVgNoy5WRWdcHdLbZLM0Y6tOyMfh1DYzoYn
btG0jm/2OI+/Qjeu312LJJ9SS1lwtciLaBSpZ+3Y6OlwX9qcNxuzbbRPS8zt3UwiD4IYMrduetQ5
zY3URvXuRVPp+vMS9geldybm+SStgU5kkb7UbmKhQanM7ppasG+EE5k1TjuVH7jnyPDoDaFmdBRs
+Lxy9ByyEW+h14XWtkxERjn7oNn7PreSa+gpsYfIkn4JZYHf2rWwY5kxgK+tDzBMmSHPaGzrox53
Dq2wFkKjoW9x8nHByVwhh8Ohu60FZj5C8Cg6jckX3OitetD7tgtamPAz1Zl4QiR2lWCSqTq00mrK
TZGXzVvWpB1gYdS3ut8jsHrNZqzv244smJrAuXr5RVKteRsK2CfTcH5aUew9ybgsPirETTszxtoa
cMSHxWamUVPziZblRISYFYcEueOtt1jyfbCbHL8eWhNc0fZCGqQ5mz/lCE/chbr57GE1SzYuUm2A
sQbqs6xQNpFDwn9mVDu7N2QozVc3C+vBn4xY/xg8CghVaat3tvPuwfbwD/rpZIi3fmGA3CLR6bmW
RNsjSpH6l1fDK23Dwom0I+6b8BXLTfmEl9Jpd2YZT6e+7Wf2Sk0jMqtpoctJ+TykUXYvlj55rUt5
ieaBEIqCFlJX22L1hFyaO4+iQU9cehxPQeTRbw2Mpow7sobQCOqR3Nd4qJBBN4P1k9Yag4z2SkXP
pTVLaLliBFzWNVOffb1NBEFaUXRpO2PZjoRCH4w0x9ht2V2wKDPf9UL0Zx0G0Omb4lecGj0Zyr0j
CSUGet4MmLODzOmapwhVwk/HqsLdUAnCSvk0l9X0aPW3sTFRncqYhUs3tIF0kiZKLXJXrfRLoTYs
Nyyf2Ji0OOdoMcfbCtroJQ+n/AcAWbwXia2xH4T9uYHTAYWlqumE6NPzI8GMiCLoiJhIa3dlU/c3
buJR40hFUPbaupLIPHhjWIA4sXH9KmU4W1jR5ZRpujqOyD/O/Ib52UDQ+BkuSUduBYKuQtXDLkLK
fajzyAyMbHlRM5S2rxt68xFB0NybdQ05JpLm8L36/Seo5v8XVGNhMPqXW3L5lXyUH39bktev+eeS
bP0hPZs0E4oJEPBIsJR/5tS4f2BHZALDK/S97P5Fu6P/IW1E0EJKG5BldST9144s/yB4jQBxZuJ/
rNb/TnANcMr/tSObOq9idUsZdI/8va+wZ1tLlnjS1hi8KSCvM/+wU8JXSV0TeIhibOfE7LYzkdW9
Nox+Fhn62Ymb4nZxQmvydTrYtiSLDV8SAcvdQi7Du4cCFVTbywis46uKYKpCruFyKd8LG90hITrG
XZOMDhEzbGi3KGvcxc/SAvKHUmeHtAz3URLpdG2mfrgTw0dRNdwzLJbPHcb3N9wxg+YvQ14uLCRq
+kA1U0wo7LR5YbqOcANMHsjjxuxovNoqp85+xtzFEaKFgmCxmcxPbJlzQkxAPXEC5F5/uwbamJwt
4QIr0xgudVKVK1kp8SORwe2m5r721oxUSgLjs5nKwd3ywErIbSlzSlIzLas+VavUW9WJ5dK3s/B7
M29P9IqPnzCB5ZtFGw9zrUtTGLRU/TCrNPowYoPNODWqTYHPnAeU8oleFzge3fGyEDN4DxZaEVTj
UidOfPAoaWFMsotrFtMDtV/LTs1dMLfVQcqRkEga8fyh7InltOb9aCTynngLD6mfWXxOLRJZcyrc
e8fWYS26tHs057ElhhPvGB005k24KD0n+nT1PHWRDNJ56U/EPNJXvrR6fRyWHMGxiEjJhCqo5dkV
hVH6jTbnz2ah+kca35ikep0YZdLe9deEqpfXToM+UyPOobL0tPO4IKruShb7ivgCf5zC5bxEev+S
Z7Oq/TUmHA1yU58goobfHuIXQunnTsuCNoeBHKwy3ypEH2lQjh5Umg55c8s626x9tX32UX/beUlV
tPdRUgD8GunYvqcpgXprLFqNoLg2I1rgvVK/AfpMrrHKzBcjKpIHb7H5aaaQzaOOqXrX17F10o2U
JSFGt33DKowHd8bnbnRDfTPO+nCNcLX5DmmQb1oZNUdTFN4vBBuy2TkCmn6jm6ObbMe69q4AP3TX
t4SOaq8pgvD72ErYmGiFw9vitUv2aanK9AAtCG6IxFIEng3RWxd6+YPPMSORoY3v5ZS2t60+x0dJ
eoa31asRBVNYWqhF5qgIuFxpUjJxZJGDXBEFUPPnWA2s23qw+mq19qlLCpya0DdXcJe/TqWeWkQy
RtgweHsmiATyNoZE8K+q1KOu26DPn1MHyYQ3ifxcgoKVOAsJNVrwlCNECgdCNnFCDeZ8jCleualH
5153U0ZWSy6+abKcEajoPU45d8+2nfr8DW/FTA1lyPQke5R1fqaMCrVKaz/2vY1vek4wmHX0thPU
kIiLxXp97pCt7S1iMfEBtCSOUDpPPzSFza6J3qXhfrmGLVqoTYIY8Gn6XlcBKkR6LxMiR7zAUizz
j9bSYmTIATFKm8b0WrsZ++bZYoR+0DJ3rQZYN2STVXmISue2WrfnYt2j83WjVn0xP4BSGId+3ber
dfN25zZ/GBsT+dGfezk5XBgztlLxQVKBuyH6M4EFiS9Fyv2xbvgYHs5DeoRm4juZWr3vVzTAAxbA
2LACltoxTQGxiG/e4GBt+TYrmrDiCjGKUYogwBr0FXXALtveJQAR3opIEMkF2b6iFOmih3DZnNYz
EEa5YhnIfPmQ56+mHU7dwnsYduKUfgMgupeJnWjjp+kbHQEmceUMXgJwQooFFTOJcRUrpkJS8DNr
350zpul9B+wCPQS5OJ/kiscUosJYZhabYpKdP67ADWnBQ2B8ozlIg9wbGWPHR22CP/MfuA8IUI0C
6diY7albwSFsDcPeWAEjvZ0R4ViGZF30svjYRNJK+PXU8gYF195602jtHKIFDC6jk7PCUiJC4Cy+
oSry3PeaXWp7i0nX76CoLvM3utVW+rBxV8irnmfvClGF1QUhS/6QreCY4zVfEh/AMUsi/bQUXo1z
EvKJ8PCJaqyhJKGIpPs5+iExrQdEU1L6uMJxywrMRU40X8jeRzg16M3TgoXX12y0JoaXPNiNVnNL
APM1oF4gKUB/CJKKxyEPwwd7BQZRbZLpUIk5MPmYPHaPIFuBxHwKP+IVWjRWkNFY4cZkBR6dFYIk
fbHwO9M5tis8OfVcOhSZvdgrdEnRB7NpinXSc3ilRiY/R1aLq6t5khKjad6Z8+Lt+lHmv502LC/L
uMUp1Z/HzgI3bVYIlTNGO6ddAq6KHWE1UKLZr1fY1VwBWHuFYr2pjT+tb3zWq9rWl1l/5SLML14l
8nvSbKERV2g3WUFeXRdrz5mFDB4AuFih4Nw1vUDrV3h41N/toWE+1rXssVhBZHuFkzuI7F37jTFz
HK54MyIfH1V1uZu/8Wi65vf6ClFrQLtHux1nEoqS6eB0PCKnbHEOWk4fTPCfOfl/wiYZOiPsv5qT
8T10f5uT//yaf0rchfUHE7LDTMt4i50Ovfyfg/JqJlw5QGFSFUfXtfEXV/+/ELlbf1CbyRRNXgT0
KUvTvzUomzBW/430JEbR0XH1ER1A5sD3SP5XMkktVWaQRB/fSYUHi3TRVVo7ripbu3ay+UZWKNx3
fRbFlJhgM7uNvnW9gGVf7bfYV0YFFnJXgAhCtteom6tWOp9LY5BShiOQ+30VF1d11uQvyapIrtpF
fKVmNHlYlzNSbIStyzkovjXNpMRXT7LjZvjf7J3ZktzIuaSfCDIgENjGxuYi962WZBWLxbqBkUUS
+x7Y4unPh1JrDpcetvrMrW4kk6mbYCKRgQj/3T8/dk0wDKfJTtrxpkWU3MYqm9AWRD6zxrvZTQ1I
E0UwxAM0GxeTHxZmzcWabaWlBgY1ty/DYt8WIs6PckBlX8+Lxdt1zN5Bo8AyBR8jFttwLJ14LRfT
OKOw8djnvUcZQr8Mboq0XrVJOV2HxtjjnsJsghl9XFzpscH+fF1E1fK3mnX6YXK6em0vvnYMYpc4
QHw7sEC0FrBc4gSUUlR5ysacaRhascXBeSWqvO2wnIbAAVd889xlFAnrPsE2x3hBd/ddjVHrPFqe
88odmc9ZF6Rh+0gbmj6qllSPPHttNGXblG1iLUd3qvetD4hnKyYEyYosDLGkg5fPLEnlzl3qQoiS
SapV7APglLhqJvhxNbUsZxbLkl0paoXFPGs7xlmfxgOA4nbC3WYVmRUM55wihoRDzmQRnUBt8A2k
QtKTjvw42MJ613WQkvMmMKYvhH/q9BsHjQ7IpykWVkTZOYX14BWhtXNZbsFh0y3oPaMkL66pIhgu
UKOzk/tmreK0FMbrOe/TYyI5+mxxoFwtq2Lks5i1oNiOdwt6Y2UmSYrdfMqqDbg3aiKEZZ3YolVb
irCoykiSbJ/B97eSGviM2xO4CslbwIRs45IKUoWu4StPrqXN3V6L1A8PZmkOCgDn7ByLyWx3enGx
VaLOX4VqKHIJ3kxv7eJ/U29WuEilLREqovGnDoYjEO4oh4efpNZBlv0LVjxI3rqSzr3BHcRDRRz+
JWqleUajgeK5+PWGxbnncbkbDl/13tLWdC0Xl1/8ZvgDU8zw880GmAkzOwsrajDTMpHd+LR1HPGr
OLcJ9i4s7CqXF3exGZahNiHD8MKlvvgTf0dAeYs1sc8jkrKUV2166V44tXfP8WJvjBejIw0jw75e
zI+kgctTb3n1e8B2t07pOdflyb4LLWKR2DzKrdtYN7hkEPuTGkO7XTs7P6lFyx2ozW+VNZt31WLV
jCjTObeNHC/VkGHkXKbJjEGjfZoO2T5MsIGFTd19ESOdfDU+iQeKZHmp2r64+Jn3pHGQlouV1DNC
95ItFtM6YX8LQ3/84DTVGK/SbBovlF2LjwX9V7RuzbqKIAGZ7COE7LcWNLdvhufH7Ca4G7tscb/2
Kn8FeBKs2yTs/OUVDUMjw3P3UNsjM2vhDdWr9NkPOSlBVLobWgYSi0W3JAvBn1Ebx9yHa2/btbFq
evo2RtOtaGpq8OGnKcokmTWESKzAk0OMdKzLwV/1gNl2yoksVoReMXYO4v5RLS5jQh7ZI+c8/P1p
9c4X8yVYjMnOYlE2vMWtzCHIO/k0bQWrQOb+l2lxNwe5nxyY9ZRfvMQMNvmbH7ouiJRsCeAuzQfW
MXTTd4oB13G2hwnyxOw8WEaFv9parNbBYrqG6fQev5XF5NSJKDhYDNpIlazsvWm/VIt9G/OwsZlG
S6YML13nI4bQYGMvBvDqzQruteOHLKbl1bHT6kbkNYLkgI+cYfzAvMVW3yIoq+vMaShny5lZTVLY
z7C20FoWc/qw2NTnxbBuLdZ1sZjYGdqYD6iMOlt3Dd71XVV1EZ4gHPFknNuNBEaHZE8x03pePPRx
2hsraanoG1MN81AOpffRptjJ2GgeLdhfTENjhXcSTDku/XLx6/vkNvDm4uEXjYbC4hiQdyNLvI+a
oD77oxOfqqCt73FmDRvVmAN3dgkOUDOnHpyB9PW6WcIF+EY5PMUWsYNwalxO8kQRKKef+7UUDXMc
YgsW1JyV7YjqZlqSDdDe2ote0g45bjFc2AGHWsGkx3uLR3A8ym7iJTgB5i6F1U+YIl1iFd4SsDA5
Pk+M7+LgnQwmdRh8NR2rKUzkqqJ+CvpkYt61Q519KIKq+cD0sL0vgcw91Zijzz1y0SpesiAWONCl
tJgpxZIUCWfVrEy37Eiq8mkrwvkAYo4UIgwgNbz+vZQmJMeEPt+NkThYtZfcCr0x5n3TeZG9JfFS
ncq3nEuxRF7wqRQZ9FaoPf6Si2mWhIycMJQ6S2pmnpYATbpkaRYW6Kvgz2cUtYRuIhWPjEAI48za
6Q6m1LzofejTWJCjLtmBhXMvXlLXj/TW0ZhlOK1LgjxkmkNud7pw0Gx3lBxzkv7P5vjf2RxbcC6Q
XX9jtarGnxTkt3/hj51xYP7DogoE79UP8nHg/gOfO25LQR+9J+hR+W+Llb1YrCw4VPivFvX4v+Vj
CfbcXQRp+g8Ici7/1v/536/T/4q+Vn+4Eruf/vf3LkVps8n/YVe8kLSk7SJtByZmq7di6+8sVnOh
FKtF4p/MppjORtrRPpWJ7N1kO9mXohz0EbIdw008xgw6s7eZ59v0820QGnqdcc9wiPEoM7HhXtoq
fMo0Z99zs0xSY0WI8Fi9jTrDEnFkTV8Ec1d4QVsmMd7T7Kjx2kPcxu46A5Y6MTDMvwzLBHdoev8p
hlDJZPltxKvexr3lMvllkHmMl1nwsEyF03gZEBM4Zwkpl7kxGOL8a8koOaJ/4zYNpoHOlEa+YxrO
yLkf6vCbWubQkTHcZKQV2NSWSfpRL/NqGUbDhynidSbmLv4GgpqhNoVCsLTbybuvye6hh892xzE4
mm6011ojqRxJu1FhGNeqTIlBQKWIbgdDhEf3baAeMarGv1bZ8iLiNEsJcGqLYe7ILkXTan3IXZL1
MGtjWE+cF9a2X/j7bjHFrXCC5Q+zRUEachrD776KDsmYR0BDAv/kYPTZm9VU2xtdFO5DEUc0EFEl
m3vs1BmSYX0RPeYLwp+kZmUVfJlBpYAu8luP4GQ+4N4JWrUWYdac+jBLt9i2aQHDWgUStJmCcws+
6M12V67MoCZXjpiNKjZ4/bvBK5oDOIfqQAFQh0QfQqUKkiKv1pJt+0OTj+rE0ZOVDXrItQpy8MFG
XeZ3Flthk9eRBhXmzhUIS6I6z3nPGsueVfk40yr8wrFetjZh5AVosi7nigjg5jbvyvaOhBVTwylh
mk30ijgM+5eK7XGnTiot7HjlxlN076v6GyV7c38wlW6SjQEv+xv77lyugNrnIyu6Vq9ly0vnEJLy
eAr7KT0OdtlsdTCnSwueO3zi/IXiPrbMTRnV7gLDbj30+MbeWVXAVGKis/1Oqy5KnxoTePZw1UAw
AI5aGvfU3gPw9G6cvfieJOds5V/4dsUo11QRJtzbSZbEKS4mb80KFLvLkeE24gS0KawKZ7ZUA378
0UWcXF7PPteAPLuhmfxBdlO0HUv8x2vFi7c8hKW1gJEZYmMXc9cDh/UT7o5sR6tKwc+b1um5IkLH
nmTllcwxZcBrrDPrYt0oK9ylcTavDA+GAexpQI2RXWzyzDoLFRBuMC1vNVXyHYf9Q87++6JrGa5n
s8X2YpbzAcce972n/YgUqpzDTem3PIGybMxbA6Ogu+m63iaoFxIvAkR6EkVbbBN8kfQbBuOlpz1r
MxJd3jcOniCCr7o5u13TnziOFu9mq5TlKqlcGDFpSYw86K465oeZVek3IJnvLYNlIPezLz4IiU3q
UrpWJWn3aPQiv83HyVt3JWPcZHKsBxrFWLV8oiaI9niLTBcfFrkUNtZjBIBBYHYf+uyeU8pTINt8
HWl+2EbFSVJF71w2oaDJrXQdwvxdp4k5OCuGM/6h1S6pOFAw3O1qfARlG29MDGdHr5J6K3KXGKNI
xTu3XswPuc62KOrOkRhssXUJ+0+rSHb9jYOIu22mlIAWEYkPsGzks1c46SZGXcBNGTM46JX3yACy
P9ejm08sUh1rChoedpjECY1Xk2IaJoBZpO9Mjkz4oqL0Xg+sjVmEeltpKQ89B7TLaBnBtI26aNqF
QvdrVZrFmuZCusGTrLktegD4Xlss83HxyXQR/MkKDrsppM3MCRq1JfAKJR2sYHyl/Yd5osbzR5ot
524LO+WHikIZvCZgarjn9oABK5nUtI6ZmVwSLGZ3aeeTmDAdIMxlplHphbk1/brcpNLrd23nF89I
9f59rCIsKRFf/3NK+F84PVlAxJI7a+gh7uWR+SgCkX/rZqk+QvaTD14zldemoUF3xkC4y9kY3Qww
j8CRyQ60O2O/LYpRzqIbJ/1DIm1CynFnf4J7Mh9su+GUJZryxrfq7jDR+XfXdQ5VtophX1eM80Nk
Fa5PxNxKaMkLkK2ZZFw6B0+9GTvpeki7jNiOz5KZR3dWQHlVQlUCQene8zl7+R4GLDvagEVnjhiq
WJ/MvI53BfNUvPN5+D4mAgYjr3a6F7RRqrO0MSQXMWTdAcp1A77Wmj4Xqs/W2q71o402QUg29Vrg
uQkgPq/p3pMDFReNa+GCqwQ+MdwdWIROE79z3N56AGEgKM9Ia6pEGkyU4JnjDzUnVPDk7nQfdxUT
ZRam5sAbffoUU0r2aMfSg1EC8wEno02ESEgNNKdXJzp8rqqHa8zwyraUejYbd1F+Z/T9zHye6T0p
D0Sq2+SDRCiH568qt+dNlJlE/XQVEx4riY9ue4tM9nJ8o6DBnPQXX3EMCbOZGVGbsATHtkT+b9sx
XEXx3O9Hs3gEJEX/eDZS4Exe6chXmW/oQ8qvsIIUjmTv1EdGvWmoHfrP/vjfiyIw7kdt/X/vj8+f
yu7Tj0GEf/4r/9ohy384PjgGx4QpJwNhsUv9l3Zsin8AexNsd4kDSLnIyv8KIhAX+C54QCLBIqmE
Am39Ta0Yh8Yvu+KA+bBPlNpBcXHfCLHf7YqbUPl5Gk3uGcXXt9YLepbSFnSDsVn3nVFzVvTwNTEy
pVWvCm+rcuYV3DqmwVhNK57Kh5zTulHg/3eJIm0NPbUyPPghTzSmgoF4l9fkmr7UGPKLtytazLLj
raI1K54Qfj12BwiehDV3qssL9zLIpnvNovEKJdvDrSgMby1j19vl5OlxvTcRuqSeHwxfa+uiFfrU
uiGujZeJ9TDVeyxGSwf2ZOWUA0M44/DfUsRyyBu/b+6BmmQPbRMGH7tc24y0eOla/MiGtD5TjRvj
tpiDZwPZtuISs6u3U5CLZI8RG3qUPZfFFiC/f5c1pfuxwcewMYJqfCFvyBuHgc+u6uHEYe4ixppS
U8q73Y4Nn5S/AURdF/kxJXj/4nZO8yw6Gy8F0N3gtQr813yab32zRS4eMuhh/Ed4M/SuTQluYh5A
EVpbldrBemJozz9DjfK1Tym0XJvzbG7UCMxuxSY8KBB1KpZEGbrzarSc4VAaurjvcRc+TXGBSa2d
xz0xkfkadGI+8WJc7BoJG1ccZkZyiPM0+cLz4FzTDCjJdqiEcUf2mgSF47aEtScLz4MqH2NAa3vt
95zY8AyuB2KE7Id9JW6kM4gPRpV3oNwbYd9VEihwULNdLjws7UNi6XNOLHDYJP0i4Ymyp7p5idIC
ndnZo60PuUwn4sRho1+MuaiRH3NjT35QH2Us9CteDu8Yd1b9oM05vIWGXV0qKuuKvdTGfDf12h0s
MtCDVALV4F//zVBcDvEN3CwikuvExP8HpH8I6Nw9pXUXjeWJwfeYVxtPhU0a7IiMMHW0CEauhpFG
C701IRSbr/9RHP4txSEA2vy7FfXmU1J+/cG09s9/448F1SWIZaNAuZS3EOJyAgSEPxZUz8K1xhAu
cPDUIDF8Z1ojDub4noDKbQqfqRtL7R/rq7RZhJf12WOyZ0qYoH9HdeAS32sO8LUpCYFshawCrpvV
mv//u9V1DvDZwQTRVFigKW6d+Ya3/nd34w+h43th49dL8BZwsPIvKFILD96PlwjHPqe8JtBoxDbG
W39FkHTlu9zS//sW+x9cZflbfPdBOMZMkxNzFa986YyXavqqnPX/3yV+ipF6SSXLauASvb565nVO
No3+/PtLWMxhf/5GfJABwFkFpXuSgddPt6vLDYxsQ9Me4PO2r5XnEq5KzFFsvZFLOyFOPlbXkI1p
H55syN+7qbOnLUcmCyVzGPdJ3bZPIta2hdu9Szet8q7kQAbo5wNjioDSlh34SHNjq2kgYRTSh0v+
KF559EQ8zpk/rbzUo+DSpdjdr+oX3Cp4oHxwgxg8Dj05Kg4aMdGbwAJozWTgBuIS09Gmr1YuHVlg
lhmdxWbunU1fux+NguMtUa85vjHpHD7nUT6vtWl029hwsMxERD4wSREUwZXdX+is1O/x6OabuI6J
ttPq7orCO4UJRTWE94ZN52nWUNFdZCbU+6mc5XXkbb43ei/fVlDDjrJYmqJ6S+7AyrBBmGrrxjcz
MIu2nFaTmIZ3UPr4QzJfXTydztsK8uO8GsiU3ITYNw9VCjApqvr4GqbD+BooDEqDtuEtuCGHV29I
uV6iv47glJ9jJgHpBjiMfu+O7GPwC1lf23YyctAtUn0zGslAhzoR9QTeC47TRIfOdRhM/qDlBjuS
E/3sCPqcaDljx++4m6IOFdGJ0IZ2uJA8QrbLSEUgA0CQKm/d56lxm0byq2IYC99B9V9SPb2XWnwN
kN8+ToIzo+yN5JkBNhCJGTVk1caNtS9H+VWrqg1Q3xt9SBuT4qG85ktwQpJgvcmfV0z8PdLJy05F
4HRPCQ2uDDob71zgUb+pizHc2k5r7ftuXM6ZUCoWSuyGKUW7G7G77SshNFIV9VvrAKDD1se8n651
DnXXoUf3QKkqFxDaXTdNqvYEO7ND6qTDQ1bp/kFxZlpr0AQ8GDiKrnmECZa0f3YiJstw36j67YC5
7s4PuJ1Qu2jaK9pabPAveLeKWXF6TIVb7Kg45O054YQK130bWu9kH0bXOUrMh7TEB7DCKubcUeKX
7mOGtntLtuHnELEPRVAY4a0YA1JJGRC0nqlOSY4oDOXdHEMDocXOXSOhyhMJj+bSGJ71zmJ+eXSD
2r0PDdvYd3Vs33u0C11G6cBAaPQVPm+H44yY1KGPG5cW8Fbh2eonDr1sOMPPCl8YjbxjRWWt0Rv7
ao79bzLN/G+k59S6wzN1bpGxP8eBaW2jvpH4NEkQYaZSAXnYYLkfISLDhjLcL3nTcSe7Ycph59bm
gRn7fKCeSVxIBchHE/cO8xao51zMsfa+V7Z7BxbLsy/C4aUMnfhqFo15GDj9ugR8J9ALYI7sVSEt
/9Wi0/jUgFa5JWg0fmpBzt2UfRTcTSA9HvNAATDrOpINhIad8yii+d4eMg2rtPXvyReUn8DPjlcm
VNP9lMbqdoI5dbEmb75Bc3POGR0se6txqDSblftQk4LbUGCiMUMaPp0FpuACDaJqTPKQxEZLD2O5
wjgJC7d0XWeTIDECi4XwLzEPFKs4r2LibEP6xdFudyAz020Bu3V7Hg1nM+Hs3tVz3e1VRS3WpquT
jthtLLe9KRssCC5mVpwLcGJFwSEchhB/phPGLp0nnASEV+oTf9voUViVPs2QXJk9iXmdO2HSrFNg
t3jQijQ4+uwYdhWy4IaMR3B04DHSlzBVHK0jY9/GWYJq6MLzYK6d6h27BLXFJ9gejdbM+RiNP+9C
FJutF/YhXhPIIGuST9yHCQbOSpSUUZd523xGQVAsY0N2parHB8yDHUWxCryQq2IIOnjeAavY8JWj
g96JyHfOorTK/VgllFaRXqs/Ub1qfVYeZSPAWpLwWxf0+dPcYegLLDM7vf3jonQd5G4JVmfCmbPS
jjfejTqd7ohUqe3gZxQj8gy/2av9jbQifBRvl0zg5LAB76gD7glddZCilfkZVn73AWpltxkchNmV
bG1jmyBO3xBrS0lFR+KdLKfwYyrj6mlIimKvgr7c02QXbiG3Qpo1FtmsMYO1OfUYO6r+kx/Y6uh7
LhDmqAdN44eZeUjHLGPxbIfbQJncvjJG9mqtILlxs2m4sQyAJqvZqqZDZQSzACxn2ccWFyU0Fh/e
NQL9lCH0YYXbYJzRB1UuNevm5OoD6Bv3wZo681l1g74yr+Srqws/Acjol3tvdGkd0HXPZdFIwtOk
qT+y2n4gBtcYj6Qfx5EcGF+9b3OQrDDwYBKy4y+0IISnLE8ZMbSucw4RvveRCwFGNBFJGCCe/p7d
aEsy08iexiAJ9mXZuA9B4xpbB9Pw2gcJvo9AfC7VBvqAeaRbGak33Y8uY2DbGoJ1FXQ20RoUJ5tc
6yf6+wj81jzgRBWyk+aJXnumRG+UZvmV9qz+KDqze+wy6hd5kEA7x0Z0p9I+IPBKwMmVXQDNqi7p
7rDdZ8WGlP4FQF+k+qkJXXewmfYipJ5eqUwj2pvD16EMjffFEgmkKQtrgG+4f3xPmZrCb7PJX3bC
PLMzZW3dOhy/HiMkqXusoPMJOiAnNmdKPpZ951+DaiBLjAfrg93P8sPQGvJD6tTzLW8qdxc3sbGZ
YYhtjFrGB4+s+g3c6/Yd4axyK1oO1WQeptu3u66ozdxUUMDvxGLvLcuKF1+XnkGlWWStOWGWBMbW
FQ/ibsJzevaauNyWAaaPYlY2bvsC2hjkdn7EXjCfejHndyHJLsxOMV1kb8+ypv7pGhjSZ1/hU8CF
4fIW2n24LXIPsxmTCDyoTpndmU1aHEl9us9BGA57FZrSwYbLyxBAAl+/bvRN1lEUZzUdiaoxsEE/
zVnMEmhZ72Ij+dxm83TLojAfBajJO6/VGq6Pg7lz7ur5iZS6A8FAM+3RKIk7z8qI/zGRIZPgpXfY
bukpt0V2kn3hnNNRT/eWNxrbsK0nSs06Xt2E+xi9NJVhA7ksvGyDBBISzrNIMvJuGo5Bi6YPCrur
b0YFi2pdemX12GNy2/UsOOyBSq87W1IoOq5oWWx7d4B8leubeSTn1YTuuMMGBokK35Dx2JkmoxU8
Z+yYJQPNfGDZMKOOn6ZyYCLpLkG/9wdwTw3NAntllfmT2fM4FbVmWx0k1mczkvONLJqOcdZofsY+
LXqmS5W9MmTHdBS6/hZGvjjpadTXNvO8kztiZPDV3DIfgmSFGDPUzaoI3IEO66FipcMIpK+mO/Gb
N+ycqreQ//EoYQNSGhnGw6VXBoMM/tH71CYORKajCQ8dcYJ9Ytr6iEUMzCcUmuUT3XnxJNawl2ge
Aq1PiV5SPJDFo2/PT0u8JrGxV04FiNd2ZvEyl7MP2q9sHpClIQJliXGOwuG+r2cPWxikszE1vvoN
EpEly2e7J9+SE6298DEyfD0VK6cTde3O99sRA00k9mGYDJRKhuqMX73tGVKa3pYdYnyqNQhEFVP/
W9Ofg2mtePVK47XTzt2EqrQT01gs+7YGVRj7Mz1Hj2MV63XrG9GB1WrPjRjWlokxLQoLEKuZ/2yU
zMwQmCpy5fQ94rBY5uB2q6gkVcaR4CY5I6/m85a1Q8dRLwCYMbi4mWpQPmUc0adKjbKb5FAUK3vo
kZjS+CXqqXjOUOOgA/QgrnABVQ+1dAUtwZGJpl+I+Bynbn1f0gf6bERUR/NWLz6iPvaUSHnuYhCS
0yb36+xI5FmDHwyyPeGH/kBnIQgUsEfyXvqtvk8jt32omeVsh4JsMJVLbbFxtetu0eBDui+hDtJb
nu6GJuNIbubJKUqtGbi6AlvS6gLDlmEfdJY7QbsZq8im+tfvpyw7d+VntvfWR1xZ/o0VkNFYtwJc
69CkSIyi6sf7UM/VUc0UV1POQ023jw1PFAWRzSww6HRoW75FyqadzzKWzeLg0fMdbqb0WjrU0vU4
jj66LfsrfJixuJ39QH3M8tg7Qb0qP4Szt9QNYi54Mpc3pGsVNUBiPz5MZdmfY3y5N3HRqQ+lsp0D
U5vxhJVhOMM/zF6VTGkfApVfIQ6q8H7w6uJL0TEYH1xLfoL+Wwl+IrV3shDILq0iz+EaHLAJBJSS
s26HSjcbSr63S6/YZqFjZUtmJb6tjPlrNnj+s6i8kn5mDZQkyvXCh6awk27pFXs8zaswxmC26skq
bNy5ZSVL8/QAqAMwCt3zfL28bU8zpwoSu7ZGt/RB29R60yXFo5EnpH7QoiNW+RXCjb8pg5lDsVV/
wPpok6HNYZ+Z0mt6+ssCRT+JWzxWWVFdlM7FsW1DtlLbqJjDyAZCUfs9tI5uNIoDxyXX+EoHIQme
kfmkRcPAk6LIHqNH7+85xYwrYSTh+9w21IWXYn7PVjH9NFl29T5tsua57kG77GvDmWkQDRtsqUO1
BAcI+0B/NFR5lbY1lusOZt5L1rrEFHuq006D6L9Goz+S+PetyxT45dlmZ/ta1gQE6AakjsLIbnU1
5OB3bCPfq8xrmFam1SUboEKsgqZWt1L40W3KZmgh5FMZQJtNc9NGLpH7lukrv/8vTDkZVvNOI6vl
gVO1QwWosur6+8xEZJBRHj9NbWfz4kJjtsoivHa1XX22jfpF4sN8kfP0oAlgyp1Hj8nGKEdrT9Cc
lb02bOgXC4sh8Ea1juOmhXmTLx45YtouZVo7PVCI4vDEHwz8YfsYLR8OC9mvFfA4JFyiErg9RfTZ
mRkWgN2tcBga0c6PJu+Row7vE2LaLwvjblNHwQdJZ9fZrCHQ8adgCZ8a9UA52hePdvu7oVLz50iH
YKWz0SfUac/pTQAXYg/ihTvGZHXfRCkQB4MSGO6E98EbYvmYDFjJ0j7hB9sG8Wos2VPNMagdh9y/
smNxzxnkiQU5u5tq7Z6axgViMSp3W+dl+KkKMr3O29GHSGKnty4pQXyScIlXArjdYULtpzp4LN+V
uoO9IIxrURTqqGgUuYb44++9xqQTO3XFLS5E+5sVMWuvUtqVW5qrTiEWkLvSmeJL7mRw6Os0gEsM
68DoP6ZwiTFNd/uC5XY71DjVtZrMaxj2Lt4FRO5KZdV+Huz8QbHi4loAnR4EA0Ugef8Y0ZOzmjzT
PdlRNe/V2L7QmeodUgCt65GNIFQJz6B2ARc3WznvNEocP13UZOx/q/Jbr6i93OSq/mw3af2x8xVc
CBiFcfa5MtPUPFt1H+KyDNMNasnIw9aJx14Y07wGFecEt0kO1GldlQ1+RZtOXmfXlJPmaBa3wW05
t/ljWQSgD5w52MdJx/QHCevRFd3XaQJAbyLzr9vGbk+mHl/pcC5OTk4nBpsqDknNMDMzztJjkQTW
4vc5GEKkJ37/DiYD96mI2BtT5hYd2BXmG+SO107QelMxUsC6xPt1HsdDP7mfPI4gE3gTpzWv7KFc
lDNkIqP3rVcZ5ONZVo69dRsbISXDsxOF1mEIjPBb7NrOPeMyce2m4FszSeMp4qf3XgivjTcOVld6
5loKCTFOLflcp9qbwdRvRQI2n6kYma8SBeD3QuivKiiEDUB1gfQDyxfeT1orlW4C5p7fHkaJfjcY
iHFJXfFMNnvO48X+91f7RaIGCml6gWWbPi4+d/H4fS8ee5MzsU/y2sNcweoyO/4jKbxpm0d1vvn7
l7IEADXfEQ7DVDhv31/K7FzwspPFB4v96HFKJa+MdLBuTIX76PeX+iWOzqeyBFA55rgBV/zpHsIW
xQ9sc6myLftLlquFUZqy5eThXTXRVOxxH8x/VyTnosKyifb4+AUIw//4+aC+MQ+tGGbOEJtWEDd5
S7dIdpxJ5V98vp/8kgtOIOAHzQjDk6bLbPbHS2Us/rqujfYADgakcx5CpjQaPz0SUpjwW7TNfT1b
KIi5jm/6HPPa7+/v8lR8h2785/VtaAQB/k9mND89NXMk69jMou7gFwYCfMkHdJvx/e8vsnyIny9i
Cx5M0HvMijzx44ecLF4XKhDtQRH/QDOI2UVEnh3e5sLUBz3j6RrgaG0r8E+731/6z54fQAaOMCm8
CqxlCvb9oxo4crKgepAmGrN5W9tE2NFVEII9w8RnbkfswOYY6MbvL7s8Ib98YggPmG35uITEfrys
3QVuRTsW0JwmzU8UebzH5aQPkctTG3g8v7+/3J/99m3WGFNi7vUt+6cbHLWNaTFG53Kdch4b0ew5
/E8wRDzzL1YZ6xeGIg8sDEUhOYGz0Jg/31Ct//guXd2Pr93bszmH/RfsV9jowQnATXDNPc1J5qcY
hslB4WH/Hzy00C5cz5W2kP4vPxrPVnqMzPZge5G8OoTwb+qIJfbv31S+wmV8ZTL4fBtyfTeNk3C6
elmw9LytAgPx4zXwnwkDZVr/xff3Z79CaYKDkzaqPMzoHx8XonzlMOcjCyoFNRsxVi+uX738/uP8
1TV+WtQgywiXF3V7sISC1dHupV9cf3+JP304eP5oTeZRdMht/vg5giD1x5b2zUPN3vUm6k1xEnhZ
IHOMyXNssMI05bAgCBizwMU0jzDq/mpF+/WnZy+gXNu3pRkgXfy0okmnxhdeBfiILZyNqlLuGpdY
A+spbY5U+pSb33/oX+8r1yPtCvfWIcL682+v4Vjlz7XdHIoSRLB05ysxdu8vthK//sBtZujExZF2
F8DqTz/wIKIvHf5Jc8B/16+7msKJqh4g0zPL+P3H+ZMr8SHgDEvXcmwSAT99hV2S6Hn2qwNLG3Xw
RneGafJYt+nT76/zJ1+TRXSXAC9WrWVY/ON16KXI7KD1qoNOTMKJnwyfztisXCdNePr9lcSv71j7
h0v99I5Fo3LhW3GpfggQ7ksJfG0kKbuCX0Gnw1Dq9zN22T3Z4bDdNLjFNybepY90ihtbpWGHpUx/
96JDRisAlIMwkDo7OX5anyijpeFqjPVNmHMOpDzFxszKtIhzFRFIAVDl5A35dDtWPQr23Lv5GpmN
pDDtbH/xQZfWr5/eOrzBmeuZ/AAschg//fxw/xp2UPbc0y5WHwKIgrfW4L+DiJ18KnSPUzEH1d3m
4cd2yqKdB1uFmbV7dF1c0w6TWaups7Xo3xeUiqwVDXdlVQAL86n6Q1gqqqzZdtmI3pgQJAjb1BaU
GVU4Jgd84UZq9OtJVvLAbHvcKOWLNddJN0h43iWTeBkoVw1BEPwXe2fSXDeSXeG/4vAeHZgSw8Kb
9/BmDuIscoOgJsxAYkbi1/uDqt2WnmjS5bUXXRFdKgrElLj35jnfqeLAj8b17EYT5I2KUBcvMjX6
xrnVv7h4ij/4aL3xrJk+OgQULChvTffsWQuLoab6UFyXFF38QBz8gbs+7SPw6YQuhda4f/+R+7Pg
IdWG1HeB+FCHjn72utaVPQxEkhCE5XX2gXlrsanhrlw4lux2oUfUTMzo9d5O/Oj0/pHfeH2p5nSH
TADP/bPnaGCxaXHvlHvGXOrzgED2pWa/514YTvr9/UO9cZIIPFiNmHXwv/PSkX1R+k3Vl/tiaNgV
GQw28dgJgi2Tls3BaTPAuS0b7KjjTIb27x/8jfOkrsJohJiTi3ye10v2R8/YqSz3LWkyu3os76Mp
QuqRquZvlwH2skgZLgojjFKLrerXCpIZUBshzM/3puc9KVWOgelhvW9yy/rbjynlBoIphFF0H/q5
SlQu0UPR0OfoCnrAwA6DVyu9HkfhbBk8ffu7F9DWLU7MNOBuI+c4e0SjJJelndecliisvSZVWbGH
yJ5Omy8MvPcP9ucLyMEobSgNBBva55+vGm1I7PQFZ6bZ97GlPdWz9y2drPtodD6oQZZ3+ffKm0PR
ljqcGp8XcXZeGHUSslEQYlgy31jMSv1KQPTJh5nQhuHImPKjavTtI/qUomhDeenOPy+IQaG2csTa
GI6ZL18rZdxbS0QUyQM5jCjz4v2r+eezb+sU3ouimERtdnt/fyJFS9/RhW621/r+iId/b9sZrif9
g8P8Wdgsh6E1tKCacTGXP/+l/h08fSIH3s72GM80Ar9K+yAnvojvn8yfqwhHMXAnsjJj9TjPipw0
c8JaZGT7xmKixaRnnaf9D7d0btK6Y0MdEBy0sw9WyUVO/sdTsiwcrgDzyWp59qXEaNL5tH3Z3hcQ
4sbcZwxXymy+nHx26eeSTexWoUjGoGND5CEUQ7Ltpbu7jnTeQ84+8hb/1f2sRH3r91kWRFJSHCxl
Aakq4oQsznnwzdHZR10rPvjt37wxi5GTzUDPJxLh9xuDJCHO2dkAHAq+fJMqPz1qE3PO92/Mm0/Z
Ilv3Dd8E2H/+Itk1n5Goyvdl50J9roa9nhn3ntt9VLW8dSvAC6GqdBxMqme3Qri5Vcq6ZCHCdIiQ
JYwPk6NP2/fP5q0VCBk/Yzj09ww7/rhmujlFvZYhHmqJk3H5TE2i7zZtm38ZUvvvV9H0jMhE+WQQ
aYDZ4Pdb5HWJMyC4yugdw2/LtWsS56Zowqf3z+qtlwePguMiyaUxOH+MpxYX5lzx8uSJ8D5lymCL
LRTf2Gyptk0kvK9jLlMyPZ32g0/VW2veT18Eg6M3mh5GpzpemYE0+8i87krtdU6jrUwfZTrf8SJ+
cLS3HnjaHiIgMBx7fwzJcs7RdWSb7WVE9FvhCPdmNFMteP9iGm89I1xEF96Kge3jvOH3e3PqBSP3
vdeP+iPRqtUWeyd6tNQacvbm3PEhNbxq3VfdcF2rMrsSxDPsYvC8m1lJh41lDE9GTexbPnroMfo+
/ai7Nd688qQHL2+mJah/fn+yGhK1xFgUfG0mm22Crn41uiUPzPJauMLeE3ZTSXhszCZGaSWP2Ti0
h9CvXmIUHVhoO7hyROUxRfLJG9NItok5j/cv5BvXkT1tSlCXtI2lPvz9V8xdfgcC1qv9WM7f5Gx0
W10ipgxz9Cvq9f1jvXE5FgTUUlcwqKXq/v1YJoQUHSsEpX1ofNMZOASF0F8h25R7ArQXS5rTfVBh
vPHSwfsxHCoavlh/jPWHJodOHlWcXio+kyShrWFN5OxjEAhvmap+qJuxDlBjDPu/f66GwRSTiRQF
4vlKaS/sm8Zrqz292lWNfZipdH7DNB63fBY9EvoR/f26jQMuYwCTTBeWsrOr67Db2Np1tdf0qF4r
Y0CVUFrdzVj7xb5waKTfP8M3vjkcjxpqYdBSLC5P1i8lB2EIdpwQ/7mfhoidC7sZA72u6sBCEft/
OZSv+5ZHTgxz/rMPgoQW2BXg+veGX5WfRF6ToOV2zinpDeOD5eutZ9TihVp8CMuk/+wZHZDEleC7
6FWK/r6Pq+9CkBFF1At48frG6/Er/v3LaGG6MIVhsn1y/gIaE3ttZjuX+5lY05XujrcQuQLJHOCD
A72xMDNS14VlMXnGxrHcz1/ul5xHFGAhLWAeiadomnbeXN9/cC4Wf8dZQf/bMc6eCaK6stQGPrJH
0G+sIGATTixacWv24IDCfCSiGab5SoyNDFonjR6qsXERC7FX23sQgUajRw1ZJuz02vg+YYobQMpV
vk+srjniWY5vTKj2MMuH8DmUerkrWsRZdLdqjQw2PMTCY5NCn6ZPwmjQ6mIvN25nv0BsVRptBu+p
JbRiwOxGAzVF1ymRp1vEp8AjMmBPMYE0O8xy6pALJJqDFReXA6mYey/z75Mqa9dc4WxbMCsCaYxQ
cI84EXPZOEuSRGKBWDgD+2RbyXpMCMl8//K+9WzaBjQRnpMFZnf2bDp1iz3X4dlEJvxaT90ria7X
tqVtraLawA2q/g+vHTU3xR7jezaEzo4nYlUC2lXlvqvjZeZ0BbLxMHblB8XrnyM/m1mpaTH4Y0bg
+GeHsacsxibpAzDQsxspkwbNoPe1zh7YhL5EkLLuhQlArPygZTrHn7CdthyXKS1XlOb6vCDzZVEX
UI2ZiVRqhgmGmZEUAu0GowtZM2hm6HFqUYSbLhvqIC8RCcIjZSGvocQJVP4iHbWDpfdkhnR2uQ4R
hvLAyR37nexg++kX0g9o1CekgJk7RwH5huCxB3cOIiO8I3inXXuzAGHQpTZ8e2Agm5TfJ+hy+R3P
h/EJHgqo2mmstzi6+PfFLNZx26UbV3PNx9oSH92Kt9Z0B4eq67MNxw1ZbtUva0Sig60rM1gSeveq
2A5dqVHfZUY3fPBkvbUW/XKc88JokAOYEH8s957I9XXJvGFdxPHm/dflrdLGsVy6VZP9NjzEv5+M
XpuyqsmI2LPpRAyGKFc0409VFqOpb9UHprM3D8a8kp7Fx9123kQ4DYtRmfOuaLFT0InOu8GWWxSg
aKm75IPL99ZC4DD252uBZe+P4jdXyiKCqCv3TdrcmK0LPDVUTzAWv3cJmoXY+eBKGm89F8ueNw0s
EgL3fJ9mbmXO9aVOS6c8xuVlgh2cyTQ3mcUHlaXFe1vW3XqSvnWb6CER4BGmhqhKQCdEXrYlHV49
uFiCsGeEkT1/cD3e/PVYEBkjMb/1zxdGCOStRkZJsR9r+d3yo8fYHO5yCx3J+0/Um8dxQeRRUTqL
Ze73J6olfzKW6PH2dKKSaQ7UVKWNQdU3H3xI3ypbGU4h2tCXf7hn76E1+jg40F7uOzwjcYvEdSxv
mkocAXte4y6/L3L/g0HFWw/wL4c8L1jT2QYKKvRir43TLuqr7wD3ELc7x6b6KB3Seuv5pSNlk4zy
kV74rC8iARSG9+QWLDOmeuli+WNMfIg1OdnGjG8BW0otWYOjLDdJvXgNNGNRZjaI/vyhfcIFHT+F
9RJ2Y+JYwNWGzyjumjuoSFXglXDiMSx728kdvUdPsGoCiILSR6LHFMzZMtqszB/6aGJnqbxgkvpL
WvVXSHHkpqPkS7wB9p+ykg2UcPNOIrrmY2+KD56mt66Cvzh1GXHw3J5vwOYEAsMyklR+ME7nDjJq
p9tPQooTM1OgVWr84IBv3eLFmYVQxmXYen7ZZWpEqqYY2idgS9HF9Y3cgkEi4jUK85BAYDTp778w
P7UTZwUhihmTE+R1oc08u9MRwQLskubF3ilmfx2PvXNnxwZZzRAZT3GV54/SLDxALygnf9oFvBgw
edHP3aZD0rfTRjBZH1yGN647xcZigfYxBv7R8vqO8kDMWPk+8yN7EzfKuSxjykaVVu0TeNl5jy7y
ywcX4o0hJqoEpj7Lqg1rzfx96YgmMUsQ+ywdc4iUdaHyIki1tm3YtDvfdawVTwrKSZFv4NBCg2VP
BueF/U/I9W8UuF/N0dYba9jiC0eOAZSOjbazX4RQrMgpuqTAt5xabI0svobEyucbtNWlOHFl3AOE
V3HCYkXqd84Q2dBAm5OxEw+fRmvUtwrK7efYpvCGM6l/piwud/HII4VjCtrU5IsdkvzvEApWLNnD
xnbSGMKsZgeNVnb72KldotJ6N/Cik1ll1h3w5ema1xYTGoj3+Sn2ev+Y6+4ztOPsg8b8rfNnBwwP
urvs0J8Pjhi3pXnbWZx/nk13MbK0/eRMyVNiaPH2/Zv+1qEQXqM1wI3OZ+OsAGHTqa6L5bPkA7wI
ZO0tbr5JZkc/zqOn94/1876dv2nL9Neie+UzeN7+l5qT92OR0BwMIgSuwYYxZq/ZNnZExA9B6ebG
yaj08FM3meOVaWrRjdlpPijgXO5kqf9/6tC//a+AOMs2J5/zf6EEgtfu9Z8/efVafP+Pf3/63nb/
9kgiVVImDND++ksP3/7j3//5k//EOLjuP9g0dRyfHpcClo2df2EcPPMfiOSW4epPlZxj8uD9i4vz
D2fZKXSpGQAGMx/9F8fBcv8Bqc5B/0KAL/2/4/8djgPlJivWbw8cLEq0IAvdktk5uJyzFU2Rs1mi
iT60hdufKq8UUKFNuWhQCjvIbZJLVllvQco2NJJvohw+34QuWjfGfRY3GrjgsHe3Tec3d8yXtJVv
5f5j4nX5LvY10n6S3q9O1STqbc+KBXUri8WhDWeCWfq0D+e10OzRwYsscrGyMyzsg6+yQJCmsa9D
+1h6WY/cQUUExBde9AAU2Q9XpLgtCQrpZ38cH42WQPeVHbbqYe6Gec0pqW0yaLBjCHS8QS9hHLuq
TLC5lu246aBpDwvGnOQEVRPyOcwG8Ze6C0O60m6SUKZtEE/puGyQ4ecbAU8AS9Cf5qYZTqmlq/sQ
T/FWNaTAYD4l4dKflzPPy6zdmIWTBAm711sH0TZmC7Z479A8QjqzgDamLX/s6rVxgkv9UGWVIB6z
Gy49XH0exuC1Bro2iIaF8NUmdneXydT9FFaGdUNnikC1chrb2FbIWlawlLU58HvGIJ472BtTDgYj
ZvRs/M5ZYLUdCCKCZ7F5uIhHJuuJfTNJemR84drK3Bl9fB1589AFptJt0l8GwAk2Pm7MCtFsX3TM
TCgoSvjpnjN3q7Do9rR73YPdqjQlZ3M2NtpgNms7VVaxatpScD9EfwEUYd+l+nOSkonccy74arrH
sFT60R+bBxzO9tpXevmCW0QRJyjhhCsP1TiCUXRXIgDdFN22dmmVweBWOXSRor7KS8IuuMpF7OKH
rRxyc1vnE3reMNBid3gO8cLcqLpKNyJyoO7N8jsFQqRWpZphjtVJ9AkzYnuEe7RqUuKi2DyfYCVk
iIANJwQxpoU3htV9Jk2wXANLyA6x04TRaez0fLiZ/KiqX5soal/0se5/JOivbxyYbqc0qvn6wcMP
CDjpL0SLHX3dDex4rpCkNJe9qb+Mk91faZJi1Rz173ZZvLjjWLXrQpQ1abF2v8oTS7+m0CJepmiU
9wzoub8n5rfCbBTmSPDDvF/PRd9TcNsEnW5DpwLRl5fj+AIytNID/F6J3LRavfAPFsL+zF3eCIgV
m6SE70fC8UxUD8TjC1n75GpNhgpvBml+GoXxPLf+s95QSyCv2UAWLeTedxLJt8XF/LIbWp4YPTKd
Jz5MtBTyu272IcGBJD9uGr5me5EPg0eAKdlFpY9dOY0dc09YHvQEF5OYa7XxVVsnJ8/xx8OEG6fl
Ybbjad1HxIhctiQvRTsvZNIPc0E+Fwk+udumw2XY6O0WqRPurh7NRFNn8hLbB0SPwZmIC/N3yrbi
QwZkvb4xZ9Mr9n1okAPo9So9ZZaeZpukhVm6mvRKXLbCCjeuVcVYdEJjg9doXOFf1gJDOt6T3RRK
MMY5QZ/Vlr3keJd5ebQKHRK8RahIGNDVuC2X9INoyrPPE1lHQZHW48lL3K1d4u2X4bIv6LXMgwi1
FDdEPS0RaNmwckZg7t6Q2YCji/qYZtZM49lL5gxtsh5gPlyOgxi5ArjC72tiqg+i85pL7NzaI8nS
cZ+fetTjQZHTzTOHrbzNpFnFdqF8qemzGU5OUDWteSDzZmb81cpTLvTq0vjZSAubgC68xrWpk34N
m/aQOYPHStXUN2gDrXt6vXjtONILYmFA4FJyVrtQCyt37edZ9jynMEVtWrITO3opScjDS55hD42H
PgYE4voNQEfHwK47XOVzpH70BFvxp667jUWEuRLqdb+j0/8KxKsOHDf2iSp2SiMgEbc/hIXK1xWY
mYsk71/4sDhbPClwvuYaQGAeVtq86uQ4Omuo5N1Xs+Rrs3GBGF7YBUTSITLuIjqVvaUV+inR0dc1
pZcS6UxGUDxD+JIeCU58YDfkbhF0WWrDHpe2DufENZac7/iAGRdVvuvpJ6cDjcUX2wPFrZsXPfSM
0wRpeTOZ+W3ozGrttpG7G6Xfekjzkh8IwGDZKGpIUI+svaNBpBZzjvpQ+yA+VkR41oE+WZ8ao1pr
1QTiQfCKXsYYO68SffLWWS417E+ZHwgzMeC+1uF27OvThINlo89T+01UzbSOmHhuSFKTF50Fu3bu
7fjQzP4XfJXFIRLNt9qP+k2fjV+KAnujbihj0/d8bowmPnhNG+37MbdIwvau0JDddm1pXVlEyK08
PK03I2nK20ZrSRlNb3u91W7GOP00cV2P4SRM3sb8KnKLGRxNhoGJvGehr5yhdbZibkHb05DhERv6
bo27VT3YGYZGWsbRvq3xfDlHUgxUf6laPao2AJ5A2JrJZEn6ZktF8coeK6Vv8EXM+iYmlHa+I03a
1z6PrTmpIHFdD5u5aM21PmSlO5MkZOS5vXE7A0aJFMmdcBsnDeZhppRpwQRfDRm6ZIxThkUIXYr+
UDcILVWVMeHa6ef62oQDR2nPduKTBdDmqaj06eiCDjj1ddnuCOzFAjhg7WFEp7LhqDvZyNJP9iEY
trjbq0KfN0bBiullmvOqiH4L4HLhhNQJKVgJ0y1uPbJbj4VeEB5miQ18rXGrcDh+q01oLW03ik+t
8urt6NXG1mq6lEFHyfKaYXZuoHZn0zbWo+gRJq8M3LToVg05BRQdhWXvk2a2B3z7oodQ3UOz5uuG
L57MDuvUEJIWbzqzkcAaTNX7HkmHg46NlW/bygMTA+jF7ekycOQeAQWVUcD22dAfdHicJ1iw2kHD
FUjhF+o9sYOW7V8bArAh/jt4zFtyEQg58/y5CWKrB+0U1fpzK5a0+Yn05hv8bvVt6pP+RzCgQkVt
0FkSlzxtGxDpKO/iacB+Pw36ClaJC1axUd1Tjvo7CFvfuChSrxCAWib1ebYSEsZasQNS3gOgnUGU
YiNb5LFZgi8Uc/Y+SrSF8ouhboNQuIB1zQ7VUgHVzJMYZh2wVOpPYRiTmi0Zcq6j3mK2KZVdDjwu
uJ+Tpus+s3jPsIpa51T5xhfbhfehoKuRoEa9VcOc1fEl+ESVbcauTxUduDDXXefMcsnmKa7LGt/b
2sniftMJzBICv7U/Ft3F2Lvi4MQeDNwSUfhNmzd9tmlFme/s0mk2RP9ZR69vAVblRPN+m0iRfvGp
uR9M5bin0I5LZ52owb2Am1E6QRgZkX9ZsGO4NpX7uSus9gnGOzbqSNjbXCMZwpyEjjdTzc26BR7z
bEl7IP/QI2EaVTHrQG76l1j21XfYRdG6A3v0ynqaHJNRMzaKxO3PA6hatSZc1w23Wp3EAHX0GSly
h31I4cu+7Y3K2ghnJHhDudkGY7dPBlnRb8Q0DKfZHcYrBYTwtnWXaMpynNapgCdbZTJ+VfU4Abms
KntrJLgHVpLYsA37M926qKZksfUS+ubEztZkSvjNLM3pQrbJfOXVs7yTS9wQ4AcI0mTPtPd+qeef
I0PPCYNTqX+sVBQeEzfXj7oMayTYoj7pdeTcWHM3rkddVgdz1jnALAhAdm25UaQ0U/uTRCJEiM3U
7eKMpbkot6MjxS7NtfIw6dTiEoPkfYUuFUJIw6irBoXO2IcQ82K4Spk8n1gkhoAXkJfFHUwKFlY+
K4NbG2u13GRFSiaHbRSgDgZVQ8tuedcbOz3JhBolL3Q8FT6BL3HmCBh1xCIySu2dHwOkoW9OMcXe
Wub+dDmY5mRtx8au/hp+/H/q8Aepw9jyPCaO/3P/f/naqPy1/PZr6//PH/qv1l8QmeYuwnCd7WTE
AbTW/0Vw9P/B7gO+I6S5i87vvzt/y2dewGYQM71l6w4p+6+dP3sJbK8itrKJK+ePznIi3suNWPr6
X/t+stwcZHIeEmtsNH94V8kiSZsiznioIkPM5Iba5QV6bvVQGBOIlEh8hEFcxmRnB3RJWWZizW/+
p6KsQ/DZabOj9tPEdpdOgBp15pjsfrkJn/76+34djJ7vQnNaGPIX76pgNPrHcLxDqTvUIp72lE7J
bjSJJcqqhtno8l7r2pivjBaJC8Gl2m07utPD+4cX/vmEeNlUYnCHFcozucfn2+B9r7xkUG5HpK2T
T9sJn8o2d2NQaBglwJDHzREkPNNiOAgFGWihFRKcIRN2SlpU1ndkmBoROTgeLLMRBPAqMqiavXnM
KBcy/lvoL0WxtljYh9UkgYNBEmsh82K5Vz9QFmS3VuplwQyOZB9Dq12HrlMfUfDVn6GJUcwPBfwo
GRkKxUPNbHOF4Gre6/Vk3OPJk1cN8W/3oA4hKlmwIkenla8e5bbO93VQP4iAnrcDCaKPeV+qXZtO
5UVogCyEzMMXb6zMkhRcHflbouSzEen84Dgl/kVbT+aGHbnw1h/cogsGqurqwKUqizXLNT8bMny1
doDMOU3dbWFXgqe5V5XyAnciEI0AphJZho/JDIoMfA03aW6qfKAEHpBNrdMOHHvr4AyarSlBiFCM
gRUmzTHrzfqmLbrwiCVn2jm1kR9qbEYbuv3hMdWL4bFOZ+eOu0NuKPvLm9IkJZrMq/qrIr91Hbns
diRjqR4wrlbPvT5zZ2rmrXtnwWu6YwP9pyv9C8cAMwyqXv0Y4eM86A0/ovSmfXIANFyEU2QfYPYY
930+s0vRjeXFVFX+RVGwmRGAKyb+1y6gdxChQQ5aRom/aWVIYnI5mBvatuxWkpu06o0Io75ZNbRR
/N8owyAIUh/t0V6bUFKXdl+TNM3r7Gmd2jlJnx+IyZVXypVjQCJpTuyThcF7ozttfpBAqWh5RRa4
NIg7zQiz2wgL39bx4vrKxgC1zv1o+E7RQ0cEaAvtjK6zaBjVSzLVwyNyx/nSr8kSk1asdpLOYmVM
nLE/avIqzJaXXavFtRbpA5ZOzoVpib/qfLrhAZwIYRNxOXw3skTt4DXb15HNnQgxjxE9IWmvNcsm
xkL2XFeSD17d3BfrCfZCGnSTlpSgVcLw1tHD+ivi8/myHGP1YDJI35XghwI83dmWOO3um546xn1i
w2uIF5aLoXFt24j7mPbLpV4e0bychu+q4exnOCeEec/cCduBIQGpXv1osKc855EbHvM2ex61tj/G
SUMSjfdD7319WCVaQWpFGxYmFGfxoqNPpC0P+8fI5NmkEs2SnQkVKbDt/MUO3eE76TzySqaCh3Iy
h/UUc6MYSHTbsLbltaTCv/ZpEK57FRr3JZOM51441QvQGp5WFzxeY4bViwVJgumkJu4mT3kSMJvH
BKQcq9fIgwDG9pCiXWjIVP55cl7MS0B2s3Y7KVl2wUScxyUqrfZJsg1/q6ilvBVirHxtECtyJC+6
WDujnuy7ijik9RROyQ5KWvMVUYHObSqy3oUs4tWfjQTQF8RAF26EadVXnQPYzXxCfGVkzvNQlWP3
NWl6+zlhBpRF+8GaS3qYbtbKDUa7kd6Qbl8cx8jq7VuYbNC5lkbSAAq4JmWAsB9DTNgG69nZ8hzS
fZK7QCdaTR1LU19e9ZVvrpj9+kdbyz51SwtL6u2tJvorAj6LLewYcTM3aEmEO1lXjYjuQhFeFTBO
Ah2Nzz4y5/hQmNlDy5hjQ/YY3bStviQeBa099N+y2CwO5Ix/VUvrHc/oQUujlxdVMYybXAyEVIZR
982AN7WJkvY0LY08bmMDWh/NvUGfs85dEWFioPW3lyGA5stBrRswYk7qHbWMPJwkr8uZIjOsD/hu
cClrk72GpyJWRZKhSSry/Eck585De1e6QFVttYb3fUv9mjCH1vxTCr3zEoneCLGGFxbkm3FKFD51
2sDoMC9DD9MYGH8sg5BiGYnIzvLIdNbIn1hSSAYiyXfxMkgxl5HKKBJ/3zNlsZZxC+KK9sL4OYMx
ufZf25+TGdpBpjTkviyRDnnHgEUyF3OM8aVcBjt9a+brchn2wJQzUEn5QMzFMgxSTIWsaux30c9J
ER9wbwtJivERtPlNWjr1LfJsY2V0WbvFtcXAieY0ZetgevHEgMHTyqZTOS1okWVWBaWEsZUzOWrn
J0MyrlG0ewHBXLhLBtuiQrTQghqmt2WcyigMnRFjMcUiAgwxkyZpn7xXl/YyQxuXaRojKvOAZ4IW
Po55q1oCO/EclQguVqozxJEYyOlhHq103SzsQkSo+zEPrEGrjkbjzK9ymeeBAJvvZSorcHytv59m
4R8KJqmfkmUYONDYHrNC2mvHzKG9LEPDnLSjTWtb9o27jBSrn9PFqIGEpktvW2sDGksgwqtxmUSy
yZN+dp0ITN4yp7SXiWXvD9q2hmKKUba4yQ2Nbzlw6EOSWJO1wjkZRFrkP0LZNXYEsBobZ5mOesMU
bvwxtC8rlD/JihDE26KbvCujntWR9CkQV6T/wjkliaP4bkf1FfgB94JMP9NhE2Yk2S7HN4ZJJyYA
t52Ng0RtWa8TxuqnnKyu5z51lb1yxYg91wRCf4pVlHnr1Ej17xKSUB4QJ+1MgZ7qw2Gua38tC63Z
9UQgPBPCmiQIQZL0wu6i9mthpY5+abT2gALXICtLPMMC0iGmZOS961WJC4VIx2zrxmL4UqXM4Lp8
XOoCWd+A3MkDzPpltYHPmZy0afHtQiZLiSgxC8Zr1tBc+HVb2ThsEQ4xaBEJgDIvbMkOqsS1MsNk
P8el/GJKT2vXjVTZcm/01c8SKU0tvkP4KsAVt+WFb4aCxVl237wkHCVaSbbQt3rW8sHB/at+sI/u
oR/WwluJ6pB3IKNMcENa2CASPQVRnBD4FEtxTV6sdqtVUnK6iRWTf5xkIMZQgq4Lirw4sEnZ/TLJ
HnUrM9ga6B9fZ/aP6uNfxVedmMY9sLj2G1tNqReYpPlQJxeLmmRS7CBQhjp3U0ZmFei9ugZsOdhZ
kMZmfkC4V17kkB/3tt6OQVExMu2aNEqZgJqw9mLR8nH3i0q7LSO/f0zYkLmOCiqNUjjyKpp//hZ+
/dnSFqxpWNfLojwX6kcHO3yV+C7liV/XxieWwfKbJR12wbUItUNLmXh0SLcKV0XDr7MwJ3exofWP
xEdy74xa88q1zlbKLiocddIJwtjE/TAGUcS3vKLYesZnWqxbtZS/0EOe3W7KwZFyCgg7MF4Vk/oB
aCDZMUuvNmVKfqmRjBBtlSAgeFVJKwcaQ1rF+02E8VYPYbDpS7+ELp8V6Pc92cb0syqKtG4faWZ9
DJFwLeWwW65r8iwg8i7lvVV7AUGZ8qVVDdC4seRi9534qKExzjVsSz+z/CaWy3iUqeTZ/nBfWVUh
8QXu7YTKfw2CRFy7DuliUQdNVtkUhLHPle0iffrkRtiuU/ZX9oDCX6Kw5MEsrfrYWoM6laOsP/e9
bV9DhZ4eRiruv4YV/6Mq5g+d0vLLLiwWNP+4s/6gCKHeyNxBs9q9xl7aamA8dqckL5pupPG11vPU
8SniATMGnnhgwVAH+E4ds3KqXlNJ3ewC4718/27+1GP93vha6KJt9J0ejfsfmtIIbJjpJ/B+isKq
rTWehYWJ1dfEOGnDrmn6OGBpnjcKoUm8CnsqqFTSvLrx8pri+LpNR7s+glQgQiAU1TeZ5O6N50TA
zjpA7KHWVCR9dOIjdxZaqj96dhcL2OJ7hXK8iMd/fxBJ5rJkroCkkAqXrhV7N+mmLgirqdTE6pTg
zPZjy/0xmGrYA82OtpphvgJpIHOcQNVEUC5p7GYFPfu1l0NjkrotAWsms5WddL2wXky8nhMoGTKG
TzAsPSJ/jSzQ7WTeJhMvdMFSwggM2LrONvGmmQrq1bzwLygg5y3B5uqEf2UMmhr/drWsMKbda7dD
1Dh3mnDVDyQDOkCp0ra1ldWyxkKEou4dq/zQ9yxgcVhRs9Ms05dEGf8ReS88IQ086mVqTK0+sfl0
U+LbZk0Bs8f+BgW9XyCrsvUEIZyVyY05hQQBYbG5SPuaGtRg5ABTeXiMZo0tDeA++Utj9Zlz7HJm
oRd1OEZcpCQh+3Vqu4kd6yzW1720whx+I3lrIEsB+2utHXBCpflIMq6xamsLVKjrzHl0yChpAlLa
+BchBX0Y6AycnXWYYPgc8MV55gkBSQs9cJEd2CM1faPHaRkw+uaMo9KvNhOLMAz0iVLenQyiGRRF
Pu20vqf7Zon17PZJBz26hjEp1q3QoOMW7MhcTs2yjRnb8otK+2zbJF2y6weqKz0beSLnjoaCOXX/
2CX5i9vQP86TIZ89dp2SoFHJQFPJtfMXlOFxnhcNmoi1W7iO1sHgw3GTkTC3C/FzlmtPdPmhE171
OimterVJX6Tez0la47XNthbbo5/oRL0LVevAW0eaficv26eyoJeZoFke9InVqFt6uzL2yVEuOsbf
9pyz7wACqN8ac1QcIDHTtZSuxeA8cW8Kq+kfdaM3N4ybq1fRNskOAI86SYPuOWjKmS9AVxntk5ky
UKrrXF51bgKKMbRZTbqwRJDpdXRGoW0D1KvEzDvS6j2ZFux9/5yf11+rcuKqFPOSC0y9KYiy3KOj
r4+1rJnKmQhqV5O/fELjguVSKLZH8sKsP2OF9i6MkTELYQH+RcTA/Jgot7xwCEvaoTlWu1I3/5O9
M1nOG1mW9BOhDFNiWPY/cxCpgWJJ3MAoSsQMJKYEEk/fX5IquxJ5muo667spmapYxJQZGeHh4S62
EHrULVRoyvtZ58fIIEAwleVVXYIPhTllMqTk9TFil677PFrlV4wP36sllN/GaaTctgWWd42PnO2c
0f7y+aUN9s8fnu568WNALHwyWRgtvN9L7c3VmWO26mLiu12W804CltyJbsFypAfw3hRwdvcYEoKM
mOI1X2wK+Gzxuw920/Nl2oJU5Okslk3a0PZNXU0XP2KpkvSC63hIVAKs8nRVqC/WFIH3RYGuPS1D
VPJIJFIMK0/LZCHFnIJ4eIPuPjwhPjhtVkaLBm9DVKQ3SGpXZwhH56eKrue2gud8OSUBAxoGHrCw
mfs2MpaNU5fPhn8C8tYcFf1SAgjNWfbYR6t+t7Ldmu2iU5KR2dh3RCnolS2X8mMn/aXekADjfY6q
B5OsyKV3EwrTWTPyidPZrujV80Tw9l1AnJUtyFAFEFwSZMB/pS22crLafVywBBGyd+Z9g1/EFiU+
gZI4EvokPHYP8AWpGs4niCAC3h3NMjwvN2KcuwekAt39YI/6c4P07SZx++rMMuAKijaENSr6BGIO
SA2KZli6kmr022bN+U21C9jTrYQ42pD58Qm/eToklxLstmkz/8yyrR+2vZp0ObT4fFVNstQNDFg9
L80c6JKGU3XWtPSabadqLmXrljskKqLLaBy6L3QEV6bEUzA1xnebyxlJiWvlU2ltU3skuFvu8B3N
mvZuSUl2eruLL+eQONvOGa8wE13/YOMjgqxnOTno5dRAOQHp+Viwp8167noThhEuGS6qoQKRjPOQ
nLfs+d85RPVFzjjNTWZQb/IScwpQoN05EUvCX6fh+9Ql7X3mJOl1OElgo96sH3pcqBGDQ1YBj5MY
9OspvY1iEFLUnsuP9axAkXyOSUh47s3T2eCMQMAT5J7rkJAP7gSIqizhX4epJTgq5ji67GLSkE6X
7s3ca7WNa3wOgpZM2Kcc3mZB4dzIwGMMb+JDIsFXnenKbi7xmWkuhUsSW5tvkJEefh0YepSHfm1J
zmeczJFWVLd6Jk2WJfic3VbujVU3BFvi2BfU6eVXJDSSc/ALOEwGElQjoGWExPt5iifbrlhIP+lX
a7mlzCkPabSwQtqF5GSk2KnZ2OjKeqCgbcWm0LZq7yrXAqCewYy9PKFUGEmcPUQPdy7g8p7DnsXz
FGaXkLcBcqQveozV/qaq1xIvvdrUE8MCCtV7y/se0OazDMnaLZww9VYNipdpE94yxT4qYzqgdqAk
NZ7HWrPs5OMyg5dhEFrnZ40vuvNZVoCIJlRCw3T3femV15DWMP8JcgHqhb+H12E6jWUG2zFde9Bp
RBn0O6QbUBrpwulH2CTLceTWNw0JnrfNY4oQfODkN+TiSTm6YcUSDyLUJpd5do3Jx51Sgre2hpZ3
5kYZW0WVvIOxsqmG1Nx9ISsp/M20aBStUQuOyVsmkV/NmFI4m7kjnYAaQwapld6piQ+uI/QzShdI
/emvTxtT1wVHjOVM/YOYOVNhRPhnzTou73Gm0Yc6K/JjO7ds6JysMg0FQQaucXrty5ARi1Xk6zsZ
rFRkc6gxiSofJ39tgz1+qjyfAYrDAfVkOsUfZ5MF6KWjJMO5cDoCJPDE81lYwZ2cIv/r2qcZor0k
syOAyn4SIRcr2yk6H5Px55zj/7Yq/9iqFD5dwrdalcNw/5BNw49xHH7vVz79n/84zsV/xW4UMFAh
QLsc+1fHuSc3e08IZn1oFQqPQuEfqrL7l+lKIkEI+8Fom1Ij/GM55/zlemaOjiI2MEKg/8ro/hVR
mSvYkBIZZOVirxprsacRDZcWFJu8esxI9Y+obiebPGIS+Ze38x96iP/pSi4aBsg90PB6NaAL66Lx
Tbp6ilxINKjc30ks6zdzkk3bf38lrhEzy02F6EfmTn4Z1ExHK1mh8UgUO8tpm0z29aDqgtHU9fZf
XwggAVVNMythc63fL6QYG4jbfpUnzX4uq/IRN8zHgj//m8sIJnJDvvirb4R8HTJ4YpHUpHO8jyOa
iwOnybZc8v/i1bFWGZBAIIwW+iveurRrH+MHiT1g3V8uhpnEBD45YFP84aGCF0VwhCltQP+A8VPo
8ai9/v7uQlXTQ4tnecrmuaQvpz/qdLnFM+RWwnfdvf0GX8ItTxfzGBhASQ4A46X0meWIlr3ZQr2F
P7QLOUpORdQlm9bK7+0ItCr3e28DbfffCxjwlE9aqE8TXi/71kHfUg2DXp6AHtpPE8Lj+IJjA4SE
p/eH/fWSCfD0jEAiRAXG5djVv7/QFdq/Rp9PIqaFX2FNn3RfuHby6e03+R92MWK5/3MVg238srcM
w0JZNPVOGKNjT9Uvt6rGA7Xp/7tX98uVXsB1c1lnLQ1xFkg16V2wFPdrSw3w/7G97NcPxbxIBEE6
DmMfWUWzVn95qDapRVS3smY8yG130lYWtDTJ2b76td7HtN13Ttw7hw7mycnul3ZXVLC5vc5vzuFF
oEYxU3/gqoekaU8j7uEJRg6LxDszLpyHKSwfNZK5Z+nqqHcyHBK4CesQbNwYjKmV/IjOknpPme/S
HseOI1y6+oPuY/fvMnTbM5EUyZ2qSVDmehGnJMTNr9VYNEG8j3YlDMoUwHWiwQ3oBoLZkVuOI5pa
U1k1sBTD5hNONv45dhvzQ5cQ5Z0x4N7xBPmgC7+9mKEmFtssjLIW5lRlfyvwEUIpiPuxmKe6rxMe
ulSjPLRxKq9p5LW7EZFK5lK9JCk2zgRfChh7jI8BTkOHzqYbVnQg6lYP97a2ebq1JnDV6OBvISe4
ECgILhmDQPsg4AhogEoOTLu2UEJReDj3a9JIqKPthWOPDK7WpDtRXFtbKGfu32mmxMWSOsVdGrXV
bTCDKHWDJ792Qe3+nfDschPOYCMSpu7KPcH132ShjMet52n2+hL41LMWtdztMGO0RtJdf7CsfLxL
eDUYzHTyOpiKR9vhm04YLfyNVdjjMszJJ9iI7dlsQmM2DO2FrkyPoSfdTNnbcZXhpRcsHxG09c+I
6OMWakh+VGnlbUgDmJbBCas5z1N0fzc+TuxXqSfj6yJIm8cAE88rB7PLYzBVaB241kxi+LTsqwFr
Q7z0osss4JWVOS8BUQ18Gf1Mb+tOpjfRiu8IcuR5eRfjgrSpu7nd4RlY0OLH72jFAqsPqmNOl1C+
c8CV4l2QJepLlkgr3tOwHCJkUst83QQgBpfoxq9/RzgM3NDdqR/dMGvPeUa9x1gl2UAY6k5+4cS3
LarhNx5erMUWswOBcwv0mBI5pkzhUbMAKvbooSH54PIJxmQpBWaOMm03WPdYiA0F8e3Q9Ww7316t
rfI54lbsnah2pDECwZIiu0WYK1XHKWqK+3hmYCBu2EcI4cLpyWNVHQeVLOTNsfqy9mt5RDl5RLnE
6t0cBr8n1v0KeadjlCadp00AtfkbOnjDd4Ya2jPfovG3q2YxfFbhKL+mhS8uQl0RQwHCxKYHrj2H
jJbTBJxza+uUfAmRpeVdl7rN+ZJgYkTvyoXGWTxSgMTwdgLvnBtxDljr6Z2lB+qRDPrCFSZvNInT
yjj+8IUmj6Nvwqplm0VU4CKLk0+Fgri6y+SS/WhkLE4NowQbDUtzvfSd6YsctDoiaYJ3VjyxENY5
avDYyB8HaEibzoJoOzjVEQevH+PUh7tsWD41HXNDrfo2ZRqudBMAEyUyuOAoDD9kE5uSZvMCnb1S
79TYx/u0ZJ+jRZVsXBmWf0eOXC8wmTjUK/V5ui4SAulcDkxh5ExreGPFoiYqLu+zClJJMxXxtUdS
SZuOXV9OFWWVkgk4Mc6ua090q+dRHR1z7kqf53br4j4frOg6Qojqvlrwh/PU6DBzPoMm+Il3vkys
KMSGk7sphjphV7rdKZRw9mJY2UZ11MWIt03IuFt9xUTbQMzJsJP94AR9B6Bc3QtBoOx74gdOeOGH
Ncco0O17vUvCDjBMeFP0AaOvHvQPAX8MEliGU9x3x8qup12hC4KYO7W7YObSPcDcKce7hDa/Mz9k
SI0wBtNgNzRgkORDdOrz6tqTmDRls8fQB83Q66EzeXXrtheVI1lMVJ7Qw2vHR/+Et5MnMVhCANDy
FHUhqX0dy8j5Yc9EK2XWiLBX54qJr/yqEEt6UBqtDpzdim5jWaPAfVYcBhotW6xp3K3wViLi2C5b
tQbtZ+hE8fUaJs1usUMmy/AtRZFyJHJXdt8zjxM0N0qmyTYKmuY8Waf6wzARe6yU6DHHbPpS1bzz
uJ0OXoEsS9qo/MpLXPtb7EzjBVAL+Wg7XUflUJ2GwFbHIkOcoI5T693Y59de7qkvVlEM13rJxndJ
sf6NhdoMfQUaWqSRvvVXR5zWOF+Bk7v6Wlp98r4qv4Ydllw0YB/b1OjWj/ln9vNtr+z05EathZFq
3W2ZcUDsR8OB4FhMjwT3b5Zop40bcuiZSfYzK8+qW8ywmvO+IeLYdQRhyXak0ZIDdHkOsrgiMvTP
NzhQe82bMsBbmHO72aJpv0wnVA78/gjYvXGBYufNOMTME+iqIpgVFHkdS6SI6y3svPKsmTubAULI
dKgn9XW/06pb+00lvbymEdqNNvSMuTMelO7noXbr87nz6nNY0bYEX4au4FXDtJscVBYqYLAF5cAL
PbtLvXL4VD3xrw7n5GMHmo24WFlgL+fnqs7O5yL2sLjDFFVF59Bq2oYpqwlG+pZcnJH2zYpc+SOz
hhmmoqqsf0gB0cbJ0/BsAcOGbKjj3iA1wgZwXIjrOjID01iVjuP7JghxJmOyLka+PUoL+NlZ79M5
nRxF19cZ7qLSLmEULdWnufAW+IROANBEcg3ZQYZanTdVUe5yaX/zo+kkGR2hQ8Kgoy8YMncD9heB
Q30QorDeOV5jQUYLaywZfFcf2aeut2kLusVTFY0nt0P6cumSe8Zfy32IBtP+iQSGZ6fzhXH95Wri
jKY3kGKx3fjuZDFw5a1XbNf0IWUqcMIUjHmPKlxiUkvLOssXYUeHMK2Jb35A+PYZGMTkOfTnzewj
PbKTPPCppCNCr0YL9Qeq7etZdUO2jUjhY0HLFVHj35PRYcXEeBrs6gQyRbxxZ/UOqXw7RH+JPGEk
tbzSiMpAeVvJK8oYi282vLhgbB92ihP/qVCDny1/bbRGz+RfozyP7vEr9dwwxSg4IoSe+tq5nWww
xJKYOof5fVNNHxPNMfd2ifGqMoyN4JTLlRzycTQCXrwAX4k6BUo8qY4krMFTlwOK47hpsvbC8vHM
e/t6rwV8zAVDYdQ/EF58JUfY9CQ4flAi3BphZWws89pdPjQKo/W+vh/xYNiXA2pigYjm90/Hzoyb
aHDM3Nk5wPeztvjAi3vMIdVxwYv3D4Xda1UK7g8BPFhYhvf+qiiXyK7j1zOVp4y5s/NJDfVj6+FK
tpnHeWB2JvVJtquqYiNlhTNeqYBc0ym5Y+mQaEOjvCeVac4jF3aDdqk8h1xCD670JC58FxJx0xc9
iP4Q70fV0S8Y6YifUiNI7uHW3e79sE4+YVPh33sB0habmH8cI8sJP8Cd5ABO9IKIXJ4Xd0+nYtNg
YrOd19L9kzyJY6rYF6uRiX80sRkAEJDKXiyOdIKdyulVnkYzfySsod2MC6I4s+d/6XJGS+mtQ1SD
RXMQPWxWxOr/rcwvrjHI8kB45ZOwTF/cASJzjKvktLZi6u2jsNL2Qvrzn8LAK8SCqwBUoAyPtwQq
Ai9K0imfVBI0bX4KGFyid0rgaiTDYR0sFoaQSoxPdUHxQAdMfXl7P7iv3zEpCuyKyCh0vnbO0E7p
q76a0a0a5jShhQdHykqS+K6eSI2Hdhb6OrZEfMsg1W0Z6+7RYhBrP2qFyT2KAFlu4m0/brpqijwo
LZJ00i/7E/k3zWAoY9+7xEnGMytB8vMZ/PtfvPoPeLXDOMwv3/mVssb/qTAHv/8Vp37+P37C1Mgm
/sWEBxgIsLORaGNBPo/VOKH7l2+cA4wtTPwkjfEPSh06fwFRG5gVkNVAyKzSnyi14D8JwO6IgBqa
5eT/m7Eag4T/su3N7TgIt/qOkdX2bSCu388EdBgYz5hs/0dm00N8rGpojvZuphbsRgw6ClffFlWa
j4dBY2uyHRjdEA9LgjXApdMKGKgHaTF7x9xnZLUlg/QJM4qGz5otn3u7tjCy6n36MwF5OExX6lBP
dbQHPbCn1dshVzm416hPypDqwpbWzMSC8XpH4j3FZcXXce52TAzjEXP0aLl2FLl5gSnstqJzHSWH
RhUY2G/1kEHf+gPe/SIo+gYTBlEnKBljEMPT+v3ttEOAMRlmvj/kMCtkGOo0zOj99T7W2+/iVMRc
cnHypn6EUprrG2DzmFtzMypEhHCdOf0Twe1FDOGWILUhIcT0jUBqBYXB328pLEhU26FPvzuQc6Gp
+nmKTznzEwP9RCuge72p4Ukw7M45FZGFFWj/hJAYZFvetwvEgm4TTsIqkDpSg53t1yRdpx3sEj7F
fhzXbL3N+gCH8n2wll1wta6lw4/VsY955gZtwSmM/3AQ/46wMhzGS8YIBd054RhVsheIJK6ZS24B
qFGTWTr4JJrcaj/WjM+v73/Zme+fj7P/97iVuRDDykb5DHFRXl5kAvQveKRGlj9eMQX97hnlfCzK
q6T07Y1rs8MXj5rmeh7wj8zABURljVvppKH6WObijyj978jo051gZ0C3Fh+qMHilNu+g80HlXwTf
AYf64EpIXWA3RBlNOXGeDsEqgn/7koVh9CHVTK+MtpQJar8+u+WkFtIkofdQAWO3etdpaVH8q2hN
/qXmm3k6AhdZppGFRv/c6AH9ei03b6pS5sL9jrXekPs/XHRCsuwsgRhSnCNLYl5xpYNpivdvf+BX
K0mwhpA7Y6YN5dhXvm9eXw19XJTDw2LHGEMYtY9IfUzA73i7b1/qRXZrHhK41DVemkzOESpevNCi
RVZ/Vm79fah8UYenHMbvZzR6iVHbMaSoltdLvDLVddnm1Mb2XigGGG+LIZRkHnVFQATuK5I6/sCU
Mz3LbaYat8JTOO0jjeSB79NOefumTXT4nyyPe8bBWMQ+kou+ESh/GdCcuIzcxbWbh0aPPXfRW3FZ
PCpHW+JL29ZB6+3wQmpBqN6+rvP6wzBAihJdRHKHNPnLsJXA41lkL6xvTC077rrFdyOfhm0YUfPZ
W8erXOANtkkZ3mt0ygDFu77vY7nFdNJVN3m9zj3iRNGyjt9Shjzigwfepi9ErX0AqLfvln3x4j1x
g/SHzTbB75727YtvKyiT+nrq229ZlCMQsimY5VnfD8ECf2qzajsFLIwHOQRXFhN77KYBxiaHQRNo
TbCMSz/VDyzAungMBkZ+zPHnl7RnleO3xeNzAPax+VYfxTKlwRcSuJhOD6INJSsVYSWMnzdNPwYc
w3DAFF8E9RcToq0BoX6NBNJSgaxldFO+YjJCCrHp4H3zLtCMMGOSzPwFXXFw/U6wvzscNZf3kjG2
+kcwT07ugC8mw/qe7R+LL0B+LE2aAgX36BhbY3wimsn5Ug6tLGh3YFW73q6jF6ob1XeB+siUQMXP
Zk1BBNlgJt3yzdwM2WB6EVjslHpbeLhSQzBEkJ6HMS7EWUo/pgkasRnmwuUnAydP+JE8oHUYHBlE
ysYP4xzWHGa6WwpC8MB4Odh4kcZcGuPimB9fvdlczUqxVLjy4jLvvnZRLtQp8amy3lV+E+nj7AxL
c5F1lp7Op2VaWEtLlJjIBxPV0ReRGjIOSxvcjz+6KHHZbTLqRhDnlim+Ejfs5wcQxZjxqA39foQ6
bDuxeKHCblh+A50pgliFJ7aFg9eQBPyRhxJWy3aQiBr98zs62Vk9HJZE5NmWJdfOuCxnq+AdTF6u
ufSCCVpxrr2WZ0qf36oPHZE3JyI0MYzzI3P9YDzg5gy5ZbG5omeFZG2QxgNei9Rhx+MR6M1yaeOR
U8sr24ZFUyRBUX+EwdeibFOgwcxykaJAS4aRqThm1aSQ7Phm3mLzC/H7cZLwMKYgpd655S+5fujq
RfEOW3Arg5kSGJGTjirKScRLwimqZsjQjSpzkOzG5G6FsyAYvNMB2SIPUcQyWN51XqKadN8CQnLH
oauIAvt+ZeaoZl4pMeu3p/3H39II+rk6jweFkuOu1a3PVpgKeJXoVqVjyNnVu+3ILWmenn85003i
Dx+Ktx9sKfnZgkiUlKwUb0VZ96Rw9OD2ijqPTN6WKLvMrwb0KsWXfPL5yxbWRshtFX5s3nGnat7g
tMwTr3ONQrPmKlJA/1SMCOiHh9Q2gshbk1qrGxk1/LNzoooNHBYjsYHUcSXLoLvBPte9Xk3wYDKm
vKdL3Zst7cfml/a27/AlxEDe2CAY5Hjqhm4TI2z7rA3pTJzUYg8FqvBIc/ILu37oub+VXMysai9H
AmQny9gAvUtUmWHDwr6JM6bf1M44K5rIhCMQDNfARhUK4FZ6h7HE2xfNuWxlujZVtlzfC61NwyUa
6Pb7+7hGmK4hUZjb4CoQNJ+Qn7fHqrO3AY4n+XXrZLkZ8TbDqEQrBslpuLrsZQXcB9KW683Sg5UP
26UaBmu+YCAcfUzoFoz6PnQ+RFxx3yDhwsM0SaHT9lNcI6LXXLVDG6MvFNg54nh7AjHhZj96aaHx
b5fMS5qZ4iCC8Za4wZjBsS0wZkk3UUmYDR7WGZW+zARbzTPHxVKutFL6bMmy9LJsswn7zRGislk8
OaguKxGGYCcPpU7MurSnZWANJV7elelFu4JA0XVx1dQ7V8j0ECqHDgeoaFebSWY0hWwIbN3VMAcu
Ibdouomv1EA+5ixg/n3md8Xo5PGSGOqIWbl2LpNRHWzEofhJSpiO/zb2iYlLpa3q5UMMGZSFlNHJ
JDzByg14f2NmER2YNw/ZC447Diwo1fUe0B1fv0PdNtIpKz2qhpUbzxZr4tK+Uy3cP+GS4wiGYsgp
Xyf08pAJ9ytzyI7j1LEcF0ioLY3gqNfEBxTuLP96QeRG0g3UtfAhW4wNjxS1fdtvVvo2XN+25lI/
0CmiGvlZhxD1zcuZmdenVVH2RFWaX1kxe9aZEQrr5Qat1HTHWEGT7H0bhZpPAPE8fN5y+Ou90vBl
5SFE6p631KKgx8YuGDFn8UQoNPIGfy7rOp/Nf9N+67Fw6T6ZxDloLRPu6XxxaMF8sXnHXtjH/Yyi
UJXa7E8L3Z1x60eJCOEqZg4Uczcn7O6GuOxHaxOujg7urGau+k92vVQ3OAzGBWuo7/LuPGgkTFlm
uyb5IGvOmAsGMCz/XcKdetu2kXl3lxNz10MZNm313S+qtf+IBmDd38+rU83Xa2xV9ma2qhGUy0Nt
BzEr2JdCbjsGJ4fpMM8iUld9lyVLuwkQYnIuvYpjdZ9Eo3K2Hd8IPaR2QVMGdLJRaFdBsWZynZR+
7WfNrCO9VjfeyN7S41c8mib/U1CN2k/RcvPLxQhAujppGdjl+RPWKSPAZ2PGSVZhZ1bNK1qNebXa
/SGBWNZeLGwOmrxj+W6GJiMPKg5TbydI0NYbZvkhOORMWoXng9YTVG1/dB0MYYhwGphtHOKdxSR2
sbXRmcFsQVTpCWGMcde19rxeJMjg2EdndsAXE8nEwbjBVGxFeCbxhPVelm3tf0ZlCDvOo02zQ3bY
9uG4cYOrtDe+swY62R99yx9Wetqs6o3og6D/zPBKigRfNSIZJ4/RIuiybmwVymAXL9B4j0k+Fsth
bbE6bjfMsXku07b9OnTRNwclp+Z7hp6/WnZlMOruR1wIb4K2EMo23LjeIEb7yOhEJ6LdBPG9Co5J
bZXBVeyEVlkeVcBUbpX9yCIscWKH7hPKDlBexGgUHgNv9Kz0CqEjhHje/8y+bY02qPNxTuu2HRja
zM2Bykg9uo2fZy2k9HcyQb5BkU/ZKTkKykqCbCxB4xHe9KJNrtlYfUEGBflYmWMlJpCwufGMN2ct
BzjbIfMDE+FqYZsMM7eAm5NDwXgJiqk8GDOdF2uXWqSkIusUR49gooNTZmwEHJWjDkN+52ESrcn+
UI02lUNYOIy3bpkBQyj+OHV1HnwRSKBzK460wtJIqo9gDXLqBGFSDAzt3EQokEn3yJwGWTD9N5NF
x3qWxLIionk9X9AyTiBcePVA30w5TbB6J9hGFSkRjAuPmFJPNcoVG/IS3D23QjBESUBEJoozekb6
hNSE1tvIC5JNaE5O2hELdwrdN+TaU7iG7fpJwbTmv7VJvPDL7KJN2EsDAnbcPw1JEydLP6z4Ebdw
Yu6oSeTg9PdxH5t8NU4U0caFHBB8w6S7aQ+BWzDhkrbIl8HAkRDYvfNGhiZlyVC+4x2B6Qaj8zhZ
g2bMfq4cvD2NIjq4wYbeNWNeqDf2gtdPDNcmRXqCe4KhNqfUzxPMd1reY4liABENrUpz946XWLxI
mSIq0CJRUVN0VJPFiyXMFOYOpsHKWD7/vIm1YwttJukxtbwJm4zf2NZjgKZu6TQ6YlAJEVpeWW6T
B3wU9ZKIL1XvgD09f0YOTMe5pfybxhsIgAtP7EHs5htNgwqd/qpJSzVnRtHUTuKvqgxFQd9FBmk9
w+YRgbpZQ0D7bOMgWQ741Pcw87MzDC5MUmGPRU4KPrvaFPJRgB7Wlxq8zlmQObGxZdr5pUuWkjLV
zHGpWtn3MMpkOqjo/TpmbptfBknIeO1Jr77ZB57HXEa3gdJOslUNvtkiSFwawKuBXzWg5uGbRI0u
FOlh55gF5iVT3rnHzg1Rtdmlz6drplTKoTmhu8KG8jxmRxCm6U2+OQZmPWL7XJBZ27yB4pGB84a/
8O/NT5OV9Ov7uULwIto5GfflbrMsNKlhGUzM/e4cT5q7fd4e5Sj4LihuM+B+7AcCX33pLZ5K71Q0
p3l/Ek5YhuxqJstYprkmJygOfu+btVs1aE68Y6giRUA3rZi+m9CAYciTpJaxBL7txGQ+12rWnkew
pcoNWIEnULGLVUvJl4Zx3t9Do8lpKg/lJEeCi55979KfETmgGy5c1lltu6YILKSgYrOdxXyQwY9J
Lyk8+c6jZrbswptd6qcgjPVCcw/djfJeZfhSkXU9Zz4D2ivkGkMb9TxtvtCegS3xXBFHaxOTGCxp
alN9NSn8OHVA9AbgWFuYyD94irnG96g22fbWy2RGOaKyPh2sUxRIb7phJNGj82PNDu/fQtTT5OxB
ZLKwfnFMkY80qEnkU4lI303CeAlfbawBdNvdgoxxTPdPiYYcJRbtestbNxF3dTpKxrMuxN1+MPUD
yykQXB5oL1lNqJTE5OAkQ7GMGaKeC0v/5ERORqlSQtl4eN56jaLBs24qq44b1OkZTRnwi1NqMAuD
wWRu00qg27EkmYKdm2vbX5am44Xg750R8dFaMab2odniVMupfBcw/0PyquciPSZZs0wfIGGsw1k0
LU51igaXmoKDzfLJD7xlVITOoCpbfk3sj70hVnWNyUSZeyGKI/DzVDViEl6yS7tCOQQpEv4p2A4g
V64xFFCmCnwuLKpkNTfdQp/T6ZZdpk0zNFqpeH0VFSx0iiSb1T9nTcMnzdF65tanZuEkNLL9MA/3
qCH45btQAo7wg/gpru/RmDIBa+QzWhla3XjTNxsm8/E7ODSZ15T3XruYCl0/R454wc2KCXyUe3iW
t1Gj/4AZYezAPDQNHabPXwKs0dLido3C3rclGU2dqTKrwpyLxnpXxZth6nneP1zyJaoGTAUxWDyZ
SrmvfeMQwmkiewzGbyKYTffmeWkgs22Q3bef7vWl0F0nxzXz/YDnL8kDLsosqwKd+Jb7iYlPSCF7
iqSQYE3sevtaT2jgrzClA3Qc4k/vhvjhve5KDTYS6XNVet8Wr54oZCaMUFiJYmQwUW8zCBOchdCv
CBoTA1IDIIqquqjayhHRoitQCNPZwPDAIDz0VU2s/dn7aPrUlAhNKAbOBLTGMM/+t6/KCOGR2Dpo
izoOKnu/o99Lj/B4OofifsydhfvggDJlIYcrJdTbb+rVmoOT7qE1H9AJYmb/pQEUaVTuYsIg7+Ms
8iZ9SnRUzLfOGpotEiTp/Mcl97tinc9XCZH0c3GXADXF3J125q/Qft8NXpSC399LPzMxalzYbO9p
q5sDAps8tnISk++TTGj+/qNCX6+/JtrV4g/0kpcrkq4pNnGAtLRJhYPi2u93grD7ouY49e7AJCgd
NfOD+iFqQlPO/7u37ArEM2nEImIY0kF6CV6XJIaR5xTOHXLeYflulJUpzfOCSu2EBr3JGt++4O/U
IJomyEEAO9PkRbGPpOnFCkJLZCWY6P6ub+gTZfveS0yYIyhCxdsmfVctzgZjUZ3FWwRCM07Gt2/g
ySXk1x1IqoVbuQ1ZAVMHHt39/eVSJWawKRkC7DJbQ8Sll7Ui6tNB0iuOz2mL6jOTGjOAZeL3T1Dc
ElgKefs6GPEvOJufX05dCAPxAP1rsxGR/KFaWBm35EgYyrmNhl3kjVY0b3KnHInW4SzMYYn6aAtV
C3k+Nj7OqfTQDWdtAjxy5n6Zc9I3IDrmA8rcHc9yWsuILbelZfb7oAaTdsFVDqlihrwzxzkEE3Kb
cPDMES8lFHpq3WeAfiC1J2qWpWuSpoJZeHO8uo5JlpOiLogkNjRn3j/kPOR1zl21KAOyNCWw7Nuv
/+W2Ju4x/MQ4CDYu3uulPVFZZJa96q9tBnexP6VyNCVQvI4mA/gJWb99SbNbfvvghFo4YfRomFOK
wpeTPDTK9Ahxef4apzClvP2UI3T1DocZt7Su7MHmDjBwiCeKqMVhpB0QtqrN3bx9Gy+f3IPnZBM5
GcDjH9FT+/uXDi2iWc3Mt8y+li3w53le92P92WV8o790h/EPNsQvI4hnhrE8kKIAhU9MRV4scshQ
aZ7JYbhTHbbUt6IIzbIoCmkyq7efy32xpfntUcg0lh2EdN5wQ33RUUrnxa4qVBE/N8NoR7sE+HJM
DykwKpVuXiC/CNurXWv+CAFsWJcLgqy3FGuijzYSWBcIhpLH9O/l7FXkoQ7WpGTY+AvjMoxlgX7I
WtiqwFqLZWCAaAxaNqGKAgMTlzXdkRtlOR4PZ5WCswjRHtMpgl9q4jUFQbl0Z5ZFHK0OTWun/h+0
ZV68b94B0q2ezT71nwbuXrwDIdIxhom9fJ7qwpzMWG2aLYeHKJXz2+/bGNX8up7NNyV4oQUEpwxc
/+V6ZmIYTNXxk5uIuTtzrUkAnZaqM6n+RKgnBD333itIOryFZmkMSvrzb72aDEJgzTYvV/ihwTOp
BSWRzq0HTGXPrLKYrPVyYKui9JDLupyP2psomPZlk1Ae5zDoKUt+Nv7oFpkmklUVLntnjWysXw6q
RYTdY4i54CrYR5AOh8/QhHJAQEcMOjLzJQuHrGXehIrAz3xQnxtg+WcLjR3J2i3oeXDuJUhP8wv/
L3vntRw3sm3bX7k/gA64TACvQPkiKbJoZF4QlKiGNwkPfP0ZYO+OLVF9xOj7fN46Qi1VFUzmyrXm
HHM2CuT07+y37s+3z3Ecm0m+biJYwnELpvDN7VP8gsGF6PUNhKnzKW1KYe5MxqMHmbkA4Ahp7HaR
PXlnmLJ5iO8kJOXUzPKnIUpAuJTkGDM0jbCsaDPwIhl36jHk/NreYk0YYrwag3lIvPSuYNT2bagR
jfuy0bDhMMuRH3B9V+dYT9prdqR44bQeD9lGa1Pr48IceTiFxLMIH8C0bm/oGmIGXLSOw0E+kQzR
es2tza6U7excs66duRk2XT2rLTPx/AmCmH3Kc5MpQVoDb2ETGRnhdUb+BdWEOJPaiwWoX5RubKy6
cR5M9ufnOq4MQZSCjGlhRG27N9OyfBgdC3CYBXMPpJ1ml/hUBJiS3mtfcq1u7hHDt5RFYU+uZZ/u
GBPMNW59hssgQr1E83ssWqcctFs3emQCunGafuxdKemah1hYurGpHpYULS3lpxbT7dPsQJf6nd3N
+ldz7tovhrPYj3Ev+iCeZHHOnDYBWzAn76Q3/rxY80AwVmYxW8HPq5byrZwGl1DmKBGVL9yv6RYf
UpltZV51WIIbXT7+/o3++YX+68MchHLrNk8N97YiCeFScCb3yhepOwUaoUl/MEr6qz5R99eDbfWc
/+B53TEidLJ36rFfnvzXn4lWh5ENi/hb2UQvWq/KSFp5UWXJwZXwMvINCgvm3DvbxOu/9N9t+PVX
rkZJ6j4c6Jb39hA5mUVmDmhlXoxxBT1ZJtuFX3HgSTZTnDuXEvfBJWlDrfb1XHj1xhrga+2HhCCq
Ke+QfSHWkx8a2XinUlPOI/stOEH6it1TUVC8mPCLa9/sDPsOxFz5Z0GcwFVJe/YOKpb50Us5p/pG
ZWCWiLLog1XgN/M1p5B0bzJmccaId0pvvPklrSIYxqpvcGMJ/RlqkRUs3L93aqE3IjwuyVoGUAZx
XSz26LclgaE57WS78/ICWIqLHydWvLeqNAdFOT2Xhpd/tvDMbnrk9LkPOUUe7JLc3c3vHz+xrm4/
3RlgaOupDjEgwjH51stqZCEOURrGL1HP4IB2WpPB4SJCZtMyJYEPbZMABih66kHq1gXTnqo4VPSt
rodaDh1OiEj7sBiRfbAWEroIBEP3m9BPD5pMu06AoEIjAoNkFdYDPdD8Q4UdmIqVwdgcLN3E2IWo
yDDAa+lcKBsxAa72tFmm+IUcqH8ZneIDCTv1hwIEVbepwrb/Oudx/6gLM7vTSpcNQk7GuLPMDrue
1STRwwjnHH+q0vkB8WR4/tBFjACcVKUMQtgT73GPuFeAl+yPBl1tGKlZJqZ3HvufZUncYq4tAHLK
Xslp9he/f09LmPvuhC8qscUNWNv0iUSBed5kqtRvjHHNQvv97XzDinv9SGoDjjiIzZHgvU0uJNQ3
b3B3pt/TGisTbTM8vmE/a2calemOQUTHSi+i5qW29PwpiabuKkk8/Q4OkbX7/Xd5zSP9+dGi1GT5
JMcZQboh1+Xnh6K3GaGzuVFZfo8mBgyc26vwC/iDeNioNdxJ6SYey76oVp8nMUczLEspDjFy2A19
Es8DtqMBzmwq6XxKyB9aW7+00Eutja8zmbQHZVnTDSTi6BgJJ7L9ipDS0W9nAx9BBJqAFC3DrQIY
WaLea1yWXZp12rUnjYH/YXS0K9nG8+08jWxnqUjqXTSyewcV7OSrgjEvFaVVEAEHdq5EUkJM2nZg
6PkkBo6m1CLtPZahkgCr3Gr8xkEuw5PIuCiQdP1uLS8pGbmiqCMvbmKu1Em8X0GL9uF6JK6I4K0E
Vm3A9auMI+KUsdnrMjI/dk2VfOoBNP9pJ2ZCq2dIw/caX7+uP8QXeIjmkK6Blv+lr2eZTEKzacy+
r3n1zko8Sr+i8piZGnLLVp7Iy9L24VGW2td5SIkUmeVQF/8fD6y7SpDZ+mAB0Bv4+SFBKdUWLUbR
7yF40H7zekPAW8Y52VOy2+nL4D2opux3eFrDLfjR6TPm1wGbPyTbh98/sW8adK9vD7Z6esssHWt+
gPnzl1mKfhyqKUu/R44u75U02ouJyWvj0Ng9sy/2N32uulNtl8UxnyzjuisdNjIn76ZboHMuguRy
HK4Srbf+RDmvhO+qJLt/51v+UjI4Er2r4BVHM82h8s0lG4pwLjxl99/peqvokcpCkGBn2njcyF24
MeWQMVNqF4lTshHVn/GiO5m/hGY97i2nap+El0dXujNmj2Zj90xI2AV2WHpyLneUQllTjHv/utH/
57N4mGuCSJ9fiIPF5cUh5Vv3o2tideRxg/53LtB91Xfx/9s8Z1X3k93iP3/xP34LT2KqgBwpQIBy
hv3Bb4HE1P5DX8s3zqH02OR6JvwbCyT+8JB8k4PB/sODTaX7NxUIkwaNTvZ75L4Sgcm/ogKh8P6p
jBDkl2CzQh/BOu+Z6N3XPsEPa71HCFIXhihGcOkNd66waWTbjTgWOf01B00OuViDeQGfihGsItQJ
iL93hPmCRiurxocZPtwZrQtuWNW5B3gFA0eQNC1BDBhpAN843mZddEHhdbCzDoEUKAZwgOXT2Ge3
o2l3gLEjN9BWD5kh0ykIGc6BPCZuEFq3ToCAnZv3XQncta5NJ1isiFSqcWgfSssDSud09mYG5Pai
az0aIesxZeZn1Ry0nLC/m725u6SVFHsa6zYNtLQvLqD6+1OFCug8OzGlEAwOxBEYqcF9lCRfjtI5
FtEEizddupNNZbTr2t4K0qxaJMpEXb9ppGbCNCJObDNME6srIA/KGUI55wMSFX2rc9wMaqHEld64
B45yl1o3HESunnGNSusM/qwABkccIPml5paeHZh+VJ87bMFFwAMDSbskukxFrAnJiMwsg2nKzSrO
S2dD4RaacyoQagfszgVnNIdGmBlNJVBt5JSBQAq6zfLlHiK02oxz/OSxvT6ytcsju/rwuWRMD9hC
eRudMUp4UzezqW/zijQGL1BabOjnoQyt5b5sLLiA24S+qPYto9NLaFzF8H7Z9bJNG58mdLsEuqhs
csPsTqGUEel8YRN2b7wIWeiWUDZr8kHxqXFfmG1zYF417Z2iZG9ODNv5MBVld9GcDiXUTP5DTPNn
aa3B76JEXJF4pYM0n9AaadnC+tYNXpH7aW9nN9qcMODcaMXEqHHPlJ2M2Wtq8USLc0hp2G+R9lpD
60A+HyDRlies8Z1sPqPtFBeITiO7tMfkRUuRb3ZVk453YZcV+1JVrsNxw1mGYdx5MF+hi9hL3XQX
eKLmLB9HnUX7Xhtm6UZbzUuh6gZmVPSTuUP17k4JX0BWQp+ux6REUrNDjVv2ATYZ42Pl1tPdOKmF
YSrqvLVtYaSEWGnRRPat8MJA61tMmuSUaU9xJpJsYy5OMfsoIKZr/C9wUUtPvYglUjSYlRleyhwt
XsBKomo/JRXsKRTQPG4wPCF7KupZ/7AMoxxINMNMHvQqxi1udDAA5tSIDyShEly+OBYGS1I/75sw
xv1tac30MUtyMiaFkha9d9vc5FERfVDxrD5IEgbwkdY1qAWjHLH71Pr1ordiW0RKh46bLwfOEfWt
bJvyyZtAmPrYte3FRwa5ItI9ozmiDg+PsSvDIxZ6DR1z27HnRd0kNoZmdOj5jNLhli9Zgffe6mba
gzFMdb3tLv3glLfKraO9o2w/NgbxwUuH6AGB73QGUWhSq2rR8vl1lf+/DfGdDRGXhMcO9b9viNfJ
N2Y8z+WPu+h//tJ/NkMyu0mVol1CZpdHEJekTvvLfKh5+h/4/cgutD3cMmyUDPr+3gzdPwzM6asj
kemrJdbq7+/d0PhDegJ7jwthh84qG+W/CPV63ez+e/AReIMMC6vVa2Oc0/XbvoqatKlTecvqjGqG
88QQFcl0aASEIlaAUhL5FM9FdZVmBs7AhPn/Ecp2XEOP9Wrx7CQYZozNrKcWXAaRknGK687OCaSL
1qmcjyMHUy+ZmARY/XClb//6jj86ybgEP3QD+OZ4sjmxepTATCEpy3/exl1EDnnI6neGPj1djBix
lYAPcYUcT4eAOXNU+/0HQgT45SPpP6ywAOb92ADfnhK1JGfp7avoLKV3VXWOlgb5QJ2xT9FsKNKX
lKYORqPXn71ReYqcYntAq+5JHM87OhdGdQwdgrv8ZXC4KqUMWWLNTk63bpk41hajAKQZeooPOVMv
Vt+wrM5pu4pqgElhTqf4bXCZNKogBX3qaaVGI7nCZ00O0yVf8MCbxsLUu6yRLqYYQhNgReEQbRuH
AdpmFKFh+qNELxCwQrVQPdjl+13Ygj2eZWI+NIbFQ8BwQzw3FgyG2da8ZrsgiL9pXABKgRMlc7Qd
E2+Mtsb6zfUYATM8+sh8MOAoL37itPy2tknVZxrH020kR77GZCbutEVvUH82hzHj2FmZKv4wxQXf
yJuFdYS2sDpWyWJbEhYxePsmiaDt2ayoJG+WjDPwTjqzrD+ZUGvjU9e0PH9Rmy9wvFYF5tKU5oOG
j2n6WLvGpH2hycKVS1okMqStIPM/ooMGbTE0VAkBRhE+OkdGTIBGn/HtzHQAHTDRYmZbX70yKyUc
lFnVlGsoBmExWBeyUjyneMef+hnYytA3/HXgy5BcVCLvYuhWVAat4iIlSKLpsaNraz/FxHHVB3vR
iwLtdmb1gUgsLkui5QCUJgGW/35eKm7rwNDdOEcLtK3Tst4SZ704Hmcz7l9tVWcPP41B0k+nURmy
VV/H0bjcaa5Oug1krumwRlG48MUTo9u2zcxLmJOjBNlEOqOzqQaUQVgnok0uFM1Kc5zmB+IZuhts
70BhijQE3U0wLClQTL6uZ+TsTxoCwptxqPNbbLfRs0nb6wCxznYDxA/O86os/EiXBh2vsfDIxiPN
6GEcOjdAcs4Vx0mazScTdTvgelofT5pUbXdnJosmN2JweGyGxuHyjkkhmw86e6G1a0WkEVde9Moy
FnIN3Bi7csoTaX4bi4l7RyFkj3/O6dzXn/lPpPX1NE6XpNBhK9G/IDk24hlpEUzRhieV9QGxErcn
zzQlkW+N3Fvo8zn1v1PVn7kyvFxOWvJSZnU1hrtW1+r2UxuK6eKyxDckfjpc4MSsTbnPAO6eBbFP
tR9OVHjRkFbZLg3N6RZqojqQYz1PV1aJesZ3qp5Pgc6VLr7B2+ZtyTTkutBlp4HdC0AnZZyZzUO2
LJr2pKGHVVed2WgNHR8CdXb5bLH8LvRxvMfE1ovsEg5Ymwg3aBQUNss6LgPgCoxxBdcSmA3XctJH
mrWeF3Eh6DA1hzB3CRi0WVXiU62QfgevDzJCdG5cRSBQs5FMJ6HUNxCW/WkkW4DFvDIfkp6hZbAe
geQnTG+9+SENUfMyhzey6ptjjcZNjNIS90de8JlaFqV0YsOoSb80RoP4zReYyV8slPPZx4YVwmBU
EC6i+VBREksXqIIWIjrIIyxaZmbwL+k8TqdWOdzzDpnrTdot1vTRxaiQfRdOaeJJR9YVhdtCH0zz
Q8H+sxAJ2xM+cAxLEt2JW6mkrh9jdBONzzEQsKCWRDr5cwsg7CRyb1D5ep/E0Ifw44x7hOrTGBCt
2j+SIKhxhmvjDQ9GG1h9FB+t3AsJBwwpn4uEoZBhGbPYxE4hDiCn5EjOYKq0BH6f3bc7uxayTAEg
zmHJIlMd69rVn1pRm4FV6NgahsTv8Oj6GWG4fhKPk3swMjP6mreh832KrBDzelN+6HJ51Y+NmjnZ
NNOdrJzoi7CGcluwSW3gTVgXxL7lF8OOi51Z6nCunIX0Y71zmlsvmjO61QhsIepk+XVSR/mjif3V
5xDc7ZjNwR7iMBeskqwttMv6Awrq4kqAVtr2IO/vWNbrLyS4x2iz89uRIVO6R4Bk7xTmwFWhXTL4
qJL7qJU5Jy27jXYNJfYVxgbAc5laTjn+1h0NASYgaixXIj7YqGSwqgc2nfpTKYo63qRLW+7cRK8+
xlKul7YgxsCVoi9xkfXTDb41i7HKUGyi0Gn/TPD2b/Letg/mkka7MTfNGxG1jr1hVltieZopBzZt
Yw5n1RbV3s0VKfGALaujE3NaiYRxl4ZVvdfRNW4afuMnyO5grzC6ymOJEn/YzoXT36jODu89xst7
DTvPTmieDLRUW9zdPEucp3RgzyzY80Evy/k4aoZ3XLps3M5t0wSdafeB6ucUcH8rH4ZkWF50PU/P
HtHX56ZsvPydCcnPCoe1JHIc3OnEygMXoo3yptumqsJy0xzu+tSR1MwMHJ7caLEJ2RosuhSwOi4P
cEO/r4vW3vhPJSSfKgRe+jU/lQn1WjX90E+xwwXpwyi8k4Jl/pmoRBaGGhWg+84I8OdZ51+/DjWB
pFw2kfe9lWQNcSX71iOa2QbQx5qqN6zZaxyGmEIWjN//qH/6MEBVaO0okOn2vrmUBu+wFlEEnlB9
EFa+xha8gok1vE/b33/Ur4UscCaX64am8x90Pwpfba1NujxZcjZuyhWHL0ZSR4DwVefWIUDmX38e
PTTT4DGhF4dd/+f7xZiB1zYvxGmZ4vDpry2ojFfzJVYRqpE2mbm8v//M9XL9/IysglWdwZJlc/Pe
FutzEdmd13T2ibAJqitH0yl+WFDZgUsmrgibJH8r0Ao6xvjZUraP33+BXx9SJJr0/tzV3GT+opyo
SlvpU57JU9+j0h9HiPrM4ap3xvH/+Cn4Jz1J2xtZ5ZunJg9N7HRJK08RmQ2HOSElwXHfZTv806dw
oHQRgMJR+gUUJTvLVAKT0+kV+SxJKiewnSid31+xf3gs6blZOpHyNGx/kRZkWDHIIajEyQzJ8Uia
mIdidQVOW1jSxk1XT8PyzpHu1/WLNZ3VhJ+F6piP/fnJxL4KCCOX9kmrQvnJIPMCLiwmCIB4gMqw
lJOgI9vl3Zn/ry87Kj9Y3Qa/FhTQ2zeCSVwCe0eYxP7ydocoHs+dhNS9pIS7/P6q/sNP5OGglU0N
zqz17WLpEOnJRxUmwRRrFEJhVOel7ciHtVfy3nqCm9an5vcf+k+/T6KvY3ImYIu9FW4MxOVYMaPE
Uy7hZ5cFuOZcd+M9B5133/Q3g6l1mUa06gjGyY6HbvWtRqlaea866wmY2JYsi9QoBD0uR88vNbbI
G1qVxLGGM2XyNFLXoZKa25tBER25s0mv4nCBJZkEn/bFIEGCqnOh0XfrZrLO37ksvz7h6JCsdQZt
magdzfU9+2HjKhMxMqUlN9Ys0BwHSUj6STpp7JdDCvfJTz3K+t/fiTcUjr+uDjpPqEbAdpiTvula
RDn9EgzTPOJYBJrthCIAGwZhki9uY7BlxnW4Pu9pYtwoBnifSQBZGIMn3nRRranyvUL8oHZUSURk
EGwV/+u3HiqhYETDy8C9eyv10BVh3YPLW18sLkW3LtIv0AysU5tbZeKPSn+vjfPLs8lUZ30baOXw
iNpvP1Al7Vr0z8tpsEP7uSU8LMVuU/KYTivI7/eX/58+jL4RWnJGmmwHb7Y+MNKeHilvPk0RTN+0
JHaYEDROOUKvOSX9/sN+Wab5Ze4r5gWpFMvZm7qoyDSjxhU6n2QoOFiiCuLJ4kXklPj7DzJ/Rojx
UOH0QNXJjsCPQ7375kHOgX1MsnZGKogmbjFdGRx4NbftssdQq5b2XKcDnRA7Ij8pHmOIo3ntWExa
0OEdp0pNF2zN9Ak01OJW0KJ9+bw4sHN1fA2fcSBb1k7P1+7HqDIOxyM6n9uuxAL33oj91/uDa8cD
CMm+hgD0rWSUqQEt8aJtT+YCO3eEVnkmRCzZR/r8r6suCFQ8A/DdaNg61ts1n/RJswN20pzQyVmk
FWFd9VWFS54pV3W2Swhr/64GstnWyGjg1Yc+SPLJ27tULsjVVCPsk1ST/V1Kczg1dug9vTZEQDbQ
1VFLLh6raTLfWenMt48I8lh0v1IyB1v5h+wBP691dg5kBYNXejIQjBQL+biuzNr9jH7Bwso1he5X
chQzezNUrdEyxap4A60mSg5mN6M5Mk0GXDqq4YIA3bVfoxrG877dN/z3a0BRUzAbI2jXSG6dbtZK
/qUxEQcPFjqIXJy31Z1IMYc36+OFDJPqAQKSUZ+GZq5b35TtdCvGidZYGwKuPSP/ZKNP1BA5GzcC
f3stdC1rNrqRFXcj3QYmkp22n+xE3lazoTEMw9hJNnFHBLbuKFO/oi2tl0HriN4D49DUVx32YQPM
fr2Q/TivgyRCy05EChoBeWMC629vxIpg8F4loqP3rQ+koVtLusa55AYMARIXjdx4GRs3oymupbwv
3lSvzVByiOPbAYFOtHU0BUdfVrQo9wgmw/iAzoFTUakW/nRRzn+KzyEL6bx4+VrXqJp3LS5zMf9J
t5zs6cyIGg7uc4Pv8hi52nSpp6WIbyGk59VVFqmhu2sBjxcbUOa83ZVR1NmlWnT2i6bvDLVD3j9d
MjRPV5GUVXZxaqN9maCCLHR4U7F8t2TZ29eNMtZW1Jhzm0nW4y/y08WzGPm69zWJKjBizdS+GtZM
ZToaRF/vkqxDfylhphUb+iB0rsDW0Qh3i1lC07BC/sUeFQw0+tEqj4CEeu1+qpDpBSpbaSeeDrJY
+XHOIP0DQhTRXQxGmO0GOyONV86rBAQas0PSMdEF9nEYmtbJNn0HwHCpSxL6pMkSzjiQJ6gsBw4S
pgPl5coeQmM8wt0gi7ibDFDeVZPT04Lg0y77CXyL6cOFpcsY9frUoGAVTU7MIQK965KpnHmjJQ17
w2sdQM+ep4+8QFoN8JXom0GtIkEUHzPYB7pt1fSn1y0hDKdhuv2rBSfyni9jIeV7sFNTPCdhjBqo
7duRjJbX10qucQH6GuqFUDl1n0uR0HoDPWo8GBNAF6JcEnrzZgfUOWik4ClSrlxB+7nguprt2jO3
0hZtYYKzbjcl9OH/Gs3gtHgOhbUWEpFNbedWDgkXRrp2Yhva836dcvyZDJ0O/Ov258ieJmNM78q5
EsgHFj/TkyndAUrQ2zOMc17TotaYNOSzzYW1MWVbu9Qzo+SuLRVfxNDpnexq8GGXEvft9KWfHEsj
g9wRWXZxocj012LKjQeJRMIO+iZM5u+uxiRjS1CNad/NoAnkJp6pjaGzoLov2I8ZA8SVH9Ou4Fmx
meYQSWF3lvORwhxxBeLNboW55MlQE+gehgCjA5ZwAVSxaenWzzlNyR0dtMWlJQFp/1To+kSrjQ55
59IgW3qEYn/t+P83J313Tspb80PN8guh9TpBh9e+UQ2ZyI34W38PSj1UPmtoNONQ/H3UMf8dlDqv
sWCYkV5noa8z1L8Hpd4fGIewmSBLXo9uDkfGvwel1h8ALVf7Hp0HgZv13w1KDXOt137oYeCJWgWi
mPHWo+Jqwvh5C7XizCs6u9TPpa7hCkPYYEttAyglPCSdMdXbzLbIqJvRgze7SaOvtJV1Z32fppwQ
1mLBF133c3tNWh9IFh+J7fIRAoptP6GgJipvbI2vkWtGj8VEfGgSSfFxIAn2WulRB7XB08JdUqUi
YiKrOdfRyB8GgwSzs9fSODs0XVqenZRYRVTSd3nTWV+10Q7nM9OoyaXBYnZXQ+rZ5aOVhb1z1S5q
IUA4BwkAoL6w+pf0dXhrtgiSZKX7hHTvlpmM9iVr5w2wBosUHav/jMVjZNbUD4V2nVkJgZiqKdDi
AJQQ91GYFzAYTNJWVrZn8ohYlkgF5l9L0CQp7VVbCsJam0phw+jNI2qmeG9O6UtOXQ6/JkmCVldJ
6g+09fepmaC3srJbmTLBPPC/WNczYRnFBugMcZ1QXVCzQnffdob2PGX2hOMjBWjBbsFGUXqgujj6
ExXhouWlUakEYi+tvRho968Hj3mU0fWOcew9T3HqX7zwaSlc5x4+QPjQdLPpHsl/srRN2tYiJwvU
ZmV2mjD9NBBmuNUs9FkZpDOuQT34qp/Kk/Sq/NytON2yL3BIUtmEzIbneTx3fbcKv6I63jqJXC4Y
+u1E34cR05nMkAh9GrpFaMMPczou5YbmEa4cO8QO6cLFOthVYX6qF4t436XVlgcvd3IbzdDoJAdb
011k0g0en8cIp7qjb3FmmxNipC5HwbtnNjLr7TGOBESDIs1FYjxHLYmL3Lnc8IXIvW3R2oGpahvG
VjhuJz0kwohEmiO964sbhxJHt00aBjK4NEhEE/l2pQryRT3wCj0wLD9Hx534rTDHbb6EQ9BMbo0/
xnnIkLcUwjxGfXMt8Ej7ywjiIalubLWoACjXntjb8ORk5a6kMn3EBHeHbNXxGz5mBzSo84th/myA
KtoxQgh34TDf001vj4oYcKzoKr1CC6ofa4FWrAuVefI01vuMcnYLaYU8UHtKTjatpN3oVslZy+fl
qCteTVPm5qM3m1/KzrUDBXHWT+NOC+wuBX1VOl13woCTHqnKvoLdyk9NYkdnxWRisyyFvm2IHWd8
FrR23e9QTHF9NLVJCq0MIqV5ml+TJh9EcfxdLOqTMzF19Zg+kNqnQ5exm8wNdNslGR2/9lUpphKI
/VzviUO+7xKtxQuSGD5jhjCwm9S45dun51TMWsPgsauPCDz672h/5o0bW1wcXraDqgeys9ggy2jp
DpVShHaIe2Xll8xNrhYjpC7t0ZiZy0Miu32lt97JicZL65F3ClZs4+rzFn0tseYSWuJgP7ZK7d15
uk5NbSKevJ92TZ132yFcWj8K7SeJmNAfy6LdGEX+PbfJFzbLUaIvjPv7RCuvXWUYgdfJ1leMlac5
ca/tmqyfFCWbr+Ou9xGXY4npyfYqIOgwHB1Gnq0aGg/3Q+6pe9oAUkh/cJv82+LMyARM3TtJlstT
j0Hbn4DQ3QD2SckSteINb4VxF8XqDrrbVnP5UejFbybXTp/zdTXL+tDB0ZW22hmdpX1JTCURSXYx
1OGUkmaqvc+Oij/pWks5Y05/xl1hHCKn5YiCmRl0pgvriMHlCVy+tW1Z1u86aySCeZHeMUudSyib
O8bgOn4Pxz1XqTY6AaSm7iPrSr8xBweKVG116U1q9kOguqzb69yonV6pnomWiC/WhH2lmXTUDRqI
nbT4TO63GTCSI22m2JUKkeiU1o6/lO2llSWrC26hsNcxUFuZxder7OfYTsiaj9kdVAiiw/D2Sdo9
5OQv7Uxw4/fYiq5rTTWQtLv0EVnLo4g8+vPa8Nwu3id0/kezxwRZG329K/J88smH2LVjc6xkuvfM
NOQqKvvGNCK1H93mWylmsRVAvA56Zz7UoZPxACNO3BRxPpyFGvWb2LAumGKv8jZ+kji+fTNftnqF
MpyVdktc2Bfbg+CCkjjI1rW01txbt7X2bZJOl4lbR7zMEKmAZdT9koWR8SkXrgRd6fCqaTYnVmfA
Yzhs8ZueOB13OzEo89zI1PUVji3G5l4VB9mcu3sScJZjXHWHrk5PQxJm+y7XoWh6Ws2oUsOJm+Gd
Dz3Hd0fyy/3K7u1vNnz2NQlbc2/mRbfv4mJNgXYadZ33ZGnNyPO3dSrir/Uk7WA0+6spUewJY/5o
2MOhDKtrb1jYWFOPiLKmux/og5LzUHxDtnnw3PlT6mT5FitagHCgygJbOMkZAMgRsYmxs+PQNYG4
ieVmEnY+ELmj6k3PKewsEgHlVbNmv+0j63NY9fWF7hF4II3hbL0F+EXuT2GVt5h/yYKpGnLaO/a1
OhnLw1yJdGMYRr0r+7q/MglUR+Vhcnjp9cQPLe0x1sZ1ex6jTSU9X3PFzUiC6BNiDTA4EarTjT3n
NoktMx7JS5lq7tFrs+U0DdajPen1V60ZtOgQFmgjdsIZrRY/HzgB37YrIu/ZZ83t0HnfCm24NWKH
dB577C6tKG9HnJYcILW7Yo77DzDLP7aN1ez6SVYntciPbmvnD8hmTyZCyi2Ny2Fjlrn6wvJqH0Zy
ep7TxWi26KCaozVp5jathngvyXAGh1hnQZEhYU7aAQt+BIZJd7XrCLXSE+F6o+8NrfunBHK5wchs
+iK28mcks/O9M2oISXr3s5VBDyzcwnkiazrZaKHUA8Ll0gdS6XX0FDRPPScnI8laGUb2+hJxw1If
By6J2My/ea/5ehEnmG2RvtRN9nXWNbxmXjl8tNphC1I7viGOTxC5xJbtpLVBUk/S2DGH4sb2a73J
zyBPq0Pa9zY1QhldG2Z+6LIwCzThkKjce9UFcYSKWG7j/g6nl3tYHKk+QlQ6VN08PQzk8e0ML/Gg
sUKTuyq77kVl7jdW53ynkCxuOMP1j0lqnCWC9H3tkTUmEHltiV5jg+BwvelwxwUxMvwy0KrURGlh
ocYxhbpKjRasUtfOV4U9eoexMqaNE6tviGyNoJ/yxLit68G4Z4FsEYz1Vu76shvjfG+XEbqKws7Y
vFqt/KwYXZ4jOYsd/pbkSR+hcAL4y901UGm27ovYMr7SUJFf7aSMfbV0keeHMZlitM239L2ynbla
KxcmbBTAw8npF42EdNKULPNDyEEFIPhYNn14ihnVF1QeGKSTIYqDIsTeHZ8bNBK7DNfVvadRiOKx
yb2gKIenxluOxBu9MMaSe0VM9qZgXkY2XbSKU1ChL5PwfDbJPXftJFIsAR4n2U1eVak/2f2XobNJ
YFvq3i/rEMRjTsBaEyr2v6w6xHZJxnlYdz46t/xgITTw4yYlfUoft2Fj3aRxaiETks0+r6V7TuIC
GSH8F+LYPGRm8S4fVHNp4sHe68bXPo8pmNBDbNMifKTrVGAiMzehZlukKNb1phUNaVppyPB2LreO
yg8LXLmgaKbWZ7AGVVEra3Jmhw36IsVykggfAeXgt4q8miWLv4xedyUp8Hc6wCm/8OpHQnuqLThn
lEHJ/7B3ZrtxI+m2fpX9AixwHoCDc5HMOZWZkizJkm8ISZY5BKcgGZye/nx0V3W5XL2rdgP75gAN
dANtdJVTykzGsP61vlWcBpfWuMzwMdGNHA3xtsGPjL2aPTGvDlVl3weYS3ZuDDu/VI+4apyr5s53
XcE9xewcasfxQYZNDYTXngCV1E5zxsrd02OvmU8M3VpC6EXxOHYtAgrF9eE4afaS6tdWVoU3JGGg
ujLJv92gjj6Sv8MRhU8rTKso/SoaY23A6qJbj2/5mENm1e2C/JwfPXpGfkPdnX1pbBo4lSy/cfil
Uz5pN0Y2V2FCzIOPtMfq2CbbOVfFIzztdJ2Dld3SshpsbJvDjil9ZzVpWX4WMYvLREfsFlaIvLh+
9Ka3TbwOxEgv0yDGOzlhhQxoxgiB+nPqMSjPghl9KcdJXUy9CskDDuHcEo9NbH260Nx21EAkh/Ca
rNDrewbwgTfcMPX9WnHfyA3txfTn17h2d57RqhuuuRNvhsBZMx8iX/QbXGm7PPmm+RIqudvqN0ab
1XspmluZWqdyTFgeE+mHmBf0bV1zvcVMZ+2gL+zMyoF0nmUnH7MF5wT9qAv/kWJ3a2Wl8+voqfdI
xW9VJfj+VNad6s5eFT1W/QwlYizjL5pm9jhp80OXznMYW97NHPjPfg21OYBLJ9gcV2bs15coMulb
K3Xjxrbru2zgdAabQA87NRPAFn6s0zFYDRzPtFvlyt5fiWKc2RKyiF+XnUBiPaiT7eT77aHhG/xl
apIPS1CcZUXDtEoskhwkYKgcXSVO8ZJXWQFyNTWKC1sWJv+xsnIOeBXllGbSlHcDtsp9r40ypAtU
7LJUi5uwNhs9CSuKKF/MwcCmh/jJJaeWjwMIb4TOpD9wqhb06yblzg5Ke1tPc3wifeFuSRc+TM2M
o7oKroGvsluaOoxvTtqq05yk7rG2fMIm+SSOqoqmrTPYzQNhbFpmG/OVO3x2FiWc2igmHTHHfdi3
VQzBEGauwsF+RjK2N3IeR/LdtO1mPbel3rO1bcdUY01cmQNAieertOyFvsilainrImsWr9E2NMZb
+pWON+zFdWZtzCSPri424T1smze/QIYvTA/Tbs47xqH2XKq83DfZdHCaHtvi0F+w33GsaBOMqCL4
Euh6upa+h+8T1MSKLqaSY1AzrwfBX98GND3y7MT0ifB1LYatDf4BZQB8PP7KbQKQ88C58UDuBqd2
XvRblitnw2o+8dE75SanWzejTIzLlH+vMs3ecRVGcbHGDEBmQNgqgkp+ZqtmFxq4LVymNjgBVIUH
IzJ7Dd7UWSlRhBqS96oyTHnyppZkLZ7LfQvuL2yamh6YrtVPnSCO2VbWNzmr84QNi2RI8mzO6cVg
dd+Mc1zcZg0fYyXAjQTC3Bh5PoQarjJwymlHEtvXToOd3aYm5kZwvOfY9Z4qP2h3nK9lONZ8/dtx
hGeh70gH9+u8c7jLOMm0VdD2mAgqTLNp9zFXNU7C7jyh3xNSilC4YaRHknuWaZUUPhTlCtQ9v16O
XGO1Id5iVmVHj/ZJleMHF7XDoWU6DjypoYqQ2nVFWhtWRbPmAPjWe9lb6jkH35a3I85rWOSTueYK
eWKJfqoB0G9tNW64avFNRuUPu74lB2qk+mU2lAkmeEBGmdl00XxxbRv3tJQe/Ext5t4VoZTUunLR
mcvPgOqRTYZh8LcmGjNr5705xcCw4r7bCHdJ2vsDVWlcBztNX81zTfLU4JIKpfSYQNpbkZF7K7uK
CpBY44P0l9ycTNY4DudHHBW33hx067E2zLXV6qTiHG9lNw0pNA7K2trNvWnFBSd7KKLkwzdAkM/m
Sfjuq2XQzJS/dkaxU53/rekngBF+CkHTmKkmKIK1JDJoEH5fz7L/VncNSANNfIFlnWzkIv23VL3C
VAWevGDrvTkL4jX0C7hjxsyxhcpYgn+3TcICDfKxcUdsvkTLCtWbR40zfY2tNsfv33Mp7+VElk6x
k2N4L/B/gm8uqWdo1knnMdd3T3VhnCg5DgkkMrsZRa62qDg4cHLlrMRseJIdepKK9uS52dkUkgYA
O+3mkOaSAQirGpiM1micgqOxpICTsJfbPWi2W7TbwsftuW00MTShxYitOrncESaWD1NRZAzJT5qU
bfSTE9VoDgpi+I0iAvPWipE+DnqHQcU36h8T2f9tvX73UV1ei4/2/yx/8TuHC9a5pPu/f/xj+48/
xx/Von7/4Q/URqfddKc+mun+owUZ8VtgZ/kn/6f/5399fP9b/laJZ77710p826b8p67TP4aWvv97
v2nxxI90LBmAGQhvL2bB37V44kc2eiqbwT/TShb/81fR3dJ/IZWEszCgkYfIruP/O+kkBP4/au54
ARwwLIaPvWFBsfzsoUAOBmpft+JQZNV89mIxbzWz5dkA00WrdJfo+046dGWTl2EjMuQkbNjDZokb
u5oe50jBlSIFYKKaC7chj2RMDBZFhP0IFU+svUnD7FCLZjZXbZYqOOipNymejdrcWIRwzjDW9T0/
JYvclNijuPSw3j+8zGdSLdN03jaJFZC2waJxTzTDC5ssGnf+MDAQ9Ph5ayuZdh7ulmPljEzgXJAe
N/yYDi6ooaxfraCctzhEBfXSjAQnDMMs+InNmXqfTzV66SeD1mLt6HPKMjgj4rL82sdW7G6HwON0
q/dRnG4KFY/NUjmmOS+JHlA7vHASuuRUgUL1rdXAmXa4BZysqFqI/SG+AMBP/G0lJiOGdq67eDxE
QaowjQtqYs0W3WqtJbrlHAx7+SdjGk+857ERdblDusTRotHLtXKnhJUrMloiJQa0S8unR9w1YtKg
hRvpHnmlMn4r5im+9t5UbSp9zlGIPcoeVuhF/vOsxk5jVRzGDSNnb6fced3xp2X63rw7mewvHsfG
NiQabe1zPA6cw4G4DxEN701+h5063xVNoZ8xUDHKDbZ1A9E27HG7nRpOBdKW9a0kX8EXpoZ70am0
CrUpiO56dxof2czEs55MAjhCmYQW0ZewS4XzoZVjdo+LZlxJopzrMtCCbVIa6aEj+f6SOUgnA1PK
deo15SENSoLTEU2rhpHfJ/QA3/UjVni8rrEXUpm804zB5QBQHsZgevBY7JqVBsL3zamM6L4Qibce
uSUfROwWG30g9Yxnrt20BFtCIlE5J2K3XEnNSHYgkIN3NxZokE3UZLc9cZrXuGf75RAw6Zdg8tkg
uszQjiWGenAYeqnfNS069SDl/GSZ+UOm1eaL68Z1HJq2eE9Nd4GH81DZg2Vv2dLtQ8zVFpF6LA6N
NXwszTCvM+rhJqgrfVr1Sdy9IvFtspmRspEM9krUw6m3E+eaU5W9tfoZSrVL1+q+YRh9IIDjnqPK
M15GaisuhlcOHNuG7kBdWH6gcDPglF+1Dy0Ju6s1ONVeQOI5DYTILiRXmGvFtXNHRbFxUX2dPUPC
zF74RPPdOCrrpKo536uyrC9itvP3Ou7cCFBn7B3TxppvpdP1XGwwWJJQMQjl177HqQIIPB3jyOaa
NaZnf2qsu2CmVIYjBY99DkkW+d5P02PJ5fOqECVu+sZKP2OjoPrEmgb9XIs+PVMMJB+UUMOnNHXr
IympcqONafCCopk9Nb3bnaj+CbQNYnV21GdvNrdGkRS3eJajQw2VedfNeowvJ/C3jeydb05PRTum
ounzmJlijRh5KEVdHDonOhM9KgEYJvRXfB9hlfHBDOrT5OjAzgOLw6mtvkJlwSYgynyv43ZblQ43
JsNo+12Tlt7WTPRxPY+ufKsjR510OaSQ96jCdkt7uMsqrp6JoAStapR1hy13elZVOr+TIOzveEOi
64gTBOzbZIS9PRRrnhOAR8WY7QfSn7vazlxqqFQlHusUgwUfO0+LNsht4In6q6UxdZj9AgVhjHRr
M7qjDU6u6W49A4ck6uTkMp2AfeNznf42mwljFJ28JF9lLjOIDg/1KPpzEhW3NVrhxazM+Nn0ef5n
JwDDbU1YEPQp1c9uKvRz0IngojE9uwN2rtgo2okEZ2XkuyAfr7lUNeFsHlTs4TGN34i8RRgNHQdX
bDjHuuJaQRqAvgJllWeaWlaBZ7HUoHiSvcR0YErb+OTS0GKGeqdFYSvd6Z3s28h9UfMbwHVtlu3b
qZVvTAsZrGXiyF6C2VhW5peMa/Mhbx3cnXaaPhhN1oJ677wL3ivELEDqGJMmIR9byNzIvd587jkc
vtaVYkxrGMN9nlYoejw93k05DNPXCdVtCjEJOXRLO8NRi4t+F7VGf+m7xjqaubnkbaR8GhynvR0d
7gCTjdXDSsfkjp2tfnEDVb35QGO+TZh9GHZ0LUHHIP6KApGBspvR0rp6O9DnDpuvddaUHnaIffyc
YaC1nNYNkQ0AW/P+tS7QqUg2kisN3YU4nie2fIpU2W0qijwOvlOkUei4mfhW2viP2qCXn8Exue7G
ruLizYpjHz7BGJ2VEfmn3odVlI9zc0gCH1lamPlqMtnfUNS6/NKBN71mftGCDZi6jaL87CgrrTtH
HT6TzBbo1bnHbbIv1WeImTiHarRdxncac/LWGtQdrQX+zUxZw4duqVytAkUB5SrgPT7lQ6c9JInj
vtAezdIjGLBw7tWoaGPRrqmgn6NoA2C0ujLLtC4pM1SWpR6SFsQiY5VF9Kh6cBeW78SQ0lwfaORw
jaQKx8rzXwX28K2eWq8kUKqzFpfOJx8xGpvNaN0MXWCzDE7mLeY1PYyj8rx8gCRvLGM3dyrspzJd
B5k0z8rvskNsUqbcJGV1W8Wm9ehRXLMZPQ0ZV1bOTnMzhETcuRu8gGAORNrSEGPVRHH19s5zYvu9
SxoIaEZXz2t4Q8Enw8EUUMoW4gN+ogcnyhKb+2Jt34pIUjtr9mNwl8elt8O2WYWDbt3Q+DbwsRe2
jpMBidR2x2PQmf4Gv5f8SBSs2RV1bsEecKa3Z/hEbVDeTtRRTe1tPef1rYAlsaf22tyPFgLA7DBe
GYY5mHeR0XifOQuYD6MVZECFHMv75heaeikq39lGon52ZO5ttCy4s8ymBZlb0fi04pzS7k2WvHiV
dVlypGtQgx5ltgSckU0jNm05v6c0EEpmsdFwNNW4diq2NzoCYr6aNleaTDi3EWfTrZGyWSvo/lDL
/MbL1pacOX/gRlAXK1aSi2/zVOpNcSUTa8MyZly0Y78rtz3V59zSuRppqeHtzSr3r57hjewKXvrC
Ac1F8c0QtOUU7VWdRUyRRWCuPKMxxIECH2qIyOHeDlWNT4ACIuibnl5xfO1bEoNct+7dpklWAw0E
B1efyBMKyYAyxyjMlyPwkDbnBAVSmMDrWFYwv3CYHjmp0oJm6sOnXs/jR11U+aNtcga0MQzYIaMm
ea1FF5xm4XJaiZ3ooEPOoa8dEABeh4odDMk4OtD1jVpDnDE70nkSSMZpRgqeLw6qPXe/uP2wisyj
8QmNZDKwCljSv4l6R6xxaTVHJ2d6S1zdOiOSTpdAIsRSNkgVdyzHY1IO8ybm4P8MP+qU2e5D7KbD
WpnpBW+/wW9pHwvhGV9STMDoHDmFchF2hhUsxWdj7s3DpHkLKy2x1pIGmA3dK69NMiFdaHd+jaAX
JL27zgmmI2Uznak6mB+6BexTONCBuSKc0twoqEqOH/lYrK2aMBBwU1VrK+dwo+XptbdT69w69ovR
MpQc+w78jRD5WggfLbDIeWOKgVlAgTyAP6qGDGeXR6bWFvM3f5vE5XRk6HAF/2c+AQ4GfEjPQQFu
tAT7SNYpnKl/CiOhAHpXE3dwuyB0NA6rOc2sl0kzR4RHTAlF4NOQ44CecRMR1m6J35Gv36vWehvy
89EDLAB6MbRoOiJg62dIcem6jwc7nP2Gba5N0kNae0Qf224OcbY79AypYVVXXXwBLs7OLrLp6uj8
cpmfw1bpCu4J8GMQA3FZ/HBrvf2H7epH+sMSBfrBjMXF0IUJbzG3g11BVdlPOYokQj5IlZ8esqLl
WqeNHuOJ2WeVdpRwP9l6Kd8p0fRLtmxd/E1I4ieb+vcXd4EoL9koGm4WRsiPwRGcXExC5jo9GGPV
vM9weG9AgCZXXwTi/q9/z59CBMtLgcfmv8vtF9jHTy+V4oRygSTwUrUpyw3PCIjNcoqrj79+ncV5
9/MbSlewDdfOBEri/txjIKppwonixQdVoxsT4rEPrhrNTV6m3a1sBFGJPoD9y4devNZezI16mOPk
qkXJcrlmrlZu/vpH+vNHvDjtoJxQe8Gd9ucKY6V3ftJxy8A9XM5nnUqpnZUtLAk7B+y01uOkeR9V
z+dsNNE/kKf/28oQ/BeKD6tv3R+1oO/6zu9C0f9f+tHfOTlbpJ7mZ/Hoj0ZO8NS/4t0Wleg33I3z
C8XpCwx8Ybv95t/Uf3HxEvAweaAVdWSl36Uk9xcyviYCwYLfX6Bw/46UxEb/xy84sQv2Lh4iprmE
ep2fs5kNpDWpZAxVw9GZUoK3dAGh2QAbEHBdu3/R48IDguFU92k9lZfFcbmSPjCJsAxUtjG8VP+U
dWKeNo05imvCAUusXI2Uf+A1uzFIrWNHYS82tbSWa8cn28VzEdCbEAEv2U6Jk5x6GPI3eozVdFVR
NE31sriFg+7vCj1IdpEXeTtbcIoNKTOM1i1L2feqhwPWUves2kWqn9tECy1FdmJVDL558sZq+CIg
UrJnglygbEn1u0xbJk9lFd1X0rbBqWnDeFD6mxBz9YqtxD/PwoqWqiW/Y/snlTBgJd2KaHSvA61n
5BncINfp/qv0A74Jey8aU3sf2Ni/QboNrlSL+QcwbA3EVDOSYVLUxi0of7XrLKu5t1t7OGbC0wkw
sCsUoZWZH5le4XBwYGDgVrOYw4MWucS0cp3aetbeuWEv4OO6woI/y/IwpfK5R3i5z4YFtwGb/JGu
5e5TEHQjI2ptbt4WjskzqrJAOnCYWaJnZAorVECEzi8JORJVWZl6yk3BCYTH5Je2OElGQyF6DJ9d
02Uqocr8LafUbB/Mabc1uIG9z7oC6qk3V22OnaNouvpIe9R8qqO8D0vHa7fe6LfmumFuTVfppMyG
zzMWz7gmMGTxLin+tkJrkdGs/DQZXhQ2lHvzi44BQxojUjdG6mj7zNGT3Sij/IGEcvJZdCl7M6qg
xQh4rKpNweXSwEhCPg3PlSUAV/Ddw/Joq7Oyg7ml9Uy3BLh5CEPJvISqqStpw6EtEw4uFoc5qC7D
txSDGceNcQnxlVST7uosKW9TeCwrm3HyTdxU85pSMLUyG784152W3ZiaZXCHpDtV41AxMefgBBw/
RUgXLjei2H6T0GhrVB+HuXHOJL0CM7Kf65nMBEND5njw/C7QKIK7OJoSOGvapk4KjCFTv3Yb5wJn
rX8vPUsc9Ab70ZBh+lz3rZrweiTjaZ5xC5I16MrHoMqiZ61wY+2Is1Nmm6D0jK/4yFq1SvRB3ff0
Y0abfhLGS4dUy1CQCtg7Q5XyS0O8JgzqwXgVmIUYeU7ddN9Ct/D3NsPddtX4nEZTc2phMFroEFFH
kc1KRYb1ZFGAdpIwjt4YGOvw44gixCH1lPm+jkv/SwaP9gyNedJR9UTwMONyw/uFWRlPNV63fM1V
str6SVm8EiYJHhGd3zR9qNdu3VhnQ7nTh1M3WKQp76tKqkWj8jmLGVGFeZMxmUFhaF46D4vACt9z
ffCjqltjjOKs3aGd3yTmiOeha+7QPgMklJTnmSmODCd28I1P0gncKhrs3MO1HO06Xds4KDfz0Mmj
qAzv6OjtQphMMp/3AeGmUooVDSuNF2pBre/63E7vzV5zdlWqi3GtBV1kb2yv0V9MkQS4qVlMe1Ov
p5CmtDTjblvnh3iy5AUzFYmqoLK6+8ZPbd5Yr8ig62US8KOBU5LFLFKHCISjH/raUH9BIAZcYRNd
3Esd1AO5zKm92nQtv1eOh1m0NbKeu++ksbjMSbCquNk1eGjtfqv5ifziDtPwISmdepns0jhbXN6K
TTe0/rSyHOpawyCyJGfpIBJr36wLDC4DMD5TG8zQ0OtPsWjrNce4AaNgk8ItEnLtlt7Rrifw3GWJ
2kxRAcfiNDpkUDw3lWHL3agXD1zU1a5tOPWnnGnwvjRQSiDhTCWm197dgB+Yv9KyDWOzN1y5riyF
zFslPQwq3c9o+TXyXp3sXLol/SHNUKefZy1mPj5xIRD6sw93FCtJ0jCV6J4VSYLsGo3Ik7Tiulcj
gxJEr21z7xa5fu8aXnzLsghz0hfzgWP8E3PO8l6SWL1XRhuZFCBn0dMAj+EZ6KGP0Qg99piQYnvy
S3oz6YfnsfLTurzV1VjcwmFDmIkLZ9HGbQKCmHHxaGChw5/Nss1uF47FlF6UGSjMbJ7kHtwWxSUL
dH5cV2hbKsUY4rdk/3jUGSCtjKZ1b4BQuVfs3ebZccoIF8DcRZ9sv3EPWSqGB2aBPjmxnumqNWvT
tdRiVew6TVbE+6boElR1/QnHsneI+cXfMXbOB3qbnB1cO7UdIzl/4WI+ViH9mvM+psSTceOEJQff
/4YmOgXnx2E9Uqkxn8xu9g5JihZTDNmtzBXgIGla14j6P5tFVkT3wxwtrlfz3IxVXIXlbHs8a6q6
jWFD7Zb384GCV+MmyGZUcVvzdhlE/KsQfY8hwhyIZgRz8jXqQGilI9P9VSNHcHqO3k3HCT31zhTN
sAumIDj0hmqfmqgqbtH2+z3PkzsRKqD52ao9fKjtEIMRmqeJDvGspGJDWYG8Gyy9YMCSWUEItcrY
UEKu7zOZ21ecCtF59oLx0LIxEgYzh0sZ+O96lQbvRmuZFTBKR9LFnidf9CESh7bSaoD4ieZzc2ep
4euXsEnbueWENOx427TPxC1O2uFL7XnDWnSG+0LVp381p5InD6w9VgJoQDQz0qc8b5rGNKtP5RQ8
Qw6D3tQnflJD6ZHKoJ/Tp/sXDFHwkmqR+ESAt5W3LhVX7d7y4J6tZjoUHRBlhtRvTBc/EOZDo9Ql
eLckrZe8B+98Zc7gPGW8HgPLn7ZW4nrbOnC9kGJDRgJZPNzNBjWZJ0oV22KvOi15dmrLSV/BUZdl
CCRMdzbNQDICW6e7jLHPhjFydd9VdC3q6shX1mxwFfcl2sSrjOYXjr1wQ/HVvmf9aD4FZEoeDBnX
RzBsD7L0QLBbsjh4sq1DT/XELavx3s3nFxZAyOnJa9a5L54a1Bu4Hk4QdkPOp3XUixdo2d71/PxW
GvlmsAvthg+HOGNTC+YBnfxmzU6/VNZLgcCOmxO6kkrzfYMWcGc5NIOHWEETKosaTK0PvquaTTGb
812CgAaDqhroj/7H5fw/t6e/mb7T8GNyQf/veaGP3Wvy49j913/h17G7oQe/6FxMfMotwMdYNmLA
r5cnw1jA2QBBHQbzQGxsbje/XaHMX3QS7OBEuFb9Nob3uDvpcA7AmjnEzbmG/eY5+FVbwa6AmQG3
wr/SWn4SIXSQHvRlWWTyoPegB/8kQlSSEqtq8qczo2ptRoAa6mnaFu4Q0GgCTESMI3nSPo7rE0oX
4I5pSnfjkkr9TnJoJKAdSrxJ1S58lSI1AA5Mk3PLnaHlhlDlY4rLcGVhcesZ8xWuHQ3AkScKVUOq
5jnYPFLCHhT1XhXsTC7ZN54RPY+0a1DQdX2EYgxsJGT0WvmQsImGqP0A/2HsD7GnDDbryMOtdsTE
JvtPdc+b/EmjSdDc0KFo2iRdhmY+8V7aFiJONIY6L/u9mIEpd2HGJNjsGax2UzCMhTuaXgg4w0/x
zNniuO5GD2VhJg9zV1l7fin6fBnYv0FaSB/8zAbRR0V9doeseunGRh5QsGPcaZF6DQw89di9I0x0
ggOHi34aBlWPsZNcOX3M5TFjjacyYgUBEzlmGPRenkwYb6VBgtcfLwnwRe0wDtXAiAGe8vQJPqSa
dQQSARwtgkRnejuTwY7a9ZFedSBKwcQZy3xeEI5Y1iFuSOd6ZDbNp8AMyyz6w/ev+X9WhL9ZEcA9
LO6Y/35FuHz0r1//ANP/9V/5bU1YHnxWAgssC4waHsHf14SFlfLDIqBDfvNc06aJEwPO72uBw1pA
VajOY2ya/sIS/unZ/6u1AAvQTzoKR8flZZDmALcgDP+0GCSdPfZlU1PgFbXeE+XTzmGyDI0TzJzr
6ymhwRu7XHVEN5XGqjIksYWZNAXIhnynzFbeOJGuzGc4r+JScW/kgkUyhNxhLckIqsaeuHbZ/TNQ
8mbdxdO8SmpwQSELAf0mdZdhx3Px4OzUMBn3ymqrl7KP+usMaWHkHlEOCr9aA7NdMnrapiQG9l6T
8eA2oofHzVF+5wb8iKs6yUYRxjHp97U2WYA7p8lzt8mIPWaPUjqrNchO/S1TDKRWmGrFV8lk6JrG
Tl/gECjGaxRVzEXhUPK7F3WBiQQGq/AO1dTYMwdyNdY7vI/8v1ZLauQI02rCi+LI6QDdlKRNUUwj
3h5+QKgj0UwHDonKwrozMTjfBXYW38+Z6K8yR2mnIrJbs6r4MZUBFSrP0Hj7IshZJjO7mmMOlB2+
Jl8JKs/shnDg2RLmI8X3nTfXGGa+P/2R4aRqV0QmVuodirmIt14DAEtfwyRtSj0Uy7ICB35ZYjp4
7Ae7NSolVnUsCQplwINKasZSn4bz8XNb5zYQyl7A3mgQy5liOGnUjxchezsAz5mnTcCQgFjBtsZf
Eq+UhZgVk0xLsugaGZO27aPKaIcQELqFlixV73U3ra71FC7gM/Kqvd4ORnQyG/zEa2m3/fLF8eb9
zLwL58a4NIOigA15f+w6pWoKi6Yi6yyiwW3bDzDnqa8kXv0cI1ab8wuk+qlsvnaDpH195QBdzaO7
/yx4/yMD4sK3+esFb/iv/WtRMy5qPn48C7HuLf/mr+ue910YZhDBiveDiOyZvzgOQy0GAguTDoDh
70ug8wtcJwMnHsjG7xbFfy6Btrkw0/nH4QtQIYfO/O8sgT+dhmxGEfxFwKqWJZWj2jK3+AEbhuF4
xLbG1w8UNHax2cXF5MZPP7wp/+LMxSbxh3HM9xeBT4QBkt/zT5y4ruq1GoLYvMfdIFej186gZnsv
xNnTbf76pdga/vRSlNxzfrSpV/4THa4qolFmsTXvxz4FRZun4kQPXETsmJKPHGzVviAmsxtnx14R
S6z+5uX/9HYux1N7uYkaBr7Sn/cTYp++M7gmE/5yeDAL77OPDeGvf8NlS/pxWOgvL0HzqQeZjiq7
7+1fP3xiTaNNFJwZcu8Yw8PoWE9tYFShMlHh9VnyLf3n/v0vPjkgbn9+OeYWYBOhSy00vAXX9cPL
WbHE40Difo+VTh5x0Rl1iPWrOAonKo45YWrOtxKBMJadvnJo0itAcQVQigvRsOe1ZI5WnhnTBYcs
Jw6kzAKo5VUfYPJnblGt2jbIypUpDZi1BTJYg5xCr0RhvZnZsIv7tsNIs9Dfm043nyZQ/YvfURVr
bqjWJZEqWIOzsNZKn8anKYuam5RDNfUXptdAOpdB8eDiLvicTl6FKIopLoor5+pQ3nnvOsQ+eqoY
VyCdY6x4pcEZGTYyTiCJjOHIba/m+YBR4kykot9aRfGNUrX7KrXfCeveURlWhIPtF8daH7/EuMd4
iczdaA5/ZwEVYy3qWe6EdPBblcbaabPho0kCefCy5FpPQDfSoAJnZhZqw7HXvYzkJzEdudGRPe3J
04zomCVpF8qWfHfa94COtOBhBKu0nowsw/kq44fOhWSgfBHqQR/DeUZtHIeo32O1jDYZZOBz2Tqh
Spa2ZxieJweLrNgMxLCnMB6mOMAGmhGDT+GZP0gPXGTC4Ss0fSBENfR4OCG1ERnbcmwa95HqTO1z
IvrmSkkQf48P5OuhMkR/yhsuK5wikfabBuYUbM/kFBWSVpccHcIspdgiifAVKSSaVFVNIQ1nBlq3
Mrd9mutPdiV8AqFyJBKRmupFpToQg1CfjBuA5fFDmsh5U6aVsYqw4awT6S7O1XSBFWtNdBNFSXNX
z2VzWzTtTQRi4wX/Svdgk5DcL7U4Z2O03D2VsEBLQNJvVVeOu7KwXhLROCRpUpJsmWeNe7tNgztq
4bKdRkXreY616lbl9PUi6Z8xrdYSHT7Xt7TEyhcaiuJ4hVkyRjx00l0T2OqE14ai4Dlx6Shrt1Fk
gZiLOs/A5RZjkxMJ2pvzeezjo11EyzlzuKsn8UioNMbPlWk7m/jlCSODgKndA3JUqD2Q3o2daaGC
IfHm+4l428GpW7qQKn0hMcVOdaXlzzf5RgMphAwf63dWJKfXFrvQgosvb/o4005d7Jo7awxIh+Qa
/ZZZARcJ45O3lrrk1SgsIq0R4Ccl6wrPkmJiUIOaH734oivDyI+DXRxFw2nMMoqiKjWELibsXdvr
Ec8+Ogyd5Nj4IjWGhSOCleXmwxHzo3GzaFnbKKNyoCIjSjiKii/XS14Z4n0ODGaScdfp9ymDiL3Z
W18glNxofh5/EpWOzurxThO2O3Z2hUcsEs0KCEq3jgbqe6UPjN2ds7PWSlJzzKLWgL++wkcH5/H/
2DuPJbmNNou+yrwAFLAJYAugbFd7QzY3iKZDwpuEf/o5aP2aEMkJaRSz1UIKRYjNqq4CEp+591yw
wAuZt8l4ipm77gxNv8dkuO+ZfR4zDSFlzWLlsOb8tUks2mcYUy5zSTVpUdN29X5AgPamRjjntWzE
Ts37tkmsJ8dp/LAycnTTlTuqu0FrLKZvundKy8nClCqR17yH3kjcRVh0mvUmLvIePWvcLM814X8X
DqT1ZEDHZ4zpvHY1ixzSxbRgYkUSAsFms6fLS+JVB8kDgK2szro3SWDKFaVR3ajSOxWj+ZyXqGjN
2GBjhODI7jyNrQS71zjXvOskzr8xeMgYHqudO5j226DbDf2ANd42Nh6ewCm49zgSxG26ZPMFyGpx
EqXZHRnE5VE9rdPHeoZrRTW0kY0RqS1hIbiBMCrO2XcfZtUHY2r1J9Zq9j2kOYF0yDcITSozQhed
wmK1JvudQNHFfSLmrzQMjJPbLSxMVWGO3uzFkQ5rAh89Yth2xQYmmm06Ak6PwgMZOqyufSksIrWY
G6/jbak87YjmQmCkcr+4hsX8fvT53tvYyXBZee5ToWbjAJesZNdtk/48LoAAcxtPmvDlEf18fVXP
g3N0WELditTIj1JLkk/eFoSULodikXz8xJk+G5xcEV4Rb8+HVDxZJAaEjm4gt9X63Hy0W7ETgP4+
9DgiPs2jkDeiE+sHVVkEQKfQc7Km624Go+kxWmdceWzBSFXDPQe4SIt4eH6vcmUGMRKVPVpzdeL5
OJ3GzOLMaFFUiiscWDRgkVmo4fe64t+pxt9ONRgx/Kkq+oX3dfNt+q/zt059W36s8N9/7I8K3/rN
17EIsZwjJ/6dz/XHtNN1qPI50Mg6RyHwZ6uRbfxGD+nC69jKOfd9RPrHzNP7bXMcMevwTcxLRIX+
kyKfzuCnKs5nFIt/yWAjBtWe2+HHKs5sSX2xMMwd/VFDpksmXL9Dd9XlVyTqOFezjsbxMXEUvh49
lcNpTKv+XjbaWB5yjHI51s8R1gN6TUSl8WABZcGfYzZzwsQhttN7NMc6zs2KZAO/5YhhGXST5AZi
RAQX8dNsVs5Hbvu3gi18wl/1NHJ/PvYk8t2rzn9iF4+ptaIhCGpRxGqLuGCXTf10PTCUqbBae8aD
wvLNcqDXP/rEapB6oqXmQ1VN+Vl1OCTr0mPo2PCDk3C1HYiR+aaca/yRmmE8xKupgYTS/O/K7HDa
N7WFrnAsUV6TdsI6Fgk7BqYR1sY6MX9dbZXh4uODeidZd678zPefQnBU/PRkjN3JQXDqHajX/TrM
yuG0YqMNoYrxg8qZkFSY1WZKFaVf+h/GbG2TsCo8/SOxzuu1aEY/dEyfGTHb1CN73e40agOvbuC3
CiCNLHuV9j4xMqxXAwlyHhJBmpqUO4oGp8s8amCzSbTXYbAQVveEsARisIxL5ylfP0yOUbwseYHX
eUwG42NXbkV0PqMC56kh51uvKbTvq5z8cLba+JzLWX7VOCxvGmRHh/f3p7Z3xZXdQbLh3ycTF24V
VOU6hq5gx7rXu6E6sL8dgVU0K/UjHzIL6n5HwtNmzupTk8cW0gAZDH2eTxd4kVKS3mLk61Eo9Pt7
6RCWc7DWrdzIGBpB2Krz82rXp7GzeUoCruKoTBPzY4NdTOyNZvFgTeQ2/WRfci0AOzlng1IRrw7m
QymHeHoXfhsRRMVLR4rSo0SW8LFtpLp4UD6eMrDQexzwnYgoRK0z6+7kKm4RrWRLA4iRDKcrWtY0
9JDxszfrqd5HcC5htjrazllNVR3wumASclpgKhDDxAYuYgNWTcvBs5V/IDLS+j4JCEr4dsqyJgeE
iALSJ1kE7/1M7+VNXtT8Xf5QNHtRQ9gwQ5tZIavMsavdbNezv3+IS3+5TtcpDy0eIdHa6/F1KYg1
Y0MxeQeDPMp9V0jrpaD6P5QepE/WfBviY+7T0jsQNqge+9r+SIY3LARH/8A8bMlCKuxJEsLICmQ3
kqZSJvHahwot5T71VuBcrtmEiE1R78aMYlnDeR0m+6K+U2It75Vm4dhbFiw/qW2ch6TyAwMOy67E
RbshWPqd6dvrGWtETpAiZolwKhzreUY9Fzjlggqc8C9uVNRLgU0CRliZEPMBt8b5voJlvDPrHmyG
HmdQaielAR6x1DUrYcQFnpVfVdrk3PVOAlxHjjg6dFfpiJHJZsoCT/MpEeCODtE06+7HESnRdWwY
yZelyzKsqWRnLXz1a7P5FNkQTbAzatA1SwZENtT5mbeVyDNqoawDX5TUZfvY4jLOEJYZcjfIESyc
llfrM2YTfbdmrbwZaRIA/Dc1cVDOcjBbV8dziXUFmFzSkKJZkQnWBGNB3qlJhgo0mMoxuJUdfJBD
MenRKMRyNcVMSiWhPh98fn8LRClzwVNT1q6KxJp05wGXAv2v2OCmE5V4UG7E1UBvB3yk0q0hAldN
F3YFKxyB23Oly8bSaHZldjUi8ltIDEvZN2UmnCBLNCrs/HE+SD2pwmkp32DutrsuXUwEca17Uy+D
9oTEm8N/MOW696eZpY5bFT0bam/tGNDmLI8rOsZ64jBn68yppMQQv76fLG3ex9/9uczPRc0dSqKb
gWxuu4sawaE1o/J4IbDci4SGoA7tDeSKAM8qar5aVAdiQbtTUwGk4HaYzAeUA7wQRo45wuDAOynG
fL2edOK8AjlpfnVDMMJyAy2kXqK6XgkNG9Dbdp7h/J6O8W+59Pfl0ha58D9DpP+1XLr+Nqdf6p/K
pe3H/lgE6damhxWO5W/4+h8WQe97Y4Ii0W7/HjL5P0NRa1sEU9v4HsOsn+olSikTy6WHtpwbCwD/
P6mXnJ/GeDop69sQ0bEdNkxkWv5ULrWZXQC3rrJLh6N/ebNrm4lGZbu9vdMx73HYWRN9/3JMUTiU
2qk2JZCekLFtdQQUrh+QUixfO/wyQBj0xgnnbBnXq7kS7jeaGjdKSdXo1vZY0YXniidMMS1scckr
8AaSSQYQZeprga+WO3sBgOlQhKyZ9G/1VOvd+7EeRoisjejBNT5aFVTPUEx4nF8hBRfpsnXE+Mo7
WetVeU6Ro4Wz59KRj6WzEB2WrE4+ywsKkbbxHiUb2I2BiXCZM8sAU8H0DjdVqZ4UZgVjx9rXKvQP
aev263ComtEjL1rpJfjYFAI7Cjy9/SI11e3dtlnuHLOokOEtU8aPikVbPzUVFqDr96vq3xvw729A
wRD2r2/AV0r3n26/7Yf+6FaM35jemR4DXQAHv2vY/6PNcP3fXKQZaD9wokAF+3OOK7vX7abQ2VIZ
lic2D8N/2hVb///giX9ZF2AToT6jkaL98cTPE25jFO2o6wn1H2TtlA1e4txaaAhv1mL6h8FAZLEL
CxwnlgyEF7AZftp/0LUgz/aM6vSe+7eOCzkhVBkvC5/ABXv53yU1/OwD2eJIMAIQp4RNi67wp5OF
YtR0G0/n9cotxnIiLTxmy7qSQTQjPiHMHQejNXvGExgx8+lP18H/Ms3/uQvkxWkDBQMKvj1wLz/9
sq2mK9oh5lRrBwavLEpOnsIYvctirHAo49V/iU39737lXxYWvCqfFvIgduy/Wl961Wfd5LkY70tj
vssZAH0lmpSkBX9j0yf6P03DgGVlcJHycly9zJp/XsJkugY9iK6SMU5cX7kbB2ChfdqVnkWOajyK
17/+WH/OHWaJ5rzvYljX8eESGvRjd70oA1FAPI/HoZ7bPBhETA7AurY6vsHJJvhlQZB54xWVfXIR
dT/giK9eqqZxJ2jD+VoFiavcB/jM5hB0ozPAUd1aFeaB80fgqn9zFTjuL9eBi6zC5N5ns8PYYpNm
/XmnU+GeS7KyH44OieH2k1aC471SSYEoNqk3qECbGNOZkngpEO71jvHEPbg8bKGaR1MHwnBOeTCc
cPk5b4mlOhFIUXAtocQl42TL2pnB9MnzqJskhQKHMG5K6IkltMstAAjdBHgTrUvB+Swm+YONMxs3
WueSITTg+LxqtGV+MHokV3HKKC9Yu7F2PnuU2AtS+3UeoX62ZnbVWc58R7YVTujUA3F1JNNB+wCk
148f2o6SF9x1RpB9QB6JxqaJfFPD+MZVOuOVNVLgqzh4/dG+n6tlulS6JDYHjwJTAeY8RCZtB0G3
lNyn80igh4aH/s7P284j77NtXofMBLfS6dbp90SMeRybV4/wzjsd31EZ+i3EyRB7vL+Dzee8eR3Z
zr8HOJRjTMyr7OcHDQjGk9MPXpSuKUEVvmMyR178+VXUPc9wYRtEk7zHtg52x29K48uerFBEcPhV
Gr+AtiNIZPAmgqYGPsf39Ia4s42ngcjMh9Vr/ZepJUhZsOt9SBNy6Vtrcqw9VBWSFPxZI7RJjTGx
sO/XqmR9SsIsE9bhOs1nypCsZm5gO/yy5jI26qAmgjVDrVtyiQgtTsvTlhVd9oFgZj3sesy1H+SI
ns5rOE+jPh/IWStx5IkAkan9ViuPdJCk4eZvS//iL53/0jAiZllQpVwZzGHgVbNiAeG0JV9bm9qO
GQM5GaMw+Ui5u5vX+T10NqmZzrCje08uBsN7GmRGaOsEvPMhnWy/CLwtpuL987fnHqHv4Nk7mbtu
xHxdqrCtfP3m/c/0MU6LkpgVzo1VHjV+13vp9mM0Jb6/H1rFBSy320OQitkclcri+AoEhd4AnpsG
kGaz5z+QBGR0TKmopQYwjQDcb3p2VI0TeGVuzo94VfUO8lw9x+O+yGCPxEjWYVsDC9VPk9G7ZI9j
mCKeQymI2YdFH7IpahNiIx6apnKKQNasHIJKDn18MVd/AW8AnnNctHZEi67W9G7CKTuhZhkX9jEE
ihwULScmWrzPIG5JHalJSAw0Z3T4nNVTY8VyN2/un7jyl70P2aCV7Xxi4wuvz8usG8fbdi3jdGSj
NrM6qucnAQ/jPeGLr11bbmwnF6TTSOOj0s02YlkkAoAPBmhL2T9MsmWp1TNr/NTbuW9zfSlmAoCZ
56vR1caj7cFGCAYd13ig1+uN1w3J11ZxbDLscM9VKsVNo1c+AcOrvVyMaiohOMzM4mCHJSlF6dp/
9VkOEvmoDUkacXH7IGz6uSJyY1SMJ1w3frEq1VfMA+1naG1amHbtW2W4IKvZTtrHFrU5ueTuFhXc
vcfJLTl8f0kK+hhwLs8PPOa4lk1Ch9Oj0GKe0it5gpiICe5kFvOyoXyzDUlEKIczjvPDeyzlxjq6
aWyjeV1AgBXQo6e3ufaSl8wRHJi1mUOw0bMPGVacNXwPEI91RU6hSxay1/i6BFYRVxGP0ZpdNhHP
KQwPxa+R7ImX9Ry85avuf1hVY3wqO01bT6u0B+9klR1m+ZDornlvdQYyb2Fa1md4co7YdRVNud/E
l0lrkjt4AvKUeP6TK2X7UvTd21LO2+mfGi/shoYog/Vyw/qIc95pjPSMV8H8NGgxez8sKpBj/Ml9
ZOOY092M08mxBoDF1tTCSZeGixys7ry9z5jndh7MedivWMBL6TVRPSvc6WMppwgvQ4vPpLCdkeV5
XN2waLY/F4bFn294YnXPjvTN+LPvTSmJX20T1/sV/n0BMzMfcLKrXLsg0hr46ErgaysToo+L6+GI
sitoBNLSyT7oCbI04BEjjo/Vaz171CJN73gXawLGkBsjX2vrk5CdYpTgsLCLpCMxXi1oAzPvRpsX
HgslQodIK4T6CrffRwbocLzlYuVhwShmflCJ7m1Uye1SYjzG5E/Wxg1NLGdpK0zO9AxbxMto8m5E
L/2LmvhqADv6nIMlmXlA8ra0zRT4TMLgfUsana3EBz3bpEQHmznnfTd2x0WO8F1GIoMBMiOdvLCV
1sLMq3nljIcJdkUc9HekrXMvORMrNHfhOV53vLAVr/bbythrCN+PQJcNZbcD8sRvAQ2IqMJ+qjwS
pJrJvkzDwIi/cEjm7npNfa2snCeHYXVcEebakl9f8HxUqcM5Xb6nAC1tTeINI2OXigFdpTj8/raM
95iiVmZUErG25WC5GFCu2oKYNpQA810/UvuWHmG1xlrADGA2KohbHhZiD64NEO5WqHd+/ToR7yBv
TWcLhEvLht91GldesmKA5T7YbVMAwaBLJmoiKGSyzSInTx9dN0xmm/jUXGVA11tneSRaznkV0uBg
XTr8gkA0ZoblxZBtidlG8jTRI0Nk1omwtsGCKc5F13gsak0/N4PUvvdd6x/kMPlzwHumykk1ouHN
GRMNQeLMEcLW740nqyOINEgYK+b7zrVRmidzun2iyNJBSTsLj/Wh8YjyQL/QV4/x9o1mmcXXNGx5
ZYXia9SMlq6hN1e901GUNHB8Cw8h6ouhLTbCJh6V7vQorFQbHnHCFgKg8SQT6T2w4PUFj6rGX6Ez
eEm7pPslB+VqPGce1XJymKce7IbhzA9wmZxdqtvQtslBSaN+gho3icU8lAxYJ0Q95GLmdidvrLIf
QwKvlh3/IGSwyU8usrVB9CHbh9rjZMlHqX2cNT89az3ilFFJHj2LVx4RKcCBm4EAF8P0vuMVUaVD
X9Fd/8peVBy2CEgTjyPdgqW4R+5NJNhqlNh95/ZUj+QnJX1hPFRkwaPp4JAIMkacpLRRkfSizL8T
ueXsvbGOsbHWJTaRdqwj7sAJzHP1vcIFTHzGrT/b04nrmsJgaPVbv2/0WybVYzTqZSjUUh7ZEbc7
auP4cRYDziseohGjX6JFbPvW1nv7GhZYdc+3zXO5moszT74SEUeugWCx+tArxS7xi+sht4HE81Hd
6iDxngmMGlj5m9ZNPUIGDK1Ep4Cc20OBGDYS451VGg9UftUOZ5/+3SGB8Wz9vigoscvhSapcsnG8
o5at35xW8IXYA7fwHjXeJKNy0IuaQlsb0U3xBFbBAqGJE0RuehGeV5yGPXrdoTXBxliQ7K5VXnCR
lpLTJhUdV+Q6bljUeC4IZFzyKWMbQtkd/XUbtXUdPwrb6KMwszNYYAvwi7ANhEnm88Rrjo3zXvSP
sw7oJOZK/OvX+aX7wZOypeNCkENFTuP2Y/dDgl0/ZHUPkBDHE9ZYkA1PLa7Mgg2gsbE8t9bl/Tj8
69f9pfXndbeNriC50LbpFH98XVrywsrquTnOWSHeeo2YnFLNxbyfXMn5VZfV8iCE3EiM41bl/vWr
/yKM5NW3XbLgBudNsFD+oefDYMn0xBD1kbwAQLFgUMwnbzt1IdZw2vdJw7/1pqMt2Spv08bKFry/
hX8ndn87scPI8Kdv69eROQ9b+V/RW/5zqJj1/oP/mdr54jcmKWL77raMMHOzRfzhqNIxVmxfrU7g
809KYmxYTOwYaHNPbSoALss/pnbOb75l6AzUdeLaTcQJ/2Robrs/XmKb6nXj1zDAMhkT2sY27//z
WIGxU6PE7JqXlWI6WQ+pSpYeKaWpB+WirjV67V1TUiUEowcJM/Bsa33VzAL2u5kaR0X63QUrwLBb
Wq3cJ1QPyMpWdV0n1RGn8HD22smNAKaIq3qotEeiJdGiVglattQzAtiS4nH0mplHGTb7YCCi5mA0
bR2U22NeKGwP/H3G3sTHCABtjC3srD42an4mkE5yzFN5LaiZz+wu2Se18f20trdYiSJU2npg44Y6
Ynq0Ao8yl+RNcTZsxFVD7kcUF18HFLnRkLFSK8cuCzurWq5hNoKjAD46jzojcnZubaG0XZxlxn7R
1/XgbKy7KjEPGCiqD/4yZjvVbJvewt5BbLzt8sXecZqDpzR7a1+4pRc2uOyPVkn1ZJQGSr2ltaO+
8vzjoob0gcykOioNYz02uYl8oF54bDfNeEz67LZbfB0pab7yIAO+POCQC2y9sXZSd6woSTUHuOow
g50t1DlP3Wtp0HPRZDz4ejntepgefjkcG3uTNgLeCxbUq+ytEx3Atn7Q0gxJlFxeAFSyaey3XwK2
VtQPVhwVy5CEnaMJqpXhc6nQ7c4zwlkopFcNFVtomfOuXt29lrISd8BmRDBDSLFgwhW0jjj6pBP1
6BxDLzfRwq6x9rJYaR3Qajs7VTdeYA0gw02bbAykK8vJZKv7BGlgPSnDGyPXBdmIGMyBZKEtkZp1
GxAqzDzHo/AZBMgBC2S8b2Sfmrmxr1pw6+TFErLgWG00YIgn2yU5cES76LHgohSFtsuz9qlW4sWb
10tmTm6QjMLea1Wq7xgLyoPblG8rydNZ29uHrI47evQJvh5quXNr+t9sGIJRT3pbxDWxadUCMXFJ
eF1yDygC1WHCztbEkwMBsQ9Hz1hDWxU6HDvnxBDM+LTYq4F0Tl3NWv55Xex5N9NW7bKU/ZRTJWW4
riDetYJrIa2yNnKThgDQ1R52NjTSkPaljXKj+6ipHk21O8dAAhQQbjJlD2gT7V0NzXgvkMjsYyt7
7vAHXDMrK/eW9znxlU7+tNuGTiO0JwJJcdIj9rAjt0jTh3IkDqxS7PyzHHAwrJXuSa9g8bOWyB9W
9hORUus1MpBi74EgoLOWYr/mrJCJW3F31Qzzozc1HbpHt2K9yssdbAgJIAXGn+wtNJtuJk6GCQ0h
TbzxaJoJUNHRvFKaPkQae7lnOHp8ih7JIybBoKFI/ImEF2B4ulOTz+dk+jNMGEi6miG4c9t138sG
x+KwGvj38+oxJ30ION6gn41eTU7g85QmPlrL5U40RJ3NPSmBwP9z9v0Q9Hirw8VFm84f1C4V3ekB
XPONZuefUzSBm9GRZIQWF+TAKCZyVz7PZlXO0QW0C3BB/z7H0oswQTpngoWZQ4r+Edj6CfCiOHs4
8zdH9YNgtLmbdKsmAmAmvnUqRGQz4kJz7X8Z+uIhXZifGsNdAZqSfX9qHJZU+1bi/dwXGES73r2k
E39eudWBsh4zPlCFvUuAeUjv0UTLVisSkugFhp2+tXVC2IS3PirUwEd3pFooclaKkzf0IYXWsjOR
30QdZMtQT0R3vZjuHofrm99unQb4NszwynmMTZmEpevvBhIWdG61w2y330aFJcxdQSA4XYZmtjCM
c+wV+T4rzHEHM5Gqtc9xffmld6SLv60L85MQ6pIlNll2zvziTcolgk/0YbFYAjxQWj35/vihwDYX
MWr/BhxjQi6Mkn5KiifTGK5cu+9uGs88pzVifaeui+vCFQHzubtCMm6JLemF0AG/dx05OqkP8s5Z
h/pg20Maxc6S7dqpLy4LiSwHe+483A+xfywwMyhLfoJb7D8tNtDZojKuVoHeczSXdt97xRjNHq9Y
resTvrL0jhQ1ooR4CDEumJF1IJmF1Frsu8FxAr10HhuEvYwd2/RqadUp6aCDQmDQaHwIQWChokc4
FcVrkc8fp3gYju5CGMpgkuyRFHI/mP10mKtZ2xN/5YRuOfq3fcGUOnFJErLt7Y2TmdbSa/VMeQkE
eqhJe8HkmO7nNmUcjrvgZEjtw+ATANFq81crJdfFKobh5I0r2bdp2u3Q+Ykj5296JosH44bGKQcl
B9sBFB56YNM6pKvl7BN3ssg3aEBs2I1xSNzsw4QrGP2+97T06koxYQ8aLfluaY17Lqoi3mtusQZ2
I4y9U7vANu1SP3sN7UFNGhIDwDregziBou0tq1V9ZipT9c922sd4A0ibJgT7OANbA1cJSMOrpxf6
oJIssozJbEZUOldf6ZGS1PnwJF1p5ttNxoDHUdaxNWs4j6HboFx7toapstDjL0un4Eo5qub0znES
NFOaB5UZOw+WjQaqe60JPlurc2eNyvXDrKY3cBD1FbTJMO+abu26fxfi/7eYgG2R+lfl9W1evMm6
fPthIf77D/1RWtu/2QiDXDgFBnY4gG9/Kq03qYoQtKbmu7CE//Ufn/K7HmVbVVOVmyyx/9DuWmDg
HNBsFO/m9nP/TIvibA6rP/XFgBSo0E2SA3gHBvzEn7a2Hc/QahZGe7Z7bY4scst6JG84kXrv3pGV
rE+Oj/026FGPoBPpCMF+lr1DCC3OZ+aMs9ZhiAnL0k/jgwaWv3salra4wsCRZnc96M1PzEvcV2cV
1Vly7lz1U2ZG/jaXa/U0Lc/YP9Cj5/5InZJVl6xpNWzKsqmvmdY1ZGov3MYTmtBklSahiuPU+a8j
Ez/v6OmkojBCWMTHcZoH724h9xiDUioplpD47ax3TImfgOF+Gzd6yfAOMqm7Gitvs0HjLj1csT7Z
a0WpE7nN5kLO0OJSz5puYC+zct5jDFibGwRm/LpyVp2LQm0hJ/vYK2F1zNLqVseyViH48bjdzdg3
nYi1VBnfeCbUkolals8ToutSDhNpio6vU8qPo4t5geB3/cs0FQpAay5TZ4IJi5sKjUzFwUPO3kAu
F7i2oWLTCPWF4JUZtDHDFemtoLQjMMP2GuZiTEgWQwxoSjdH0AzjPfu6xsuinDzsASE76HTxlTFY
s8fkYOZz3N0gFdZOOsFtd3rmxQEUXdIPMKwFmZLVSWraeEiwYlOjiAE9nyKEdWQ5cm8UJG8Kv1ne
3CbD6VUMRbjki0Qjq9iXsYu6dCjBD7WySzLJ+uGQVyMo8Laq0QSMxXawz9BdSFMry6qOLCGTW9TK
ZC3KYo6EneSR3TsWxUlSHwnWjO+7cio/xJXWQ1GLiRhamTjdFpl4Jt0nucdIqO7I8XHvaQjGV3zf
Mxh4zG1dI+f7jcmxX8Y6faEAju8Ks14+MF3WzJCp8xjGrhlHJOq4N76fxy8S9ttxlkK71WZSY8FT
EWYwup11iUVcHLRMS1dKTFqnl2aLInPjQjy3wqge1QLzPyDdJplDWlBrDtOyc+ewXjD5VZS2wOB6
AgvhhvWnCSr3YSry5IUNpHXlr+42726c6cn2Ya4HXsN6mRalK74bky1YVLorDLqkrqpdbtYrjCXT
IZkDDFM3OU8Z1iqVDbYV2NbsXgxmfxCbUwbcaGGH8XZIEvMKNE99ZHrE7jAj9RJlqOruZSGql46A
G5gXbvN5Yr9qtMDfWC96Z77pcodq2Q4X1YBCXIr5PhZKnonG6p4SZMcfB2stSWCbZvNLVnf6lbZW
Ls/x1nLPUzH7eztrvuHHjI/oKtqdhH/CN+hmj37uDR/JDyg+LPmafrCmPnVCp/XyDy0aOHKruMOE
1ncHdp7mznenfp824mqqCRRCi18cMtBrt5VfOedpJuAK1mueNZiFfA3GFw/M1UHUFjDzSO+qOJux
lzVzFwImsriK2QRLwJNFkDKVjUgoXXb1NIDbilEu87n0gYubiHxUnYZYTTgX/CqyFsd8sRm33vZa
95yu3WPWaO7X2anBjWGO1PPAmSzXAdCw0hp2mX1VsmS+ML0lwzhTceSmycm3lXu9TNBN6npQjyuJ
DZHT6fUXMeikZU1rfUept36GBdO1sPYJkfXLqblKKEefE0nMq2jRrG45JaQ3rX5yzThneO3JWKrq
AuBBXhJgl9Ojh9mMpjdtkjdqxvRbQbRqqMb2Yg5EVjtimiM5DtZHU8bp0dJckySiaVou5ryFWxAJ
RRQg/RF3nC0BBbTUeF1taOwLda++zzO1BaH2hr97lwaMKq1wjMUpuyQJFGw+mpsEoZ5s5dFdTtbj
2Mfe53wqGYYO6cCaxStYwmCqXB5sLfYu9Vg5b/hI6itfIOCmKDc45wYd3ERCdjx5VJ7EujbBR3dh
+T8thqZu3MQfliAZYOQZloPbSaVYH0sP3FcDA/iiAbC6gYuFLp6gjLDX5y9EdFYPBl3JKdFiFfKX
YjTJMEQ5rC4OfWvPF63fxP6Ie77Yded8rzX7K6hS82LgwevDpS2BXPiU6F3GnrfU8uuJtvjat/L8
InWgZ0G2fpGsqoN2m4/b8/xc690jgCzGC0YnQbazY0npZfcpXu+Dnq7+fWt09U4TprTowSd1TDQS
TPMxIQAsjel9OgORpEObnzj6nvv9S0br/dCarBok4Y9PCXvHwJBdc54yWtmO6XZx7dT4Wx1Vjdd1
pSdH4KaEQYtS9AcEa/U9V27JRsSf7tKl7r62M50tzhujoOyxvZdExPaZd4gxdWqqsHYYDtGZOeVd
GWukiZpLfTKqnigHRUbGovT0onWJS3JPVR/6YR4ie5j7VxOyelR4NQRxN//UK+Nz1pIhu/J4vJBc
nQyBUJO8sz2s3pWqwbOW0gzBjKjvhjXmu8FYhsdMF86O2p9hduLle3b6HksbLX6kgFY3Qnf7w+Qz
SVlU2t1iQrUM8lZ81BC4n8l67qR2moYrqJIydCriyXW7+ASWc9hjdci/kmRv7KD587163ifpFd86
IP8n1BNuqLs55k+H/wIK7gcLorAjAAD9pGeFHY0p8WUsWo3L2mjZFz/zAP8VUjtgZtGwH8TFfdYX
1hlFebqHydKekM4QL4uP/WiRQ7F3ZyovjYb8kJtyvErLmnVIMTMB6g1Ni/QF7wQMlnFnuar60jtT
Sgh68YSXmBjYRYrjNFosGp3r1UY5UrESYtTum/vacL60enM/AHgNKqYzoZ2tB45oLVgs7aORgoGV
kjYshdQbgDYSu1yvb9ymu3d11r2qhURXDvSI+RTpsnrwMCKeSZdK9lBtvADTghmItDLhd6InWYsN
oVRcW6WmPfhqng6FGPwjoS5JRLzNPZaGO/LC5B5bDSg+klBDUSx4uwYjytO8OKBzqKN+barITmra
RjlgrBwtlpiaa91q/Uzuma+5T0iA0iOZbjWSaOMbnHpMMwtggLQE9WmmjcODLCdms7KG+4lB95e0
XFr2zlx+pE8cBVCee6H9N3tnsh23lXbZV6kXgBaAi3YagejJYCOKpDjBoikR/UXfXDx9bdDWnxIl
y39WTe1BeqVlGgwEmq85Zx8yLf2O7B+UF/D0/Ko/TAWqvpSJ7ypKZu9YEFSWJ/YT5NxP/64q/lfE
E8sUSFL/Xlx8RdLFuz5q+YG/+ihP/2AbQCLYNLi24UPA+J8+yrM+eKCcaGKQjP/FfvrGezI++LRe
DssIOhL09nRz33op74NA0G+wCmAP7C7Nz3/De3qvLHbponBb2ot+GQHke6FmOGoRgWe2fWC3WIWB
mc4Z6VZVeLSBrq6pHbDdiJSYM4q2Lald4dHD6PKZIef0yZao1ixKhAcdFdFDxHZy892Z/IU89/2C
kN/OZFNj8wuawnEWfPj3+xMfi1VojL51SAerfLbJZ7uG1isv5FvUWg3nZwfElslsVeKT/P2xxXsU
lkUeAwZRPBk8hz3HEu/aTGBC5Cv3SQ3CNnws6pAQ1bFP/MvMx4kD4dd2L+CESIfT5LinyfKTT0ba
JE/TLOcvbk88clDNShyjHD5W5vT5rsubPtugbHBuXCbSak1clH0Ix6K7MCpRbdk7EOtNJDUC6IKZ
FzKt4io2FYI6gpO45b0auO6IcCvo+5n3uYfQol4JhKGrIXXMz/jh8eIjXFrNrYfSFx3Rpinz/hZ/
ldyWypIE43SCV1GEnieGlxuna5FY+oOGix4RqXvXU+Pna2uumWe6TiXPjTVFyBi0EU1GKYa90opw
nWkznQ6ZNDgrXHh9K/gAhJHSfAMkntSjJKHHXmmQWC7sMWWA3qjuwSNjFQ6GjrdrBQRgSdhiZrDH
vaa2RIA7UNapYDTLpIiDG1Tf+r2W3qD7SowgjWq8HKXuBKV09Sbw4snfjL1oku2AOlytSFhxUGx7
EUa6uqb3mK24uzP6Mt7Izh37wxIkR8KmKbvbKaEqWxtibCloHEPfIj0PvZUMu4zRrO1UBmbZaF6i
jxudIW+UmCPZe/QgCNIIwq7Ikt0zUzc1MokcQqBs+9FNlQeM1ZHXmWwmWLq12ZBYEzOma8C3riJ9
MraAQ5pt0+HUU7mp7WbTQ9MXm8M205MtIOEh4E71D3gRitsZbSmyybJPj3PqpYFnd+4z8stqPxf6
vPHzqturBLL3tjO7CHFUapKqxfh0YinCJnCH/9U4hZpHII9noPRLzX7vjfESEOPa8Vdr1Icrg4B2
e0ViWPEVm/QStTzXgtVSIkkRJb8vWWHToal13MZJlxfqR1SCyB9JnO0pq9IQLtdHo8F+Wa1qV5Z0
pqA1Ior4EHCMV3XZF5lSqnurrkl3pl6OX2DlFgaKP1Dh8arCO6NftrXfMOxI8rza+3KwzKu2JfRh
7mcB5V2kw+MiUPYvaGXK5xnlSE8OWk9j5Bq11r3IsE/zoPG7GtQF1s5k0xEcrG1KyC4MZAyp8Oa4
nbHpB21OPipBGsYevyedhRZKitpSNkUUND0S3CfLH/EYAQVZIqGULRtwMJm+x6oc8yro5EUTj0nF
HEiUz23pioNB9AyX+qSXB4Xc7pah2vIwJEoQTl0ir9K5J+qrL2sybU2fozXLZ1Mxbm+o88a4qXGZ
M6UZrPahS5zUWjXJwG/PEmne1yVO6KQcq88InpF3DSZhlL49VEMQj9zImxZ8s0a/MfV/6ClT+cs0
aWwyAsMR2UQFlvO5aXNWaZWW41VcHuVsVDlPVtqbmw6JE5ourRvQp5szowahkeuUjWLO2t0UkhAM
N96yDPVs932jV0daFJ2/ZQiAaQ9JvGLbAAVwHodHGU150mJBt+Uz+QXIioiybk9lMzvnujX4jWEc
ldp27LskXVnM4Ha1Z+ZXSsYIfMlANlF1G+l00+NsvrLKkhsLcGh+1dh5Xaxl5JR24KlhOMB96Ohd
hy4uLgqKXeL8+A24dovKOkg8LcPZqhsyjRmuh30gGX89EQdGxjcnhzCBPCLhHqCRo/RVH4NSZ7Pt
jp9pE8tz7CiQFricy1UIqJUYJbCc2diWf7RG9wmDvHMYfD+1F6PxeNM7ucgDjbZ/2HmxR7ym4SXE
KpolW3TLTsOtwXjuMhZDSCCCpuRFzG7kzsz6yWGs3tsv0H3pvAZSc7flmG0YAWrzOkdtdmEhMz+F
8RATlTs3tLU1W7Kp9iobvFBjnISWE65omrML1jnEk8p7ZuYj+yqwfHor4lIL10S+30J66UsTtKrq
mALu5CjA9WMqShuIUTOtVmRbsLR54LeFaB/+LRz/V4Wji43zu5LjJ43LbVx++fp/Dm3+LL/8UED+
+YP/caYZy5jdoUZ0zD+ReN+caZjWsF2wEvxmWftWPsIMNmEKI7r4H8LeN4WL8cGwILAslSgT+v+i
dBT64sz6bgxvoZ9Cs2+x60bpgmjmXXVWIz5sCp9wBY0eb5WquGQ+RlO5QTRdbBLTfhyLYbgECA/n
pa8e88heJrc8DMuenKtijrOgYtpKO1VIlrL6PYrNiBFIXqfb0sLZNi+RuY3hUo+Q5bVNFXwKr3XP
FSbnlTkZ1ylq0mdfFJfQIS+FNu4ILQyDrrFJDBkpQPKh91bM8l97vU/OLFl5QboVShhZsu3WyN2e
bF7t4DFPpa9fO1DSV34zPpcTAbXALDasKwFfdslrS+RrUIhIbdzSO7ti2o2JW62JiXj1M3L6jOE2
nGzQ3klPTn122av52krViZUiI+5UW01x8qyqrgxKsudsmtJ8MF4A2DzWqt3SPefrpojFA8yFfdJ4
zmrU8aWULch8qRGn2onHbMifXR25jh6Nt3qTXS5noCswykDMeU0rqa1bFC1bkZOhKQr0KP2yzySV
7i4S4+2yM1mDz4sOTe6/gBXwd0Zs7aNInTJAToc5x+yjjS0nRtd5eCVHM+5Ncu5wNjDtGivrMRbZ
kaf8c1On2OLtM/JxRl6O1W4sPtBoJa9lp66tnO9KiW5b+xVPPWtBV1DSTjyuWQgyxDRLTpQZE8TH
gpGwTRxUmyTzuzUC+fLUVaSoR9pyLuPimTEKMZOLRbdDt4P5pwXqzL9Agt/12OrXnTnu+hi6s4eu
Qxv0U+US0UF18Sqw/W5sI7nMsulk8uXsvRJtT5rwCUtL3c9hx8iic3IW2UILspYDDQmFVgyn4aIh
9pMZ+H1j1SFT1+mu0O1gUnJcSxD5QVgmzxJHzyY3pxevnE+DGSXrNG4SyKjuYzLpf3i1uPLhsOFD
RtlEYM9s980eGO7dTG5nklSIgBqxj1i7rsB4oGbpQFhR15+cUsWbceT7pEEUOIq4Eqa5YxdhFqS/
tvq9jIwXn+nzqpiIDumi/MiQ765u+jtryl8LnXRQHbdU0BfTnQgJuMsS0jxZIpDo4Wg8/PF6rd/O
uyEdVgjWY1nLdOtYNqgTy2Xcwc/xOdkdsf8fhfOYuI1iDMHlqBnwUJiwPqWh5q+B9qmAidZwIxwu
u3yKQkaNzHsV5ey+dtVAOqc9HNrC8Q7ToAG3wkS3YT9cEPZQKZIm4boWuGHWppaLl85on9TQOBeG
l1ULtK9M0HI1rD7SwIdMEhC6PT6Hbgn0i8URTUNq1fI+k+F9MbHyCaDU+MmqoJGY4vBMtsYTI/dh
jcsEFZCjCENJgqpTzYaRaYxwGnEqGpOpiY5e2YGmcetzrsXXkoTxzahZ96XGMLJFd7AZevsZX1zz
IiW2RKml8YYM6pXnQrSpZt/ZFkxzAsaL4TVSJGhkkst/Ts2XEtbmqq0LFHSDvnYm09gKl8kOv8Xi
3uEyrNmoBRP9Oappt99NJhedytxHV3NI3KjHQzg0r9rYnCwn+zML7W/x7z+ZURHBAhAA6/u2mn0v
gyWAzsJOlbFjGTQg7X3dQbKbzoldX86h4fxDV/1+3rBIbn1eaAKEgEXy3Tu3Lyr5XjoKKEDErR7A
iCOsVsQrh4npPxzp/eyAIy39O3sWhi9MTN4daXTdSaSwQ/Zmlz1TDmer5XGcGiOqOgpNZsCj0rff
vcB/Ma/4Ue8J5nQ5JjwpHNSApfj7j/OKSEg/9loSYVVnx2ghhju8NPlaE9Z+1MiUXD5vnqM0anm6
/f7Q4h24+89j+4udGS8CRtZ30wrEyuNMCyr3bdGIIGWbcK3oyZfHxSkt02yv+9PL2E70muMwHNOh
5b710WQ1MVnGUG4jOZ/6CBE7VfPe9wssM4RJmN54GoGXoPBECEOhu6rL9FI6zbawh9upiO51OyZo
Z7LOPchoUm5Lf0fKWvU5YuS8RjStgt9/0l9cQkTsoOs16Myh1b/7Ys088TGIWShgzXZrlVgD/Pka
aFX9D2d0GbK9q2+WfEKQsnDCLC6ld2fUHw1v4g+5Vv3cOrTTdK2YP2/0nIewdPw0aL3ssouM4iYf
1LXb6cUN6qKE2Un0Wg88l5dSBb5MBghoOkUawwZ/7O803zmLZtiReNZhHEsKgGGxs6snc3qMbFPt
isisFvNhcur1pr2V2XQ/4e9AtZRYR4S9BTqkDpy4TF7DBK2mzHK+xckrd4QgvIblfO9hC5m7lpd3
JfaxsvdxLBNC5+YQ6+h0QqWWr81+vnYVzT4dhLHF+vnU2OgqXYMa6/df2C+eMEhCFgQwUAHk2O++
sJkpdm1pQu7nkQR7yomJJxsrenBlo9j//lhU2D99Z7bOewr1kMvgcPnz7+C8jakSl5xzubezgZi6
5FhAzvqHQ/ziyUJqISbx5X9/NrdjqSQxW9cBm/hDBZFsAlMVzgSFmi/IudSuo73PTGvva+Z5DP14
AxzoyF7+gZDwPzzUHTSqQ4P+KxX7IeUlHvs8nSpVXEJkep2dUWzwEGd7YnxnDGtipL2f24s8cTaI
uT95Hf/YQWx1IM8d3KRN3YK7Ax4uCtyt2ZjxipwgcwebHpWjmbzaLJmJDssuhykDUhypBeJFgWqM
VL/AiyXezfWgd7elNEkLFvOfYKC/fcNYv7hj+S58iNo8h2F3mz9+KdKsIIqqQu6NnEZhiItknXQQ
500t4zMzx4CNCys/V965YPgG/b7RVxiarrqUaznMJBtG2W/HcB5XnUP+Rh/rj2NaicAj1XiVDc45
7F0Up6F9jn0zZTPNk6gCvxQwlbvXzfFlbvVV4iYfJ0F1SIgf7GFtInVQv1cUYqsqjKudyAlmqsbb
yHaWQR/Xp1Xx4GudAYSxRohAEeb+zrTne79qhj+1an97kn5xk/DOWP4yCIMw34+6x6jGBjAOcj96
MqDEmVbuyK9j4ZkOq+gfvhHY2z/fJx5vYR5rcA+8n+7J2hJKmFYv9w3kto3hoOj3wvQY8qbyDb4f
8DeIERQN0mDymEpTKsAov3QyCsC+DB1GZlCnGXXUGx/8GVxx1AdSeX+0mXHBnuoq99E9xz7V/iRL
EYiqfSnS+XbK1alwl5cxl1kksudwXKpUSG/pTIJ4D3V3Ks015eoGNpe37fhK39rL2ZpEgNSIrL/F
tMuue51W47Ctwr5b5XMXHyY8nW9NUCgnhI+QFI+yH++SjkbSyyJgYDWtnj2Pd00X6Stl+StfDMxi
jOtaSzCQUa0Zbh8kMlNoZdBKF/wT4BhckFU/bA2raTfLbdRONgEF450TLQ2EnWncT/jz85pqCTzb
JcQLL2Aj2W4azX6sU5tbrAvrC9+eXsCMBGPPCUb3eJkIehZ/ohS3cusxjYfbEYIHXDubcM/iCPH4
OJO3AS6NG7jr8iNN8a4IebMk0cCFyd3hjN0l06KnuB3lMTPs89DiMTYbtV4aI0b5hJZB6j15VPaA
1h7NJvmn97Hzi9ubWgekJ04urqj30auoi9PatOxi37rqBaH8LcPWM/UFJ8/mtl7qr7dWu+xA83U+
ld7bPS/jbqvGdlzVKT+Gp5F4MUn0I94Rb2iEi002qteEBciNP/VqnxutRoOWoVOPGPGCyI1eai33
L6sGZPOMw3zDbtRHX55T5bvibGo8Y9JO3Q+CcktvRLVGV9Ovp6jL2JhTWUc0hrwPY4HsnQXDCIK8
v+sGnqBYS24JjuwQveeXQ9/fWja2wDJ3pg0jRALFx/mEP/uOATh0EEObUUurF6edq21Tdbcu3QHm
Gec88BKhyezvBOyOpZrv3G/v139dZP/gIiMHwqCW+PvV7Meyx0W2fmbDlcgfxK5//ei3GZv3weY/
xdzNwQP5plz9a8TmiQ/YLyko/qNp/SZ1tT9gHsPWhQfdsZBoUiV8W9EyfuNdZ3NLIHs1sTb+N3M2
+LbvntWsgnWbTDD+mw79/vtOpgdwKps0KfcT6stx44P2ZwohE9zV0Mq2juRBzng89W4IKcY5bSYy
OY8OD8Ehjz0vwChmcKEm4gERnLouHVN+HFonfIL/hA1+Figw3HG292SWsp4g8cA+JUt7Br22nNbj
lDlFgNIWYnWMMFdcUOfD6jRK+kXABOLYz3Veb2o/Yf7cKEWVl6ESmoIZbexrWyDmWrm+sraZ1lpX
MSP+64yE97VWMg/Y6LUmiN9VLJyQFUuiekRsxuyjWyT9pXIuTSj2FY+zEJRJIcRxnCHt8NTU5WbK
6+GzXvBLBfi/u68cxWBLaUl2p2EvGeZ5VQ3b0UW0sXmjSLCWchqUp11JxA3EzH2iU7huxKwXrwlf
+B5sAQQdaRP+acxJ+GV2bJ7AmTG2D6QYo34l/KZ9IHWrfZCjnt36mY6pBLrP1diH8q5i7XrVAd9V
p6meIhstEdOtVRi7XrvKi9wI17pRw3Wc48q7mTJ+r5qXB88pIwyLlS4S/A5WOrk3czJXT0bkeddh
TiWz4lmuG0GI5RB+BznTW9croAIjpZyqorrKjNq/tollQUZM7Py+5fxtB5ZOF7mTIIqJ4/Ei7lHY
TG90hMSW5UfDqL0bjT6CLiXmTaQ8mzAQ3km8Y4y7kJ36IUFyedTyxDqwqi6vsqYetI+zVaiN46bG
Ec3XuK5zSBO8m0273ZNw1PGZDbEli7j+g3Ce+nPD8uGh0pVF9hmjL2fZN5AipxXeBhcooFhvVP7N
VEUxLgLL/8g7KrqZxMza2Z8Qsq5tkPcM8NqWmlmzzaBjGf3szTipstbwL6pKuNG2VzqxAVMqk33o
1t18gI9DM5WEvXZhhtowrke2qhuhT56M8aP4aUdsdGaz3h2r/pa1q40ODvz/deVphiC91HE+SUNZ
lzH6spHk7dxCZ+aliIlQMxpwRHYRQH7MgFqajpVaaZwI6BN2UnqfMdQvm3Yf6TRkfBHy/SwLdJL4
+nrc4Fj1tlFjzGxkoYBo3bFzcFMdctb7yYNZtX53RE9vI6jm8nkk91v7iPiSEVkWXrpFgeBq6NqH
uC7OoS+ii5yKwn9Jie4YzJUpitLSjlGhuzJwyab6ZAu2y8m8ZFnP3bwJ4RRtdYf/2wk9P9Qz8bEJ
2sFA8+PyEvFAjeGyu017A3F0vvRprJYNjwV4PN47ThhhanFi7U5GIkSahXGDPbcoKuQJRhWQRU2o
bjYhT+/AWn2xJb/DXunJ1C8Yxz5Q3TSdNDBAh7Jnpqp8eVvO3kWH1BSdh9EiYSyn45ik/cYlyonR
cowpp2TgrlnaF0yQmxoL05pczh1UuBQPlwkvgQysM1rmj93cEvcRjcv22743moXT3Pekhqu+vAJ1
cWsIYbISoBVGnQCExMJaOOQINb3KQQwm23Wb2vKky6r9mir3rM9m+Bn8/Ihhps4/SofiNh3KFvE4
kBYrb4drow/Fti6RiI4Jpj7Lmc9J7cHJB4GwjkkU3pIta2A74KcM5gFQdpqyCjJv/lyGKG+JA7ya
q+ayG7OQnW3MtFKUza4OZbNNwcBeIoscr5wWCXnCIpLlXr2TieFtklCFW6zUKdpMm8BegMP7uaSY
yYeBDGWiGE8qVwOO/uhp2a8GkUHnk7lKBsT4lhQmZfNAWse414uo+8S8p+PCGLVd1EyvfePkOxWn
atM1o3E3GGb4JDKbCDPceNaBRXUBs4wu49A7dAvYby37JIF5bCHFsFaukO7vKtAORy9k3jBpmnvT
V7GP54lXU1qA8+lsC63e4MzuWbW1pDdkY55uvDrpUOPV4b1fw/YRdhFiZu1jkl28+g9ZZiW9CTls
j5WbF2xYaabDxPS2Rdv5u3KGOVYRhvaAjlLbdEOPBnSU8xkjQolbbAQyACHoRvAHl7iztSta6XsX
8Ja+NnxChaOWhXVDZsS0QgeaGUd7SqMLPys8nxmZXa/zLunddWZSNQKuQVhvjUhxbJgq6wG/ylmg
Dl7N8MSblVZJYBLoEDC9utkRnSk6hQrtaI3t5B6gRos/oJV1kPSIpXXRLCbG8oZhv34WKTlvXseZ
7nMuAwu0+GS262lZ2pjYO0GGWBo8Nzf9Ktiife2LZgm8FgVZnV2IK7OxHHWUjEnEOlW1HTh2Ynwq
4364jdGxf5kAq24qv4bqGJpPmt+/JomMHtGjkV6hCIprLfuTtGztknsKXrLIQD6BGudWqsNPUWPt
GLA+hU7/4pm1vZtLq1vNIZ4XkahHNSg/6HL8j67bPNckbbPj1g8Q1dE/GWb1NQrdYZWlGtwRT6T7
AU5IuTYx67KgCI1r4HnNJmvH7EYazllG6C4Y8fWbojORu5qEZuJajJux2rRGMZ8XWz1O+vZLn8Z3
rCEopagvmMbAkxZDvncNcofYLiJu9peHa2bXSzFTe+uOrm418ZbbxDIkIzjL7jTTYX821vpTbLrJ
nrhj9yuoqFsIs68k92BETiDNae5nmTO1r22wQVOmu0dfhfNFpff4VQQBOBG9ACzz4yizkGdnVW2A
y5JLHg1in06qOIihOkDLXuysxqdkVNlFzjWP6hVXn0Hg6c5MOzRVerojaqA6lt300ZrjdmvMsWSz
uaQXpfOXjvpz3Ym+/MjYHugMmlaM6IVQzFPksIGn1a2UbIvt1MP8aTTvJYzMR9KLw896bYsr1IY5
3gQbKXfHdWW/FGZhHJK5Z9FG6vKpkuzkQKF8dYsRcLvxhalnHWMFyqu1Idtx71UQxlursjYJACNI
Bk68o2Jxb2HvRAF6h3SrUz1emdINr4m7PjZ86WXe7BIE+rFqrbXtYn1M2eBBpZxwzBopXKgq/TRl
lcNWlWRTzIQ22Y6mLG/7GMpaSivoErtu47XBrT95F1rdOgEk9vsuTYjXtra1Ia/QiURra/SXeNpX
UlmxLhaYkDT9KhzbqzlPFqsovG+MsmlVPLEXxTvZTndj219XRodjQl5SreGJdmYmbV04rZXqof8M
+PYJ1sKp4RF6HtgisVlVuZZ9gfDNu3CKWgKybFamQgwEGL2Yr81GZv8St/9X/kakECYMm79v/B4U
1CIZfa+q+Otn/ur4SAD+AL6BDQ06wiVfmZ7rGznEMPgjNmJC+Iz9XaYd32QVC+5XNwH90os5mBD/
0/KB+2Vyx4BbRxGBWpTx3X8hrXg3xNbpHXUDXQVEYgtnk1gGLt8NsXHfGVxP9Xjuiy9Rm3MP/fHd
2fjFnuod8OenA7zbUzWTyItq4gAemSExXuTef06Gc+Kv4+LL7w/1Ntz9TiVCzed5i9hECNoOpCfv
pv/KaI3cBoNwmdo5KEkoShqKa5LuWaARAvfUplPkvRCX7HX6Tgdkif6pZKidyKMu9DoqvhBQ7bnR
VUTOOQPmHQARfceiq/+akCOZFBdkyraaddIdqBY50XlhQyyzruAWaWV4p+pum5qJfYS6i2CE7RXC
tDSsZbc2USOsPNGwqzUHB+kDRkLhd4GdF3Wcfax93jMNkgM5uGXALwE+K4H2Bfi8N4+NUSWf1JT3
pzysqQdmUp1HnJ4JvsmTi9s0sCcKQc+gxXgiaAwWnhYhivM6s8GdYVviytLcaj6lnR9rH0cdN7bc
iCEKfY12N0u7KQQu1yTt7u0b+Xdc9E/jIls3uc3//qlx/xVGoex+eGr8+TPf5kTGBwvApO+AynpT
5f9HzO8K/NKWywzJAtW1DJF+fGywp2RGiiTrzyfKNzWW+cFlHc5zBnM0y0zL/f94bJAej8PAd/kN
OQi6sHe7L88gmJHeE52LxzC+iGNvxVBTrL47J794dvy0/XIMtqILMps9BWdi+fMfHk7oZgVxivs+
lUhcB933Vt4Ulk9LSMl14aCIzRGPNwFZE9Xn3x97+b5+XO9xcOT4LJI4bS4n+8eDA1XOJwGxbx9Z
fplt3aaFgDsxxSLHJbtNsc09R35R+atWJiJoZ5V8nbQO96nTOCLI6bhhvVEgdANreVFrNcTDMqYD
SBHbpDksCDQZ1JRRRMxS64a3BRF9wf/Dh3Bx2xvLxJwL6d0Z1Burwlo9+/t6Rls6Ee28LbSCWYs7
qk+1wM8QGpkrNhqsPUAiU/V5xAkR2CWG6HWX+Mt8ypyugQZ7iGBnyh2fHJLBy5CHMl3fegPtWpH0
jNfljKRFK2hCfv8Zfhr58z14Lq4VJIBMsN/v4FtLMF1xR5+4B9iWjT7nAKEbRauTvv7+SD/txZYj
eYtehC0V8Pt3J8tmIABkiiMNEJXQVdR8eY5XH5tO1De6zbDq98dbrqDvXlcLKp3rGs6OuYDL/ffI
LtOADozZk+NFSXPDE6VdzT3S898f5Rfnz1pe8Yv3hwny+zgNv+FxkY+ax/ptTHYeZ60SfrLPWu/u
9wcyf3G72iZ1CeFTPBd+eiikEStsWKHeni1/fpjd1oSOwzWjFni0KgRadyN2yCIsu+xWDTBfq9zB
yc488jYmKeZU2HZ90xDLigVzoJiFdKsvjSCBW9FiFALmwpSNa/PTEKEuJjFZt5BmpSNjISviIFO1
BAt6+N9a02kfRmdO9r//kH+GBPzwrRHWzI4bHgROHd+3l4Ln+4cSQnVEgM20H7FQroolI9Bd0gK1
JTewzFo8f0QJkvtDpuCSLsjFm+4BbEOgecserBq4N2+BhB3RhLUj9QcD4uDZppN4ckcSDG2iDBtj
ND8aqNAg2I65sW7w1t+ZeuZvY4T+QbckIsaRNAO5pCRCazDSIXricZbtnY4kxag32ewt6Yq8XeJ9
QYrlRkROssf/DUl1yWOMgdTvWlF6dzhh00OqQTiVRh2j/YvCl5gXz7qATnggMpOMypxsydUwk/9Y
eGBshxC3aTWYFjVLBSiduUy+7gxwBBnwiPuOQMl8SZaUS8akDQrhi4K1wFCVBEp4amJnhxZD/tTB
yDrTewXaklppx0K/q/q2eICjlr1WRlyC5NF9pVjF0jSvxlIX7IPj6dHFfhS4Sz4mwQD5IVXpdDHX
vnPlLDmanZcsOTFFMl6RMcsgJ83tZ53oTW0igzMmjFPLSOXUZK7hpkwwHbnNsSgIoAKIVwMQ8BcB
oTyXYUUm9yTRDUS4llYauCa9Si+W80ljmVZrKnsNiRcFnUGOrR2TZ4XYTz8Q1lxcWCEZo9pb3KiB
keZsgGwG+7nkkeq8X8itI6MUpaR36GdLPDegA67J9WzlodN7H/1wK+4yawvtgytiyT7tayGeyyUP
NYtNjVX3REVdmrL5JFXbr8sMWyk0eZrkJVd1JGA1jsWNGZJvzLNtODAmUSulTZ2HFsv8Ihq+88Yx
qhvV5JdJSAo5o+MMFEbeB31IumtMUsG60eHsmpCQ9ciyQCdP0UeZRpdMZ5/iJSc27jr9NjTIjk0b
5wFW1LNZSBkwRU7X2pI029mhtxVNY1y4Uz+CAiGRthxmsml1AYkrrbVVtyTXuj4ZttDOoWYXb37c
chnfknWbwV9YqyX/VluScCugKFtIQaDM34JyG70Gl8XLyA14DUEBizyH9f6YJEEfkbTbtK12shlX
XnRLDm9DcthziqQX/0frYsZ6i+zVzbS6mt+CfGkkyPRVhnWIQcnujSXx1y25XRwNAl4Gf86Ek7aB
jBwD6YqRXnZxuIQNyJdmsKLHFPTXF8dt1aMYmvFYeN4AhNeHvQj+7QKHMX6UjgEsY6Lh0BvcX5rK
8O/nSkVipaduaxxYurlzHRi1U2wKHT77pM3TJ2vQ5VbobK30DJe0lZfksyqkI0z7k53h1PIimUra
Bp0OArwhwBjZw+5KnKk+YmDMAqfs1U5z2BHVrZ6RBDyo14Gxa3km7CgPwsXkSIOh48AzEc1jDg+S
iDeHMWNbM/W+2ujDaG74xM3RdTpzMzLjJ1WNLohRYvsw+6N1ZXKjnhXp0eCOww5poI5B+yuWxZGF
kj7vFea0l9hlco8Zx71/MztJ/Gh3mk59kZeApckrpDoZKPnKEhMf5DiMV2E+sSLraZ03k+5ktzkz
9UcIzVmQ6fMI9pm6ULMr5uEZcQQjAXjbCgDCfdm1bB8SdkGzFutgwoAApw0fkhBh0iDzEgcYUuy9
UqI6i3gOj26LnkFBq0BULWxYw6WsNn4z8Mlh4FwtQMbA7oW5Yf9jbgA/R1ezW2GuYlTPz5h+jjPL
cRYAFxz5MesJhRwGUM2h5ixcPXAl0dJ62Rvhx/aVwYNhPZMrvqtAS+/11MnXvtuHR2oVe12Fjs+0
K2+Og8P1aohYvVIDD/fJ0PBcL836mCrAMZgcLXNn6EW9gwVjnwhI124VB4jfaOnMTF0Y/baK7acR
PTxJCFCSb3WX5GwsOf1tw9QyaFxyBHTPhgXGysMd6nLXpiZ6KOpFcbInHQQEDwWj6QXBe0tIQVxP
B/IVnPWQp3iLlkCDUvZ3RrggZLouwd4AXdpNdGZy0mcWG0fDrnkLSOD0u9lLA9ogvmjaghCFVNEj
kxyA3bMrQGw3SEzCCz8s8ABakyLJgOm6FZ+n0ZyK+fD2ev+3Yf3HhhVlwXeV0E8Oovukidjl/6hs
sN9+6FvHikrBIlQOTQMCYXOZS32bcyFtcFyXSRbygqWyXqZZ37QN/gcaUhQROixoh+oRnfM3bQPI
XYG8eaknPdME//PfdKyu8ZPGlsMLWlaHQRuzoff+c29wCDxXkUHPqiTEw6H0eLP5NredqqExis0k
wyclPVI+ei+KP/GsY6SL+fKUxFF/FiUAWZ4AYmu7oRFuGrS817GKqlPjyPyulNBKoTV6hzrs7kLe
wh7RQ/WzLqqsSYKGE/wJVpK8N7FQX1fFSCUwIDj4YoeSDOyYwt9Sk/0sdXhaa9Yv9rOoqPpWS/dw
3zml9jWb3OkTL7xi+urjZ3dTooCs8RyX7qZBAocfOT3paVaRH/t/2Tuv5baVBA0/EU6hgUa6ZRIl
UrQoyTqWb1CyZSPHRn76/Zqa2T2WvXbNXm9N1ZxkiQTQ6PDHAYEACi88OqvI6BFMd7i4mKUr49GQ
DjJEgP1hS70Izms2rrjxtPfBs+zpJNoJ5iiL/c95lvuEeXKC5bbg6tsj2I1IIBP9mmiwhlmd4/k2
9EfirkRjyhWRf19ksZQHFgzMzf4iN04rs09tivLPEaFkm8eUmIf2+IRJcL4vKkeww1Ra8IS04I5c
H9PDDQrpZ7IBe2baZglHD/0xNlVMDgaJIgT+DY33VCuI6bUHq4bRpEXjQAlsSIlSGGhhNLvJzvrQ
IFJpdgbamce28elcryUmac7ZhAlEEvBcx+RQqq7vMpMdVQ9VIB6DDKhmNVscbaOkYzHNa4df31HD
p33pnTgpiN1+7XWKaEybhsxi63N6tFZ+HFCDYLQNBQNj2VcHQRUo7av6b3OR8lzDGnhghfiQPzfH
BT/j2LgvjnXJ2Zs+YtoknK4In1Lpk0Lu9BQQdIPkQESDAr0G0eQET36VYbhF5xc8saEkgr8lX39g
aErxaAmHyygImb8avaqHt+4C+5qyI+elRsKirmQHp4SEWy2HoCQjazUX5K5bEZXAFL0vXNAlO4jS
apkeuoxChxvDn/kCIwFH0daLUBMS1EqDEtFXSHiicCAix5mpi974E4Loje8h+zmFQz6GO9Vhs7vu
6oF+hahKu1ckDSQCQb3CZ0OFJdxxOhmv8jTtmjWZJ2gKV9DQ/Afpa7v0BLIKkAm2gN/UyriD7Tjx
b5YG8Ee6QBkTu+0BKgUEyI16uouMmosIETPc+US+0t/AJ7pen027wXBZinPB2HxLeU/HKHwa24wq
Jls6EfnWozUsV2xU5YvJPtx/a0JyTZLZG+pTh1XjTO0+SlJHnqO0D7aZ3ZABmNgJEkz4SUpEGgu/
1Sqycy5rZud3jAlA+1t2JIo9Xb6ln3PK3+cz6ZlrWzh8WeJ7GWVg1eIUtETZEiGkbIJMkWf360yn
4j7A1wNCVbl+pLhQ9D1JZ1OdOiKgiYNS0M30aqtTMOsSJz+I6AUxKg7fWWUwIDhIQg6POTOUlzbt
XhammHcJHR3fl8VhRML96zElLMy8eCf94qrqh5FYB1FMFFLV2bSevKwbN13A9gTaGlvgiAp2oLP5
GYdRTylI1aPcyOMSy30gg/rY+ZxIaofABMeiHmmlLMxlfYGWY02Cp6czicLDpYiFh+nGG9pHxT0e
r44ujlbVz53sVbhDEDIRjRWQFz76xQ6elTilIXLYu3fqa2ogY0NhyWtBY8P04LtGsfYseN+V1Y4t
F8MNOLrgBFxdkVFhvlQOwosO5729cYKSjC5u2bDsJ476+5GG069NnQKJibLy7a0ktoTJQaFPiqJU
XiM14v7O+L2eWs9jBukbggg8qxg/jMKRW8IDLU6THUp6jFUiWBVAcNf2pNP+cj+OqQWdI4jmurzP
B0p2kSHgvV55HOc+Bpf4bbbT36RX2DchXtB9Sub0a+54F6PF5O0IYEyPTesm32zCmR7xis3XdVES
QgekuK4S4yMG0PaJs73aQAF3CC8Cn42sMPBCTkZOrx1dVHkwlTvTR1pVUlL8LZkjBE6Ul6qD74we
xGrqzXKFh8N+JjROkUnJxhETnyc4qOIGLRwiHJ1x1DvIqWPjl4SLd3Si5tS6bfEN/W4Mue5zZIXv
blAGdJN/AoS6FzAy0xao0kYZ5w9KHPOM2fzM6RcdnhmAlrrTbhnsYaOarL7FwkWlttGHd+XQMpvM
Hpy1gYZKlOUnOxrxy3WBWqKroU/sY01Rj/UxrO3qiYyP9iEf5V3sDM39bGE4HyMlOKUK76H0unhF
KFvnf2ig7/f4ODjV0MnxKbLG6UCdx+MSWe7fvaJvpSK+rr1yxrIKeD9qYiOGljwQhJH7qQ6KdV9b
d0rBDbtFHdOhYsbmkTJmEh/DpjPPKq6q7WR55jZPW4GQ2m7JuydPoN6STVISHhzG4+ewnop8LWTv
wGAXfV/sCQnNyYwQMt+yya7W/mR2j1aZ+c+JFZiKpZAg5j6V/argOHk9uOTirEdUEhPL+4HIyf6E
fuHz2PrNbQ063a3EONUu2Zxhd4RjTjcDoOTDjNvgME+pOGfC7b6T6NF+ngOKCF+mzsyHM3naYcQ5
Ysmuozwr13XTfrLmJTzHsQg3GSL9FVvB6Th0gv4kxZbGc8nUU7bxoW07d6ssfMyrmcwPLAfTsdGa
G9KbrXOadMOzn7jhJipi9y6oA4duqpFwtKwkT5l8cK8+eUaY3ZphY5WbuDeNM6khzsaTPa0vRe6t
BulON7Uqys8g0HD7Vf0x7Gt6ccz2qWNJ3MYp41Sl5rMgmTylnu1ozI78NI6RjQQ0m9u1CJXYhkYc
H1TEEc4GfLjtvXbv90A+mWfhmDHRXNFdUE+0MMWd5Ap9znexJI0hqq0eDm82Ti7tWcTUxcdi9PEB
5uLvMJXE0ecuQgiLQzoQEmfvKc83oh4YBxYihnjiWBfZQbhobRjuKpclfBege5+wStX22Y+ke+cH
bfdQtZJu4haBBNcTd+tsmQhm7oitazNnVffRR9dsxKFEDUXO31SvI0ANYl6K4iFJCQ5E9JnmO4u0
f7yfeYrgwtRZHh2S09Ws4vgOd6+9y2xzfjTbdjjMytZBPfzggO7hlhlo2CcTOYGbrgjOdmcOV3XZ
x/yjJesDQqDmPnaKfFij/xi3fUVnHJ3gFe30pH+ck8TlIBe61yjlyDHMQHBNlWPtcIr+Ke5jABOC
fuCcSFmNpiH6OCAWWnlq6lhxlX3j1sW0n8yIKDVcjzvQRp4DKS+juyoKPHlr3+uxCdKJSLqUW3TZ
up6cZodBntWRRkpqwbwiR9pBZl9Ncd1qIOryAfmTRyNBE6YALAJ1SaqSDbFz5MOG4cok+OI+DnX1
VZuSqb/MEQkjEmnpyozn/jC1stqNljWhx2M+RStJxOHaY755TZve/Q7UOWI1d51lHwdd/rX2vGYf
tEG4zfXWCgVRi7JmBjsit79agxC7yIQbugPKIVn7vd/fjrWwNuGck6g4kPCUeZ51yNJiOC2UONof
Wd8wBZaYWod1Qc37Xdol9lplDsoV6uPc+5zA2mXtGEG7wuHCtqAc5ZcMF2u0C4gg5AUy2Qtmrsg+
kD3yEA35dCwzpbYIT4IJ5YsfnhXbgFvSqWpm3tmOPnnFQCLtYgPehjJ4jnpR3S8hDimg8HjXZP18
dJTjnJoyJkk8aBpj01dOf2NXeXeYRDNf+WUy3QmnU4/xWNw0Y3Oo/WXaQIE3HwpChL8SSQRW0jXt
jRic8KqN/Cc2auMOSGYzeK08A1nl+coZsoyMenyh+Q3pyzjfk2AhqW+UbZ3C65dVijfbXe5726y/
TFlBnypTXk7Ba4k0xy57bgglbMesb43i64zY+s4I5uWDAbxPskSNDuiL39UA0nOZeUTl9DLU/VtM
btfhhI0Sifp9JfK/azuf4kOZN154tEvzpRuD+nZy2Mjh8W/662xMyGTBMpsRe5XG3n2Ah4VK74K/
a8dVi6P8rqqJBqa4DdlUTp/D+DclgtVa2q0feXe4NJs7Vr/rrmAFHf/AabznvQjUcGBYibeGUZby
PUlIJQPy5Yh9rde28nrUPXdOEluPy+yp16AVf2T03lNS9OEQpe1YcMcmFr33Jj1kTDNGCFXtSyIF
j+iyiRxiYn4hHYiofSI7vsY55r4TDuGeUA741JBYJZJVC5QdKaVNBi/2FqxTth+KVhfcGu5S37SE
GT4NMWXDQ4Y+dSWXMmTbVuiawMi0Aw70tKs/WHRHYsmfEFAnfc82s06dF3IDxu4BibejsLMKNPjr
0sWq8Zkyd6I40btxYItCx2avH3EWIUMW4tOzIUzzWb0yZMrvlL+WDzbhlTpARxeWQmbWeAaINz1G
nI0MPXeaHLAA+86LoXq1C0gJIj0roiV15g+2ZBHVNPW1scD9o4RfPV/OwoXbiNM/4JtfcOvvyUeI
R8eVIDU+9njAGU3m/YPGytghwzaY1d4B9eWkSaklAQEi57j2+w/Sv+iffNnlgyjcYhtAzJ31fnT5
LSe4hjq7fR7DwQBOFJinyobncylAVInuuoqqiUPIwir7Bxr/50+H0PWphvYlKqrgfR11bczCM2di
ndu0th7dEYNe0iQz+0ddw0g6O5kincchwBgLjm2/v3Tx3voYIB+QlkkQgfDs4KdrH5HJh5TOkNGN
ggePyYiw6NbLGuuxTBXHZsQPXPwgZ6JIoksHWFv2HPzKyMvRHUzijaL9f3jzj/CmL3k2/7se5+8X
7CpIe6vyR0nO5cf+LeQT7l9Mkg6gPdkLgJYwv/8W8lnyLw0satSTye7fIj7d/oWsTs+vvGoo0/4b
25QONjBOOYSqWOhncJf9J9jmj/MpDADDWwRCmqQUgKG+f5eXaml6phP3XAw5kmzW1/5MkD92F3wE
6vM/bswvJo4f36jLh2Ec1ikXgXS5XK2b+cfEETmTzD32wefY4Ohfysp6nGlQesJHq18mPeVFpidf
giFt9/+Hj0b0aPr09cG6vNMSJkYmpq4S8rwEoGVlgGFnO8wjpcBs/8Sj7U/MKspsgdwIMwIj+f3H
/7hO6iv3LAlE7RPfyIN7//GWnUQlJJR9zkm0ZotmsEdZm13P0pNQRZKsJg33/P4zrR+nkH99KENF
EsBKCOt7kUhZkzgYEVd8pk2WaYMO5GurcEE1UXsFT3WHikImROkxd/csJXHXd68u2OhVTlQ2aBT8
2lUNajftFZaAcLsstM66vsWUFzqDKQ5DHdITnizaU0KFMQvwlJfgWL+/Dq2K+J9V4O0yLsA79IDA
DP5OmumPPu1glLucQSwZKz0pF+gZweR8xSxHfFJ1mDLoud9/KuTBz59KHAAEAi8Gf/1xrAIkeunk
tOKc6l7hkkTGK5Ij4+9mOjXnWSzTvSNrcUKiCyx8aeP8/ef//GJ6bHS0fInkNCizd+/KEARl1mST
IE9ZV6LrF2YmTPIuGv64nr9bay532BYstgAWfOBPESLh7HWlafbiLJFt3UOTg0GTvQ20Hdq2ep0y
KV8GhKu8nSYoc+2NvCxG6uFkz2LjD4/7VxdOXhuzJRGU9k+j1kIOGzRmCMEOV9isJSUQ1dHqCnMg
ADT7k8TpVy+JFjzyXvI/j43lj89Z1KmZGPZgnVvV+ZtyjsGJpW7S7D2Tjm+KBnBAgJHSPcgoD2gI
PhUDMgaE9XjlVjg2qoPh0hgege9GxHxbwO4Q9lvRwdXE8QBrSqcJb5lDtNl4E8QmRpnfj5VL+tG7
V8SzeH6ItRycEO+zS9I8Cnt/DsQ5DFN4jIXdOAUPjJupK+rntiUlJ/dhLojYCBDhEAhGDjdbNzUH
zZ5IDyCuJJNoc5ZxyduNCE316rfmdP/77/mLWdBD3cV+in3jzyJrY7L6gdh7ccYPyg253GZRA5AL
k0p2aqT/tFPVK+gPb7EL1nPJHELsisb7vay76CIrNbNZnUeQvQP0iPMSBjBl+BGBtnuT/oPWdgG8
wyRkZ28OKaaVEaPnQ0J2bM1Jb+5ebTqh7lKTGcA0eAkSG/qHzGPiCvQtUqwa7kokugocBfZhRil4
NJBJX1seF6QdfX/IxXjbYf/zebNYc+iAkhTSQtj4no9c/Czw2IpGZ7rP0DfV89JuUs9IPzSk6nX7
cogxkqbekHYby6HsfJ0MdKfsghj6YUUojG2uZxDItZXS0obcw9sNS2R0eyR2RLaXIprtlRE6gEum
TQsGqMVofKwN3Hcb06sqooQjhABrWFNgHELFeTNSNfZblgCXTotUFzP4dXnuyy4++KpIj2hBqtOQ
ggVvfHLy+xWhaMYnMXsZ4b5z/tXEI7vJ2QcQuUenS833G+LXmbgC96ab43KTdKzfN3CuBcG/dlrf
EbFd0dgTU2ixIuufQm2PaFMgNs+on/oyT8eNHXreQ0COCmKNNMpc4DTAkFXhRO1CyV8AiIcKxf9C
PkNL3yHGvGy/4GqzYNl62V5b+Fw5r3M6OVpRz3a7HsIbksADbK4DTKYHZN+eiQcSSJucrnRo6LQy
sqVJ6K3vvKjI2/UUyDjc+OkYPEU4m5/qjDHigZJEhMnOwbYhnyHasjUItp7ooIngNZ0XFUi2CaXP
bMMWUNO9NW+zSmZ+jKM1VemhjRaYFC9IzQl8zjuSip31rMwiFn4NMd2jzbhBjZrOt6gKmyPyNV/Q
zloVMTE+yeRfo16LTwOJhl8RxLnwHShxACLJWyWrMsJcKEmBJqUOZwNnVdNcPtHhSN7iQAUQoZ7W
l7mrKo5/UINeYIU7a7Grz0WgnE+VTR8pjvH4lYEyfYv6MNW0cVRuzJ7Hg4quKwFnaodQCm9YM7Au
ai4iUSYfjZlBZHjVvcrGdNcThqj60XD8JDsMpQ+bclOWxLY8ekNIcwwDgBxJb1N4hY8/vZuJeHLJ
baGK2uKvAp0VwSaZTAziBbGJz4QE+JkI6k9GDPDN183Sst3ANBT+ziDE+yqnC+i+Ah9CLaKDHs0I
aSyzvSFfGn+E3VFwwDOQVZh/nAzFE5tDeN0C/U+/HrxAU2aaPUtmRiW2FcFiKkvU6Gu04mTSt4on
6yKJoiBH84um2fqbMRgZXmUEc6+ygSk7kdG59yAv18vsypcQxoTuBJP9KuVBzEbFSMpfuARPwIjq
VYH4YMCE8TUk85Ani2BbtKQVAl7GUJFFYfPrcVfy5ThxVAe2deFTj0l4k81FdcjKzHpsiEjjD1U5
uEo3MD8znQFm5jIgdVqIjn8T4YlVpJuw8XljElHgwC36DjentVipV9Rx8CcAIdJTT+xDQJEE3wrb
anAMvGq6txyXRf1NbKXnSPZw/jFEX3e4kIth5avXJtC38sJJK9Xzt5dvC7UBfYZoCE05204LN3cy
35GIzN9muQsAAkkHwRoB6vTgMISasDOcNRU/iCXYXkQDfcJxw85Ti6QJxOm06Gh9sd49YphxXgSS
U9yyvL8pSqNBvSYVg4HIG/WKbhxwBgobeUE2OC+Xgh1y9tRrnbPaNkHUPNMNw+53StR8f9koLFlT
zjeX2nBrYn+fqpxH2/BlJstPX6EBoMYSFNHXVWOYJ3LLoZur0DypNs+qI8OIZwfkzua9alh4FFgP
AdvTvZmabMIrchOQRmT1c9jrVNQ5QxOyDSlBfiHiBQYclnCurhvV8s0HfmbQergZKsVogZguG5xe
b1WyBXr97fBzKRGf0wBxJ+4mSaStkTXpyqNiQN6OzgwnXTiSgHck2VcsO3xBFJWgWr5RjinmVhF+
IXeDDy8vr5BAHwx7PrV6G8TK023a8ezLUb3mgeIZ1ZQTWR3/GESCBRgjL3NbpY8qZD2gHJxRWTAN
2NcuT/pEVoZ3zeVUBxtC/j6Ze+pPKWbk28LitXtoRXHq9PB0cL2ezChlZcqIdaXqcmC7KmG++9t6
pP9nX8QEg5IpVTJqUWVD2AJ48WUIMAeEk5mG4oQfPE1D4j2mGcrlbUet3pVtBYyRCyJFFxP3lGAL
rv8yCRBxN93jCeOu5FkSHN0Z1K8hCPBQu/rjixG5wEVVkHeifk4FImsYs3bPdr/Z093AU00s5W9y
FnLuw8gWNCiT8Mmg8fdumiP3pfUJ1ctI9yu2VrIY7iZyeOPbVvFNLiORcAmhDmPCFOAI9ujbNyGJ
jJpI3QWkpY/XfqUfUNoQO7qzqrDZFy3wZ9ItU0CSP/Ai7mYa+FaWr0NRrDEqHvDEISrSTccWDD8p
HCnHEEmyAVIhYOeVbelME+b5AJFyEmhBRc2L3sAc3l2ukJWIPbJymYHaCn3k5cC7jEb9vIAuP9Kx
Zz0mTN3mauRI+4haWTxW2v+47fQubaGVIX/bMV6WzXkxGVF1TvKy7V9UHE5NqJKFojrtLZTJfc9J
Rt81xIJTgKBXEBKPNJ6X3uUqsiSUL3Xf8b6WWj8FQclrRQ8GRWL2Yu96laNIcFTEdESDTrK2yIgk
GVW11AzEDHmiVbNwuo+T0LW34wBBMyc48rYOUUzO/dRS/QdxJ5HGGK3pvPxLsZIgvCkn8F8YWnmd
kcZQbYPAH/ObYnD5afwBVvOARnVkxx6iA1+T/ytOpEzouW+yaEavIsEkz1Yk0kdy2XFeQWldHRZ9
A97mIn1wH1KLeUFPrLRGseJcxm4YTSxrU0cN+eQl8xecRuH5Mj4lxWVXZGn0V9i/ZXbr9T5DxDfJ
ApZONtzE0UxR7tuAoC/Q/15TJQx31A7t3khLEobn2nlBtSoeL6PCnTINdZNPAL+JsUc0pTiljkYb
MqXT+yGRBNmyzkXNtJBO5jUWIAQJe+h7En1Bb7AqmXtkTsuR/zazEWo3zPfiJCSXwJATj8jmK/rJ
8og3ywsbVhiUaPauqhk0fVox29uJ+IAlYzlzUmdQm4ZAgIWIo91fZkCZdcCpJFxws7vwonjpUu6S
7Y0aDGIBoiw9sudxXQ8dk0IVtUO4o2I8YLrCpUX4YU9c1tZuZj43qufpvpglR4Kao9pTMM1s/JyI
6+7nwWd0W7IzNqlsJ1qq2QstDwNh/NO+64cy/iBgnKvrkmn01Jq6q9nxO61/SipGuynCpX3snJ5N
SGRkwZM51slVSaki1+sF453sLe+h96fig2U7tNaHxjoLUrWnmcBceS2H2jGL0u+RrZCN6PBem46p
bD1UNi/whKYuTWpWpDkZl3UH5BmwQ5ndpyyduc9JzQOtnHGZKCNN7Z1Z0nKwihqM+/EwFddJXae3
tlRCrFk1i2tO9tNeq1WwpNd1eRtWeFuCKWe/4FoTkyGbTN0yYXX+dppUZ96Qx4xkLA1JAF2jO2ZP
1UvSoS2qhK+NygKFAWXrCfJBWPMQpRaPpy1q/r8JBDfJdpbpDgSQ8HWb+AwMCsxLzcAep9Bbuib2
p3uq2NnhTY2x7ukAPFwOyhkMw2G0A17VIG6gMsyWr4cqBbDJqtgfIOThm06XxSSMmbcXwnOybxV7
TFYX5AdbRD80bBhp+BSST6hL4PVkZxKtTJBuikS67ZjTKndCtQSeBl2GWvCYBBGcWR2I00WbJ4xO
vVrL7G9cW2uGGE72rnQt1k9ytRitRcRstbiJ9TjwyevLvBmkGZMjsll7Ozcl70Su95t1GPjHosV2
jCgf+Gqksfk5y8l0qzrmvRZB2qnLGTxJaJD3UVE5GumZeVloGV1ztov3lkOtoRxcUx2cuueN6wyU
jU5GVBP9IHqH0YCRaFVckZW+vPY85JfXHNimTifsQZBSxXGFeL7f5dKyfM4qCAnNbBGPvo9scHIC
ZiVwHm6JlxosG2FocZK48FUuLN9jDGK9uYj1amfifVgiFqO3LbNDDpYL77wCJSvMHYYZ2qXdubN2
fHL8GLf99JEY7eUYEz76EYlDtlG8IczOnHaWHcrKntJxtzCpwpO1cdcaLhFibKdLf2u39rS3ELJ9
7WvbeU3pk/+Ws6v8XuWTYrs9wgWzr6Lys1bmUbApu8oBVz4hVHZbnC9hTg4QMeUEAFUYJxwEXCcy
+P1NlLrJ30XdRQ8ue/xp3Rf5TJ67o23iznwK7Dr8GBtI2itad9uNU5qJYqdcBtHdUhqcWCHYRgqt
O7NNV20wuG981/8zPH9ieNwLgPIbhidRXyv8Ez8SPG8/9S+Cx3f/usDEBOkR5v1D/0Vg/cWAdoHU
pa1dqBr7/zfL4/1FEgM7ByAhaaEvB3z8H881E6AHngH9qWmD/yid7z3wpr2GxGfBmvPbdEnHjyAn
xEScUfLkvm022wIrsiOYLZaZgth113L0+c+QPv2BngV0LTXu5op3qGrGVddWXTgH27H8jRgwAS0a
vXZzv9lHMzv/33/ee5zv8nnS5X5Br2AheMcRBKm7KDSG8uBVsfuS6qPFZbOqHNTMv/+o9yQWH8Wj
hhJwsHgjQnh3afQqoejPhDxk+gyeeFBVTrcwNbkooU/dwpncy4iGwRn5J/z0F1fJSIJCxGoMjfY+
BH9sMsxVRisPygKWptdOw/D0220Kts9/shiL9/QRF8oIFFRquwI45z3IOFW5Kog2k/QCQ+ZxBGRH
shpTk83w0HmsFiUwXHxTsHhjV2g5JDMHVhxbKFgC1rDKP2H1P1++C3/nugC5+DpQBfw4ilMavXuQ
bnnwR8nlXoTJJnTa1f/xs9BzQrwyhBk47wZUlJI5F5Pzd7DVCJ4gDfXqUTdx3+tt9e8HlB4w/wRz
URiA2+twBc9kaL1neqi80MtPLw9DGH9/EzpbAPa//5Bf3TsmIZIX+DBmqXejFmBbep2VywOVWdUh
9QcOM77OAxbsvf/Edgp9d95fErE1pAagfYfGevek/NAWw0I84YFIEzbXFwIFSxe774s6228yTkTu
zEuqCac57uxrooLt699f8y9GMOpspj1Tv6p6k/HjgAkthCqhm8nDRJzJjZ2Vwlg1emtUG4oRysGn
2GaZxV59XggapyGVlxdVfXLFDPInBvpXT0BKaogC/aThwH/8MlkeuFOR1by8+HvuL/vUi7mDk0yw
/f2F/+qjUBj5MGgsLT/x7HRMc8T2GvuQONze4OJqoeuaqd7Xcv/ff9iPawvTN3Z9uEPqlVCq/Dx8
67irCISsjZsQjIDeFRrTnksboGu5iPwxF/t/GMvixylYfySBBJ52fTGaiSd4t5zV2UIuAnVTN2YI
koDbg42+atV0TyggXKkKea6X00Dsg50lEd6BAvbg4Bkl23mUw+QP6s3yZQZ5g3rmBTSFAFQDp0yi
YZnf3yTcZz+8Eig+XBLsdNYukg6Mbu8rRUp/SuVU2PJG5WaxMxe8qlXiGrtIqKxfVWYxwylyWGgr
tPhpPbtbwS874xwHFkChz8kToStzb+hE3etCNMfrZGUM3bdTrQWHEW/YGYLCOIJj3kpE7NIvhx7q
X1psofxYq5E0D0l7ixTYwtBipc1zp1kr5MLk26bcQBpd0vkuSnKwRGQrwRNx1QbG9yBsxF4oh1+t
PDLtNkUQu9ma6J/QpiQ8sd2rvGz4DA1QXSJ8m4Y8hJUcJFZngCS8T3HFCKklRygw+265MthyuzcX
bk51UQEO34oyvsmw+r/CIjXPXk0s/00htOzKZ9diWJ2BYwe9U/JZzAGPzFtsN8tWI/jQE3VyjL0u
c18y0ojhcdFwv8wiACC/iKjcAeC2ACb9Wi+htccK1ty3blcg0efYS4G8JJZYBYOzGgOHFeaCPhpI
6A9gGnB+ITCFPcnpnir28GmmLPnqQpBfqOPLCRVDL/cnwPMALxgtT9YAtFwHGg6gghLT1dSq14zq
DB31gNpwUSHid39ug6e+nvlTRjgTGxyW/JZCH7tJpwFn6zXce1nlSlbqXa0o9MN9Fbeplnp1QG6e
pw+qsUvxdFHOi3cT643JhaO/gO8mVpj7DDZtwmZgABteANImaRg1SLedF8/NuJuYq2t6OStsjmtc
9Z57czlKGuBb6krJAYqYpkG+DCEXugi9Y110q5j3rzKjOdoWiy9OsQHxtZmdAkgGQB/kAksI6w22
dQ7MorQZywNHvieFPl8XgBIbMxngNbXQRY9d5yHumAnjslZwapzvaxun9eLl2J5FAoVLYLDz4sKm
Idkp2yBHRi/ah8herP2y4APYWJErP5fDUD76SzLfkr+cbxpyDcQKTED4O8JB2pskrwacCZpKUPlE
gnS5VP3GVKELOrck9Hm58GIrz0nnExFe5qGQMQ1JRRYEVIIrgH5oD0Try/yYEaGDcj2u6Zw0aYEv
GZOEa5qqPAMZ0RGehn0BYNB23325VNeO5fUnWnII/cRAQV5fnzEzrReN6o4mLcarDsHHJ/IoWrVT
zux+nXCGbxQZQUeozjbaaSEHfQ99jWYff/nVUPXVKUgHQeb2ouLPkWbgvKqrb2c3Rm9czuFBUKzY
XPlqdJ/pc9G5O/Xy2Y3G6saWBVaLaZTLZ6TI2dZxrAXV7MBj9JH6rDHUl59TvE3dBm4ZB4nZeld6
M4oidYLz3GiJwbZhD7giPLfYFT7uByYmWABCEe57IL9r5Cz1ddqSDDk7/fwtJP1kGxuJccaGVnxK
skGuiYKk5KJMyJluVILLon3xOvKYfYDuTWgV8bofWrEr6opf5BvgzxCWKEfDCqdPa9OT5XrwT1gc
msCziRZF3BORiaZgeY7sdP09PrnZ2ZTJQNRGSHsJybhBuMEfEQOK14rwRKyiSzUbW6uo+o81VtV6
PZRq1+vWmTI2v+aeqj4FeWKtkkBQoGuE9qbP+R5B2BVnViU64Bam96Mrm5F0WZMn6qFCOII/lHdI
vmpSQzsGtUF+X/dyoQ0MK+WVUJra2VZ1Z6UHKszYYFv2BIbObNu9Rq3JhFQteExnyvXoFe1gslqv
R3Pi95NjbokWmABUq8aEQ4aKW9ZQ/9VzKCDMLoiXN6Nb7VTAeuz3TgiHYUncw22uf5uYanX1psND
KaGDLStm24lzlFLQWht3ALgZasmr38dOs5cT8d/7C/lU1wzbdeWRNgwRV+bPVtVE7OfiHnkMAQOV
zu5RBFc6aezX3+d6kJpaJAo1xwa7LVM5fkOTQh0vJRXO3/D5wXUbB2pP4Ahh2+UUJf0KC2z8RQ3d
SwqsunVkEkVrYoUb9SlfjN54IIa8sve+FfunAbRs7eZJto3HsdmnCLx3BPHVH1EyFN6KaPLx4+C0
xT0UxXcrXz5NpNl8yDoL4MrNiRm1AiJcJeas16iLo9clScaHqPd4crzx6bYBlw2gIgijpyUmyeZV
kyvvhtxa6kmmMa8LgjiZx4mXV9G474LJPMimmm8b1dn3LpHAxqotsl6sXJ5CisIJlgn76kRSvOjy
26lt5QdcrvmHBlfXfZH4zbqthPoqByPfVt1if6EhcDh0JAmCyIVW4q6Ub5OYHKOeGPtlxDrY5EwX
QeiQYOzLG+QKX8LaGB/GLsrQ0fWENSeR8zkb3Sxat9hcWCsx+KzAsKNTAGh2S9CJfWMEI12E8RCp
FysZazpRkCmUmBsOxMsZ6C46VbSERszJzmAzO2xQUVqUVcvQm3YxWsBHN6txvZX28lAncXg05345
d7FZrYIhGp/7vGv6ramUTG6mZJqctV+hscFEM/rZyZ0AuK+CuFd7TrnGMfWW6qOZtBYVxRlmUJp5
PDMDF/XH08gK/10Mjbrt63q4wvs7HxBKF/mmDuIQ1F5wvIiZ3K4oBxMJlLIuoowGbzhH1jBSlZWG
pEQoprznbOpoqqIu+UjdMNMoziYqNpqabt6NVdB7vsYgYt123rw4KxRURFz7uSeZEMX4rbKoIdsF
FD/CBYDvStkQs5G7OF97L7lXhWg+9mJWTz423u0wLdl6SSdYEWLkyIgF9iZDP/XI5xm9BI/ZEr8i
0GEd6kxy1kiIT/KN5FbdDQvnlDIHwsa9FiYf0IdNH812NG6dpCMaJ7Ebe+cbdov7pi6dXaM8Z1xX
VhKoq56x+/2/2Duz5jaVNAz/lVTuUbEvU3WmamTJW7wkzuLkSiXbCiAhQCwC8evnacCOUBznJKTq
UFNDnYvkSGlB093f9n7vS6KyvI1tLbsvjJn1UJiZ6R/LFHrhFkesBYqhKLDgrLbJ20PIvoGIwAPN
dGpl8VfDK9236RJYwbjy0+xcK0ovoroMR7RX+qi/60DQ4L0Pk2sJat2pKpuzbOK4+OxutStLEEUR
gpIGXRU2up6QJUu6tf3sUa8GVuNWy2vywpaMqFAYXIdOECDbQw8qwGGNt0bbhKJDTFUEZf6phEJk
pjd43f/nQn+SC0VHTkRTP86Fns6Lue/vI93bf/KIdDd0MqHEZthXEJw1w+Qj0t2UBc2HQKyT7OAr
JJzaRKiqjrC8wI4NcIG6EBB+SoQq9sghC2rDByGTULCdX4O7d0NHQQdJ0wpJVQIwMlpAX7tROOCt
oFoarvo+TeMYFFq1TnfQxHGfwvuigKqD6PL8ILmHCV394Hkr6UZ1aD0LdTyyo8C34aBIS7qv5Rmc
ixDy0EUsxVOjBLWTyjLjmBJ93GOgQ/7bZVLGK+jVQQFEcIof5yQpprGydC5UCUEOKB8gHkJ77yRS
d6ubaglbHXsE1JAi5YuwkiCn83Q4kSSh3FGGAT1eXpoVcxqFdnMLKh9/QusxnEGw4uA5J6ukOrYC
marDTorvctVbzjO32L2VVmQ3gJzsviB2ngAYdFfWkbarssU2cZWxGoNqcWEgfofE3zuB9AH0FaTq
x1zjfJrsrZe3TRboVZiv30Z+mKV/va5h53vJIfEKyJ1bvFX6AODdFXnHvS6AdaXrS2mWmu+rRHPO
DC2HDU4VPTwOTTVoe6qbzBr76tp5G1mxehEWKo8Wm3ZkwP5A82jlQfZvWUZ05lT5FvlPw7tSqRQ+
KP5Kug03RnrjwVM2pS8J/TgjA/hle1nwKQgguHe9JKa4r0XXtp18BK2ElopwDt1C/aB66onlOfRg
mpu7lx/aOQCxk7+XLbGAydySMobmpvvQMWGbO5Pj8L0erWdfFPH23ShSPisq7hlmLDmjppqcrZdF
NtXhQVDHa4lKVaotq8syR6c3RpoDDhmjKK/dELHiItKM97Mdf9poqrqAOlxBvFEtrj36GS40d0OK
3559IjxUTxzfD9CehRTLpNh56odFeOJJiYTF0szJDmmGaSXDYDcWzblv5Ep7CM38oqApjrL0zDhF
ex6qVh1P1y9pRCzRN5vK2FWaDr8EsbM81/WouPc9KBKCTCvu4wRjW7ubSUY+YgYKmuJ5fpz5RXnD
plxdWVtQgAFIuNOVhn3zl8nYnCUmkcWyMpABgzDTp3EOmTMfga7IWjoncpWoR6pPrGiFYDXKkLdE
fOgvLxGk3lzs7ECFPy6MF3awWSNJAmKAJmEDXI2InSDCS9NTej/8NwGUc5czAQ2xQ2V7SUmTh1O1
nDzLxquWp6Syl85RpbvqjQTq9DrNFCZU9V3ESezqtDDE3pRWFS0zRXqre+nmznFX7oWuJ86R7Jbl
z2ob3TNL8A2pjknnA3QUDu/S0bprB3rn2QxPRbrxMhnvycnDE0lJg0/ojCObZMH2RymJtZNE1X2h
2kRuWRrvYJTfeQ9L/Pir2FRn5zAKbG6tjR5PwC7JJxs7/gw2dTXZ5Ob643rDKKstWIvxcquFJwHv
/iISChFy5lbT1HDLKUBB9aZE0RvlABIWMBRJu0vArf4Rx9XueEu7pjhQUbJMjDhTpkYmqVNfzuGh
XJbb8ipZRdW7etnGyw0htG/uLpONoVwocTSjumrLn21pnd464JduabjYXPmpT6kTbgQ6SzToM+5C
eXWyQYkG8Frp5ChI5rl5oiO7bU1Xtmdf2zJ+9k+SqWo3mS2mn04r2xKVBxUOKkts7b3zqtgoqeRW
yexGTWKTRky6bca7ZCO9X1YOT6AsVdSSN6n0Ybnzt/g0AKtp4U1gmjyxKeHuxhp7MB+rwWZ2bgPu
nKMEid6LsyngiIqVZPYl0alaj2Vq9xDN5dLxy2fPcw+gC/NK/h+7rNYKsnsPEJLyTxTPtW7wQrMp
8LDyCu4693gDRVRCBoVzBhp3zgvaW8ldeIY0JfMRzynOG2+Uwpx9Ze9pAuIVzbXSUi5MxLbOPRXZ
SfrX7dkHYIwAJLzQRfrl5Xuv7fE3Y1FPPuRflkLcAIaYYsLB5K8hv6r0wriJcsMAmk+Q/JXVPIOT
FpDkJ8SvqstlmZbXgbUNTzJAwP5YDUPoAmJ/e468sH9UOGpyFhhFchZZG+lDZq6dE4gGM8Q1IVO6
ruzUv7BUnr9YOwEpp7RIv24xE7wiX79LZ0V+JleVTRZkA8Ak14tVeGLRTH5E8281LlUkfbM8n92q
gF5PJVuyz1Mfn39Ga89xkGrucYyj/QWiL9iBiu0MsSovmVahFSLrAQfAQnEJohBb1aXtURqryrTS
YudYi1Z3yhq8p6eFm7FGGHUW6NvZl9Biq+MTAKARWw8advchgYViO6XQwe2BSjuvykS9CdR0l0/W
S20L+8qGKAIqj+Ol7M2+sPK2Cx2ZL04QMTVLa3ae+2F1qcuiFY1ckHoT+4ib7tT16oMcqxXd70jI
fLbWy3soxICUul5Jazo6L0migt/WA/XCK4sUDH5QXi2VClvy8kLASeRNd1YCMsf4DDR/G7U7eOA2
cFavc3ATkEUESmYd7WQ22Lg+m4Oi3JyQC/CgUJjxAB5I82NcsXhuqln1rlI4k6buOj3zpI2FTMEy
ON+gBFqQQZV94E/S0l+PXTc8zjYrsV1p+73bFXLwkeM/u1MLfbvIfUuXJmTs1tYk9WzwdSHu2OU2
zIzpmi5h1oFO0WMcaMEsOEY/De00GLnyU9uVysmuitE/09cfS2gtNO4y3SG3TfbY2ZjSOwjBdsUk
zeX8YWNgVlhf3iQBdH9aKhWsWyJ2tJDVxeUU7xWRkew2LVenhkQGblJSt5g62u5WieNwAiWvNuZ+
vDV0MWwIEEYs1qWKfAkVXuseRnawkdvt6jxSlvJp5QQ7iUx0hfTaBoa3S8hRdecIOSTvE3bA/5RK
S+gSqrjQ4NL018vb1NYdkCirjemeAlaR4WEl9oMEzgPsL1GzvkHDTDg4oM3OZVrfT6R0bU6SSoDZ
NC/PplnprWUed8WRF0QpE5UWCX+eZTnbYOep1UyUqXR9Qq9V+MF1s/RsJutYnUpZaneeNkNO2FXM
ePVGyjLh/ji7d8C6ImlauRv5bk0RAGqfDeSjO052+UgKK+XCNYrV+Y6FYCOkRnlH0ncevQuKpn1W
QOtTwJbJTABknOXIqy7LmwTf8hRlFbpf0rSqvtJNYJ/ZeSWB0VzTSmKj/wOYPqmKqb7dOsCbTN87
gvLGGhcJ7T9j2iI09PDcBN4rEltjI57JE0jlgq+WVdyQp6OWQ/wbwUy8siAPLlbrK8tae29VlGdJ
9gcOMwOnxLt6I/3PRLbtgwgWyWmY+dnuXb5IdjeLlFxQ+qhWIj6t44sP0e996eWBXi3qX/5JrExX
j6hMdmLl+qbqO35pjGDOg+UPi79e6zqCDMBjKAgLUWWIF1+/CiKIt5uPJUUmZqYb0oFfY/89vzQB
Lz9bM5Mvf+ele2+m5uzhr9cgI4ieez2+po8Eeb3gd3j+8VG5MU2adchKUBGHPX14k4DwV99ZQJZH
9CYCjm5mgezH/iJwlBFpD5tpEvAmrn9qKdxHeZiJzQjeuAOGUwUK6u+shIMRvm0EzRkZMkVDwetS
X0xqZw4gRKAd2hT4iX90DuYPaDZNyGkm/n3WyYOZtE//vVk4GGNvFqwRpT/VNg3gguLifNmfBRui
XAIQOsMFlQFXswH3zswfnYovb/g/eCjQPNp3EpCbYdOrePwHTw/IEs5cTZXb2WGfsOiG9PSIYfV9
evKnvHeyo4gPPLMEgJMCIgL7QUp0mEsAvKDadw2gVGY7wHvaZ6wP/v2NYFkj0ohoHteIz2ajDGsp
2PiWfZeCIIEhSqRZo1kKB3bBMkYwbpmCEKv5fHCnAaFas0fvy3+5i+jJa/kFD0mzRrCCsxQgqKgv
ZnV/JSiKM6KqDthQb63n0A4FDQRib0fJ4Ojj1KNo0cyC2p0F8OeaDkMWE/E0S8PaD5DuHBaWftVZ
1igFOYT/ghfr2aUgC2okoIFmc/wMyDDg3vcOFZQRIH7F0DSyYuI62AgWZhOVJrumkRrWuxeRUm/X
SKMOiPenKnjK4jpwEG1hMXSg4RwI9dWstgGtAQjAek+CKIaywtG26+5/7KFMehfNv9YU/FMhwoFr
+y1aJAFt9jWIujqCiI8uFlzA59YABpEUt0y/QhskDG4NsHhFPZTt+fsWUbVHZEANprP1Cg7cAhsP
0aaXiMD0aZaGdR4oJPR7e4j6iLUuQ6vWTsNBqKQo+sgUDSxA0ofmEUCTK2Qve60CTR0RcAKFhx2s
vg7MAcIpqPKSzwWZWl+Ds4n0vAhZzl6zQJxAhVwkBtodf7gXnBE/A98fDHzNNbi1AD1V3xOB5Anu
sQOa5du73veR8Q7xC8gwPp6bg9sRdET0Xgu4h2QNDKxjmx44TB/IBArgkhz5mwcxtHMRCrq+O0Id
gaEyyaTpT/t+fy04Gok2co1oizefD85GqiyGvqejbnH6mRruoPa07/dngRVA7CxSz49GdHDnAj2V
ff0ldgR9hcDqRLuZuA5shGNjQ0mrknhtZqlZfAPymdEcknufjkK+mjzKkwn43kZQXlBFg2AzS4Pb
EUJ6u2/oAG2wRhoFBMW3d72/I0xnRGe4IogZm7UwvAhCxq3teTqKFAIZdubgIH4yR5aM3XgqLwzO
W4I+uHf4iLdEPz7y63tZ0/01QOTAJ5hIJOLra3izgPp878hBHZEmE9wKbTntIHKwqDnKFKPooBqa
USD5IYiI+7nMFBhAVMES+3zgRI0JpKoQAWw/H9xxyFYQGMhes6CRKrThokUsorkOTSOVOIB/KJK3
hXkOjGE5i5C1C53MXrOgi7Qx7O8oTT8/C/oI24M2q9r80oA8A9oLvpMd/eWEMi9ZtBRo9GbX1+FJ
QETBzBiivb2+hnceKjxAz0WATWQCCB1rKVXWAQPuWwVRcaTkTPNFeyAMLnoUxAPN/vz9rBoRA0e+
sI3Px03IyxJeMttQWgztKIAIQbCz9DsKSJcRK7GrWqt44CHZDmaBBh1Sas1RMby9AG6i9yqgyEIp
Ea3fBm/03V5wRiB1LKjlWrsxPOPIad272uiMINUQsiPPe0iKYpJbNXCQ2nJkE6gOyjrU8iv9dgQ5
BAUZAotepfrCHdw/F8nijqDgIIvZHpyDmwUiBgEo7DcLCHDbVFSQrXna9/uzgLcMeJHSk2jnEtfg
PAXySUrzan7fOgh3keYb+KDaHXGwFizyzDYbwoSdqr4GeC5AZ9V3LZBtJ32KkWgzqAeegoUNIc1C
o2CzYf4xoOIPq5D0UPUHrSqkDiHso9TcvOvD0IHTkwolSbdvID624IBOR2qxvauQQHepxQsFinbF
4w/snwuwXY7QrWG5iAbPYT2/ZsIF2HcvUIuGTA1PoPUXD/YCXgLWAU1Ejs1mNwxtFuim6l+RB5XB
qUeFDdWL+jpYBbWNxGWqJc+GtQpUgTLtuwrIFam0Z8LJ2FyHESTWUfT8Cgx7fQ3Oa8ast8H971tH
uhiQhIRnTrTn7R8CYJJomoSljXOgvgYXOpITV/tm1Ci/auQTcYJaF+nwKBBdDBb4fdX8Bbfgb9iL
p36YIxgJHqaiacVfpM81zPzoC484lO8/b3tARKOHQPd3vigaY5rfbvA94u//7tjc2trtffho/erf
af95+4Df/3Tntx6f6vF/nvqLZJ7ce+jLi+6g9jav5mu6af4TzO/m63kHlV8Dxb7dyV+vO/e5t/1/
MnC6OhhXVGR6j5sgjhd2B667avoPvJqH6Tx9vMWmX0eA0/uOfDQP/K9REvqdu26Avr3HjoIomT9E
j3cp7rrBjfYfOQwX95l/n2edwWtYZt/BJ4sAVpRksT9yA//uPXLbZ/Iq+voK2el8fded9gZS2PdX
jpl1/6HzPlucWt+RTxZR4nZvucU+9R35xzw0P27de4qDX9rqZw9zr7MAW7Ba3xs+Q4EnjPzujmwQ
UL2HDh/8+cEp0qCKeo8cFd1lAYEOjnPfYd98fzY1aIfeAzNAfr/aPd5ifew1fVl9h76IcugmDqfZ
qbv/+o59OffDzunRFvz7jwtL2Tx82J8OcA5/4hVeztN0fg/12iLLOmsasmVRoe196/6957vzbpdh
U/3sPzS2II2yzspuq2n9x05Tn//i2H+cg9qDamAsf2L0KE8OhxYVoN5DR2F2sLjbqkrfka8Wdwmi
dd3ZblL1/Yfezrt2i4ynyH73H7h4dTpfx6nnd816m1H9E+OfL5J00TmpSMuIFN2fGPxyUfr3HTPW
5nz+xOBfomT1eJv16m6g/b2HhmfKe3U0TyIsZXe5NBncP/MDk/nqcO83gMO+w197fnfGG8RO72FX
AR5JN6ppERC9h04W7mEjd50T6jvw20UYwmGynR+ECW1raN/hb7zoYfHqLP3OtjUZnb7Dv4/yHyzE
tpHpz/zA9wuxZZToO/wHZn+RpouOS9F2IfYfu+xGlW1Gve+4H7O5t3+mtHmZvsN+WiRrLFtn5Cbh
1Xtkn8jmYHm3mJS+Q9/OsTvIq3W3Jj0MghOp9+CLNHv16bmbbyD4vcd/SSypZ2x2izgxE/M4CcL2
tKn8l+/6uUzTU0Hm+/zTIxvCc/+sm1wT37gPFvPk3/8FAAD//w==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microsoft.com/office/2014/relationships/chartEx" Target="../charts/chartEx1.xml"/><Relationship Id="rId10" Type="http://schemas.openxmlformats.org/officeDocument/2006/relationships/image" Target="../media/image10.png"/><Relationship Id="rId19"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74706</xdr:colOff>
      <xdr:row>48</xdr:row>
      <xdr:rowOff>0</xdr:rowOff>
    </xdr:to>
    <xdr:sp macro="" textlink="">
      <xdr:nvSpPr>
        <xdr:cNvPr id="2" name="Rectangle: Rounded Corners 1">
          <a:extLst>
            <a:ext uri="{FF2B5EF4-FFF2-40B4-BE49-F238E27FC236}">
              <a16:creationId xmlns:a16="http://schemas.microsoft.com/office/drawing/2014/main" id="{42690F25-F512-42BE-A7C7-CE92F792E749}"/>
            </a:ext>
          </a:extLst>
        </xdr:cNvPr>
        <xdr:cNvSpPr/>
      </xdr:nvSpPr>
      <xdr:spPr>
        <a:xfrm>
          <a:off x="0" y="0"/>
          <a:ext cx="18606434" cy="8740588"/>
        </a:xfrm>
        <a:prstGeom prst="roundRect">
          <a:avLst>
            <a:gd name="adj" fmla="val 51"/>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a:t>
          </a:r>
        </a:p>
      </xdr:txBody>
    </xdr:sp>
    <xdr:clientData/>
  </xdr:twoCellAnchor>
  <xdr:twoCellAnchor>
    <xdr:from>
      <xdr:col>0</xdr:col>
      <xdr:colOff>95249</xdr:colOff>
      <xdr:row>0</xdr:row>
      <xdr:rowOff>57150</xdr:rowOff>
    </xdr:from>
    <xdr:to>
      <xdr:col>26</xdr:col>
      <xdr:colOff>600206</xdr:colOff>
      <xdr:row>5</xdr:row>
      <xdr:rowOff>0</xdr:rowOff>
    </xdr:to>
    <xdr:sp macro="" textlink="">
      <xdr:nvSpPr>
        <xdr:cNvPr id="3" name="Rectangle: Rounded Corners 2">
          <a:extLst>
            <a:ext uri="{FF2B5EF4-FFF2-40B4-BE49-F238E27FC236}">
              <a16:creationId xmlns:a16="http://schemas.microsoft.com/office/drawing/2014/main" id="{4FE0AB59-5E74-449C-BF1F-690AC2DC3BE0}"/>
            </a:ext>
          </a:extLst>
        </xdr:cNvPr>
        <xdr:cNvSpPr/>
      </xdr:nvSpPr>
      <xdr:spPr>
        <a:xfrm>
          <a:off x="95249" y="57150"/>
          <a:ext cx="18485025" cy="856206"/>
        </a:xfrm>
        <a:prstGeom prst="round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531380</xdr:colOff>
      <xdr:row>0</xdr:row>
      <xdr:rowOff>182707</xdr:rowOff>
    </xdr:from>
    <xdr:to>
      <xdr:col>2</xdr:col>
      <xdr:colOff>10102</xdr:colOff>
      <xdr:row>4</xdr:row>
      <xdr:rowOff>118918</xdr:rowOff>
    </xdr:to>
    <xdr:pic>
      <xdr:nvPicPr>
        <xdr:cNvPr id="5" name="Graphic 4" descr="Bar graph with upward trend with solid fill">
          <a:extLst>
            <a:ext uri="{FF2B5EF4-FFF2-40B4-BE49-F238E27FC236}">
              <a16:creationId xmlns:a16="http://schemas.microsoft.com/office/drawing/2014/main" id="{49F786E6-1FEC-4CA5-8C59-F8C05226FE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31380" y="182707"/>
          <a:ext cx="864177" cy="686666"/>
        </a:xfrm>
        <a:prstGeom prst="rect">
          <a:avLst/>
        </a:prstGeom>
      </xdr:spPr>
    </xdr:pic>
    <xdr:clientData/>
  </xdr:twoCellAnchor>
  <xdr:twoCellAnchor editAs="oneCell">
    <xdr:from>
      <xdr:col>2</xdr:col>
      <xdr:colOff>360795</xdr:colOff>
      <xdr:row>0</xdr:row>
      <xdr:rowOff>0</xdr:rowOff>
    </xdr:from>
    <xdr:to>
      <xdr:col>10</xdr:col>
      <xdr:colOff>606136</xdr:colOff>
      <xdr:row>4</xdr:row>
      <xdr:rowOff>9526</xdr:rowOff>
    </xdr:to>
    <xdr:pic>
      <xdr:nvPicPr>
        <xdr:cNvPr id="7" name="Picture 6">
          <a:extLst>
            <a:ext uri="{FF2B5EF4-FFF2-40B4-BE49-F238E27FC236}">
              <a16:creationId xmlns:a16="http://schemas.microsoft.com/office/drawing/2014/main" id="{416C0625-4D24-4AEA-BB80-DBB88FBD0F58}"/>
            </a:ext>
          </a:extLst>
        </xdr:cNvPr>
        <xdr:cNvPicPr>
          <a:picLocks noChangeAspect="1"/>
        </xdr:cNvPicPr>
      </xdr:nvPicPr>
      <xdr:blipFill>
        <a:blip xmlns:r="http://schemas.openxmlformats.org/officeDocument/2006/relationships" r:embed="rId3"/>
        <a:stretch>
          <a:fillRect/>
        </a:stretch>
      </xdr:blipFill>
      <xdr:spPr>
        <a:xfrm>
          <a:off x="1746250" y="0"/>
          <a:ext cx="5787159" cy="759981"/>
        </a:xfrm>
        <a:prstGeom prst="rect">
          <a:avLst/>
        </a:prstGeom>
      </xdr:spPr>
    </xdr:pic>
    <xdr:clientData/>
  </xdr:twoCellAnchor>
  <xdr:twoCellAnchor>
    <xdr:from>
      <xdr:col>3</xdr:col>
      <xdr:colOff>259773</xdr:colOff>
      <xdr:row>3</xdr:row>
      <xdr:rowOff>0</xdr:rowOff>
    </xdr:from>
    <xdr:to>
      <xdr:col>9</xdr:col>
      <xdr:colOff>562841</xdr:colOff>
      <xdr:row>4</xdr:row>
      <xdr:rowOff>86590</xdr:rowOff>
    </xdr:to>
    <xdr:sp macro="" textlink="">
      <xdr:nvSpPr>
        <xdr:cNvPr id="5122" name="Text Box 2">
          <a:extLst>
            <a:ext uri="{FF2B5EF4-FFF2-40B4-BE49-F238E27FC236}">
              <a16:creationId xmlns:a16="http://schemas.microsoft.com/office/drawing/2014/main" id="{E2295887-CABC-4FAA-85A9-AFE7F8B763CF}"/>
            </a:ext>
          </a:extLst>
        </xdr:cNvPr>
        <xdr:cNvSpPr txBox="1">
          <a:spLocks noChangeArrowheads="1"/>
        </xdr:cNvSpPr>
      </xdr:nvSpPr>
      <xdr:spPr bwMode="auto">
        <a:xfrm>
          <a:off x="2337955" y="562841"/>
          <a:ext cx="4459431" cy="274204"/>
        </a:xfrm>
        <a:prstGeom prst="rect">
          <a:avLst/>
        </a:prstGeom>
        <a:solidFill>
          <a:srgbClr val="074F69"/>
        </a:solidFill>
        <a:ln w="9525">
          <a:solidFill>
            <a:srgbClr val="000000"/>
          </a:solidFill>
          <a:miter lim="800000"/>
          <a:headEnd/>
          <a:tailEnd/>
        </a:ln>
      </xdr:spPr>
      <xdr:txBody>
        <a:bodyPr vertOverflow="clip" wrap="square" lIns="27432" tIns="22860" rIns="0" bIns="0" anchor="t" upright="1"/>
        <a:lstStyle/>
        <a:p>
          <a:pPr algn="l" rtl="0">
            <a:defRPr sz="1000"/>
          </a:pPr>
          <a:r>
            <a:rPr lang="en-IN" sz="1400" b="1" i="0" u="none" strike="noStrike" baseline="0">
              <a:solidFill>
                <a:schemeClr val="bg1"/>
              </a:solidFill>
              <a:latin typeface="Aptos Narrow"/>
            </a:rPr>
            <a:t>Performance Overview  |  Sales  Insights  |  Profit  Analysis</a:t>
          </a:r>
        </a:p>
      </xdr:txBody>
    </xdr:sp>
    <xdr:clientData/>
  </xdr:twoCellAnchor>
  <xdr:twoCellAnchor>
    <xdr:from>
      <xdr:col>10</xdr:col>
      <xdr:colOff>161925</xdr:colOff>
      <xdr:row>1</xdr:row>
      <xdr:rowOff>76200</xdr:rowOff>
    </xdr:from>
    <xdr:to>
      <xdr:col>13</xdr:col>
      <xdr:colOff>323850</xdr:colOff>
      <xdr:row>4</xdr:row>
      <xdr:rowOff>76200</xdr:rowOff>
    </xdr:to>
    <xdr:sp macro="" textlink="">
      <xdr:nvSpPr>
        <xdr:cNvPr id="8" name="Rectangle: Rounded Corners 7">
          <a:extLst>
            <a:ext uri="{FF2B5EF4-FFF2-40B4-BE49-F238E27FC236}">
              <a16:creationId xmlns:a16="http://schemas.microsoft.com/office/drawing/2014/main" id="{C253D5D4-FF06-4345-AF1B-E5C77DBBAB85}"/>
            </a:ext>
          </a:extLst>
        </xdr:cNvPr>
        <xdr:cNvSpPr/>
      </xdr:nvSpPr>
      <xdr:spPr>
        <a:xfrm>
          <a:off x="7019925" y="257175"/>
          <a:ext cx="2219325" cy="5429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303358</xdr:colOff>
      <xdr:row>0</xdr:row>
      <xdr:rowOff>90343</xdr:rowOff>
    </xdr:from>
    <xdr:to>
      <xdr:col>21</xdr:col>
      <xdr:colOff>379557</xdr:colOff>
      <xdr:row>4</xdr:row>
      <xdr:rowOff>80818</xdr:rowOff>
    </xdr:to>
    <xdr:pic>
      <xdr:nvPicPr>
        <xdr:cNvPr id="10" name="Graphic 9" descr="Daily calendar with solid fill">
          <a:extLst>
            <a:ext uri="{FF2B5EF4-FFF2-40B4-BE49-F238E27FC236}">
              <a16:creationId xmlns:a16="http://schemas.microsoft.com/office/drawing/2014/main" id="{03F12B5C-34AC-429F-8090-AC41879DE33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157903" y="90343"/>
          <a:ext cx="768927" cy="740930"/>
        </a:xfrm>
        <a:prstGeom prst="rect">
          <a:avLst/>
        </a:prstGeom>
      </xdr:spPr>
    </xdr:pic>
    <xdr:clientData/>
  </xdr:twoCellAnchor>
  <xdr:twoCellAnchor>
    <xdr:from>
      <xdr:col>21</xdr:col>
      <xdr:colOff>591704</xdr:colOff>
      <xdr:row>1</xdr:row>
      <xdr:rowOff>66676</xdr:rowOff>
    </xdr:from>
    <xdr:to>
      <xdr:col>24</xdr:col>
      <xdr:colOff>115454</xdr:colOff>
      <xdr:row>3</xdr:row>
      <xdr:rowOff>161926</xdr:rowOff>
    </xdr:to>
    <xdr:sp macro="" textlink="">
      <xdr:nvSpPr>
        <xdr:cNvPr id="11" name="TextBox 10">
          <a:extLst>
            <a:ext uri="{FF2B5EF4-FFF2-40B4-BE49-F238E27FC236}">
              <a16:creationId xmlns:a16="http://schemas.microsoft.com/office/drawing/2014/main" id="{4F385AE3-55C9-4FE8-A13D-F35D94979A18}"/>
            </a:ext>
          </a:extLst>
        </xdr:cNvPr>
        <xdr:cNvSpPr txBox="1"/>
      </xdr:nvSpPr>
      <xdr:spPr>
        <a:xfrm>
          <a:off x="15138977" y="254290"/>
          <a:ext cx="1601932" cy="470477"/>
        </a:xfrm>
        <a:prstGeom prst="rect">
          <a:avLst/>
        </a:prstGeom>
        <a:solidFill>
          <a:srgbClr val="074F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Date Range </a:t>
          </a:r>
        </a:p>
        <a:p>
          <a:r>
            <a:rPr lang="en-IN" sz="1100" b="1">
              <a:solidFill>
                <a:schemeClr val="bg1"/>
              </a:solidFill>
            </a:rPr>
            <a:t>Jan 2021 -- Dec 2024</a:t>
          </a:r>
        </a:p>
      </xdr:txBody>
    </xdr:sp>
    <xdr:clientData/>
  </xdr:twoCellAnchor>
  <xdr:twoCellAnchor editAs="oneCell">
    <xdr:from>
      <xdr:col>25</xdr:col>
      <xdr:colOff>511175</xdr:colOff>
      <xdr:row>1</xdr:row>
      <xdr:rowOff>186171</xdr:rowOff>
    </xdr:from>
    <xdr:to>
      <xdr:col>26</xdr:col>
      <xdr:colOff>444500</xdr:colOff>
      <xdr:row>4</xdr:row>
      <xdr:rowOff>119495</xdr:rowOff>
    </xdr:to>
    <xdr:pic>
      <xdr:nvPicPr>
        <xdr:cNvPr id="13" name="Graphic 12" descr="Plant with solid fill">
          <a:extLst>
            <a:ext uri="{FF2B5EF4-FFF2-40B4-BE49-F238E27FC236}">
              <a16:creationId xmlns:a16="http://schemas.microsoft.com/office/drawing/2014/main" id="{1B383D4D-F305-4655-A4AC-AD99099A0E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7829357" y="373785"/>
          <a:ext cx="626052" cy="496165"/>
        </a:xfrm>
        <a:prstGeom prst="rect">
          <a:avLst/>
        </a:prstGeom>
      </xdr:spPr>
    </xdr:pic>
    <xdr:clientData/>
  </xdr:twoCellAnchor>
  <xdr:twoCellAnchor>
    <xdr:from>
      <xdr:col>0</xdr:col>
      <xdr:colOff>95250</xdr:colOff>
      <xdr:row>5</xdr:row>
      <xdr:rowOff>76200</xdr:rowOff>
    </xdr:from>
    <xdr:to>
      <xdr:col>2</xdr:col>
      <xdr:colOff>533400</xdr:colOff>
      <xdr:row>47</xdr:row>
      <xdr:rowOff>0</xdr:rowOff>
    </xdr:to>
    <xdr:sp macro="" textlink="">
      <xdr:nvSpPr>
        <xdr:cNvPr id="15" name="Rectangle: Rounded Corners 14">
          <a:extLst>
            <a:ext uri="{FF2B5EF4-FFF2-40B4-BE49-F238E27FC236}">
              <a16:creationId xmlns:a16="http://schemas.microsoft.com/office/drawing/2014/main" id="{60E6AD02-73FC-4C84-9658-F9BC426896F1}"/>
            </a:ext>
          </a:extLst>
        </xdr:cNvPr>
        <xdr:cNvSpPr/>
      </xdr:nvSpPr>
      <xdr:spPr>
        <a:xfrm>
          <a:off x="95250" y="1014268"/>
          <a:ext cx="1823605" cy="780357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57505</xdr:colOff>
      <xdr:row>5</xdr:row>
      <xdr:rowOff>118174</xdr:rowOff>
    </xdr:from>
    <xdr:to>
      <xdr:col>8</xdr:col>
      <xdr:colOff>421278</xdr:colOff>
      <xdr:row>13</xdr:row>
      <xdr:rowOff>118174</xdr:rowOff>
    </xdr:to>
    <xdr:sp macro="" textlink="">
      <xdr:nvSpPr>
        <xdr:cNvPr id="16" name="Rectangle: Rounded Corners 15">
          <a:extLst>
            <a:ext uri="{FF2B5EF4-FFF2-40B4-BE49-F238E27FC236}">
              <a16:creationId xmlns:a16="http://schemas.microsoft.com/office/drawing/2014/main" id="{658EB335-091E-4636-8BC8-692AB1F452E0}"/>
            </a:ext>
          </a:extLst>
        </xdr:cNvPr>
        <xdr:cNvSpPr/>
      </xdr:nvSpPr>
      <xdr:spPr>
        <a:xfrm>
          <a:off x="2116586" y="1028652"/>
          <a:ext cx="3795574" cy="1456765"/>
        </a:xfrm>
        <a:prstGeom prst="roundRect">
          <a:avLst/>
        </a:prstGeom>
        <a:solidFill>
          <a:schemeClr val="accent6">
            <a:lumMod val="40000"/>
            <a:lumOff val="60000"/>
          </a:schemeClr>
        </a:solidFill>
        <a:ln>
          <a:solidFill>
            <a:srgbClr val="FFFFF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23896</xdr:colOff>
      <xdr:row>5</xdr:row>
      <xdr:rowOff>104177</xdr:rowOff>
    </xdr:from>
    <xdr:to>
      <xdr:col>14</xdr:col>
      <xdr:colOff>368140</xdr:colOff>
      <xdr:row>13</xdr:row>
      <xdr:rowOff>103777</xdr:rowOff>
    </xdr:to>
    <xdr:sp macro="" textlink="">
      <xdr:nvSpPr>
        <xdr:cNvPr id="19" name="Rectangle: Rounded Corners 18">
          <a:extLst>
            <a:ext uri="{FF2B5EF4-FFF2-40B4-BE49-F238E27FC236}">
              <a16:creationId xmlns:a16="http://schemas.microsoft.com/office/drawing/2014/main" id="{F8FC36EF-08B2-40F9-A342-A4B218F946C0}"/>
            </a:ext>
          </a:extLst>
        </xdr:cNvPr>
        <xdr:cNvSpPr/>
      </xdr:nvSpPr>
      <xdr:spPr>
        <a:xfrm>
          <a:off x="6185380" y="997146"/>
          <a:ext cx="3767291" cy="1428350"/>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583953</xdr:colOff>
      <xdr:row>5</xdr:row>
      <xdr:rowOff>112856</xdr:rowOff>
    </xdr:from>
    <xdr:to>
      <xdr:col>20</xdr:col>
      <xdr:colOff>323490</xdr:colOff>
      <xdr:row>13</xdr:row>
      <xdr:rowOff>103331</xdr:rowOff>
    </xdr:to>
    <xdr:sp macro="" textlink="">
      <xdr:nvSpPr>
        <xdr:cNvPr id="20" name="Rectangle: Rounded Corners 19">
          <a:extLst>
            <a:ext uri="{FF2B5EF4-FFF2-40B4-BE49-F238E27FC236}">
              <a16:creationId xmlns:a16="http://schemas.microsoft.com/office/drawing/2014/main" id="{8449BE8B-205E-4D81-8B70-E1127F0F93AF}"/>
            </a:ext>
          </a:extLst>
        </xdr:cNvPr>
        <xdr:cNvSpPr/>
      </xdr:nvSpPr>
      <xdr:spPr>
        <a:xfrm>
          <a:off x="10144896" y="1011441"/>
          <a:ext cx="3837085" cy="1428211"/>
        </a:xfrm>
        <a:prstGeom prst="roundRect">
          <a:avLst/>
        </a:prstGeom>
        <a:solidFill>
          <a:schemeClr val="accent4">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503207</xdr:colOff>
      <xdr:row>5</xdr:row>
      <xdr:rowOff>106718</xdr:rowOff>
    </xdr:from>
    <xdr:to>
      <xdr:col>26</xdr:col>
      <xdr:colOff>377405</xdr:colOff>
      <xdr:row>13</xdr:row>
      <xdr:rowOff>105382</xdr:rowOff>
    </xdr:to>
    <xdr:sp macro="" textlink="">
      <xdr:nvSpPr>
        <xdr:cNvPr id="21" name="Rectangle: Rounded Corners 20">
          <a:extLst>
            <a:ext uri="{FF2B5EF4-FFF2-40B4-BE49-F238E27FC236}">
              <a16:creationId xmlns:a16="http://schemas.microsoft.com/office/drawing/2014/main" id="{D9A2EE10-97C8-4DC1-9DAE-FA278D46B11D}"/>
            </a:ext>
          </a:extLst>
        </xdr:cNvPr>
        <xdr:cNvSpPr/>
      </xdr:nvSpPr>
      <xdr:spPr>
        <a:xfrm>
          <a:off x="14161698" y="1005303"/>
          <a:ext cx="3971745" cy="1436400"/>
        </a:xfrm>
        <a:prstGeom prst="roundRect">
          <a:avLst>
            <a:gd name="adj" fmla="val 13356"/>
          </a:avLst>
        </a:prstGeom>
        <a:solidFill>
          <a:srgbClr val="C8EDFC"/>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257314</xdr:colOff>
      <xdr:row>6</xdr:row>
      <xdr:rowOff>137754</xdr:rowOff>
    </xdr:from>
    <xdr:to>
      <xdr:col>4</xdr:col>
      <xdr:colOff>639960</xdr:colOff>
      <xdr:row>12</xdr:row>
      <xdr:rowOff>53915</xdr:rowOff>
    </xdr:to>
    <xdr:pic>
      <xdr:nvPicPr>
        <xdr:cNvPr id="18" name="Graphic 17" descr="Coins with solid fill">
          <a:extLst>
            <a:ext uri="{FF2B5EF4-FFF2-40B4-BE49-F238E27FC236}">
              <a16:creationId xmlns:a16="http://schemas.microsoft.com/office/drawing/2014/main" id="{39C554C5-AE72-4A13-BD26-0593DBE1D4F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11142" y="1209317"/>
          <a:ext cx="1067256" cy="987723"/>
        </a:xfrm>
        <a:prstGeom prst="rect">
          <a:avLst/>
        </a:prstGeom>
      </xdr:spPr>
    </xdr:pic>
    <xdr:clientData/>
  </xdr:twoCellAnchor>
  <xdr:twoCellAnchor>
    <xdr:from>
      <xdr:col>4</xdr:col>
      <xdr:colOff>24739</xdr:colOff>
      <xdr:row>6</xdr:row>
      <xdr:rowOff>37109</xdr:rowOff>
    </xdr:from>
    <xdr:to>
      <xdr:col>8</xdr:col>
      <xdr:colOff>267891</xdr:colOff>
      <xdr:row>8</xdr:row>
      <xdr:rowOff>136070</xdr:rowOff>
    </xdr:to>
    <xdr:sp macro="" textlink="">
      <xdr:nvSpPr>
        <xdr:cNvPr id="24" name="Rectangle 23">
          <a:extLst>
            <a:ext uri="{FF2B5EF4-FFF2-40B4-BE49-F238E27FC236}">
              <a16:creationId xmlns:a16="http://schemas.microsoft.com/office/drawing/2014/main" id="{FBDB48EB-3712-481B-AEF3-B4E3EEC852C9}"/>
            </a:ext>
          </a:extLst>
        </xdr:cNvPr>
        <xdr:cNvSpPr/>
      </xdr:nvSpPr>
      <xdr:spPr>
        <a:xfrm>
          <a:off x="2763177" y="1108672"/>
          <a:ext cx="2981589" cy="456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SALES</a:t>
          </a:r>
        </a:p>
      </xdr:txBody>
    </xdr:sp>
    <xdr:clientData/>
  </xdr:twoCellAnchor>
  <xdr:twoCellAnchor editAs="oneCell">
    <xdr:from>
      <xdr:col>9</xdr:col>
      <xdr:colOff>246275</xdr:colOff>
      <xdr:row>6</xdr:row>
      <xdr:rowOff>175019</xdr:rowOff>
    </xdr:from>
    <xdr:to>
      <xdr:col>10</xdr:col>
      <xdr:colOff>431601</xdr:colOff>
      <xdr:row>12</xdr:row>
      <xdr:rowOff>71887</xdr:rowOff>
    </xdr:to>
    <xdr:pic>
      <xdr:nvPicPr>
        <xdr:cNvPr id="27" name="Graphic 26" descr="Upward trend with solid fill">
          <a:extLst>
            <a:ext uri="{FF2B5EF4-FFF2-40B4-BE49-F238E27FC236}">
              <a16:creationId xmlns:a16="http://schemas.microsoft.com/office/drawing/2014/main" id="{0F72F67B-E540-47A8-AC24-C6620E236A5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407759" y="1246582"/>
          <a:ext cx="869936" cy="968430"/>
        </a:xfrm>
        <a:prstGeom prst="rect">
          <a:avLst/>
        </a:prstGeom>
      </xdr:spPr>
    </xdr:pic>
    <xdr:clientData/>
  </xdr:twoCellAnchor>
  <xdr:twoCellAnchor>
    <xdr:from>
      <xdr:col>10</xdr:col>
      <xdr:colOff>152400</xdr:colOff>
      <xdr:row>5</xdr:row>
      <xdr:rowOff>160810</xdr:rowOff>
    </xdr:from>
    <xdr:to>
      <xdr:col>14</xdr:col>
      <xdr:colOff>76200</xdr:colOff>
      <xdr:row>8</xdr:row>
      <xdr:rowOff>74220</xdr:rowOff>
    </xdr:to>
    <xdr:sp macro="" textlink="">
      <xdr:nvSpPr>
        <xdr:cNvPr id="29" name="Rectangle 28">
          <a:extLst>
            <a:ext uri="{FF2B5EF4-FFF2-40B4-BE49-F238E27FC236}">
              <a16:creationId xmlns:a16="http://schemas.microsoft.com/office/drawing/2014/main" id="{2A116439-E86E-49C5-9079-2805A912F50B}"/>
            </a:ext>
          </a:extLst>
        </xdr:cNvPr>
        <xdr:cNvSpPr/>
      </xdr:nvSpPr>
      <xdr:spPr>
        <a:xfrm>
          <a:off x="7010400" y="1049810"/>
          <a:ext cx="2667000" cy="4468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PROFIT</a:t>
          </a:r>
        </a:p>
      </xdr:txBody>
    </xdr:sp>
    <xdr:clientData/>
  </xdr:twoCellAnchor>
  <xdr:twoCellAnchor editAs="oneCell">
    <xdr:from>
      <xdr:col>15</xdr:col>
      <xdr:colOff>53915</xdr:colOff>
      <xdr:row>7</xdr:row>
      <xdr:rowOff>10309</xdr:rowOff>
    </xdr:from>
    <xdr:to>
      <xdr:col>16</xdr:col>
      <xdr:colOff>349290</xdr:colOff>
      <xdr:row>12</xdr:row>
      <xdr:rowOff>71887</xdr:rowOff>
    </xdr:to>
    <xdr:pic>
      <xdr:nvPicPr>
        <xdr:cNvPr id="33" name="Graphic 32" descr="Shopping cart with solid fill">
          <a:extLst>
            <a:ext uri="{FF2B5EF4-FFF2-40B4-BE49-F238E27FC236}">
              <a16:creationId xmlns:a16="http://schemas.microsoft.com/office/drawing/2014/main" id="{62E04658-F70E-408D-894C-BAA9D0B9C7E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297783" y="1268328"/>
          <a:ext cx="978299" cy="960163"/>
        </a:xfrm>
        <a:prstGeom prst="rect">
          <a:avLst/>
        </a:prstGeom>
      </xdr:spPr>
    </xdr:pic>
    <xdr:clientData/>
  </xdr:twoCellAnchor>
  <xdr:twoCellAnchor>
    <xdr:from>
      <xdr:col>16</xdr:col>
      <xdr:colOff>177801</xdr:colOff>
      <xdr:row>6</xdr:row>
      <xdr:rowOff>0</xdr:rowOff>
    </xdr:from>
    <xdr:to>
      <xdr:col>19</xdr:col>
      <xdr:colOff>495301</xdr:colOff>
      <xdr:row>8</xdr:row>
      <xdr:rowOff>86590</xdr:rowOff>
    </xdr:to>
    <xdr:sp macro="" textlink="">
      <xdr:nvSpPr>
        <xdr:cNvPr id="34" name="Rectangle 33">
          <a:extLst>
            <a:ext uri="{FF2B5EF4-FFF2-40B4-BE49-F238E27FC236}">
              <a16:creationId xmlns:a16="http://schemas.microsoft.com/office/drawing/2014/main" id="{D1A79536-B167-4C9F-A68F-6B0629D301C4}"/>
            </a:ext>
          </a:extLst>
        </xdr:cNvPr>
        <xdr:cNvSpPr/>
      </xdr:nvSpPr>
      <xdr:spPr>
        <a:xfrm>
          <a:off x="11150601" y="1066800"/>
          <a:ext cx="2374900" cy="4421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QUANTITY</a:t>
          </a:r>
        </a:p>
      </xdr:txBody>
    </xdr:sp>
    <xdr:clientData/>
  </xdr:twoCellAnchor>
  <xdr:twoCellAnchor>
    <xdr:from>
      <xdr:col>20</xdr:col>
      <xdr:colOff>665019</xdr:colOff>
      <xdr:row>7</xdr:row>
      <xdr:rowOff>116609</xdr:rowOff>
    </xdr:from>
    <xdr:to>
      <xdr:col>22</xdr:col>
      <xdr:colOff>386953</xdr:colOff>
      <xdr:row>11</xdr:row>
      <xdr:rowOff>161745</xdr:rowOff>
    </xdr:to>
    <xdr:sp macro="" textlink="">
      <xdr:nvSpPr>
        <xdr:cNvPr id="41" name="Oval 40">
          <a:extLst>
            <a:ext uri="{FF2B5EF4-FFF2-40B4-BE49-F238E27FC236}">
              <a16:creationId xmlns:a16="http://schemas.microsoft.com/office/drawing/2014/main" id="{F2DBD549-8326-448A-BAB2-B6ACEB88B370}"/>
            </a:ext>
          </a:extLst>
        </xdr:cNvPr>
        <xdr:cNvSpPr/>
      </xdr:nvSpPr>
      <xdr:spPr>
        <a:xfrm>
          <a:off x="14357207" y="1366765"/>
          <a:ext cx="1091152" cy="759511"/>
        </a:xfrm>
        <a:prstGeom prst="ellipse">
          <a:avLst/>
        </a:prstGeom>
        <a:solidFill>
          <a:srgbClr val="074F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p>
      </xdr:txBody>
    </xdr:sp>
    <xdr:clientData/>
  </xdr:twoCellAnchor>
  <xdr:twoCellAnchor>
    <xdr:from>
      <xdr:col>21</xdr:col>
      <xdr:colOff>253008</xdr:colOff>
      <xdr:row>8</xdr:row>
      <xdr:rowOff>29766</xdr:rowOff>
    </xdr:from>
    <xdr:to>
      <xdr:col>23</xdr:col>
      <xdr:colOff>14881</xdr:colOff>
      <xdr:row>12</xdr:row>
      <xdr:rowOff>14917</xdr:rowOff>
    </xdr:to>
    <xdr:sp macro="" textlink="">
      <xdr:nvSpPr>
        <xdr:cNvPr id="43" name="Rectangle 42">
          <a:extLst>
            <a:ext uri="{FF2B5EF4-FFF2-40B4-BE49-F238E27FC236}">
              <a16:creationId xmlns:a16="http://schemas.microsoft.com/office/drawing/2014/main" id="{9AB759CB-098E-4B58-A85E-5CFBFD51049B}"/>
            </a:ext>
          </a:extLst>
        </xdr:cNvPr>
        <xdr:cNvSpPr/>
      </xdr:nvSpPr>
      <xdr:spPr>
        <a:xfrm flipH="1">
          <a:off x="14629805" y="1458516"/>
          <a:ext cx="1131092" cy="69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a:t>
          </a:r>
        </a:p>
      </xdr:txBody>
    </xdr:sp>
    <xdr:clientData/>
  </xdr:twoCellAnchor>
  <xdr:twoCellAnchor>
    <xdr:from>
      <xdr:col>14</xdr:col>
      <xdr:colOff>486664</xdr:colOff>
      <xdr:row>14</xdr:row>
      <xdr:rowOff>58526</xdr:rowOff>
    </xdr:from>
    <xdr:to>
      <xdr:col>20</xdr:col>
      <xdr:colOff>398319</xdr:colOff>
      <xdr:row>27</xdr:row>
      <xdr:rowOff>56699</xdr:rowOff>
    </xdr:to>
    <xdr:sp macro="" textlink="">
      <xdr:nvSpPr>
        <xdr:cNvPr id="46" name="Rectangle: Rounded Corners 45">
          <a:extLst>
            <a:ext uri="{FF2B5EF4-FFF2-40B4-BE49-F238E27FC236}">
              <a16:creationId xmlns:a16="http://schemas.microsoft.com/office/drawing/2014/main" id="{42FAEAA5-8AEC-4F71-BF1C-A03EF29136AF}"/>
            </a:ext>
          </a:extLst>
        </xdr:cNvPr>
        <xdr:cNvSpPr/>
      </xdr:nvSpPr>
      <xdr:spPr>
        <a:xfrm>
          <a:off x="10184846" y="2483071"/>
          <a:ext cx="4068018" cy="2249537"/>
        </a:xfrm>
        <a:prstGeom prst="roundRect">
          <a:avLst>
            <a:gd name="adj" fmla="val 637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519546</xdr:colOff>
      <xdr:row>14</xdr:row>
      <xdr:rowOff>17319</xdr:rowOff>
    </xdr:from>
    <xdr:to>
      <xdr:col>26</xdr:col>
      <xdr:colOff>606136</xdr:colOff>
      <xdr:row>27</xdr:row>
      <xdr:rowOff>30602</xdr:rowOff>
    </xdr:to>
    <xdr:sp macro="" textlink="">
      <xdr:nvSpPr>
        <xdr:cNvPr id="50" name="Rectangle: Rounded Corners 49">
          <a:extLst>
            <a:ext uri="{FF2B5EF4-FFF2-40B4-BE49-F238E27FC236}">
              <a16:creationId xmlns:a16="http://schemas.microsoft.com/office/drawing/2014/main" id="{30554E9C-DDAD-4BE1-9631-0CFAF2B67E45}"/>
            </a:ext>
          </a:extLst>
        </xdr:cNvPr>
        <xdr:cNvSpPr/>
      </xdr:nvSpPr>
      <xdr:spPr>
        <a:xfrm>
          <a:off x="14374091" y="2441864"/>
          <a:ext cx="4242954" cy="2264647"/>
        </a:xfrm>
        <a:prstGeom prst="roundRect">
          <a:avLst>
            <a:gd name="adj" fmla="val 637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420584</xdr:colOff>
      <xdr:row>8</xdr:row>
      <xdr:rowOff>88900</xdr:rowOff>
    </xdr:from>
    <xdr:to>
      <xdr:col>7</xdr:col>
      <xdr:colOff>476250</xdr:colOff>
      <xdr:row>10</xdr:row>
      <xdr:rowOff>163710</xdr:rowOff>
    </xdr:to>
    <xdr:sp macro="" textlink="'pivot table'!A11">
      <xdr:nvSpPr>
        <xdr:cNvPr id="48" name="Rectangle 47">
          <a:extLst>
            <a:ext uri="{FF2B5EF4-FFF2-40B4-BE49-F238E27FC236}">
              <a16:creationId xmlns:a16="http://schemas.microsoft.com/office/drawing/2014/main" id="{59BA12DF-AD94-48D8-9D5D-0CEE6DDE703F}"/>
            </a:ext>
          </a:extLst>
        </xdr:cNvPr>
        <xdr:cNvSpPr/>
      </xdr:nvSpPr>
      <xdr:spPr>
        <a:xfrm>
          <a:off x="3159022" y="1517650"/>
          <a:ext cx="2109494" cy="4319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CD5B56C-0F1C-4F72-928F-C40D2AAD6D95}" type="TxLink">
            <a:rPr lang="en-US" sz="2000" b="1" i="0" u="none" strike="noStrike">
              <a:solidFill>
                <a:schemeClr val="tx1"/>
              </a:solidFill>
              <a:latin typeface="Aptos Narrow"/>
            </a:rPr>
            <a:pPr algn="ctr"/>
            <a:t> $19,28,888 </a:t>
          </a:fld>
          <a:endParaRPr lang="en-IN" sz="2000" b="1">
            <a:solidFill>
              <a:schemeClr val="tx1"/>
            </a:solidFill>
          </a:endParaRPr>
        </a:p>
      </xdr:txBody>
    </xdr:sp>
    <xdr:clientData/>
  </xdr:twoCellAnchor>
  <xdr:twoCellAnchor>
    <xdr:from>
      <xdr:col>10</xdr:col>
      <xdr:colOff>473175</xdr:colOff>
      <xdr:row>8</xdr:row>
      <xdr:rowOff>73230</xdr:rowOff>
    </xdr:from>
    <xdr:to>
      <xdr:col>13</xdr:col>
      <xdr:colOff>376876</xdr:colOff>
      <xdr:row>11</xdr:row>
      <xdr:rowOff>11380</xdr:rowOff>
    </xdr:to>
    <xdr:sp macro="" textlink="'pivot table'!A12">
      <xdr:nvSpPr>
        <xdr:cNvPr id="49" name="Rectangle 48">
          <a:extLst>
            <a:ext uri="{FF2B5EF4-FFF2-40B4-BE49-F238E27FC236}">
              <a16:creationId xmlns:a16="http://schemas.microsoft.com/office/drawing/2014/main" id="{156D6062-AA54-45E4-9172-CB111A7C5126}"/>
            </a:ext>
          </a:extLst>
        </xdr:cNvPr>
        <xdr:cNvSpPr/>
      </xdr:nvSpPr>
      <xdr:spPr>
        <a:xfrm>
          <a:off x="7331175" y="1495630"/>
          <a:ext cx="1961101" cy="471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D102BE0-9AEC-4D96-9A9E-B3D59D41CC51}" type="TxLink">
            <a:rPr lang="en-US" sz="2000" b="1" i="0" u="none" strike="noStrike">
              <a:solidFill>
                <a:schemeClr val="tx1"/>
              </a:solidFill>
              <a:latin typeface="Aptos Narrow"/>
            </a:rPr>
            <a:pPr algn="ctr"/>
            <a:t> $2,47,961 </a:t>
          </a:fld>
          <a:endParaRPr lang="en-IN" sz="2000" b="1">
            <a:solidFill>
              <a:schemeClr val="tx1"/>
            </a:solidFill>
          </a:endParaRPr>
        </a:p>
      </xdr:txBody>
    </xdr:sp>
    <xdr:clientData/>
  </xdr:twoCellAnchor>
  <xdr:twoCellAnchor>
    <xdr:from>
      <xdr:col>16</xdr:col>
      <xdr:colOff>283881</xdr:colOff>
      <xdr:row>8</xdr:row>
      <xdr:rowOff>95436</xdr:rowOff>
    </xdr:from>
    <xdr:to>
      <xdr:col>19</xdr:col>
      <xdr:colOff>163606</xdr:colOff>
      <xdr:row>11</xdr:row>
      <xdr:rowOff>67423</xdr:rowOff>
    </xdr:to>
    <xdr:sp macro="" textlink="'pivot table'!A16">
      <xdr:nvSpPr>
        <xdr:cNvPr id="53" name="Rectangle 52">
          <a:extLst>
            <a:ext uri="{FF2B5EF4-FFF2-40B4-BE49-F238E27FC236}">
              <a16:creationId xmlns:a16="http://schemas.microsoft.com/office/drawing/2014/main" id="{E57231F2-C972-4861-BCAC-31E252008BB7}"/>
            </a:ext>
          </a:extLst>
        </xdr:cNvPr>
        <xdr:cNvSpPr/>
      </xdr:nvSpPr>
      <xdr:spPr>
        <a:xfrm>
          <a:off x="11256681" y="1517836"/>
          <a:ext cx="1937125" cy="5053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3618166-9CC7-4734-B64E-F4E026812C9D}" type="TxLink">
            <a:rPr lang="en-US" sz="2000" b="1" i="0" u="none" strike="noStrike">
              <a:solidFill>
                <a:schemeClr val="tx1"/>
              </a:solidFill>
              <a:latin typeface="Aptos Narrow"/>
            </a:rPr>
            <a:pPr algn="ctr"/>
            <a:t>31,508</a:t>
          </a:fld>
          <a:endParaRPr lang="en-IN" sz="2000" b="1">
            <a:solidFill>
              <a:schemeClr val="tx1"/>
            </a:solidFill>
          </a:endParaRPr>
        </a:p>
      </xdr:txBody>
    </xdr:sp>
    <xdr:clientData/>
  </xdr:twoCellAnchor>
  <xdr:twoCellAnchor>
    <xdr:from>
      <xdr:col>22</xdr:col>
      <xdr:colOff>482600</xdr:colOff>
      <xdr:row>6</xdr:row>
      <xdr:rowOff>12370</xdr:rowOff>
    </xdr:from>
    <xdr:to>
      <xdr:col>26</xdr:col>
      <xdr:colOff>139699</xdr:colOff>
      <xdr:row>8</xdr:row>
      <xdr:rowOff>37110</xdr:rowOff>
    </xdr:to>
    <xdr:sp macro="" textlink="">
      <xdr:nvSpPr>
        <xdr:cNvPr id="54" name="Rectangle 53">
          <a:extLst>
            <a:ext uri="{FF2B5EF4-FFF2-40B4-BE49-F238E27FC236}">
              <a16:creationId xmlns:a16="http://schemas.microsoft.com/office/drawing/2014/main" id="{BBBDF978-FD37-4659-A9E3-8D490857930D}"/>
            </a:ext>
          </a:extLst>
        </xdr:cNvPr>
        <xdr:cNvSpPr/>
      </xdr:nvSpPr>
      <xdr:spPr>
        <a:xfrm>
          <a:off x="15570200" y="1079170"/>
          <a:ext cx="2400299" cy="3803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MARGIN</a:t>
          </a:r>
        </a:p>
      </xdr:txBody>
    </xdr:sp>
    <xdr:clientData/>
  </xdr:twoCellAnchor>
  <xdr:twoCellAnchor>
    <xdr:from>
      <xdr:col>23</xdr:col>
      <xdr:colOff>223773</xdr:colOff>
      <xdr:row>8</xdr:row>
      <xdr:rowOff>93107</xdr:rowOff>
    </xdr:from>
    <xdr:to>
      <xdr:col>25</xdr:col>
      <xdr:colOff>284512</xdr:colOff>
      <xdr:row>10</xdr:row>
      <xdr:rowOff>107539</xdr:rowOff>
    </xdr:to>
    <xdr:sp macro="" textlink="'pivot table'!E15">
      <xdr:nvSpPr>
        <xdr:cNvPr id="55" name="Rectangle 54">
          <a:extLst>
            <a:ext uri="{FF2B5EF4-FFF2-40B4-BE49-F238E27FC236}">
              <a16:creationId xmlns:a16="http://schemas.microsoft.com/office/drawing/2014/main" id="{F3D92F62-17E5-475C-AF8A-9F528C2BE507}"/>
            </a:ext>
          </a:extLst>
        </xdr:cNvPr>
        <xdr:cNvSpPr/>
      </xdr:nvSpPr>
      <xdr:spPr>
        <a:xfrm>
          <a:off x="15997173" y="1515507"/>
          <a:ext cx="1432339" cy="3700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0723EB5-3C37-41EB-8B26-A599B9A6CA78}" type="TxLink">
            <a:rPr lang="en-US" sz="1600" b="1" i="0" u="none" strike="noStrike">
              <a:solidFill>
                <a:schemeClr val="tx1"/>
              </a:solidFill>
              <a:latin typeface="Arial Unicode MS"/>
            </a:rPr>
            <a:t>12.86%</a:t>
          </a:fld>
          <a:endParaRPr lang="en-IN" sz="1600" b="1">
            <a:solidFill>
              <a:schemeClr val="tx1"/>
            </a:solidFill>
          </a:endParaRPr>
        </a:p>
      </xdr:txBody>
    </xdr:sp>
    <xdr:clientData/>
  </xdr:twoCellAnchor>
  <xdr:twoCellAnchor>
    <xdr:from>
      <xdr:col>14</xdr:col>
      <xdr:colOff>413349</xdr:colOff>
      <xdr:row>14</xdr:row>
      <xdr:rowOff>31078</xdr:rowOff>
    </xdr:from>
    <xdr:to>
      <xdr:col>20</xdr:col>
      <xdr:colOff>381000</xdr:colOff>
      <xdr:row>27</xdr:row>
      <xdr:rowOff>112924</xdr:rowOff>
    </xdr:to>
    <xdr:graphicFrame macro="">
      <xdr:nvGraphicFramePr>
        <xdr:cNvPr id="59" name="Chart 58">
          <a:extLst>
            <a:ext uri="{FF2B5EF4-FFF2-40B4-BE49-F238E27FC236}">
              <a16:creationId xmlns:a16="http://schemas.microsoft.com/office/drawing/2014/main" id="{00CDAC23-3F3F-4995-94C9-A120D4D28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490682</xdr:colOff>
      <xdr:row>14</xdr:row>
      <xdr:rowOff>0</xdr:rowOff>
    </xdr:from>
    <xdr:to>
      <xdr:col>26</xdr:col>
      <xdr:colOff>606136</xdr:colOff>
      <xdr:row>27</xdr:row>
      <xdr:rowOff>34635</xdr:rowOff>
    </xdr:to>
    <mc:AlternateContent xmlns:mc="http://schemas.openxmlformats.org/markup-compatibility/2006">
      <mc:Choice xmlns:cx4="http://schemas.microsoft.com/office/drawing/2016/5/10/chartex" Requires="cx4">
        <xdr:graphicFrame macro="">
          <xdr:nvGraphicFramePr>
            <xdr:cNvPr id="60" name="Chart 59">
              <a:extLst>
                <a:ext uri="{FF2B5EF4-FFF2-40B4-BE49-F238E27FC236}">
                  <a16:creationId xmlns:a16="http://schemas.microsoft.com/office/drawing/2014/main" id="{BB33082D-7247-41BA-8715-CC12A37E60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206682" y="2533650"/>
              <a:ext cx="4230254" cy="2387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637432</xdr:colOff>
      <xdr:row>28</xdr:row>
      <xdr:rowOff>20338</xdr:rowOff>
    </xdr:from>
    <xdr:to>
      <xdr:col>8</xdr:col>
      <xdr:colOff>585239</xdr:colOff>
      <xdr:row>46</xdr:row>
      <xdr:rowOff>139699</xdr:rowOff>
    </xdr:to>
    <xdr:sp macro="" textlink="">
      <xdr:nvSpPr>
        <xdr:cNvPr id="4" name="Rectangle: Rounded Corners 3">
          <a:extLst>
            <a:ext uri="{FF2B5EF4-FFF2-40B4-BE49-F238E27FC236}">
              <a16:creationId xmlns:a16="http://schemas.microsoft.com/office/drawing/2014/main" id="{A6E5F8F3-D1DF-4A1F-B440-4FB6613EA806}"/>
            </a:ext>
          </a:extLst>
        </xdr:cNvPr>
        <xdr:cNvSpPr/>
      </xdr:nvSpPr>
      <xdr:spPr>
        <a:xfrm>
          <a:off x="2009032" y="4998738"/>
          <a:ext cx="4062607" cy="3319761"/>
        </a:xfrm>
        <a:prstGeom prst="roundRect">
          <a:avLst>
            <a:gd name="adj" fmla="val 299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112058</xdr:colOff>
      <xdr:row>28</xdr:row>
      <xdr:rowOff>0</xdr:rowOff>
    </xdr:from>
    <xdr:to>
      <xdr:col>14</xdr:col>
      <xdr:colOff>616323</xdr:colOff>
      <xdr:row>47</xdr:row>
      <xdr:rowOff>0</xdr:rowOff>
    </xdr:to>
    <xdr:sp macro="" textlink="">
      <xdr:nvSpPr>
        <xdr:cNvPr id="6" name="Rectangle: Rounded Corners 5">
          <a:extLst>
            <a:ext uri="{FF2B5EF4-FFF2-40B4-BE49-F238E27FC236}">
              <a16:creationId xmlns:a16="http://schemas.microsoft.com/office/drawing/2014/main" id="{861002A2-87DC-4296-8FB6-92EB18BE5825}"/>
            </a:ext>
          </a:extLst>
        </xdr:cNvPr>
        <xdr:cNvSpPr/>
      </xdr:nvSpPr>
      <xdr:spPr>
        <a:xfrm>
          <a:off x="6346603" y="5253182"/>
          <a:ext cx="3967902" cy="3564659"/>
        </a:xfrm>
        <a:prstGeom prst="roundRect">
          <a:avLst>
            <a:gd name="adj" fmla="val 840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117431</xdr:colOff>
      <xdr:row>28</xdr:row>
      <xdr:rowOff>0</xdr:rowOff>
    </xdr:from>
    <xdr:to>
      <xdr:col>14</xdr:col>
      <xdr:colOff>600206</xdr:colOff>
      <xdr:row>46</xdr:row>
      <xdr:rowOff>117432</xdr:rowOff>
    </xdr:to>
    <xdr:graphicFrame macro="">
      <xdr:nvGraphicFramePr>
        <xdr:cNvPr id="39" name="Chart 38">
          <a:extLst>
            <a:ext uri="{FF2B5EF4-FFF2-40B4-BE49-F238E27FC236}">
              <a16:creationId xmlns:a16="http://schemas.microsoft.com/office/drawing/2014/main" id="{1BA97BBF-A5AF-4F86-AEFF-359A8D825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127000</xdr:colOff>
      <xdr:row>28</xdr:row>
      <xdr:rowOff>63500</xdr:rowOff>
    </xdr:from>
    <xdr:to>
      <xdr:col>20</xdr:col>
      <xdr:colOff>587375</xdr:colOff>
      <xdr:row>46</xdr:row>
      <xdr:rowOff>158750</xdr:rowOff>
    </xdr:to>
    <xdr:sp macro="" textlink="">
      <xdr:nvSpPr>
        <xdr:cNvPr id="12" name="Rectangle: Rounded Corners 11">
          <a:extLst>
            <a:ext uri="{FF2B5EF4-FFF2-40B4-BE49-F238E27FC236}">
              <a16:creationId xmlns:a16="http://schemas.microsoft.com/office/drawing/2014/main" id="{38853987-72DD-4A5C-BD08-74B805E88321}"/>
            </a:ext>
          </a:extLst>
        </xdr:cNvPr>
        <xdr:cNvSpPr/>
      </xdr:nvSpPr>
      <xdr:spPr>
        <a:xfrm>
          <a:off x="10517909" y="5316682"/>
          <a:ext cx="3924011" cy="3472295"/>
        </a:xfrm>
        <a:prstGeom prst="roundRect">
          <a:avLst>
            <a:gd name="adj" fmla="val 5556"/>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28</xdr:row>
      <xdr:rowOff>63500</xdr:rowOff>
    </xdr:from>
    <xdr:to>
      <xdr:col>20</xdr:col>
      <xdr:colOff>620569</xdr:colOff>
      <xdr:row>46</xdr:row>
      <xdr:rowOff>158750</xdr:rowOff>
    </xdr:to>
    <xdr:graphicFrame macro="">
      <xdr:nvGraphicFramePr>
        <xdr:cNvPr id="44" name="Chart 43">
          <a:extLst>
            <a:ext uri="{FF2B5EF4-FFF2-40B4-BE49-F238E27FC236}">
              <a16:creationId xmlns:a16="http://schemas.microsoft.com/office/drawing/2014/main" id="{E59C0216-A425-4D0C-8BC9-69E74A9A2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104384</xdr:colOff>
      <xdr:row>27</xdr:row>
      <xdr:rowOff>169623</xdr:rowOff>
    </xdr:from>
    <xdr:to>
      <xdr:col>26</xdr:col>
      <xdr:colOff>548014</xdr:colOff>
      <xdr:row>46</xdr:row>
      <xdr:rowOff>144318</xdr:rowOff>
    </xdr:to>
    <xdr:sp macro="" textlink="">
      <xdr:nvSpPr>
        <xdr:cNvPr id="14" name="Rectangle: Rounded Corners 13">
          <a:extLst>
            <a:ext uri="{FF2B5EF4-FFF2-40B4-BE49-F238E27FC236}">
              <a16:creationId xmlns:a16="http://schemas.microsoft.com/office/drawing/2014/main" id="{A636ACC5-8E76-4987-A1AE-ECD454A1724C}"/>
            </a:ext>
          </a:extLst>
        </xdr:cNvPr>
        <xdr:cNvSpPr/>
      </xdr:nvSpPr>
      <xdr:spPr>
        <a:xfrm>
          <a:off x="14651657" y="5235191"/>
          <a:ext cx="3907266" cy="3539354"/>
        </a:xfrm>
        <a:prstGeom prst="roundRect">
          <a:avLst>
            <a:gd name="adj" fmla="val 927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115454</xdr:colOff>
      <xdr:row>27</xdr:row>
      <xdr:rowOff>158750</xdr:rowOff>
    </xdr:from>
    <xdr:to>
      <xdr:col>26</xdr:col>
      <xdr:colOff>534966</xdr:colOff>
      <xdr:row>46</xdr:row>
      <xdr:rowOff>129887</xdr:rowOff>
    </xdr:to>
    <xdr:graphicFrame macro="">
      <xdr:nvGraphicFramePr>
        <xdr:cNvPr id="47" name="Chart 46">
          <a:extLst>
            <a:ext uri="{FF2B5EF4-FFF2-40B4-BE49-F238E27FC236}">
              <a16:creationId xmlns:a16="http://schemas.microsoft.com/office/drawing/2014/main" id="{F955175D-7C50-4AA6-9404-ABE9E4E6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671850</xdr:colOff>
      <xdr:row>14</xdr:row>
      <xdr:rowOff>51957</xdr:rowOff>
    </xdr:from>
    <xdr:to>
      <xdr:col>14</xdr:col>
      <xdr:colOff>200938</xdr:colOff>
      <xdr:row>27</xdr:row>
      <xdr:rowOff>65004</xdr:rowOff>
    </xdr:to>
    <xdr:sp macro="" textlink="">
      <xdr:nvSpPr>
        <xdr:cNvPr id="9" name="Rectangle: Rounded Corners 8">
          <a:extLst>
            <a:ext uri="{FF2B5EF4-FFF2-40B4-BE49-F238E27FC236}">
              <a16:creationId xmlns:a16="http://schemas.microsoft.com/office/drawing/2014/main" id="{E2DC0BF0-ECA6-4AC8-B007-A8ADE79CE5D1}"/>
            </a:ext>
          </a:extLst>
        </xdr:cNvPr>
        <xdr:cNvSpPr/>
      </xdr:nvSpPr>
      <xdr:spPr>
        <a:xfrm>
          <a:off x="2057305" y="2476502"/>
          <a:ext cx="7841815" cy="2264411"/>
        </a:xfrm>
        <a:prstGeom prst="roundRect">
          <a:avLst>
            <a:gd name="adj" fmla="val 626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671849</xdr:colOff>
      <xdr:row>14</xdr:row>
      <xdr:rowOff>51957</xdr:rowOff>
    </xdr:from>
    <xdr:to>
      <xdr:col>14</xdr:col>
      <xdr:colOff>173181</xdr:colOff>
      <xdr:row>27</xdr:row>
      <xdr:rowOff>121227</xdr:rowOff>
    </xdr:to>
    <xdr:graphicFrame macro="">
      <xdr:nvGraphicFramePr>
        <xdr:cNvPr id="56" name="Chart 55">
          <a:extLst>
            <a:ext uri="{FF2B5EF4-FFF2-40B4-BE49-F238E27FC236}">
              <a16:creationId xmlns:a16="http://schemas.microsoft.com/office/drawing/2014/main" id="{8DC42B28-EF00-4D73-B087-1DF1D2A0A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82826</xdr:colOff>
      <xdr:row>5</xdr:row>
      <xdr:rowOff>49480</xdr:rowOff>
    </xdr:from>
    <xdr:to>
      <xdr:col>2</xdr:col>
      <xdr:colOff>629878</xdr:colOff>
      <xdr:row>12</xdr:row>
      <xdr:rowOff>27610</xdr:rowOff>
    </xdr:to>
    <mc:AlternateContent xmlns:mc="http://schemas.openxmlformats.org/markup-compatibility/2006" xmlns:a14="http://schemas.microsoft.com/office/drawing/2010/main">
      <mc:Choice Requires="a14">
        <xdr:graphicFrame macro="">
          <xdr:nvGraphicFramePr>
            <xdr:cNvPr id="57" name="Category 1">
              <a:extLst>
                <a:ext uri="{FF2B5EF4-FFF2-40B4-BE49-F238E27FC236}">
                  <a16:creationId xmlns:a16="http://schemas.microsoft.com/office/drawing/2014/main" id="{9775BD29-111C-42CE-A2B7-C70BE9ACAA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827" y="981412"/>
              <a:ext cx="1821392" cy="1202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12</xdr:row>
      <xdr:rowOff>27610</xdr:rowOff>
    </xdr:from>
    <xdr:to>
      <xdr:col>2</xdr:col>
      <xdr:colOff>583791</xdr:colOff>
      <xdr:row>20</xdr:row>
      <xdr:rowOff>41413</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F1960C6A-7263-4CA2-80D5-E0751E1A316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5249" y="2184214"/>
              <a:ext cx="1814214" cy="145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69022</xdr:colOff>
      <xdr:row>20</xdr:row>
      <xdr:rowOff>41413</xdr:rowOff>
    </xdr:from>
    <xdr:to>
      <xdr:col>2</xdr:col>
      <xdr:colOff>571223</xdr:colOff>
      <xdr:row>31</xdr:row>
      <xdr:rowOff>96631</xdr:rowOff>
    </xdr:to>
    <mc:AlternateContent xmlns:mc="http://schemas.openxmlformats.org/markup-compatibility/2006" xmlns:a14="http://schemas.microsoft.com/office/drawing/2010/main">
      <mc:Choice Requires="a14">
        <xdr:graphicFrame macro="">
          <xdr:nvGraphicFramePr>
            <xdr:cNvPr id="61" name="Month 1">
              <a:extLst>
                <a:ext uri="{FF2B5EF4-FFF2-40B4-BE49-F238E27FC236}">
                  <a16:creationId xmlns:a16="http://schemas.microsoft.com/office/drawing/2014/main" id="{C8E3F64E-3652-488B-917F-DFCA3A4F6DD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9022" y="3635753"/>
              <a:ext cx="1868050" cy="2032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69023</xdr:colOff>
      <xdr:row>31</xdr:row>
      <xdr:rowOff>96631</xdr:rowOff>
    </xdr:from>
    <xdr:to>
      <xdr:col>2</xdr:col>
      <xdr:colOff>565978</xdr:colOff>
      <xdr:row>47</xdr:row>
      <xdr:rowOff>13803</xdr:rowOff>
    </xdr:to>
    <mc:AlternateContent xmlns:mc="http://schemas.openxmlformats.org/markup-compatibility/2006" xmlns:a14="http://schemas.microsoft.com/office/drawing/2010/main">
      <mc:Choice Requires="a14">
        <xdr:graphicFrame macro="">
          <xdr:nvGraphicFramePr>
            <xdr:cNvPr id="62" name="State">
              <a:extLst>
                <a:ext uri="{FF2B5EF4-FFF2-40B4-BE49-F238E27FC236}">
                  <a16:creationId xmlns:a16="http://schemas.microsoft.com/office/drawing/2014/main" id="{467B2CD6-8701-486D-8614-5148E845CFA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9023" y="5667857"/>
              <a:ext cx="1862804" cy="2792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611306</xdr:colOff>
      <xdr:row>27</xdr:row>
      <xdr:rowOff>170596</xdr:rowOff>
    </xdr:from>
    <xdr:to>
      <xdr:col>8</xdr:col>
      <xdr:colOff>568656</xdr:colOff>
      <xdr:row>46</xdr:row>
      <xdr:rowOff>130968</xdr:rowOff>
    </xdr:to>
    <xdr:graphicFrame macro="">
      <xdr:nvGraphicFramePr>
        <xdr:cNvPr id="51" name="Chart 50">
          <a:extLst>
            <a:ext uri="{FF2B5EF4-FFF2-40B4-BE49-F238E27FC236}">
              <a16:creationId xmlns:a16="http://schemas.microsoft.com/office/drawing/2014/main" id="{92039B71-1286-4730-8224-0E1EE28E6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10647</xdr:colOff>
      <xdr:row>11</xdr:row>
      <xdr:rowOff>0</xdr:rowOff>
    </xdr:from>
    <xdr:to>
      <xdr:col>7</xdr:col>
      <xdr:colOff>630331</xdr:colOff>
      <xdr:row>13</xdr:row>
      <xdr:rowOff>14941</xdr:rowOff>
    </xdr:to>
    <xdr:sp macro="" textlink="'pivot table'!Z34">
      <xdr:nvSpPr>
        <xdr:cNvPr id="17" name="Rectangle: Rounded Corners 16">
          <a:extLst>
            <a:ext uri="{FF2B5EF4-FFF2-40B4-BE49-F238E27FC236}">
              <a16:creationId xmlns:a16="http://schemas.microsoft.com/office/drawing/2014/main" id="{3487B1DE-DBD6-47AF-A45F-91F708FE67C3}"/>
            </a:ext>
          </a:extLst>
        </xdr:cNvPr>
        <xdr:cNvSpPr/>
      </xdr:nvSpPr>
      <xdr:spPr>
        <a:xfrm>
          <a:off x="3442448" y="2003051"/>
          <a:ext cx="1992405" cy="37913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B33CDA2-0C80-417C-B991-B0AF02EA780B}" type="TxLink">
            <a:rPr lang="en-US" sz="1400" b="1" i="0" u="none" strike="noStrike">
              <a:solidFill>
                <a:srgbClr val="000000"/>
              </a:solidFill>
              <a:latin typeface="Aptos Narrow"/>
            </a:rPr>
            <a:pPr algn="l"/>
            <a:t> </a:t>
          </a:fld>
          <a:endParaRPr lang="en-IN" sz="1400" b="1"/>
        </a:p>
      </xdr:txBody>
    </xdr:sp>
    <xdr:clientData/>
  </xdr:twoCellAnchor>
  <xdr:twoCellAnchor>
    <xdr:from>
      <xdr:col>3</xdr:col>
      <xdr:colOff>393700</xdr:colOff>
      <xdr:row>11</xdr:row>
      <xdr:rowOff>50800</xdr:rowOff>
    </xdr:from>
    <xdr:to>
      <xdr:col>8</xdr:col>
      <xdr:colOff>215900</xdr:colOff>
      <xdr:row>13</xdr:row>
      <xdr:rowOff>25400</xdr:rowOff>
    </xdr:to>
    <xdr:sp macro="" textlink="">
      <xdr:nvSpPr>
        <xdr:cNvPr id="22" name="Rectangle: Rounded Corners 21">
          <a:extLst>
            <a:ext uri="{FF2B5EF4-FFF2-40B4-BE49-F238E27FC236}">
              <a16:creationId xmlns:a16="http://schemas.microsoft.com/office/drawing/2014/main" id="{A6418F5C-E4FB-491D-8824-FB65F07819E9}"/>
            </a:ext>
          </a:extLst>
        </xdr:cNvPr>
        <xdr:cNvSpPr/>
      </xdr:nvSpPr>
      <xdr:spPr>
        <a:xfrm>
          <a:off x="2451100" y="2006600"/>
          <a:ext cx="3251200" cy="330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10</xdr:row>
      <xdr:rowOff>165100</xdr:rowOff>
    </xdr:from>
    <xdr:to>
      <xdr:col>7</xdr:col>
      <xdr:colOff>635000</xdr:colOff>
      <xdr:row>12</xdr:row>
      <xdr:rowOff>152400</xdr:rowOff>
    </xdr:to>
    <xdr:sp macro="" textlink="">
      <xdr:nvSpPr>
        <xdr:cNvPr id="23" name="Rectangle: Rounded Corners 22">
          <a:extLst>
            <a:ext uri="{FF2B5EF4-FFF2-40B4-BE49-F238E27FC236}">
              <a16:creationId xmlns:a16="http://schemas.microsoft.com/office/drawing/2014/main" id="{134812ED-A5AA-4262-B5C0-FE9F46E29EA8}"/>
            </a:ext>
          </a:extLst>
        </xdr:cNvPr>
        <xdr:cNvSpPr/>
      </xdr:nvSpPr>
      <xdr:spPr>
        <a:xfrm>
          <a:off x="3200400" y="1943100"/>
          <a:ext cx="2235200" cy="3429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253007</xdr:colOff>
      <xdr:row>11</xdr:row>
      <xdr:rowOff>14883</xdr:rowOff>
    </xdr:from>
    <xdr:to>
      <xdr:col>8</xdr:col>
      <xdr:colOff>119063</xdr:colOff>
      <xdr:row>13</xdr:row>
      <xdr:rowOff>74414</xdr:rowOff>
    </xdr:to>
    <xdr:sp macro="" textlink="">
      <xdr:nvSpPr>
        <xdr:cNvPr id="26" name="Rectangle: Rounded Corners 25">
          <a:extLst>
            <a:ext uri="{FF2B5EF4-FFF2-40B4-BE49-F238E27FC236}">
              <a16:creationId xmlns:a16="http://schemas.microsoft.com/office/drawing/2014/main" id="{B8473ABE-B610-452B-8D09-E579B0A0A0A0}"/>
            </a:ext>
          </a:extLst>
        </xdr:cNvPr>
        <xdr:cNvSpPr/>
      </xdr:nvSpPr>
      <xdr:spPr>
        <a:xfrm>
          <a:off x="2991445" y="1979414"/>
          <a:ext cx="2604493" cy="41671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twoCellAnchor>
  <xdr:twoCellAnchor>
    <xdr:from>
      <xdr:col>10</xdr:col>
      <xdr:colOff>416719</xdr:colOff>
      <xdr:row>10</xdr:row>
      <xdr:rowOff>126066</xdr:rowOff>
    </xdr:from>
    <xdr:to>
      <xdr:col>14</xdr:col>
      <xdr:colOff>14883</xdr:colOff>
      <xdr:row>12</xdr:row>
      <xdr:rowOff>126066</xdr:rowOff>
    </xdr:to>
    <xdr:sp macro="" textlink="">
      <xdr:nvSpPr>
        <xdr:cNvPr id="28" name="Rectangle: Rounded Corners 27">
          <a:extLst>
            <a:ext uri="{FF2B5EF4-FFF2-40B4-BE49-F238E27FC236}">
              <a16:creationId xmlns:a16="http://schemas.microsoft.com/office/drawing/2014/main" id="{7FA3610E-EBBD-4755-93BE-DF488C179435}"/>
            </a:ext>
          </a:extLst>
        </xdr:cNvPr>
        <xdr:cNvSpPr/>
      </xdr:nvSpPr>
      <xdr:spPr>
        <a:xfrm>
          <a:off x="7280322" y="1947022"/>
          <a:ext cx="2343605" cy="36419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twoCellAnchor>
  <xdr:twoCellAnchor>
    <xdr:from>
      <xdr:col>16</xdr:col>
      <xdr:colOff>446484</xdr:colOff>
      <xdr:row>10</xdr:row>
      <xdr:rowOff>138545</xdr:rowOff>
    </xdr:from>
    <xdr:to>
      <xdr:col>20</xdr:col>
      <xdr:colOff>86591</xdr:colOff>
      <xdr:row>12</xdr:row>
      <xdr:rowOff>154080</xdr:rowOff>
    </xdr:to>
    <xdr:sp macro="" textlink="'pivot table'!Z48">
      <xdr:nvSpPr>
        <xdr:cNvPr id="30" name="Rectangle: Rounded Corners 29">
          <a:extLst>
            <a:ext uri="{FF2B5EF4-FFF2-40B4-BE49-F238E27FC236}">
              <a16:creationId xmlns:a16="http://schemas.microsoft.com/office/drawing/2014/main" id="{01BA6602-6798-433C-8D25-81C398FDA61F}"/>
            </a:ext>
          </a:extLst>
        </xdr:cNvPr>
        <xdr:cNvSpPr/>
      </xdr:nvSpPr>
      <xdr:spPr>
        <a:xfrm>
          <a:off x="11530120" y="1870363"/>
          <a:ext cx="2411016" cy="36189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D27E852-2E98-4CFD-BC83-DA0E0AB838A3}" type="TxLink">
            <a:rPr lang="en-US" sz="1600" b="1" i="0" u="none" strike="noStrike">
              <a:solidFill>
                <a:srgbClr val="000000"/>
              </a:solidFill>
              <a:latin typeface="Aptos Narrow"/>
            </a:rPr>
            <a:pPr algn="l"/>
            <a:t>▼ 38% vs. previous year</a:t>
          </a:fld>
          <a:endParaRPr lang="en-IN" sz="1600" b="1">
            <a:solidFill>
              <a:schemeClr val="tx1"/>
            </a:solidFill>
          </a:endParaRPr>
        </a:p>
      </xdr:txBody>
    </xdr:sp>
    <xdr:clientData/>
  </xdr:twoCellAnchor>
  <xdr:twoCellAnchor>
    <xdr:from>
      <xdr:col>22</xdr:col>
      <xdr:colOff>401836</xdr:colOff>
      <xdr:row>10</xdr:row>
      <xdr:rowOff>163709</xdr:rowOff>
    </xdr:from>
    <xdr:to>
      <xdr:col>26</xdr:col>
      <xdr:colOff>148828</xdr:colOff>
      <xdr:row>13</xdr:row>
      <xdr:rowOff>14883</xdr:rowOff>
    </xdr:to>
    <xdr:sp macro="" textlink="'pivot table'!AC48">
      <xdr:nvSpPr>
        <xdr:cNvPr id="31" name="Rectangle: Rounded Corners 30">
          <a:extLst>
            <a:ext uri="{FF2B5EF4-FFF2-40B4-BE49-F238E27FC236}">
              <a16:creationId xmlns:a16="http://schemas.microsoft.com/office/drawing/2014/main" id="{28E0CED2-6934-4E2C-B4E9-D51749CEF016}"/>
            </a:ext>
          </a:extLst>
        </xdr:cNvPr>
        <xdr:cNvSpPr/>
      </xdr:nvSpPr>
      <xdr:spPr>
        <a:xfrm>
          <a:off x="15463242" y="1949647"/>
          <a:ext cx="2485430" cy="38695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0EC2507-71CC-441A-8742-6AC3C8276DC8}" type="TxLink">
            <a:rPr lang="en-US" sz="1600" b="1" i="0" u="none" strike="noStrike">
              <a:solidFill>
                <a:schemeClr val="tx1"/>
              </a:solidFill>
              <a:latin typeface="Aptos Narrow"/>
            </a:rPr>
            <a:pPr algn="ctr"/>
            <a:t>▲ 1.6% vs. previous year</a:t>
          </a:fld>
          <a:endParaRPr lang="en-IN" sz="1600" b="1">
            <a:solidFill>
              <a:schemeClr val="tx1"/>
            </a:solidFill>
          </a:endParaRPr>
        </a:p>
      </xdr:txBody>
    </xdr:sp>
    <xdr:clientData/>
  </xdr:twoCellAnchor>
  <xdr:twoCellAnchor>
    <xdr:from>
      <xdr:col>10</xdr:col>
      <xdr:colOff>504265</xdr:colOff>
      <xdr:row>10</xdr:row>
      <xdr:rowOff>84044</xdr:rowOff>
    </xdr:from>
    <xdr:to>
      <xdr:col>14</xdr:col>
      <xdr:colOff>112059</xdr:colOff>
      <xdr:row>12</xdr:row>
      <xdr:rowOff>154081</xdr:rowOff>
    </xdr:to>
    <xdr:sp macro="" textlink="">
      <xdr:nvSpPr>
        <xdr:cNvPr id="35" name="Rectangle: Rounded Corners 34">
          <a:extLst>
            <a:ext uri="{FF2B5EF4-FFF2-40B4-BE49-F238E27FC236}">
              <a16:creationId xmlns:a16="http://schemas.microsoft.com/office/drawing/2014/main" id="{30CEA29E-74FC-4444-A0F5-CB187AB488F9}"/>
            </a:ext>
          </a:extLst>
        </xdr:cNvPr>
        <xdr:cNvSpPr/>
      </xdr:nvSpPr>
      <xdr:spPr>
        <a:xfrm>
          <a:off x="7367868" y="1905000"/>
          <a:ext cx="2353235" cy="43422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398318</xdr:colOff>
      <xdr:row>10</xdr:row>
      <xdr:rowOff>86591</xdr:rowOff>
    </xdr:from>
    <xdr:to>
      <xdr:col>14</xdr:col>
      <xdr:colOff>277091</xdr:colOff>
      <xdr:row>13</xdr:row>
      <xdr:rowOff>34636</xdr:rowOff>
    </xdr:to>
    <xdr:sp macro="" textlink="'pivot table'!Z42">
      <xdr:nvSpPr>
        <xdr:cNvPr id="37" name="Rectangle: Rounded Corners 36">
          <a:extLst>
            <a:ext uri="{FF2B5EF4-FFF2-40B4-BE49-F238E27FC236}">
              <a16:creationId xmlns:a16="http://schemas.microsoft.com/office/drawing/2014/main" id="{0D598D14-F6BA-44D9-B4C9-1DF5E82CA994}"/>
            </a:ext>
          </a:extLst>
        </xdr:cNvPr>
        <xdr:cNvSpPr/>
      </xdr:nvSpPr>
      <xdr:spPr>
        <a:xfrm>
          <a:off x="7325591" y="1818409"/>
          <a:ext cx="2649682" cy="467591"/>
        </a:xfrm>
        <a:prstGeom prst="roundRect">
          <a:avLst>
            <a:gd name="adj" fmla="val 5000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CD5DFC7-9F07-42C2-9292-15B0387C42A6}" type="TxLink">
            <a:rPr lang="en-US" sz="1600" b="1" i="0" u="none" strike="noStrike">
              <a:solidFill>
                <a:srgbClr val="000000"/>
              </a:solidFill>
              <a:latin typeface="Aptos Narrow"/>
            </a:rPr>
            <a:pPr algn="l"/>
            <a:t>▼ 33% vs. previous year</a:t>
          </a:fld>
          <a:endParaRPr lang="en-IN" sz="1600" b="1"/>
        </a:p>
      </xdr:txBody>
    </xdr:sp>
    <xdr:clientData/>
  </xdr:twoCellAnchor>
  <xdr:twoCellAnchor>
    <xdr:from>
      <xdr:col>4</xdr:col>
      <xdr:colOff>469550</xdr:colOff>
      <xdr:row>11</xdr:row>
      <xdr:rowOff>2615</xdr:rowOff>
    </xdr:from>
    <xdr:to>
      <xdr:col>8</xdr:col>
      <xdr:colOff>311727</xdr:colOff>
      <xdr:row>13</xdr:row>
      <xdr:rowOff>74501</xdr:rowOff>
    </xdr:to>
    <xdr:sp macro="" textlink="'pivot table'!AC30">
      <xdr:nvSpPr>
        <xdr:cNvPr id="25" name="Rectangle: Rounded Corners 24">
          <a:extLst>
            <a:ext uri="{FF2B5EF4-FFF2-40B4-BE49-F238E27FC236}">
              <a16:creationId xmlns:a16="http://schemas.microsoft.com/office/drawing/2014/main" id="{6908D5C0-85A9-4184-9581-81B966426B6B}"/>
            </a:ext>
          </a:extLst>
        </xdr:cNvPr>
        <xdr:cNvSpPr/>
      </xdr:nvSpPr>
      <xdr:spPr>
        <a:xfrm>
          <a:off x="3240459" y="1907615"/>
          <a:ext cx="2613086" cy="4182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76F999A-73F5-4F9C-8923-376DF270F9C6}" type="TxLink">
            <a:rPr lang="en-US" sz="1600" b="1" i="0" u="none" strike="noStrike">
              <a:solidFill>
                <a:srgbClr val="000000"/>
              </a:solidFill>
              <a:latin typeface="Aptos Narrow"/>
            </a:rPr>
            <a:t>▼ 40% vs. previous year</a:t>
          </a:fld>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599459953701" createdVersion="7" refreshedVersion="7" minRefreshableVersion="3" recordCount="8314" xr:uid="{159919C7-1FCE-48D3-A180-494857E0DB66}">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195328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618062847221" createdVersion="7" refreshedVersion="7" minRefreshableVersion="3" recordCount="2319" xr:uid="{88B9BD04-C3D8-467F-B6EB-C94A480E7B4A}">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x v="0"/>
    <n v="16.45"/>
    <n v="2"/>
    <n v="5.55"/>
    <x v="0"/>
    <x v="0"/>
  </r>
  <r>
    <n v="44200"/>
    <x v="1"/>
    <x v="1"/>
    <x v="0"/>
    <x v="1"/>
    <x v="1"/>
    <n v="11.78"/>
    <n v="3"/>
    <n v="4.2699999999999996"/>
    <x v="0"/>
    <x v="0"/>
  </r>
  <r>
    <n v="44200"/>
    <x v="1"/>
    <x v="1"/>
    <x v="0"/>
    <x v="2"/>
    <x v="2"/>
    <n v="272.74"/>
    <n v="3"/>
    <n v="-64.77"/>
    <x v="0"/>
    <x v="0"/>
  </r>
  <r>
    <n v="44200"/>
    <x v="1"/>
    <x v="1"/>
    <x v="0"/>
    <x v="3"/>
    <x v="3"/>
    <n v="3.54"/>
    <n v="2"/>
    <n v="-5.49"/>
    <x v="0"/>
    <x v="0"/>
  </r>
  <r>
    <n v="44201"/>
    <x v="2"/>
    <x v="2"/>
    <x v="0"/>
    <x v="4"/>
    <x v="4"/>
    <n v="19.54"/>
    <n v="3"/>
    <n v="4.88"/>
    <x v="0"/>
    <x v="0"/>
  </r>
  <r>
    <n v="44202"/>
    <x v="3"/>
    <x v="3"/>
    <x v="0"/>
    <x v="0"/>
    <x v="5"/>
    <n v="19.440000000000001"/>
    <n v="3"/>
    <n v="9.33"/>
    <x v="0"/>
    <x v="0"/>
  </r>
  <r>
    <n v="44202"/>
    <x v="4"/>
    <x v="4"/>
    <x v="0"/>
    <x v="4"/>
    <x v="6"/>
    <n v="12.78"/>
    <n v="3"/>
    <n v="5.24"/>
    <x v="0"/>
    <x v="0"/>
  </r>
  <r>
    <n v="44202"/>
    <x v="5"/>
    <x v="5"/>
    <x v="1"/>
    <x v="5"/>
    <x v="7"/>
    <n v="2573.8200000000002"/>
    <n v="9"/>
    <n v="746.41"/>
    <x v="0"/>
    <x v="0"/>
  </r>
  <r>
    <n v="44202"/>
    <x v="5"/>
    <x v="5"/>
    <x v="0"/>
    <x v="3"/>
    <x v="8"/>
    <n v="609.98"/>
    <n v="2"/>
    <n v="274.49"/>
    <x v="0"/>
    <x v="0"/>
  </r>
  <r>
    <n v="44202"/>
    <x v="5"/>
    <x v="5"/>
    <x v="0"/>
    <x v="4"/>
    <x v="9"/>
    <n v="5.48"/>
    <n v="2"/>
    <n v="1.48"/>
    <x v="0"/>
    <x v="0"/>
  </r>
  <r>
    <n v="44202"/>
    <x v="5"/>
    <x v="5"/>
    <x v="2"/>
    <x v="6"/>
    <x v="10"/>
    <n v="391.98"/>
    <n v="2"/>
    <n v="113.67"/>
    <x v="0"/>
    <x v="0"/>
  </r>
  <r>
    <n v="44202"/>
    <x v="5"/>
    <x v="5"/>
    <x v="2"/>
    <x v="6"/>
    <x v="11"/>
    <n v="755.96"/>
    <n v="4"/>
    <n v="204.11"/>
    <x v="0"/>
    <x v="0"/>
  </r>
  <r>
    <n v="44202"/>
    <x v="5"/>
    <x v="5"/>
    <x v="0"/>
    <x v="7"/>
    <x v="12"/>
    <n v="31.12"/>
    <n v="4"/>
    <n v="0.31"/>
    <x v="0"/>
    <x v="0"/>
  </r>
  <r>
    <n v="44202"/>
    <x v="5"/>
    <x v="5"/>
    <x v="0"/>
    <x v="0"/>
    <x v="13"/>
    <n v="6.54"/>
    <n v="1"/>
    <n v="3.01"/>
    <x v="0"/>
    <x v="0"/>
  </r>
  <r>
    <n v="44203"/>
    <x v="6"/>
    <x v="0"/>
    <x v="1"/>
    <x v="8"/>
    <x v="14"/>
    <n v="76.73"/>
    <n v="3"/>
    <n v="-53.71"/>
    <x v="0"/>
    <x v="0"/>
  </r>
  <r>
    <n v="44203"/>
    <x v="6"/>
    <x v="0"/>
    <x v="0"/>
    <x v="3"/>
    <x v="15"/>
    <n v="10.43"/>
    <n v="7"/>
    <n v="-18.25"/>
    <x v="0"/>
    <x v="0"/>
  </r>
  <r>
    <n v="44205"/>
    <x v="7"/>
    <x v="0"/>
    <x v="0"/>
    <x v="4"/>
    <x v="16"/>
    <n v="9.34"/>
    <n v="2"/>
    <n v="1.17"/>
    <x v="0"/>
    <x v="0"/>
  </r>
  <r>
    <n v="44205"/>
    <x v="7"/>
    <x v="0"/>
    <x v="2"/>
    <x v="9"/>
    <x v="17"/>
    <n v="31.2"/>
    <n v="3"/>
    <n v="9.75"/>
    <x v="0"/>
    <x v="0"/>
  </r>
  <r>
    <n v="44206"/>
    <x v="8"/>
    <x v="6"/>
    <x v="0"/>
    <x v="1"/>
    <x v="18"/>
    <n v="2.89"/>
    <n v="1"/>
    <n v="1.36"/>
    <x v="0"/>
    <x v="0"/>
  </r>
  <r>
    <n v="44206"/>
    <x v="8"/>
    <x v="6"/>
    <x v="1"/>
    <x v="8"/>
    <x v="19"/>
    <n v="51.94"/>
    <n v="1"/>
    <n v="21.3"/>
    <x v="0"/>
    <x v="0"/>
  </r>
  <r>
    <n v="44207"/>
    <x v="9"/>
    <x v="7"/>
    <x v="1"/>
    <x v="8"/>
    <x v="20"/>
    <n v="9.94"/>
    <n v="2"/>
    <n v="3.08"/>
    <x v="0"/>
    <x v="0"/>
  </r>
  <r>
    <n v="44209"/>
    <x v="10"/>
    <x v="8"/>
    <x v="0"/>
    <x v="10"/>
    <x v="21"/>
    <n v="11.36"/>
    <n v="2"/>
    <n v="5.34"/>
    <x v="0"/>
    <x v="0"/>
  </r>
  <r>
    <n v="44209"/>
    <x v="10"/>
    <x v="8"/>
    <x v="0"/>
    <x v="10"/>
    <x v="22"/>
    <n v="50.94"/>
    <n v="3"/>
    <n v="25.47"/>
    <x v="0"/>
    <x v="0"/>
  </r>
  <r>
    <n v="44209"/>
    <x v="10"/>
    <x v="8"/>
    <x v="2"/>
    <x v="9"/>
    <x v="23"/>
    <n v="646.74"/>
    <n v="6"/>
    <n v="258.7"/>
    <x v="0"/>
    <x v="0"/>
  </r>
  <r>
    <n v="44209"/>
    <x v="10"/>
    <x v="8"/>
    <x v="0"/>
    <x v="3"/>
    <x v="24"/>
    <n v="5.64"/>
    <n v="3"/>
    <n v="2.71"/>
    <x v="0"/>
    <x v="0"/>
  </r>
  <r>
    <n v="44209"/>
    <x v="10"/>
    <x v="8"/>
    <x v="0"/>
    <x v="2"/>
    <x v="25"/>
    <n v="572.58000000000004"/>
    <n v="6"/>
    <n v="34.35"/>
    <x v="0"/>
    <x v="0"/>
  </r>
  <r>
    <n v="44209"/>
    <x v="11"/>
    <x v="9"/>
    <x v="1"/>
    <x v="5"/>
    <x v="26"/>
    <n v="545.94000000000005"/>
    <n v="6"/>
    <n v="87.35"/>
    <x v="0"/>
    <x v="0"/>
  </r>
  <r>
    <n v="44209"/>
    <x v="12"/>
    <x v="3"/>
    <x v="0"/>
    <x v="2"/>
    <x v="27"/>
    <n v="1325.85"/>
    <n v="5"/>
    <n v="238.65"/>
    <x v="0"/>
    <x v="0"/>
  </r>
  <r>
    <n v="44209"/>
    <x v="12"/>
    <x v="3"/>
    <x v="1"/>
    <x v="11"/>
    <x v="28"/>
    <n v="334"/>
    <n v="3"/>
    <n v="3.93"/>
    <x v="0"/>
    <x v="0"/>
  </r>
  <r>
    <n v="44209"/>
    <x v="12"/>
    <x v="3"/>
    <x v="0"/>
    <x v="4"/>
    <x v="29"/>
    <n v="19.899999999999999"/>
    <n v="5"/>
    <n v="6.57"/>
    <x v="0"/>
    <x v="0"/>
  </r>
  <r>
    <n v="44209"/>
    <x v="13"/>
    <x v="10"/>
    <x v="0"/>
    <x v="0"/>
    <x v="30"/>
    <n v="37.409999999999997"/>
    <n v="7"/>
    <n v="13.09"/>
    <x v="0"/>
    <x v="0"/>
  </r>
  <r>
    <n v="44209"/>
    <x v="13"/>
    <x v="10"/>
    <x v="0"/>
    <x v="3"/>
    <x v="31"/>
    <n v="3.44"/>
    <n v="2"/>
    <n v="-2.52"/>
    <x v="0"/>
    <x v="0"/>
  </r>
  <r>
    <n v="44210"/>
    <x v="14"/>
    <x v="2"/>
    <x v="1"/>
    <x v="11"/>
    <x v="32"/>
    <n v="61.96"/>
    <n v="4"/>
    <n v="-53.29"/>
    <x v="0"/>
    <x v="0"/>
  </r>
  <r>
    <n v="44211"/>
    <x v="15"/>
    <x v="4"/>
    <x v="2"/>
    <x v="9"/>
    <x v="33"/>
    <n v="149.94999999999999"/>
    <n v="5"/>
    <n v="65.98"/>
    <x v="0"/>
    <x v="0"/>
  </r>
  <r>
    <n v="44212"/>
    <x v="16"/>
    <x v="2"/>
    <x v="1"/>
    <x v="8"/>
    <x v="34"/>
    <n v="127.1"/>
    <n v="6"/>
    <n v="28.6"/>
    <x v="0"/>
    <x v="0"/>
  </r>
  <r>
    <n v="44212"/>
    <x v="16"/>
    <x v="2"/>
    <x v="2"/>
    <x v="6"/>
    <x v="35"/>
    <n v="124.2"/>
    <n v="3"/>
    <n v="-31.05"/>
    <x v="0"/>
    <x v="0"/>
  </r>
  <r>
    <n v="44212"/>
    <x v="16"/>
    <x v="2"/>
    <x v="0"/>
    <x v="3"/>
    <x v="36"/>
    <n v="18.59"/>
    <n v="2"/>
    <n v="-13.63"/>
    <x v="0"/>
    <x v="0"/>
  </r>
  <r>
    <n v="44212"/>
    <x v="16"/>
    <x v="2"/>
    <x v="0"/>
    <x v="1"/>
    <x v="37"/>
    <n v="30.07"/>
    <n v="3"/>
    <n v="10.15"/>
    <x v="0"/>
    <x v="0"/>
  </r>
  <r>
    <n v="44214"/>
    <x v="17"/>
    <x v="11"/>
    <x v="0"/>
    <x v="12"/>
    <x v="38"/>
    <n v="64.86"/>
    <n v="4"/>
    <n v="6.49"/>
    <x v="0"/>
    <x v="0"/>
  </r>
  <r>
    <n v="44215"/>
    <x v="18"/>
    <x v="12"/>
    <x v="0"/>
    <x v="3"/>
    <x v="39"/>
    <n v="32.340000000000003"/>
    <n v="10"/>
    <n v="-23.72"/>
    <x v="0"/>
    <x v="0"/>
  </r>
  <r>
    <n v="44215"/>
    <x v="18"/>
    <x v="12"/>
    <x v="0"/>
    <x v="0"/>
    <x v="40"/>
    <n v="56.06"/>
    <n v="4"/>
    <n v="19.62"/>
    <x v="0"/>
    <x v="0"/>
  </r>
  <r>
    <n v="44215"/>
    <x v="18"/>
    <x v="12"/>
    <x v="0"/>
    <x v="10"/>
    <x v="41"/>
    <n v="108.72"/>
    <n v="5"/>
    <n v="36.69"/>
    <x v="0"/>
    <x v="0"/>
  </r>
  <r>
    <n v="44215"/>
    <x v="18"/>
    <x v="12"/>
    <x v="1"/>
    <x v="11"/>
    <x v="42"/>
    <n v="181.47"/>
    <n v="5"/>
    <n v="-320.60000000000002"/>
    <x v="0"/>
    <x v="0"/>
  </r>
  <r>
    <n v="44216"/>
    <x v="19"/>
    <x v="13"/>
    <x v="2"/>
    <x v="6"/>
    <x v="43"/>
    <n v="699.93"/>
    <n v="7"/>
    <n v="181.98"/>
    <x v="0"/>
    <x v="0"/>
  </r>
  <r>
    <n v="44216"/>
    <x v="19"/>
    <x v="13"/>
    <x v="0"/>
    <x v="4"/>
    <x v="44"/>
    <n v="22.96"/>
    <n v="7"/>
    <n v="6.66"/>
    <x v="0"/>
    <x v="0"/>
  </r>
  <r>
    <n v="44216"/>
    <x v="19"/>
    <x v="13"/>
    <x v="1"/>
    <x v="8"/>
    <x v="45"/>
    <n v="38.6"/>
    <n v="4"/>
    <n v="11.58"/>
    <x v="0"/>
    <x v="0"/>
  </r>
  <r>
    <n v="44216"/>
    <x v="19"/>
    <x v="13"/>
    <x v="0"/>
    <x v="4"/>
    <x v="46"/>
    <n v="6.63"/>
    <n v="3"/>
    <n v="1.79"/>
    <x v="0"/>
    <x v="0"/>
  </r>
  <r>
    <n v="44216"/>
    <x v="19"/>
    <x v="13"/>
    <x v="0"/>
    <x v="10"/>
    <x v="21"/>
    <n v="23.34"/>
    <n v="3"/>
    <n v="10.97"/>
    <x v="0"/>
    <x v="0"/>
  </r>
  <r>
    <n v="44216"/>
    <x v="19"/>
    <x v="13"/>
    <x v="1"/>
    <x v="5"/>
    <x v="47"/>
    <n v="1067.94"/>
    <n v="3"/>
    <n v="224.27"/>
    <x v="0"/>
    <x v="0"/>
  </r>
  <r>
    <n v="44216"/>
    <x v="20"/>
    <x v="3"/>
    <x v="0"/>
    <x v="0"/>
    <x v="48"/>
    <n v="19.36"/>
    <n v="2"/>
    <n v="9.2899999999999991"/>
    <x v="0"/>
    <x v="0"/>
  </r>
  <r>
    <n v="44216"/>
    <x v="20"/>
    <x v="3"/>
    <x v="1"/>
    <x v="8"/>
    <x v="45"/>
    <n v="19.3"/>
    <n v="2"/>
    <n v="5.79"/>
    <x v="0"/>
    <x v="0"/>
  </r>
  <r>
    <n v="44216"/>
    <x v="21"/>
    <x v="14"/>
    <x v="0"/>
    <x v="2"/>
    <x v="49"/>
    <n v="13.98"/>
    <n v="1"/>
    <n v="4.05"/>
    <x v="0"/>
    <x v="0"/>
  </r>
  <r>
    <n v="44216"/>
    <x v="21"/>
    <x v="14"/>
    <x v="1"/>
    <x v="8"/>
    <x v="50"/>
    <n v="272.94"/>
    <n v="3"/>
    <n v="30.02"/>
    <x v="0"/>
    <x v="0"/>
  </r>
  <r>
    <n v="44216"/>
    <x v="21"/>
    <x v="14"/>
    <x v="0"/>
    <x v="3"/>
    <x v="51"/>
    <n v="19.05"/>
    <n v="5"/>
    <n v="8.9499999999999993"/>
    <x v="0"/>
    <x v="0"/>
  </r>
  <r>
    <n v="44216"/>
    <x v="21"/>
    <x v="14"/>
    <x v="0"/>
    <x v="12"/>
    <x v="52"/>
    <n v="247.72"/>
    <n v="4"/>
    <n v="93.58"/>
    <x v="0"/>
    <x v="0"/>
  </r>
  <r>
    <n v="44216"/>
    <x v="21"/>
    <x v="14"/>
    <x v="0"/>
    <x v="2"/>
    <x v="53"/>
    <n v="66.58"/>
    <n v="2"/>
    <n v="15.98"/>
    <x v="0"/>
    <x v="0"/>
  </r>
  <r>
    <n v="44216"/>
    <x v="21"/>
    <x v="14"/>
    <x v="0"/>
    <x v="4"/>
    <x v="54"/>
    <n v="43.92"/>
    <n v="3"/>
    <n v="12.74"/>
    <x v="0"/>
    <x v="0"/>
  </r>
  <r>
    <n v="44216"/>
    <x v="21"/>
    <x v="14"/>
    <x v="1"/>
    <x v="8"/>
    <x v="55"/>
    <n v="14.73"/>
    <n v="3"/>
    <n v="4.8600000000000003"/>
    <x v="0"/>
    <x v="0"/>
  </r>
  <r>
    <n v="44216"/>
    <x v="21"/>
    <x v="14"/>
    <x v="0"/>
    <x v="3"/>
    <x v="56"/>
    <n v="29.7"/>
    <n v="5"/>
    <n v="13.37"/>
    <x v="0"/>
    <x v="0"/>
  </r>
  <r>
    <n v="44216"/>
    <x v="22"/>
    <x v="15"/>
    <x v="0"/>
    <x v="3"/>
    <x v="57"/>
    <n v="67.19"/>
    <n v="1"/>
    <n v="-51.52"/>
    <x v="0"/>
    <x v="0"/>
  </r>
  <r>
    <n v="44217"/>
    <x v="23"/>
    <x v="16"/>
    <x v="1"/>
    <x v="8"/>
    <x v="58"/>
    <n v="25.25"/>
    <n v="3"/>
    <n v="4.0999999999999996"/>
    <x v="0"/>
    <x v="0"/>
  </r>
  <r>
    <n v="44219"/>
    <x v="24"/>
    <x v="17"/>
    <x v="0"/>
    <x v="0"/>
    <x v="59"/>
    <n v="40.08"/>
    <n v="6"/>
    <n v="19.239999999999998"/>
    <x v="0"/>
    <x v="0"/>
  </r>
  <r>
    <n v="44219"/>
    <x v="25"/>
    <x v="18"/>
    <x v="0"/>
    <x v="7"/>
    <x v="60"/>
    <n v="5.94"/>
    <n v="3"/>
    <n v="0"/>
    <x v="0"/>
    <x v="0"/>
  </r>
  <r>
    <n v="44222"/>
    <x v="26"/>
    <x v="6"/>
    <x v="1"/>
    <x v="8"/>
    <x v="61"/>
    <n v="62.82"/>
    <n v="3"/>
    <n v="30.78"/>
    <x v="0"/>
    <x v="0"/>
  </r>
  <r>
    <n v="44222"/>
    <x v="26"/>
    <x v="6"/>
    <x v="0"/>
    <x v="2"/>
    <x v="62"/>
    <n v="489.92"/>
    <n v="8"/>
    <n v="0"/>
    <x v="0"/>
    <x v="0"/>
  </r>
  <r>
    <n v="44222"/>
    <x v="26"/>
    <x v="6"/>
    <x v="0"/>
    <x v="0"/>
    <x v="63"/>
    <n v="19.440000000000001"/>
    <n v="3"/>
    <n v="9.33"/>
    <x v="0"/>
    <x v="0"/>
  </r>
  <r>
    <n v="44222"/>
    <x v="26"/>
    <x v="6"/>
    <x v="0"/>
    <x v="0"/>
    <x v="64"/>
    <n v="16.68"/>
    <n v="2"/>
    <n v="8.34"/>
    <x v="0"/>
    <x v="0"/>
  </r>
  <r>
    <n v="44222"/>
    <x v="26"/>
    <x v="6"/>
    <x v="2"/>
    <x v="6"/>
    <x v="65"/>
    <n v="155.35"/>
    <n v="13"/>
    <n v="0"/>
    <x v="0"/>
    <x v="0"/>
  </r>
  <r>
    <n v="44222"/>
    <x v="26"/>
    <x v="6"/>
    <x v="1"/>
    <x v="8"/>
    <x v="66"/>
    <n v="12.42"/>
    <n v="3"/>
    <n v="4.47"/>
    <x v="0"/>
    <x v="0"/>
  </r>
  <r>
    <n v="44222"/>
    <x v="26"/>
    <x v="6"/>
    <x v="2"/>
    <x v="6"/>
    <x v="67"/>
    <n v="187.98"/>
    <n v="2"/>
    <n v="52.63"/>
    <x v="0"/>
    <x v="0"/>
  </r>
  <r>
    <n v="44222"/>
    <x v="27"/>
    <x v="19"/>
    <x v="0"/>
    <x v="3"/>
    <x v="68"/>
    <n v="10.68"/>
    <n v="2"/>
    <n v="5.0199999999999996"/>
    <x v="0"/>
    <x v="0"/>
  </r>
  <r>
    <n v="44222"/>
    <x v="27"/>
    <x v="19"/>
    <x v="1"/>
    <x v="11"/>
    <x v="69"/>
    <n v="141.96"/>
    <n v="2"/>
    <n v="39.75"/>
    <x v="0"/>
    <x v="0"/>
  </r>
  <r>
    <n v="44223"/>
    <x v="28"/>
    <x v="3"/>
    <x v="0"/>
    <x v="2"/>
    <x v="70"/>
    <n v="57.23"/>
    <n v="1"/>
    <n v="14.31"/>
    <x v="0"/>
    <x v="0"/>
  </r>
  <r>
    <n v="44223"/>
    <x v="28"/>
    <x v="3"/>
    <x v="1"/>
    <x v="13"/>
    <x v="71"/>
    <n v="333"/>
    <n v="3"/>
    <n v="-16.649999999999999"/>
    <x v="0"/>
    <x v="0"/>
  </r>
  <r>
    <n v="44223"/>
    <x v="28"/>
    <x v="3"/>
    <x v="0"/>
    <x v="4"/>
    <x v="72"/>
    <n v="36.44"/>
    <n v="4"/>
    <n v="12.03"/>
    <x v="0"/>
    <x v="0"/>
  </r>
  <r>
    <n v="44224"/>
    <x v="29"/>
    <x v="20"/>
    <x v="0"/>
    <x v="3"/>
    <x v="73"/>
    <n v="3.93"/>
    <n v="1"/>
    <n v="1.33"/>
    <x v="0"/>
    <x v="0"/>
  </r>
  <r>
    <n v="44226"/>
    <x v="30"/>
    <x v="14"/>
    <x v="0"/>
    <x v="0"/>
    <x v="74"/>
    <n v="10.56"/>
    <n v="2"/>
    <n v="4.75"/>
    <x v="0"/>
    <x v="0"/>
  </r>
  <r>
    <n v="44226"/>
    <x v="30"/>
    <x v="14"/>
    <x v="0"/>
    <x v="2"/>
    <x v="75"/>
    <n v="229.94"/>
    <n v="2"/>
    <n v="6.9"/>
    <x v="0"/>
    <x v="0"/>
  </r>
  <r>
    <n v="44227"/>
    <x v="31"/>
    <x v="3"/>
    <x v="1"/>
    <x v="11"/>
    <x v="76"/>
    <n v="290.67"/>
    <n v="2"/>
    <n v="3.42"/>
    <x v="0"/>
    <x v="0"/>
  </r>
  <r>
    <n v="44228"/>
    <x v="32"/>
    <x v="21"/>
    <x v="2"/>
    <x v="9"/>
    <x v="77"/>
    <n v="468.9"/>
    <n v="6"/>
    <n v="206.32"/>
    <x v="1"/>
    <x v="0"/>
  </r>
  <r>
    <n v="44229"/>
    <x v="33"/>
    <x v="3"/>
    <x v="0"/>
    <x v="7"/>
    <x v="78"/>
    <n v="12.35"/>
    <n v="5"/>
    <n v="5.8"/>
    <x v="1"/>
    <x v="0"/>
  </r>
  <r>
    <n v="44229"/>
    <x v="34"/>
    <x v="16"/>
    <x v="0"/>
    <x v="3"/>
    <x v="79"/>
    <n v="18.34"/>
    <n v="2"/>
    <n v="-12.22"/>
    <x v="1"/>
    <x v="0"/>
  </r>
  <r>
    <n v="44229"/>
    <x v="34"/>
    <x v="16"/>
    <x v="2"/>
    <x v="6"/>
    <x v="80"/>
    <n v="180.96"/>
    <n v="5"/>
    <n v="13.57"/>
    <x v="1"/>
    <x v="0"/>
  </r>
  <r>
    <n v="44230"/>
    <x v="23"/>
    <x v="22"/>
    <x v="0"/>
    <x v="3"/>
    <x v="81"/>
    <n v="83.84"/>
    <n v="2"/>
    <n v="27.25"/>
    <x v="1"/>
    <x v="0"/>
  </r>
  <r>
    <n v="44230"/>
    <x v="23"/>
    <x v="22"/>
    <x v="0"/>
    <x v="3"/>
    <x v="82"/>
    <n v="13.27"/>
    <n v="3"/>
    <n v="4.3099999999999996"/>
    <x v="1"/>
    <x v="0"/>
  </r>
  <r>
    <n v="44231"/>
    <x v="35"/>
    <x v="3"/>
    <x v="0"/>
    <x v="3"/>
    <x v="83"/>
    <n v="82.9"/>
    <n v="3"/>
    <n v="29.01"/>
    <x v="1"/>
    <x v="0"/>
  </r>
  <r>
    <n v="44231"/>
    <x v="35"/>
    <x v="3"/>
    <x v="0"/>
    <x v="0"/>
    <x v="84"/>
    <n v="34.24"/>
    <n v="4"/>
    <n v="16.09"/>
    <x v="1"/>
    <x v="0"/>
  </r>
  <r>
    <n v="44231"/>
    <x v="36"/>
    <x v="3"/>
    <x v="0"/>
    <x v="3"/>
    <x v="39"/>
    <n v="17.25"/>
    <n v="2"/>
    <n v="6.04"/>
    <x v="1"/>
    <x v="0"/>
  </r>
  <r>
    <n v="44233"/>
    <x v="37"/>
    <x v="6"/>
    <x v="0"/>
    <x v="1"/>
    <x v="85"/>
    <n v="15"/>
    <n v="4"/>
    <n v="7.2"/>
    <x v="1"/>
    <x v="0"/>
  </r>
  <r>
    <n v="44233"/>
    <x v="37"/>
    <x v="6"/>
    <x v="2"/>
    <x v="6"/>
    <x v="86"/>
    <n v="161.61000000000001"/>
    <n v="1"/>
    <n v="42.02"/>
    <x v="1"/>
    <x v="0"/>
  </r>
  <r>
    <n v="44233"/>
    <x v="37"/>
    <x v="6"/>
    <x v="2"/>
    <x v="6"/>
    <x v="87"/>
    <n v="144.94999999999999"/>
    <n v="5"/>
    <n v="42.04"/>
    <x v="1"/>
    <x v="0"/>
  </r>
  <r>
    <n v="44233"/>
    <x v="16"/>
    <x v="1"/>
    <x v="0"/>
    <x v="3"/>
    <x v="88"/>
    <n v="8.9499999999999993"/>
    <n v="2"/>
    <n v="-14.77"/>
    <x v="1"/>
    <x v="0"/>
  </r>
  <r>
    <n v="44234"/>
    <x v="38"/>
    <x v="23"/>
    <x v="2"/>
    <x v="9"/>
    <x v="89"/>
    <n v="115.36"/>
    <n v="7"/>
    <n v="49.6"/>
    <x v="1"/>
    <x v="0"/>
  </r>
  <r>
    <n v="44234"/>
    <x v="10"/>
    <x v="20"/>
    <x v="0"/>
    <x v="2"/>
    <x v="90"/>
    <n v="64.959999999999994"/>
    <n v="4"/>
    <n v="9.74"/>
    <x v="1"/>
    <x v="0"/>
  </r>
  <r>
    <n v="44235"/>
    <x v="39"/>
    <x v="17"/>
    <x v="1"/>
    <x v="8"/>
    <x v="91"/>
    <n v="14.56"/>
    <n v="2"/>
    <n v="5.53"/>
    <x v="1"/>
    <x v="0"/>
  </r>
  <r>
    <n v="44238"/>
    <x v="40"/>
    <x v="6"/>
    <x v="2"/>
    <x v="9"/>
    <x v="77"/>
    <n v="234.45"/>
    <n v="3"/>
    <n v="103.16"/>
    <x v="1"/>
    <x v="0"/>
  </r>
  <r>
    <n v="44238"/>
    <x v="40"/>
    <x v="6"/>
    <x v="1"/>
    <x v="13"/>
    <x v="92"/>
    <n v="1256.22"/>
    <n v="6"/>
    <n v="75.37"/>
    <x v="1"/>
    <x v="0"/>
  </r>
  <r>
    <n v="44238"/>
    <x v="40"/>
    <x v="6"/>
    <x v="0"/>
    <x v="3"/>
    <x v="93"/>
    <n v="17.46"/>
    <n v="2"/>
    <n v="8.2100000000000009"/>
    <x v="1"/>
    <x v="0"/>
  </r>
  <r>
    <n v="44238"/>
    <x v="41"/>
    <x v="24"/>
    <x v="1"/>
    <x v="5"/>
    <x v="94"/>
    <n v="60.89"/>
    <n v="1"/>
    <n v="15.22"/>
    <x v="1"/>
    <x v="0"/>
  </r>
  <r>
    <n v="44238"/>
    <x v="41"/>
    <x v="24"/>
    <x v="0"/>
    <x v="1"/>
    <x v="95"/>
    <n v="14.94"/>
    <n v="3"/>
    <n v="6.87"/>
    <x v="1"/>
    <x v="0"/>
  </r>
  <r>
    <n v="44238"/>
    <x v="41"/>
    <x v="24"/>
    <x v="0"/>
    <x v="3"/>
    <x v="96"/>
    <n v="9.64"/>
    <n v="2"/>
    <n v="4.43"/>
    <x v="1"/>
    <x v="0"/>
  </r>
  <r>
    <n v="44238"/>
    <x v="41"/>
    <x v="24"/>
    <x v="1"/>
    <x v="8"/>
    <x v="97"/>
    <n v="332.94"/>
    <n v="3"/>
    <n v="53.27"/>
    <x v="1"/>
    <x v="0"/>
  </r>
  <r>
    <n v="44238"/>
    <x v="41"/>
    <x v="24"/>
    <x v="0"/>
    <x v="3"/>
    <x v="98"/>
    <n v="51.9"/>
    <n v="3"/>
    <n v="24.39"/>
    <x v="1"/>
    <x v="0"/>
  </r>
  <r>
    <n v="44238"/>
    <x v="41"/>
    <x v="24"/>
    <x v="0"/>
    <x v="2"/>
    <x v="99"/>
    <n v="64.959999999999994"/>
    <n v="2"/>
    <n v="2.6"/>
    <x v="1"/>
    <x v="0"/>
  </r>
  <r>
    <n v="44239"/>
    <x v="42"/>
    <x v="3"/>
    <x v="1"/>
    <x v="5"/>
    <x v="100"/>
    <n v="129.57"/>
    <n v="2"/>
    <n v="-24.29"/>
    <x v="1"/>
    <x v="0"/>
  </r>
  <r>
    <n v="44241"/>
    <x v="43"/>
    <x v="0"/>
    <x v="0"/>
    <x v="0"/>
    <x v="101"/>
    <n v="16.18"/>
    <n v="3"/>
    <n v="6.07"/>
    <x v="1"/>
    <x v="0"/>
  </r>
  <r>
    <n v="44241"/>
    <x v="44"/>
    <x v="22"/>
    <x v="2"/>
    <x v="9"/>
    <x v="102"/>
    <n v="239.97"/>
    <n v="3"/>
    <n v="86.39"/>
    <x v="1"/>
    <x v="0"/>
  </r>
  <r>
    <n v="44241"/>
    <x v="44"/>
    <x v="22"/>
    <x v="0"/>
    <x v="12"/>
    <x v="103"/>
    <n v="81.96"/>
    <n v="2"/>
    <n v="22.95"/>
    <x v="1"/>
    <x v="0"/>
  </r>
  <r>
    <n v="44241"/>
    <x v="44"/>
    <x v="22"/>
    <x v="0"/>
    <x v="14"/>
    <x v="104"/>
    <n v="238.62"/>
    <n v="2"/>
    <n v="4.7699999999999996"/>
    <x v="1"/>
    <x v="0"/>
  </r>
  <r>
    <n v="44242"/>
    <x v="45"/>
    <x v="22"/>
    <x v="0"/>
    <x v="3"/>
    <x v="105"/>
    <n v="21.36"/>
    <n v="5"/>
    <n v="7.21"/>
    <x v="1"/>
    <x v="0"/>
  </r>
  <r>
    <n v="44243"/>
    <x v="46"/>
    <x v="0"/>
    <x v="0"/>
    <x v="3"/>
    <x v="106"/>
    <n v="1.08"/>
    <n v="3"/>
    <n v="-1.73"/>
    <x v="1"/>
    <x v="0"/>
  </r>
  <r>
    <n v="44243"/>
    <x v="46"/>
    <x v="0"/>
    <x v="0"/>
    <x v="12"/>
    <x v="107"/>
    <n v="7.96"/>
    <n v="2"/>
    <n v="-13.93"/>
    <x v="1"/>
    <x v="0"/>
  </r>
  <r>
    <n v="44244"/>
    <x v="16"/>
    <x v="1"/>
    <x v="0"/>
    <x v="4"/>
    <x v="108"/>
    <n v="54.21"/>
    <n v="14"/>
    <n v="8.81"/>
    <x v="1"/>
    <x v="0"/>
  </r>
  <r>
    <n v="44245"/>
    <x v="47"/>
    <x v="0"/>
    <x v="1"/>
    <x v="8"/>
    <x v="109"/>
    <n v="25.16"/>
    <n v="5"/>
    <n v="-11.32"/>
    <x v="1"/>
    <x v="0"/>
  </r>
  <r>
    <n v="44245"/>
    <x v="48"/>
    <x v="0"/>
    <x v="0"/>
    <x v="2"/>
    <x v="110"/>
    <n v="12.62"/>
    <n v="2"/>
    <n v="-2.52"/>
    <x v="1"/>
    <x v="0"/>
  </r>
  <r>
    <n v="44247"/>
    <x v="49"/>
    <x v="18"/>
    <x v="2"/>
    <x v="9"/>
    <x v="111"/>
    <n v="62.31"/>
    <n v="3"/>
    <n v="22.43"/>
    <x v="1"/>
    <x v="0"/>
  </r>
  <r>
    <n v="44247"/>
    <x v="49"/>
    <x v="18"/>
    <x v="1"/>
    <x v="8"/>
    <x v="112"/>
    <n v="20.32"/>
    <n v="4"/>
    <n v="6.91"/>
    <x v="1"/>
    <x v="0"/>
  </r>
  <r>
    <n v="44247"/>
    <x v="50"/>
    <x v="3"/>
    <x v="0"/>
    <x v="0"/>
    <x v="113"/>
    <n v="12.96"/>
    <n v="2"/>
    <n v="6.22"/>
    <x v="1"/>
    <x v="0"/>
  </r>
  <r>
    <n v="44248"/>
    <x v="51"/>
    <x v="1"/>
    <x v="0"/>
    <x v="3"/>
    <x v="3"/>
    <n v="8.85"/>
    <n v="5"/>
    <n v="-13.72"/>
    <x v="1"/>
    <x v="0"/>
  </r>
  <r>
    <n v="44249"/>
    <x v="52"/>
    <x v="3"/>
    <x v="0"/>
    <x v="0"/>
    <x v="114"/>
    <n v="19.440000000000001"/>
    <n v="3"/>
    <n v="9.33"/>
    <x v="1"/>
    <x v="0"/>
  </r>
  <r>
    <n v="44250"/>
    <x v="53"/>
    <x v="0"/>
    <x v="0"/>
    <x v="1"/>
    <x v="115"/>
    <n v="6.94"/>
    <n v="3"/>
    <n v="2.34"/>
    <x v="1"/>
    <x v="0"/>
  </r>
  <r>
    <n v="44250"/>
    <x v="53"/>
    <x v="0"/>
    <x v="0"/>
    <x v="3"/>
    <x v="116"/>
    <n v="4.43"/>
    <n v="3"/>
    <n v="-6.86"/>
    <x v="1"/>
    <x v="0"/>
  </r>
  <r>
    <n v="44251"/>
    <x v="54"/>
    <x v="11"/>
    <x v="0"/>
    <x v="0"/>
    <x v="0"/>
    <n v="32.9"/>
    <n v="4"/>
    <n v="11.1"/>
    <x v="1"/>
    <x v="0"/>
  </r>
  <r>
    <n v="44251"/>
    <x v="54"/>
    <x v="11"/>
    <x v="0"/>
    <x v="0"/>
    <x v="117"/>
    <n v="22.78"/>
    <n v="3"/>
    <n v="7.69"/>
    <x v="1"/>
    <x v="0"/>
  </r>
  <r>
    <n v="44254"/>
    <x v="55"/>
    <x v="10"/>
    <x v="0"/>
    <x v="4"/>
    <x v="118"/>
    <n v="19.46"/>
    <n v="4"/>
    <n v="3.4"/>
    <x v="1"/>
    <x v="0"/>
  </r>
  <r>
    <n v="44256"/>
    <x v="56"/>
    <x v="22"/>
    <x v="1"/>
    <x v="5"/>
    <x v="7"/>
    <n v="457.57"/>
    <n v="2"/>
    <n v="51.48"/>
    <x v="2"/>
    <x v="0"/>
  </r>
  <r>
    <n v="44256"/>
    <x v="57"/>
    <x v="20"/>
    <x v="2"/>
    <x v="6"/>
    <x v="119"/>
    <n v="5.94"/>
    <n v="3"/>
    <n v="1.6"/>
    <x v="2"/>
    <x v="0"/>
  </r>
  <r>
    <n v="44256"/>
    <x v="58"/>
    <x v="1"/>
    <x v="1"/>
    <x v="5"/>
    <x v="120"/>
    <n v="634.12"/>
    <n v="6"/>
    <n v="-172.12"/>
    <x v="2"/>
    <x v="0"/>
  </r>
  <r>
    <n v="44256"/>
    <x v="58"/>
    <x v="1"/>
    <x v="0"/>
    <x v="0"/>
    <x v="121"/>
    <n v="17.47"/>
    <n v="3"/>
    <n v="5.68"/>
    <x v="2"/>
    <x v="0"/>
  </r>
  <r>
    <n v="44256"/>
    <x v="59"/>
    <x v="0"/>
    <x v="0"/>
    <x v="7"/>
    <x v="122"/>
    <n v="18.84"/>
    <n v="5"/>
    <n v="-3.53"/>
    <x v="2"/>
    <x v="0"/>
  </r>
  <r>
    <n v="44256"/>
    <x v="59"/>
    <x v="0"/>
    <x v="1"/>
    <x v="5"/>
    <x v="123"/>
    <n v="362.25"/>
    <n v="6"/>
    <n v="0"/>
    <x v="2"/>
    <x v="0"/>
  </r>
  <r>
    <n v="44256"/>
    <x v="59"/>
    <x v="0"/>
    <x v="1"/>
    <x v="8"/>
    <x v="34"/>
    <n v="63.55"/>
    <n v="6"/>
    <n v="-34.950000000000003"/>
    <x v="2"/>
    <x v="0"/>
  </r>
  <r>
    <n v="44256"/>
    <x v="59"/>
    <x v="0"/>
    <x v="0"/>
    <x v="2"/>
    <x v="124"/>
    <n v="129.55000000000001"/>
    <n v="3"/>
    <n v="-22.67"/>
    <x v="2"/>
    <x v="0"/>
  </r>
  <r>
    <n v="44256"/>
    <x v="60"/>
    <x v="0"/>
    <x v="0"/>
    <x v="2"/>
    <x v="70"/>
    <n v="137.35"/>
    <n v="3"/>
    <n v="8.58"/>
    <x v="2"/>
    <x v="0"/>
  </r>
  <r>
    <n v="44256"/>
    <x v="60"/>
    <x v="0"/>
    <x v="1"/>
    <x v="13"/>
    <x v="125"/>
    <n v="376.51"/>
    <n v="3"/>
    <n v="-43.03"/>
    <x v="2"/>
    <x v="0"/>
  </r>
  <r>
    <n v="44257"/>
    <x v="61"/>
    <x v="20"/>
    <x v="0"/>
    <x v="10"/>
    <x v="21"/>
    <n v="11.36"/>
    <n v="2"/>
    <n v="5.34"/>
    <x v="2"/>
    <x v="0"/>
  </r>
  <r>
    <n v="44257"/>
    <x v="61"/>
    <x v="20"/>
    <x v="0"/>
    <x v="0"/>
    <x v="126"/>
    <n v="36.4"/>
    <n v="5"/>
    <n v="17.47"/>
    <x v="2"/>
    <x v="0"/>
  </r>
  <r>
    <n v="44257"/>
    <x v="62"/>
    <x v="2"/>
    <x v="0"/>
    <x v="0"/>
    <x v="127"/>
    <n v="3.42"/>
    <n v="1"/>
    <n v="1.07"/>
    <x v="2"/>
    <x v="0"/>
  </r>
  <r>
    <n v="44257"/>
    <x v="62"/>
    <x v="2"/>
    <x v="2"/>
    <x v="9"/>
    <x v="128"/>
    <n v="151.19999999999999"/>
    <n v="3"/>
    <n v="32.130000000000003"/>
    <x v="2"/>
    <x v="0"/>
  </r>
  <r>
    <n v="44258"/>
    <x v="63"/>
    <x v="25"/>
    <x v="0"/>
    <x v="4"/>
    <x v="118"/>
    <n v="19.46"/>
    <n v="4"/>
    <n v="3.4"/>
    <x v="2"/>
    <x v="0"/>
  </r>
  <r>
    <n v="44258"/>
    <x v="64"/>
    <x v="20"/>
    <x v="2"/>
    <x v="6"/>
    <x v="129"/>
    <n v="9.99"/>
    <n v="1"/>
    <n v="4.5999999999999996"/>
    <x v="2"/>
    <x v="0"/>
  </r>
  <r>
    <n v="44258"/>
    <x v="64"/>
    <x v="20"/>
    <x v="0"/>
    <x v="3"/>
    <x v="81"/>
    <n v="125.76"/>
    <n v="3"/>
    <n v="40.869999999999997"/>
    <x v="2"/>
    <x v="0"/>
  </r>
  <r>
    <n v="44258"/>
    <x v="64"/>
    <x v="20"/>
    <x v="0"/>
    <x v="3"/>
    <x v="130"/>
    <n v="25.32"/>
    <n v="5"/>
    <n v="9.18"/>
    <x v="2"/>
    <x v="0"/>
  </r>
  <r>
    <n v="44258"/>
    <x v="65"/>
    <x v="10"/>
    <x v="0"/>
    <x v="1"/>
    <x v="131"/>
    <n v="15.12"/>
    <n v="3"/>
    <n v="4.91"/>
    <x v="2"/>
    <x v="0"/>
  </r>
  <r>
    <n v="44258"/>
    <x v="65"/>
    <x v="10"/>
    <x v="1"/>
    <x v="11"/>
    <x v="42"/>
    <n v="302.45"/>
    <n v="5"/>
    <n v="-199.62"/>
    <x v="2"/>
    <x v="0"/>
  </r>
  <r>
    <n v="44258"/>
    <x v="65"/>
    <x v="10"/>
    <x v="0"/>
    <x v="2"/>
    <x v="132"/>
    <n v="44.67"/>
    <n v="8"/>
    <n v="-10.050000000000001"/>
    <x v="2"/>
    <x v="0"/>
  </r>
  <r>
    <n v="44258"/>
    <x v="66"/>
    <x v="0"/>
    <x v="0"/>
    <x v="12"/>
    <x v="133"/>
    <n v="176.77"/>
    <n v="3"/>
    <n v="-459.61"/>
    <x v="2"/>
    <x v="0"/>
  </r>
  <r>
    <n v="44258"/>
    <x v="67"/>
    <x v="3"/>
    <x v="1"/>
    <x v="13"/>
    <x v="134"/>
    <n v="626.35"/>
    <n v="3"/>
    <n v="-23.49"/>
    <x v="2"/>
    <x v="0"/>
  </r>
  <r>
    <n v="44259"/>
    <x v="68"/>
    <x v="9"/>
    <x v="0"/>
    <x v="2"/>
    <x v="135"/>
    <n v="354.9"/>
    <n v="5"/>
    <n v="17.75"/>
    <x v="2"/>
    <x v="0"/>
  </r>
  <r>
    <n v="44259"/>
    <x v="42"/>
    <x v="16"/>
    <x v="0"/>
    <x v="4"/>
    <x v="136"/>
    <n v="15.55"/>
    <n v="3"/>
    <n v="2.33"/>
    <x v="2"/>
    <x v="0"/>
  </r>
  <r>
    <n v="44260"/>
    <x v="69"/>
    <x v="20"/>
    <x v="0"/>
    <x v="4"/>
    <x v="137"/>
    <n v="59.52"/>
    <n v="3"/>
    <n v="15.48"/>
    <x v="2"/>
    <x v="0"/>
  </r>
  <r>
    <n v="44260"/>
    <x v="69"/>
    <x v="20"/>
    <x v="2"/>
    <x v="9"/>
    <x v="138"/>
    <n v="479.97"/>
    <n v="3"/>
    <n v="177.59"/>
    <x v="2"/>
    <x v="0"/>
  </r>
  <r>
    <n v="44260"/>
    <x v="69"/>
    <x v="20"/>
    <x v="0"/>
    <x v="14"/>
    <x v="139"/>
    <n v="18.62"/>
    <n v="2"/>
    <n v="5.4"/>
    <x v="2"/>
    <x v="0"/>
  </r>
  <r>
    <n v="44260"/>
    <x v="69"/>
    <x v="20"/>
    <x v="0"/>
    <x v="3"/>
    <x v="140"/>
    <n v="49.63"/>
    <n v="6"/>
    <n v="16.75"/>
    <x v="2"/>
    <x v="0"/>
  </r>
  <r>
    <n v="44260"/>
    <x v="69"/>
    <x v="20"/>
    <x v="0"/>
    <x v="0"/>
    <x v="141"/>
    <n v="97.82"/>
    <n v="2"/>
    <n v="45.98"/>
    <x v="2"/>
    <x v="0"/>
  </r>
  <r>
    <n v="44262"/>
    <x v="48"/>
    <x v="22"/>
    <x v="1"/>
    <x v="5"/>
    <x v="142"/>
    <n v="48.71"/>
    <n v="1"/>
    <n v="5.48"/>
    <x v="2"/>
    <x v="0"/>
  </r>
  <r>
    <n v="44262"/>
    <x v="48"/>
    <x v="22"/>
    <x v="0"/>
    <x v="4"/>
    <x v="143"/>
    <n v="17.940000000000001"/>
    <n v="3"/>
    <n v="4.66"/>
    <x v="2"/>
    <x v="0"/>
  </r>
  <r>
    <n v="44262"/>
    <x v="48"/>
    <x v="22"/>
    <x v="0"/>
    <x v="2"/>
    <x v="144"/>
    <n v="242.94"/>
    <n v="3"/>
    <n v="4.8600000000000003"/>
    <x v="2"/>
    <x v="0"/>
  </r>
  <r>
    <n v="44262"/>
    <x v="70"/>
    <x v="22"/>
    <x v="0"/>
    <x v="3"/>
    <x v="145"/>
    <n v="107.65"/>
    <n v="2"/>
    <n v="33.64"/>
    <x v="2"/>
    <x v="0"/>
  </r>
  <r>
    <n v="44262"/>
    <x v="71"/>
    <x v="22"/>
    <x v="0"/>
    <x v="4"/>
    <x v="146"/>
    <n v="20.65"/>
    <n v="5"/>
    <n v="9.5"/>
    <x v="2"/>
    <x v="0"/>
  </r>
  <r>
    <n v="44262"/>
    <x v="71"/>
    <x v="22"/>
    <x v="0"/>
    <x v="2"/>
    <x v="147"/>
    <n v="204.9"/>
    <n v="5"/>
    <n v="0"/>
    <x v="2"/>
    <x v="0"/>
  </r>
  <r>
    <n v="44262"/>
    <x v="71"/>
    <x v="22"/>
    <x v="1"/>
    <x v="5"/>
    <x v="148"/>
    <n v="436.7"/>
    <n v="6"/>
    <n v="21.84"/>
    <x v="2"/>
    <x v="0"/>
  </r>
  <r>
    <n v="44262"/>
    <x v="71"/>
    <x v="22"/>
    <x v="1"/>
    <x v="5"/>
    <x v="149"/>
    <n v="481.57"/>
    <n v="2"/>
    <n v="54.18"/>
    <x v="2"/>
    <x v="0"/>
  </r>
  <r>
    <n v="44265"/>
    <x v="72"/>
    <x v="14"/>
    <x v="0"/>
    <x v="0"/>
    <x v="150"/>
    <n v="22.38"/>
    <n v="2"/>
    <n v="10.74"/>
    <x v="2"/>
    <x v="0"/>
  </r>
  <r>
    <n v="44265"/>
    <x v="73"/>
    <x v="26"/>
    <x v="0"/>
    <x v="2"/>
    <x v="27"/>
    <n v="636.41"/>
    <n v="3"/>
    <n v="-15.91"/>
    <x v="2"/>
    <x v="0"/>
  </r>
  <r>
    <n v="44265"/>
    <x v="73"/>
    <x v="26"/>
    <x v="0"/>
    <x v="4"/>
    <x v="151"/>
    <n v="83.17"/>
    <n v="4"/>
    <n v="9.36"/>
    <x v="2"/>
    <x v="0"/>
  </r>
  <r>
    <n v="44266"/>
    <x v="74"/>
    <x v="10"/>
    <x v="1"/>
    <x v="8"/>
    <x v="152"/>
    <n v="8.32"/>
    <n v="5"/>
    <n v="2.29"/>
    <x v="2"/>
    <x v="0"/>
  </r>
  <r>
    <n v="44266"/>
    <x v="74"/>
    <x v="10"/>
    <x v="0"/>
    <x v="7"/>
    <x v="153"/>
    <n v="10.46"/>
    <n v="6"/>
    <n v="1.7"/>
    <x v="2"/>
    <x v="0"/>
  </r>
  <r>
    <n v="44266"/>
    <x v="75"/>
    <x v="20"/>
    <x v="0"/>
    <x v="0"/>
    <x v="154"/>
    <n v="108.92"/>
    <n v="14"/>
    <n v="49.01"/>
    <x v="2"/>
    <x v="0"/>
  </r>
  <r>
    <n v="44266"/>
    <x v="76"/>
    <x v="5"/>
    <x v="0"/>
    <x v="12"/>
    <x v="155"/>
    <n v="146.76"/>
    <n v="3"/>
    <n v="38.159999999999997"/>
    <x v="2"/>
    <x v="0"/>
  </r>
  <r>
    <n v="44266"/>
    <x v="76"/>
    <x v="5"/>
    <x v="2"/>
    <x v="9"/>
    <x v="89"/>
    <n v="32.96"/>
    <n v="2"/>
    <n v="14.17"/>
    <x v="2"/>
    <x v="0"/>
  </r>
  <r>
    <n v="44266"/>
    <x v="76"/>
    <x v="5"/>
    <x v="2"/>
    <x v="6"/>
    <x v="156"/>
    <n v="587.97"/>
    <n v="3"/>
    <n v="164.63"/>
    <x v="2"/>
    <x v="0"/>
  </r>
  <r>
    <n v="44266"/>
    <x v="76"/>
    <x v="5"/>
    <x v="0"/>
    <x v="0"/>
    <x v="157"/>
    <n v="14.94"/>
    <n v="3"/>
    <n v="7.02"/>
    <x v="2"/>
    <x v="0"/>
  </r>
  <r>
    <n v="44266"/>
    <x v="77"/>
    <x v="3"/>
    <x v="0"/>
    <x v="4"/>
    <x v="158"/>
    <n v="7.98"/>
    <n v="3"/>
    <n v="2.0699999999999998"/>
    <x v="2"/>
    <x v="0"/>
  </r>
  <r>
    <n v="44269"/>
    <x v="78"/>
    <x v="3"/>
    <x v="0"/>
    <x v="0"/>
    <x v="74"/>
    <n v="10.56"/>
    <n v="2"/>
    <n v="4.75"/>
    <x v="2"/>
    <x v="0"/>
  </r>
  <r>
    <n v="44269"/>
    <x v="78"/>
    <x v="3"/>
    <x v="0"/>
    <x v="4"/>
    <x v="159"/>
    <n v="3.38"/>
    <n v="1"/>
    <n v="1.25"/>
    <x v="2"/>
    <x v="0"/>
  </r>
  <r>
    <n v="44269"/>
    <x v="79"/>
    <x v="6"/>
    <x v="1"/>
    <x v="5"/>
    <x v="160"/>
    <n v="1139.92"/>
    <n v="4"/>
    <n v="284.98"/>
    <x v="2"/>
    <x v="0"/>
  </r>
  <r>
    <n v="44269"/>
    <x v="80"/>
    <x v="27"/>
    <x v="0"/>
    <x v="3"/>
    <x v="140"/>
    <n v="33.090000000000003"/>
    <n v="4"/>
    <n v="11.17"/>
    <x v="2"/>
    <x v="0"/>
  </r>
  <r>
    <n v="44269"/>
    <x v="80"/>
    <x v="27"/>
    <x v="0"/>
    <x v="2"/>
    <x v="161"/>
    <n v="80.98"/>
    <n v="1"/>
    <n v="3.24"/>
    <x v="2"/>
    <x v="0"/>
  </r>
  <r>
    <n v="44269"/>
    <x v="80"/>
    <x v="27"/>
    <x v="2"/>
    <x v="9"/>
    <x v="162"/>
    <n v="82.8"/>
    <n v="12"/>
    <n v="6.62"/>
    <x v="2"/>
    <x v="0"/>
  </r>
  <r>
    <n v="44269"/>
    <x v="80"/>
    <x v="27"/>
    <x v="0"/>
    <x v="2"/>
    <x v="163"/>
    <n v="21.36"/>
    <n v="2"/>
    <n v="5.77"/>
    <x v="2"/>
    <x v="0"/>
  </r>
  <r>
    <n v="44269"/>
    <x v="80"/>
    <x v="27"/>
    <x v="0"/>
    <x v="3"/>
    <x v="164"/>
    <n v="62.05"/>
    <n v="2"/>
    <n v="20.170000000000002"/>
    <x v="2"/>
    <x v="0"/>
  </r>
  <r>
    <n v="44269"/>
    <x v="81"/>
    <x v="1"/>
    <x v="2"/>
    <x v="15"/>
    <x v="165"/>
    <n v="574.91"/>
    <n v="2"/>
    <n v="156.05000000000001"/>
    <x v="2"/>
    <x v="0"/>
  </r>
  <r>
    <n v="44269"/>
    <x v="81"/>
    <x v="1"/>
    <x v="0"/>
    <x v="0"/>
    <x v="166"/>
    <n v="8.4499999999999993"/>
    <n v="2"/>
    <n v="2.64"/>
    <x v="2"/>
    <x v="0"/>
  </r>
  <r>
    <n v="44269"/>
    <x v="82"/>
    <x v="16"/>
    <x v="0"/>
    <x v="0"/>
    <x v="167"/>
    <n v="91.06"/>
    <n v="6"/>
    <n v="31.87"/>
    <x v="2"/>
    <x v="0"/>
  </r>
  <r>
    <n v="44270"/>
    <x v="83"/>
    <x v="16"/>
    <x v="0"/>
    <x v="2"/>
    <x v="168"/>
    <n v="142.78"/>
    <n v="1"/>
    <n v="17.850000000000001"/>
    <x v="2"/>
    <x v="0"/>
  </r>
  <r>
    <n v="44270"/>
    <x v="83"/>
    <x v="16"/>
    <x v="1"/>
    <x v="8"/>
    <x v="169"/>
    <n v="45.7"/>
    <n v="3"/>
    <n v="5.14"/>
    <x v="2"/>
    <x v="0"/>
  </r>
  <r>
    <n v="44270"/>
    <x v="83"/>
    <x v="16"/>
    <x v="0"/>
    <x v="3"/>
    <x v="170"/>
    <n v="7.22"/>
    <n v="3"/>
    <n v="-5.53"/>
    <x v="2"/>
    <x v="0"/>
  </r>
  <r>
    <n v="44270"/>
    <x v="83"/>
    <x v="16"/>
    <x v="0"/>
    <x v="3"/>
    <x v="171"/>
    <n v="43.19"/>
    <n v="4"/>
    <n v="-31.67"/>
    <x v="2"/>
    <x v="0"/>
  </r>
  <r>
    <n v="44270"/>
    <x v="83"/>
    <x v="16"/>
    <x v="0"/>
    <x v="0"/>
    <x v="172"/>
    <n v="131.9"/>
    <n v="3"/>
    <n v="47.82"/>
    <x v="2"/>
    <x v="0"/>
  </r>
  <r>
    <n v="44271"/>
    <x v="61"/>
    <x v="25"/>
    <x v="2"/>
    <x v="6"/>
    <x v="173"/>
    <n v="471.92"/>
    <n v="2"/>
    <n v="29.5"/>
    <x v="2"/>
    <x v="0"/>
  </r>
  <r>
    <n v="44272"/>
    <x v="84"/>
    <x v="28"/>
    <x v="0"/>
    <x v="12"/>
    <x v="174"/>
    <n v="93.78"/>
    <n v="2"/>
    <n v="36.57"/>
    <x v="2"/>
    <x v="0"/>
  </r>
  <r>
    <n v="44272"/>
    <x v="84"/>
    <x v="28"/>
    <x v="0"/>
    <x v="0"/>
    <x v="101"/>
    <n v="47.18"/>
    <n v="7"/>
    <n v="23.59"/>
    <x v="2"/>
    <x v="0"/>
  </r>
  <r>
    <n v="44272"/>
    <x v="84"/>
    <x v="28"/>
    <x v="0"/>
    <x v="4"/>
    <x v="175"/>
    <n v="19.68"/>
    <n v="6"/>
    <n v="5.71"/>
    <x v="2"/>
    <x v="0"/>
  </r>
  <r>
    <n v="44272"/>
    <x v="84"/>
    <x v="28"/>
    <x v="0"/>
    <x v="3"/>
    <x v="68"/>
    <n v="53.4"/>
    <n v="10"/>
    <n v="25.1"/>
    <x v="2"/>
    <x v="0"/>
  </r>
  <r>
    <n v="44272"/>
    <x v="84"/>
    <x v="28"/>
    <x v="0"/>
    <x v="3"/>
    <x v="176"/>
    <n v="35.880000000000003"/>
    <n v="6"/>
    <n v="17.22"/>
    <x v="2"/>
    <x v="0"/>
  </r>
  <r>
    <n v="44272"/>
    <x v="85"/>
    <x v="20"/>
    <x v="1"/>
    <x v="13"/>
    <x v="177"/>
    <n v="1579.75"/>
    <n v="7"/>
    <n v="-447.59"/>
    <x v="2"/>
    <x v="0"/>
  </r>
  <r>
    <n v="44272"/>
    <x v="85"/>
    <x v="20"/>
    <x v="1"/>
    <x v="13"/>
    <x v="178"/>
    <n v="1071.58"/>
    <n v="4"/>
    <n v="-553.65"/>
    <x v="2"/>
    <x v="0"/>
  </r>
  <r>
    <n v="44272"/>
    <x v="85"/>
    <x v="20"/>
    <x v="1"/>
    <x v="13"/>
    <x v="179"/>
    <n v="613.91"/>
    <n v="3"/>
    <n v="-122.78"/>
    <x v="2"/>
    <x v="0"/>
  </r>
  <r>
    <n v="44272"/>
    <x v="85"/>
    <x v="20"/>
    <x v="0"/>
    <x v="0"/>
    <x v="180"/>
    <n v="34.86"/>
    <n v="7"/>
    <n v="16.38"/>
    <x v="2"/>
    <x v="0"/>
  </r>
  <r>
    <n v="44272"/>
    <x v="85"/>
    <x v="20"/>
    <x v="0"/>
    <x v="0"/>
    <x v="181"/>
    <n v="155.04"/>
    <n v="4"/>
    <n v="75.97"/>
    <x v="2"/>
    <x v="0"/>
  </r>
  <r>
    <n v="44272"/>
    <x v="86"/>
    <x v="0"/>
    <x v="0"/>
    <x v="4"/>
    <x v="182"/>
    <n v="4.45"/>
    <n v="2"/>
    <n v="0.33"/>
    <x v="2"/>
    <x v="0"/>
  </r>
  <r>
    <n v="44272"/>
    <x v="86"/>
    <x v="0"/>
    <x v="0"/>
    <x v="0"/>
    <x v="183"/>
    <n v="5.18"/>
    <n v="1"/>
    <n v="1.88"/>
    <x v="2"/>
    <x v="0"/>
  </r>
  <r>
    <n v="44272"/>
    <x v="86"/>
    <x v="0"/>
    <x v="0"/>
    <x v="0"/>
    <x v="184"/>
    <n v="15.55"/>
    <n v="3"/>
    <n v="5.44"/>
    <x v="2"/>
    <x v="0"/>
  </r>
  <r>
    <n v="44272"/>
    <x v="36"/>
    <x v="29"/>
    <x v="0"/>
    <x v="3"/>
    <x v="51"/>
    <n v="11.43"/>
    <n v="3"/>
    <n v="5.37"/>
    <x v="2"/>
    <x v="0"/>
  </r>
  <r>
    <n v="44272"/>
    <x v="36"/>
    <x v="29"/>
    <x v="0"/>
    <x v="3"/>
    <x v="185"/>
    <n v="30.44"/>
    <n v="2"/>
    <n v="14.92"/>
    <x v="2"/>
    <x v="0"/>
  </r>
  <r>
    <n v="44272"/>
    <x v="36"/>
    <x v="29"/>
    <x v="0"/>
    <x v="0"/>
    <x v="186"/>
    <n v="12.96"/>
    <n v="2"/>
    <n v="6.35"/>
    <x v="2"/>
    <x v="0"/>
  </r>
  <r>
    <n v="44272"/>
    <x v="36"/>
    <x v="29"/>
    <x v="0"/>
    <x v="0"/>
    <x v="187"/>
    <n v="16"/>
    <n v="4"/>
    <n v="7.68"/>
    <x v="2"/>
    <x v="0"/>
  </r>
  <r>
    <n v="44272"/>
    <x v="36"/>
    <x v="29"/>
    <x v="0"/>
    <x v="12"/>
    <x v="188"/>
    <n v="32.67"/>
    <n v="3"/>
    <n v="8.49"/>
    <x v="2"/>
    <x v="0"/>
  </r>
  <r>
    <n v="44272"/>
    <x v="87"/>
    <x v="2"/>
    <x v="0"/>
    <x v="0"/>
    <x v="189"/>
    <n v="126.62"/>
    <n v="6"/>
    <n v="41.15"/>
    <x v="2"/>
    <x v="0"/>
  </r>
  <r>
    <n v="44273"/>
    <x v="88"/>
    <x v="16"/>
    <x v="2"/>
    <x v="15"/>
    <x v="165"/>
    <n v="821.3"/>
    <n v="4"/>
    <n v="-16.43"/>
    <x v="2"/>
    <x v="0"/>
  </r>
  <r>
    <n v="44273"/>
    <x v="88"/>
    <x v="16"/>
    <x v="2"/>
    <x v="15"/>
    <x v="190"/>
    <n v="22638.48"/>
    <n v="6"/>
    <n v="-1811.08"/>
    <x v="2"/>
    <x v="0"/>
  </r>
  <r>
    <n v="44273"/>
    <x v="88"/>
    <x v="16"/>
    <x v="0"/>
    <x v="0"/>
    <x v="59"/>
    <n v="21.38"/>
    <n v="4"/>
    <n v="7.48"/>
    <x v="2"/>
    <x v="0"/>
  </r>
  <r>
    <n v="44273"/>
    <x v="88"/>
    <x v="16"/>
    <x v="0"/>
    <x v="4"/>
    <x v="191"/>
    <n v="8.02"/>
    <n v="3"/>
    <n v="1"/>
    <x v="2"/>
    <x v="0"/>
  </r>
  <r>
    <n v="44273"/>
    <x v="88"/>
    <x v="16"/>
    <x v="1"/>
    <x v="8"/>
    <x v="192"/>
    <n v="30.77"/>
    <n v="2"/>
    <n v="8.08"/>
    <x v="2"/>
    <x v="0"/>
  </r>
  <r>
    <n v="44273"/>
    <x v="88"/>
    <x v="16"/>
    <x v="0"/>
    <x v="7"/>
    <x v="78"/>
    <n v="18.940000000000001"/>
    <n v="3"/>
    <n v="5.92"/>
    <x v="2"/>
    <x v="0"/>
  </r>
  <r>
    <n v="44273"/>
    <x v="88"/>
    <x v="16"/>
    <x v="1"/>
    <x v="8"/>
    <x v="193"/>
    <n v="122.35"/>
    <n v="3"/>
    <n v="15.29"/>
    <x v="2"/>
    <x v="0"/>
  </r>
  <r>
    <n v="44273"/>
    <x v="89"/>
    <x v="3"/>
    <x v="1"/>
    <x v="11"/>
    <x v="194"/>
    <n v="1198.33"/>
    <n v="10"/>
    <n v="70.489999999999995"/>
    <x v="2"/>
    <x v="0"/>
  </r>
  <r>
    <n v="44273"/>
    <x v="90"/>
    <x v="3"/>
    <x v="1"/>
    <x v="8"/>
    <x v="195"/>
    <n v="111"/>
    <n v="2"/>
    <n v="14.43"/>
    <x v="2"/>
    <x v="0"/>
  </r>
  <r>
    <n v="44273"/>
    <x v="90"/>
    <x v="3"/>
    <x v="2"/>
    <x v="15"/>
    <x v="196"/>
    <n v="1279.97"/>
    <n v="4"/>
    <n v="415.99"/>
    <x v="2"/>
    <x v="0"/>
  </r>
  <r>
    <n v="44273"/>
    <x v="90"/>
    <x v="3"/>
    <x v="0"/>
    <x v="2"/>
    <x v="27"/>
    <n v="1856.19"/>
    <n v="7"/>
    <n v="334.11"/>
    <x v="2"/>
    <x v="0"/>
  </r>
  <r>
    <n v="44274"/>
    <x v="91"/>
    <x v="16"/>
    <x v="2"/>
    <x v="6"/>
    <x v="197"/>
    <n v="323.98"/>
    <n v="3"/>
    <n v="28.35"/>
    <x v="2"/>
    <x v="0"/>
  </r>
  <r>
    <n v="44274"/>
    <x v="91"/>
    <x v="16"/>
    <x v="0"/>
    <x v="1"/>
    <x v="198"/>
    <n v="11.81"/>
    <n v="4"/>
    <n v="3.99"/>
    <x v="2"/>
    <x v="0"/>
  </r>
  <r>
    <n v="44274"/>
    <x v="91"/>
    <x v="16"/>
    <x v="0"/>
    <x v="2"/>
    <x v="199"/>
    <n v="26.16"/>
    <n v="3"/>
    <n v="1.96"/>
    <x v="2"/>
    <x v="0"/>
  </r>
  <r>
    <n v="44274"/>
    <x v="91"/>
    <x v="16"/>
    <x v="0"/>
    <x v="3"/>
    <x v="88"/>
    <n v="33.57"/>
    <n v="5"/>
    <n v="-25.74"/>
    <x v="2"/>
    <x v="0"/>
  </r>
  <r>
    <n v="44274"/>
    <x v="91"/>
    <x v="16"/>
    <x v="1"/>
    <x v="8"/>
    <x v="152"/>
    <n v="4.99"/>
    <n v="3"/>
    <n v="1.37"/>
    <x v="2"/>
    <x v="0"/>
  </r>
  <r>
    <n v="44274"/>
    <x v="91"/>
    <x v="16"/>
    <x v="1"/>
    <x v="8"/>
    <x v="200"/>
    <n v="20.02"/>
    <n v="3"/>
    <n v="5.5"/>
    <x v="2"/>
    <x v="0"/>
  </r>
  <r>
    <n v="44274"/>
    <x v="91"/>
    <x v="16"/>
    <x v="2"/>
    <x v="9"/>
    <x v="201"/>
    <n v="170.24"/>
    <n v="2"/>
    <n v="53.2"/>
    <x v="2"/>
    <x v="0"/>
  </r>
  <r>
    <n v="44276"/>
    <x v="92"/>
    <x v="10"/>
    <x v="0"/>
    <x v="4"/>
    <x v="202"/>
    <n v="7.41"/>
    <n v="2"/>
    <n v="1.2"/>
    <x v="2"/>
    <x v="0"/>
  </r>
  <r>
    <n v="44276"/>
    <x v="92"/>
    <x v="10"/>
    <x v="0"/>
    <x v="4"/>
    <x v="203"/>
    <n v="6.05"/>
    <n v="3"/>
    <n v="1.59"/>
    <x v="2"/>
    <x v="0"/>
  </r>
  <r>
    <n v="44276"/>
    <x v="93"/>
    <x v="25"/>
    <x v="0"/>
    <x v="2"/>
    <x v="204"/>
    <n v="16.27"/>
    <n v="1"/>
    <n v="-3.86"/>
    <x v="2"/>
    <x v="0"/>
  </r>
  <r>
    <n v="44276"/>
    <x v="94"/>
    <x v="6"/>
    <x v="2"/>
    <x v="6"/>
    <x v="205"/>
    <n v="3499.93"/>
    <n v="7"/>
    <n v="909.98"/>
    <x v="2"/>
    <x v="0"/>
  </r>
  <r>
    <n v="44276"/>
    <x v="94"/>
    <x v="6"/>
    <x v="0"/>
    <x v="1"/>
    <x v="206"/>
    <n v="14.4"/>
    <n v="5"/>
    <n v="6.62"/>
    <x v="2"/>
    <x v="0"/>
  </r>
  <r>
    <n v="44276"/>
    <x v="94"/>
    <x v="6"/>
    <x v="0"/>
    <x v="0"/>
    <x v="207"/>
    <n v="122.97"/>
    <n v="3"/>
    <n v="60.26"/>
    <x v="2"/>
    <x v="0"/>
  </r>
  <r>
    <n v="44276"/>
    <x v="94"/>
    <x v="6"/>
    <x v="0"/>
    <x v="4"/>
    <x v="208"/>
    <n v="9.32"/>
    <n v="4"/>
    <n v="2.7"/>
    <x v="2"/>
    <x v="0"/>
  </r>
  <r>
    <n v="44276"/>
    <x v="94"/>
    <x v="6"/>
    <x v="0"/>
    <x v="3"/>
    <x v="209"/>
    <n v="122.94"/>
    <n v="3"/>
    <n v="59.01"/>
    <x v="2"/>
    <x v="0"/>
  </r>
  <r>
    <n v="44276"/>
    <x v="95"/>
    <x v="15"/>
    <x v="0"/>
    <x v="1"/>
    <x v="210"/>
    <n v="59.2"/>
    <n v="5"/>
    <n v="22.2"/>
    <x v="2"/>
    <x v="0"/>
  </r>
  <r>
    <n v="44276"/>
    <x v="95"/>
    <x v="15"/>
    <x v="1"/>
    <x v="8"/>
    <x v="211"/>
    <n v="32.950000000000003"/>
    <n v="3"/>
    <n v="6.59"/>
    <x v="2"/>
    <x v="0"/>
  </r>
  <r>
    <n v="44276"/>
    <x v="95"/>
    <x v="15"/>
    <x v="1"/>
    <x v="5"/>
    <x v="26"/>
    <n v="218.38"/>
    <n v="3"/>
    <n v="-10.92"/>
    <x v="2"/>
    <x v="0"/>
  </r>
  <r>
    <n v="44277"/>
    <x v="96"/>
    <x v="25"/>
    <x v="0"/>
    <x v="3"/>
    <x v="212"/>
    <n v="7.64"/>
    <n v="4"/>
    <n v="-5.86"/>
    <x v="2"/>
    <x v="0"/>
  </r>
  <r>
    <n v="44277"/>
    <x v="96"/>
    <x v="25"/>
    <x v="0"/>
    <x v="3"/>
    <x v="213"/>
    <n v="51.47"/>
    <n v="5"/>
    <n v="-39.46"/>
    <x v="2"/>
    <x v="0"/>
  </r>
  <r>
    <n v="44277"/>
    <x v="97"/>
    <x v="12"/>
    <x v="0"/>
    <x v="0"/>
    <x v="214"/>
    <n v="74.349999999999994"/>
    <n v="3"/>
    <n v="23.24"/>
    <x v="2"/>
    <x v="0"/>
  </r>
  <r>
    <n v="44277"/>
    <x v="97"/>
    <x v="12"/>
    <x v="1"/>
    <x v="5"/>
    <x v="215"/>
    <n v="314.35000000000002"/>
    <n v="3"/>
    <n v="-35.36"/>
    <x v="2"/>
    <x v="0"/>
  </r>
  <r>
    <n v="44277"/>
    <x v="98"/>
    <x v="18"/>
    <x v="0"/>
    <x v="4"/>
    <x v="4"/>
    <n v="16.28"/>
    <n v="2"/>
    <n v="6.51"/>
    <x v="2"/>
    <x v="0"/>
  </r>
  <r>
    <n v="44278"/>
    <x v="99"/>
    <x v="3"/>
    <x v="0"/>
    <x v="2"/>
    <x v="216"/>
    <n v="330.4"/>
    <n v="2"/>
    <n v="85.9"/>
    <x v="2"/>
    <x v="0"/>
  </r>
  <r>
    <n v="44278"/>
    <x v="99"/>
    <x v="3"/>
    <x v="2"/>
    <x v="6"/>
    <x v="217"/>
    <n v="604.75"/>
    <n v="6"/>
    <n v="37.799999999999997"/>
    <x v="2"/>
    <x v="0"/>
  </r>
  <r>
    <n v="44278"/>
    <x v="100"/>
    <x v="16"/>
    <x v="0"/>
    <x v="1"/>
    <x v="218"/>
    <n v="9.91"/>
    <n v="3"/>
    <n v="3.22"/>
    <x v="2"/>
    <x v="0"/>
  </r>
  <r>
    <n v="44279"/>
    <x v="101"/>
    <x v="20"/>
    <x v="0"/>
    <x v="0"/>
    <x v="219"/>
    <n v="24.9"/>
    <n v="5"/>
    <n v="11.7"/>
    <x v="2"/>
    <x v="0"/>
  </r>
  <r>
    <n v="44279"/>
    <x v="102"/>
    <x v="3"/>
    <x v="1"/>
    <x v="8"/>
    <x v="220"/>
    <n v="40.479999999999997"/>
    <n v="2"/>
    <n v="14.57"/>
    <x v="2"/>
    <x v="0"/>
  </r>
  <r>
    <n v="44280"/>
    <x v="86"/>
    <x v="20"/>
    <x v="1"/>
    <x v="5"/>
    <x v="221"/>
    <n v="366.79"/>
    <n v="7"/>
    <n v="65.209999999999994"/>
    <x v="2"/>
    <x v="0"/>
  </r>
  <r>
    <n v="44280"/>
    <x v="103"/>
    <x v="3"/>
    <x v="0"/>
    <x v="4"/>
    <x v="175"/>
    <n v="6.56"/>
    <n v="2"/>
    <n v="1.9"/>
    <x v="2"/>
    <x v="0"/>
  </r>
  <r>
    <n v="44280"/>
    <x v="103"/>
    <x v="3"/>
    <x v="0"/>
    <x v="4"/>
    <x v="222"/>
    <n v="14.88"/>
    <n v="2"/>
    <n v="3.72"/>
    <x v="2"/>
    <x v="0"/>
  </r>
  <r>
    <n v="44280"/>
    <x v="103"/>
    <x v="3"/>
    <x v="2"/>
    <x v="9"/>
    <x v="223"/>
    <n v="45.48"/>
    <n v="4"/>
    <n v="15.92"/>
    <x v="2"/>
    <x v="0"/>
  </r>
  <r>
    <n v="44280"/>
    <x v="103"/>
    <x v="3"/>
    <x v="0"/>
    <x v="4"/>
    <x v="224"/>
    <n v="25.44"/>
    <n v="6"/>
    <n v="9.92"/>
    <x v="2"/>
    <x v="0"/>
  </r>
  <r>
    <n v="44281"/>
    <x v="104"/>
    <x v="3"/>
    <x v="2"/>
    <x v="9"/>
    <x v="225"/>
    <n v="66.3"/>
    <n v="3"/>
    <n v="8.6199999999999992"/>
    <x v="2"/>
    <x v="0"/>
  </r>
  <r>
    <n v="44281"/>
    <x v="105"/>
    <x v="3"/>
    <x v="0"/>
    <x v="4"/>
    <x v="226"/>
    <n v="3.36"/>
    <n v="2"/>
    <n v="0.84"/>
    <x v="2"/>
    <x v="0"/>
  </r>
  <r>
    <n v="44281"/>
    <x v="105"/>
    <x v="3"/>
    <x v="0"/>
    <x v="3"/>
    <x v="93"/>
    <n v="27.94"/>
    <n v="4"/>
    <n v="9.43"/>
    <x v="2"/>
    <x v="0"/>
  </r>
  <r>
    <n v="44281"/>
    <x v="105"/>
    <x v="3"/>
    <x v="2"/>
    <x v="6"/>
    <x v="227"/>
    <n v="28.78"/>
    <n v="2"/>
    <n v="2.88"/>
    <x v="2"/>
    <x v="0"/>
  </r>
  <r>
    <n v="44281"/>
    <x v="106"/>
    <x v="3"/>
    <x v="0"/>
    <x v="1"/>
    <x v="228"/>
    <n v="18.75"/>
    <n v="5"/>
    <n v="9"/>
    <x v="2"/>
    <x v="0"/>
  </r>
  <r>
    <n v="44283"/>
    <x v="107"/>
    <x v="30"/>
    <x v="0"/>
    <x v="10"/>
    <x v="229"/>
    <n v="6.12"/>
    <n v="3"/>
    <n v="2.88"/>
    <x v="2"/>
    <x v="0"/>
  </r>
  <r>
    <n v="44283"/>
    <x v="107"/>
    <x v="30"/>
    <x v="1"/>
    <x v="13"/>
    <x v="230"/>
    <n v="1184.72"/>
    <n v="4"/>
    <n v="106.62"/>
    <x v="2"/>
    <x v="0"/>
  </r>
  <r>
    <n v="44283"/>
    <x v="108"/>
    <x v="31"/>
    <x v="2"/>
    <x v="6"/>
    <x v="231"/>
    <n v="302.38"/>
    <n v="3"/>
    <n v="22.68"/>
    <x v="2"/>
    <x v="0"/>
  </r>
  <r>
    <n v="44283"/>
    <x v="109"/>
    <x v="10"/>
    <x v="1"/>
    <x v="13"/>
    <x v="232"/>
    <n v="330.59"/>
    <n v="1"/>
    <n v="-143.25"/>
    <x v="2"/>
    <x v="0"/>
  </r>
  <r>
    <n v="44284"/>
    <x v="110"/>
    <x v="0"/>
    <x v="1"/>
    <x v="13"/>
    <x v="233"/>
    <n v="890.84"/>
    <n v="3"/>
    <n v="-152.72"/>
    <x v="2"/>
    <x v="0"/>
  </r>
  <r>
    <n v="44285"/>
    <x v="111"/>
    <x v="20"/>
    <x v="0"/>
    <x v="4"/>
    <x v="234"/>
    <n v="49.65"/>
    <n v="5"/>
    <n v="20.85"/>
    <x v="2"/>
    <x v="0"/>
  </r>
  <r>
    <n v="44285"/>
    <x v="112"/>
    <x v="22"/>
    <x v="0"/>
    <x v="2"/>
    <x v="235"/>
    <n v="15.84"/>
    <n v="3"/>
    <n v="0"/>
    <x v="2"/>
    <x v="0"/>
  </r>
  <r>
    <n v="44285"/>
    <x v="112"/>
    <x v="22"/>
    <x v="0"/>
    <x v="1"/>
    <x v="236"/>
    <n v="44.4"/>
    <n v="3"/>
    <n v="22.2"/>
    <x v="2"/>
    <x v="0"/>
  </r>
  <r>
    <n v="44285"/>
    <x v="113"/>
    <x v="20"/>
    <x v="0"/>
    <x v="4"/>
    <x v="237"/>
    <n v="10.5"/>
    <n v="5"/>
    <n v="2.94"/>
    <x v="2"/>
    <x v="0"/>
  </r>
  <r>
    <n v="44285"/>
    <x v="41"/>
    <x v="3"/>
    <x v="1"/>
    <x v="11"/>
    <x v="238"/>
    <n v="205.67"/>
    <n v="2"/>
    <n v="-12.1"/>
    <x v="2"/>
    <x v="0"/>
  </r>
  <r>
    <n v="44285"/>
    <x v="114"/>
    <x v="0"/>
    <x v="0"/>
    <x v="10"/>
    <x v="239"/>
    <n v="335.72"/>
    <n v="5"/>
    <n v="113.31"/>
    <x v="2"/>
    <x v="0"/>
  </r>
  <r>
    <n v="44285"/>
    <x v="114"/>
    <x v="0"/>
    <x v="2"/>
    <x v="6"/>
    <x v="240"/>
    <n v="251.94"/>
    <n v="7"/>
    <n v="88.18"/>
    <x v="2"/>
    <x v="0"/>
  </r>
  <r>
    <n v="44285"/>
    <x v="114"/>
    <x v="0"/>
    <x v="1"/>
    <x v="5"/>
    <x v="241"/>
    <n v="127.3"/>
    <n v="7"/>
    <n v="-9.09"/>
    <x v="2"/>
    <x v="0"/>
  </r>
  <r>
    <n v="44285"/>
    <x v="115"/>
    <x v="28"/>
    <x v="0"/>
    <x v="2"/>
    <x v="242"/>
    <n v="129.30000000000001"/>
    <n v="2"/>
    <n v="6.47"/>
    <x v="2"/>
    <x v="0"/>
  </r>
  <r>
    <n v="44286"/>
    <x v="116"/>
    <x v="3"/>
    <x v="0"/>
    <x v="3"/>
    <x v="243"/>
    <n v="673.57"/>
    <n v="2"/>
    <n v="252.59"/>
    <x v="2"/>
    <x v="0"/>
  </r>
  <r>
    <n v="44286"/>
    <x v="116"/>
    <x v="3"/>
    <x v="0"/>
    <x v="12"/>
    <x v="244"/>
    <n v="52.98"/>
    <n v="2"/>
    <n v="14.83"/>
    <x v="2"/>
    <x v="0"/>
  </r>
  <r>
    <n v="44286"/>
    <x v="117"/>
    <x v="2"/>
    <x v="0"/>
    <x v="3"/>
    <x v="245"/>
    <n v="0.85"/>
    <n v="1"/>
    <n v="-0.6"/>
    <x v="2"/>
    <x v="0"/>
  </r>
  <r>
    <n v="44286"/>
    <x v="118"/>
    <x v="1"/>
    <x v="0"/>
    <x v="3"/>
    <x v="246"/>
    <n v="8.1300000000000008"/>
    <n v="7"/>
    <n v="-13.83"/>
    <x v="2"/>
    <x v="0"/>
  </r>
  <r>
    <n v="44286"/>
    <x v="118"/>
    <x v="1"/>
    <x v="2"/>
    <x v="9"/>
    <x v="247"/>
    <n v="79.98"/>
    <n v="2"/>
    <n v="14"/>
    <x v="2"/>
    <x v="0"/>
  </r>
  <r>
    <n v="44286"/>
    <x v="119"/>
    <x v="16"/>
    <x v="0"/>
    <x v="3"/>
    <x v="248"/>
    <n v="1.87"/>
    <n v="1"/>
    <n v="-1.31"/>
    <x v="2"/>
    <x v="0"/>
  </r>
  <r>
    <n v="44286"/>
    <x v="120"/>
    <x v="16"/>
    <x v="1"/>
    <x v="5"/>
    <x v="249"/>
    <n v="1125.49"/>
    <n v="7"/>
    <n v="98.48"/>
    <x v="2"/>
    <x v="0"/>
  </r>
  <r>
    <n v="44286"/>
    <x v="120"/>
    <x v="16"/>
    <x v="0"/>
    <x v="3"/>
    <x v="250"/>
    <n v="12.65"/>
    <n v="5"/>
    <n v="-10.119999999999999"/>
    <x v="2"/>
    <x v="0"/>
  </r>
  <r>
    <n v="44286"/>
    <x v="120"/>
    <x v="16"/>
    <x v="0"/>
    <x v="4"/>
    <x v="203"/>
    <n v="4.03"/>
    <n v="2"/>
    <n v="1.06"/>
    <x v="2"/>
    <x v="0"/>
  </r>
  <r>
    <n v="44287"/>
    <x v="111"/>
    <x v="3"/>
    <x v="0"/>
    <x v="1"/>
    <x v="236"/>
    <n v="29.6"/>
    <n v="2"/>
    <n v="14.8"/>
    <x v="3"/>
    <x v="0"/>
  </r>
  <r>
    <n v="44287"/>
    <x v="111"/>
    <x v="3"/>
    <x v="0"/>
    <x v="3"/>
    <x v="251"/>
    <n v="17.09"/>
    <n v="4"/>
    <n v="5.55"/>
    <x v="3"/>
    <x v="0"/>
  </r>
  <r>
    <n v="44287"/>
    <x v="121"/>
    <x v="32"/>
    <x v="0"/>
    <x v="2"/>
    <x v="252"/>
    <n v="66.959999999999994"/>
    <n v="4"/>
    <n v="2.68"/>
    <x v="3"/>
    <x v="0"/>
  </r>
  <r>
    <n v="44287"/>
    <x v="121"/>
    <x v="32"/>
    <x v="0"/>
    <x v="3"/>
    <x v="253"/>
    <n v="6.24"/>
    <n v="2"/>
    <n v="3.06"/>
    <x v="3"/>
    <x v="0"/>
  </r>
  <r>
    <n v="44288"/>
    <x v="122"/>
    <x v="4"/>
    <x v="0"/>
    <x v="0"/>
    <x v="254"/>
    <n v="15.84"/>
    <n v="3"/>
    <n v="7.13"/>
    <x v="3"/>
    <x v="0"/>
  </r>
  <r>
    <n v="44288"/>
    <x v="122"/>
    <x v="4"/>
    <x v="2"/>
    <x v="6"/>
    <x v="255"/>
    <n v="1049.93"/>
    <n v="7"/>
    <n v="293.98"/>
    <x v="3"/>
    <x v="0"/>
  </r>
  <r>
    <n v="44288"/>
    <x v="122"/>
    <x v="4"/>
    <x v="0"/>
    <x v="12"/>
    <x v="256"/>
    <n v="154.9"/>
    <n v="5"/>
    <n v="40.270000000000003"/>
    <x v="3"/>
    <x v="0"/>
  </r>
  <r>
    <n v="44288"/>
    <x v="66"/>
    <x v="0"/>
    <x v="0"/>
    <x v="0"/>
    <x v="257"/>
    <n v="26.72"/>
    <n v="5"/>
    <n v="9.35"/>
    <x v="3"/>
    <x v="0"/>
  </r>
  <r>
    <n v="44288"/>
    <x v="66"/>
    <x v="0"/>
    <x v="0"/>
    <x v="0"/>
    <x v="258"/>
    <n v="33.49"/>
    <n v="7"/>
    <n v="10.47"/>
    <x v="3"/>
    <x v="0"/>
  </r>
  <r>
    <n v="44288"/>
    <x v="123"/>
    <x v="6"/>
    <x v="1"/>
    <x v="8"/>
    <x v="259"/>
    <n v="177.68"/>
    <n v="2"/>
    <n v="46.2"/>
    <x v="3"/>
    <x v="0"/>
  </r>
  <r>
    <n v="44289"/>
    <x v="124"/>
    <x v="3"/>
    <x v="0"/>
    <x v="10"/>
    <x v="21"/>
    <n v="11.16"/>
    <n v="2"/>
    <n v="5.58"/>
    <x v="3"/>
    <x v="0"/>
  </r>
  <r>
    <n v="44289"/>
    <x v="124"/>
    <x v="3"/>
    <x v="2"/>
    <x v="9"/>
    <x v="111"/>
    <n v="62.31"/>
    <n v="3"/>
    <n v="22.43"/>
    <x v="3"/>
    <x v="0"/>
  </r>
  <r>
    <n v="44289"/>
    <x v="124"/>
    <x v="3"/>
    <x v="2"/>
    <x v="9"/>
    <x v="102"/>
    <n v="159.97999999999999"/>
    <n v="2"/>
    <n v="57.59"/>
    <x v="3"/>
    <x v="0"/>
  </r>
  <r>
    <n v="44290"/>
    <x v="125"/>
    <x v="3"/>
    <x v="0"/>
    <x v="1"/>
    <x v="260"/>
    <n v="18.899999999999999"/>
    <n v="6"/>
    <n v="9.07"/>
    <x v="3"/>
    <x v="0"/>
  </r>
  <r>
    <n v="44290"/>
    <x v="102"/>
    <x v="14"/>
    <x v="1"/>
    <x v="8"/>
    <x v="261"/>
    <n v="5.47"/>
    <n v="1"/>
    <n v="2.35"/>
    <x v="3"/>
    <x v="0"/>
  </r>
  <r>
    <n v="44290"/>
    <x v="102"/>
    <x v="14"/>
    <x v="0"/>
    <x v="4"/>
    <x v="262"/>
    <n v="79.36"/>
    <n v="4"/>
    <n v="23.81"/>
    <x v="3"/>
    <x v="0"/>
  </r>
  <r>
    <n v="44290"/>
    <x v="126"/>
    <x v="3"/>
    <x v="0"/>
    <x v="3"/>
    <x v="263"/>
    <n v="7.18"/>
    <n v="2"/>
    <n v="2.25"/>
    <x v="3"/>
    <x v="0"/>
  </r>
  <r>
    <n v="44290"/>
    <x v="127"/>
    <x v="8"/>
    <x v="0"/>
    <x v="2"/>
    <x v="264"/>
    <n v="232.55"/>
    <n v="5"/>
    <n v="9.3000000000000007"/>
    <x v="3"/>
    <x v="0"/>
  </r>
  <r>
    <n v="44290"/>
    <x v="127"/>
    <x v="8"/>
    <x v="2"/>
    <x v="9"/>
    <x v="265"/>
    <n v="99.98"/>
    <n v="2"/>
    <n v="42.99"/>
    <x v="3"/>
    <x v="0"/>
  </r>
  <r>
    <n v="44290"/>
    <x v="127"/>
    <x v="8"/>
    <x v="0"/>
    <x v="0"/>
    <x v="266"/>
    <n v="19.440000000000001"/>
    <n v="3"/>
    <n v="9.33"/>
    <x v="3"/>
    <x v="0"/>
  </r>
  <r>
    <n v="44290"/>
    <x v="127"/>
    <x v="8"/>
    <x v="0"/>
    <x v="0"/>
    <x v="183"/>
    <n v="12.96"/>
    <n v="2"/>
    <n v="6.35"/>
    <x v="3"/>
    <x v="0"/>
  </r>
  <r>
    <n v="44291"/>
    <x v="128"/>
    <x v="20"/>
    <x v="0"/>
    <x v="0"/>
    <x v="267"/>
    <n v="55.48"/>
    <n v="1"/>
    <n v="26.63"/>
    <x v="3"/>
    <x v="0"/>
  </r>
  <r>
    <n v="44291"/>
    <x v="129"/>
    <x v="6"/>
    <x v="0"/>
    <x v="4"/>
    <x v="268"/>
    <n v="22.96"/>
    <n v="7"/>
    <n v="7.58"/>
    <x v="3"/>
    <x v="0"/>
  </r>
  <r>
    <n v="44291"/>
    <x v="129"/>
    <x v="6"/>
    <x v="2"/>
    <x v="6"/>
    <x v="87"/>
    <n v="28.99"/>
    <n v="1"/>
    <n v="8.41"/>
    <x v="3"/>
    <x v="0"/>
  </r>
  <r>
    <n v="44291"/>
    <x v="129"/>
    <x v="6"/>
    <x v="0"/>
    <x v="0"/>
    <x v="186"/>
    <n v="12.96"/>
    <n v="2"/>
    <n v="6.35"/>
    <x v="3"/>
    <x v="0"/>
  </r>
  <r>
    <n v="44291"/>
    <x v="129"/>
    <x v="6"/>
    <x v="0"/>
    <x v="4"/>
    <x v="269"/>
    <n v="22.96"/>
    <n v="7"/>
    <n v="6.66"/>
    <x v="3"/>
    <x v="0"/>
  </r>
  <r>
    <n v="44291"/>
    <x v="129"/>
    <x v="6"/>
    <x v="0"/>
    <x v="14"/>
    <x v="270"/>
    <n v="4164.05"/>
    <n v="5"/>
    <n v="83.28"/>
    <x v="3"/>
    <x v="0"/>
  </r>
  <r>
    <n v="44291"/>
    <x v="130"/>
    <x v="1"/>
    <x v="0"/>
    <x v="2"/>
    <x v="271"/>
    <n v="49.63"/>
    <n v="4"/>
    <n v="3.72"/>
    <x v="3"/>
    <x v="0"/>
  </r>
  <r>
    <n v="44291"/>
    <x v="130"/>
    <x v="1"/>
    <x v="0"/>
    <x v="2"/>
    <x v="272"/>
    <n v="52.1"/>
    <n v="4"/>
    <n v="3.91"/>
    <x v="3"/>
    <x v="0"/>
  </r>
  <r>
    <n v="44291"/>
    <x v="131"/>
    <x v="14"/>
    <x v="0"/>
    <x v="4"/>
    <x v="273"/>
    <n v="26.7"/>
    <n v="2"/>
    <n v="7.48"/>
    <x v="3"/>
    <x v="0"/>
  </r>
  <r>
    <n v="44291"/>
    <x v="131"/>
    <x v="14"/>
    <x v="0"/>
    <x v="3"/>
    <x v="274"/>
    <n v="40.200000000000003"/>
    <n v="5"/>
    <n v="18.09"/>
    <x v="3"/>
    <x v="0"/>
  </r>
  <r>
    <n v="44291"/>
    <x v="131"/>
    <x v="14"/>
    <x v="0"/>
    <x v="4"/>
    <x v="202"/>
    <n v="13.89"/>
    <n v="3"/>
    <n v="4.58"/>
    <x v="3"/>
    <x v="0"/>
  </r>
  <r>
    <n v="44291"/>
    <x v="131"/>
    <x v="14"/>
    <x v="0"/>
    <x v="2"/>
    <x v="75"/>
    <n v="689.82"/>
    <n v="6"/>
    <n v="20.69"/>
    <x v="3"/>
    <x v="0"/>
  </r>
  <r>
    <n v="44291"/>
    <x v="132"/>
    <x v="5"/>
    <x v="0"/>
    <x v="3"/>
    <x v="275"/>
    <n v="115.36"/>
    <n v="7"/>
    <n v="56.53"/>
    <x v="3"/>
    <x v="0"/>
  </r>
  <r>
    <n v="44292"/>
    <x v="133"/>
    <x v="2"/>
    <x v="0"/>
    <x v="3"/>
    <x v="276"/>
    <n v="44.91"/>
    <n v="6"/>
    <n v="-35.93"/>
    <x v="3"/>
    <x v="0"/>
  </r>
  <r>
    <n v="44292"/>
    <x v="26"/>
    <x v="2"/>
    <x v="0"/>
    <x v="14"/>
    <x v="277"/>
    <n v="10.3"/>
    <n v="1"/>
    <n v="-2.19"/>
    <x v="3"/>
    <x v="0"/>
  </r>
  <r>
    <n v="44292"/>
    <x v="26"/>
    <x v="2"/>
    <x v="1"/>
    <x v="13"/>
    <x v="278"/>
    <n v="154.76"/>
    <n v="3"/>
    <n v="-36.11"/>
    <x v="3"/>
    <x v="0"/>
  </r>
  <r>
    <n v="44292"/>
    <x v="26"/>
    <x v="2"/>
    <x v="2"/>
    <x v="9"/>
    <x v="279"/>
    <n v="116.78"/>
    <n v="2"/>
    <n v="21.9"/>
    <x v="3"/>
    <x v="0"/>
  </r>
  <r>
    <n v="44292"/>
    <x v="134"/>
    <x v="22"/>
    <x v="1"/>
    <x v="13"/>
    <x v="280"/>
    <n v="653.54999999999995"/>
    <n v="3"/>
    <n v="111.1"/>
    <x v="3"/>
    <x v="0"/>
  </r>
  <r>
    <n v="44292"/>
    <x v="134"/>
    <x v="22"/>
    <x v="2"/>
    <x v="9"/>
    <x v="281"/>
    <n v="33.9"/>
    <n v="2"/>
    <n v="2.0299999999999998"/>
    <x v="3"/>
    <x v="0"/>
  </r>
  <r>
    <n v="44292"/>
    <x v="135"/>
    <x v="3"/>
    <x v="1"/>
    <x v="8"/>
    <x v="282"/>
    <n v="91.96"/>
    <n v="2"/>
    <n v="15.63"/>
    <x v="3"/>
    <x v="0"/>
  </r>
  <r>
    <n v="44292"/>
    <x v="135"/>
    <x v="3"/>
    <x v="1"/>
    <x v="8"/>
    <x v="283"/>
    <n v="33.11"/>
    <n v="7"/>
    <n v="12.91"/>
    <x v="3"/>
    <x v="0"/>
  </r>
  <r>
    <n v="44292"/>
    <x v="135"/>
    <x v="3"/>
    <x v="0"/>
    <x v="0"/>
    <x v="284"/>
    <n v="19.440000000000001"/>
    <n v="3"/>
    <n v="9.33"/>
    <x v="3"/>
    <x v="0"/>
  </r>
  <r>
    <n v="44292"/>
    <x v="135"/>
    <x v="3"/>
    <x v="0"/>
    <x v="0"/>
    <x v="285"/>
    <n v="55.48"/>
    <n v="1"/>
    <n v="26.63"/>
    <x v="3"/>
    <x v="0"/>
  </r>
  <r>
    <n v="44292"/>
    <x v="136"/>
    <x v="3"/>
    <x v="0"/>
    <x v="4"/>
    <x v="286"/>
    <n v="70.95"/>
    <n v="3"/>
    <n v="18.45"/>
    <x v="3"/>
    <x v="0"/>
  </r>
  <r>
    <n v="44292"/>
    <x v="136"/>
    <x v="3"/>
    <x v="0"/>
    <x v="3"/>
    <x v="287"/>
    <n v="65.569999999999993"/>
    <n v="2"/>
    <n v="23.77"/>
    <x v="3"/>
    <x v="0"/>
  </r>
  <r>
    <n v="44292"/>
    <x v="136"/>
    <x v="3"/>
    <x v="2"/>
    <x v="9"/>
    <x v="288"/>
    <n v="299.97000000000003"/>
    <n v="3"/>
    <n v="131.99"/>
    <x v="3"/>
    <x v="0"/>
  </r>
  <r>
    <n v="44293"/>
    <x v="137"/>
    <x v="33"/>
    <x v="1"/>
    <x v="8"/>
    <x v="289"/>
    <n v="8.9600000000000009"/>
    <n v="2"/>
    <n v="2.78"/>
    <x v="3"/>
    <x v="0"/>
  </r>
  <r>
    <n v="44293"/>
    <x v="138"/>
    <x v="9"/>
    <x v="2"/>
    <x v="6"/>
    <x v="231"/>
    <n v="629.95000000000005"/>
    <n v="5"/>
    <n v="163.79"/>
    <x v="3"/>
    <x v="0"/>
  </r>
  <r>
    <n v="44293"/>
    <x v="138"/>
    <x v="9"/>
    <x v="0"/>
    <x v="0"/>
    <x v="290"/>
    <n v="122.97"/>
    <n v="3"/>
    <n v="60.26"/>
    <x v="3"/>
    <x v="0"/>
  </r>
  <r>
    <n v="44293"/>
    <x v="139"/>
    <x v="4"/>
    <x v="0"/>
    <x v="0"/>
    <x v="291"/>
    <n v="58.32"/>
    <n v="9"/>
    <n v="27.99"/>
    <x v="3"/>
    <x v="0"/>
  </r>
  <r>
    <n v="44293"/>
    <x v="139"/>
    <x v="4"/>
    <x v="2"/>
    <x v="6"/>
    <x v="292"/>
    <n v="200.97"/>
    <n v="3"/>
    <n v="50.24"/>
    <x v="3"/>
    <x v="0"/>
  </r>
  <r>
    <n v="44294"/>
    <x v="140"/>
    <x v="12"/>
    <x v="0"/>
    <x v="7"/>
    <x v="293"/>
    <n v="2.37"/>
    <n v="2"/>
    <n v="0.83"/>
    <x v="3"/>
    <x v="0"/>
  </r>
  <r>
    <n v="44294"/>
    <x v="140"/>
    <x v="12"/>
    <x v="0"/>
    <x v="0"/>
    <x v="294"/>
    <n v="19.010000000000002"/>
    <n v="3"/>
    <n v="6.89"/>
    <x v="3"/>
    <x v="0"/>
  </r>
  <r>
    <n v="44294"/>
    <x v="141"/>
    <x v="33"/>
    <x v="1"/>
    <x v="13"/>
    <x v="295"/>
    <n v="1215.92"/>
    <n v="8"/>
    <n v="316.14"/>
    <x v="3"/>
    <x v="0"/>
  </r>
  <r>
    <n v="44294"/>
    <x v="142"/>
    <x v="12"/>
    <x v="0"/>
    <x v="7"/>
    <x v="12"/>
    <n v="49.79"/>
    <n v="8"/>
    <n v="-11.83"/>
    <x v="3"/>
    <x v="0"/>
  </r>
  <r>
    <n v="44294"/>
    <x v="39"/>
    <x v="3"/>
    <x v="1"/>
    <x v="13"/>
    <x v="296"/>
    <n v="99.59"/>
    <n v="1"/>
    <n v="2.4900000000000002"/>
    <x v="3"/>
    <x v="0"/>
  </r>
  <r>
    <n v="44294"/>
    <x v="39"/>
    <x v="3"/>
    <x v="2"/>
    <x v="9"/>
    <x v="297"/>
    <n v="399.96"/>
    <n v="4"/>
    <n v="139.99"/>
    <x v="3"/>
    <x v="0"/>
  </r>
  <r>
    <n v="44294"/>
    <x v="143"/>
    <x v="10"/>
    <x v="1"/>
    <x v="13"/>
    <x v="298"/>
    <n v="172.11"/>
    <n v="1"/>
    <n v="-94.66"/>
    <x v="3"/>
    <x v="0"/>
  </r>
  <r>
    <n v="44297"/>
    <x v="144"/>
    <x v="16"/>
    <x v="0"/>
    <x v="7"/>
    <x v="299"/>
    <n v="6.91"/>
    <n v="3"/>
    <n v="2.33"/>
    <x v="3"/>
    <x v="0"/>
  </r>
  <r>
    <n v="44297"/>
    <x v="144"/>
    <x v="16"/>
    <x v="2"/>
    <x v="9"/>
    <x v="138"/>
    <n v="383.98"/>
    <n v="3"/>
    <n v="81.59"/>
    <x v="3"/>
    <x v="0"/>
  </r>
  <r>
    <n v="44297"/>
    <x v="144"/>
    <x v="16"/>
    <x v="0"/>
    <x v="0"/>
    <x v="300"/>
    <n v="10.37"/>
    <n v="2"/>
    <n v="3.63"/>
    <x v="3"/>
    <x v="0"/>
  </r>
  <r>
    <n v="44297"/>
    <x v="144"/>
    <x v="16"/>
    <x v="2"/>
    <x v="9"/>
    <x v="301"/>
    <n v="335.94"/>
    <n v="7"/>
    <n v="41.99"/>
    <x v="3"/>
    <x v="0"/>
  </r>
  <r>
    <n v="44297"/>
    <x v="145"/>
    <x v="34"/>
    <x v="0"/>
    <x v="3"/>
    <x v="302"/>
    <n v="9.58"/>
    <n v="1"/>
    <n v="3.35"/>
    <x v="3"/>
    <x v="0"/>
  </r>
  <r>
    <n v="44297"/>
    <x v="146"/>
    <x v="0"/>
    <x v="2"/>
    <x v="6"/>
    <x v="303"/>
    <n v="758.35"/>
    <n v="6"/>
    <n v="265.42"/>
    <x v="3"/>
    <x v="0"/>
  </r>
  <r>
    <n v="44297"/>
    <x v="147"/>
    <x v="35"/>
    <x v="0"/>
    <x v="2"/>
    <x v="304"/>
    <n v="87.08"/>
    <n v="7"/>
    <n v="24.38"/>
    <x v="3"/>
    <x v="0"/>
  </r>
  <r>
    <n v="44297"/>
    <x v="147"/>
    <x v="35"/>
    <x v="2"/>
    <x v="6"/>
    <x v="305"/>
    <n v="105.58"/>
    <n v="2"/>
    <n v="9.24"/>
    <x v="3"/>
    <x v="0"/>
  </r>
  <r>
    <n v="44297"/>
    <x v="147"/>
    <x v="35"/>
    <x v="2"/>
    <x v="9"/>
    <x v="306"/>
    <n v="217.44"/>
    <n v="6"/>
    <n v="91.32"/>
    <x v="3"/>
    <x v="0"/>
  </r>
  <r>
    <n v="44298"/>
    <x v="148"/>
    <x v="3"/>
    <x v="2"/>
    <x v="6"/>
    <x v="307"/>
    <n v="1075.0899999999999"/>
    <n v="14"/>
    <n v="94.07"/>
    <x v="3"/>
    <x v="0"/>
  </r>
  <r>
    <n v="44298"/>
    <x v="148"/>
    <x v="3"/>
    <x v="2"/>
    <x v="6"/>
    <x v="308"/>
    <n v="438.37"/>
    <n v="4"/>
    <n v="38.36"/>
    <x v="3"/>
    <x v="0"/>
  </r>
  <r>
    <n v="44298"/>
    <x v="148"/>
    <x v="3"/>
    <x v="0"/>
    <x v="3"/>
    <x v="309"/>
    <n v="18.09"/>
    <n v="7"/>
    <n v="6.56"/>
    <x v="3"/>
    <x v="0"/>
  </r>
  <r>
    <n v="44298"/>
    <x v="148"/>
    <x v="3"/>
    <x v="1"/>
    <x v="11"/>
    <x v="238"/>
    <n v="308.5"/>
    <n v="3"/>
    <n v="-18.149999999999999"/>
    <x v="3"/>
    <x v="0"/>
  </r>
  <r>
    <n v="44298"/>
    <x v="149"/>
    <x v="18"/>
    <x v="0"/>
    <x v="0"/>
    <x v="310"/>
    <n v="32.4"/>
    <n v="5"/>
    <n v="15.55"/>
    <x v="3"/>
    <x v="0"/>
  </r>
  <r>
    <n v="44298"/>
    <x v="150"/>
    <x v="3"/>
    <x v="0"/>
    <x v="4"/>
    <x v="311"/>
    <n v="39.68"/>
    <n v="2"/>
    <n v="16.27"/>
    <x v="3"/>
    <x v="0"/>
  </r>
  <r>
    <n v="44299"/>
    <x v="104"/>
    <x v="2"/>
    <x v="0"/>
    <x v="4"/>
    <x v="312"/>
    <n v="17.86"/>
    <n v="4"/>
    <n v="1.1200000000000001"/>
    <x v="3"/>
    <x v="0"/>
  </r>
  <r>
    <n v="44299"/>
    <x v="104"/>
    <x v="2"/>
    <x v="0"/>
    <x v="3"/>
    <x v="313"/>
    <n v="509.97"/>
    <n v="10"/>
    <n v="-407.98"/>
    <x v="3"/>
    <x v="0"/>
  </r>
  <r>
    <n v="44299"/>
    <x v="104"/>
    <x v="2"/>
    <x v="0"/>
    <x v="7"/>
    <x v="78"/>
    <n v="30.99"/>
    <n v="13"/>
    <n v="10.07"/>
    <x v="3"/>
    <x v="0"/>
  </r>
  <r>
    <n v="44299"/>
    <x v="104"/>
    <x v="2"/>
    <x v="2"/>
    <x v="6"/>
    <x v="314"/>
    <n v="71.930000000000007"/>
    <n v="12"/>
    <n v="8.39"/>
    <x v="3"/>
    <x v="0"/>
  </r>
  <r>
    <n v="44299"/>
    <x v="151"/>
    <x v="36"/>
    <x v="0"/>
    <x v="1"/>
    <x v="315"/>
    <n v="7.83"/>
    <n v="3"/>
    <n v="3.6"/>
    <x v="3"/>
    <x v="0"/>
  </r>
  <r>
    <n v="44301"/>
    <x v="152"/>
    <x v="3"/>
    <x v="0"/>
    <x v="12"/>
    <x v="316"/>
    <n v="106.96"/>
    <n v="2"/>
    <n v="31.02"/>
    <x v="3"/>
    <x v="0"/>
  </r>
  <r>
    <n v="44301"/>
    <x v="152"/>
    <x v="3"/>
    <x v="1"/>
    <x v="8"/>
    <x v="317"/>
    <n v="187.76"/>
    <n v="4"/>
    <n v="76.98"/>
    <x v="3"/>
    <x v="0"/>
  </r>
  <r>
    <n v="44302"/>
    <x v="153"/>
    <x v="25"/>
    <x v="0"/>
    <x v="4"/>
    <x v="4"/>
    <n v="39.07"/>
    <n v="6"/>
    <n v="9.77"/>
    <x v="3"/>
    <x v="0"/>
  </r>
  <r>
    <n v="44304"/>
    <x v="154"/>
    <x v="3"/>
    <x v="2"/>
    <x v="15"/>
    <x v="318"/>
    <n v="287.97000000000003"/>
    <n v="4"/>
    <n v="97.19"/>
    <x v="3"/>
    <x v="0"/>
  </r>
  <r>
    <n v="44304"/>
    <x v="154"/>
    <x v="3"/>
    <x v="0"/>
    <x v="4"/>
    <x v="44"/>
    <n v="13.12"/>
    <n v="4"/>
    <n v="3.8"/>
    <x v="3"/>
    <x v="0"/>
  </r>
  <r>
    <n v="44304"/>
    <x v="154"/>
    <x v="3"/>
    <x v="0"/>
    <x v="4"/>
    <x v="319"/>
    <n v="10.75"/>
    <n v="5"/>
    <n v="3.55"/>
    <x v="3"/>
    <x v="0"/>
  </r>
  <r>
    <n v="44304"/>
    <x v="154"/>
    <x v="3"/>
    <x v="0"/>
    <x v="7"/>
    <x v="320"/>
    <n v="11.62"/>
    <n v="2"/>
    <n v="3.6"/>
    <x v="3"/>
    <x v="0"/>
  </r>
  <r>
    <n v="44304"/>
    <x v="111"/>
    <x v="0"/>
    <x v="0"/>
    <x v="4"/>
    <x v="321"/>
    <n v="2.69"/>
    <n v="2"/>
    <n v="1.01"/>
    <x v="3"/>
    <x v="0"/>
  </r>
  <r>
    <n v="44304"/>
    <x v="111"/>
    <x v="0"/>
    <x v="1"/>
    <x v="5"/>
    <x v="322"/>
    <n v="317.06"/>
    <n v="3"/>
    <n v="-18.12"/>
    <x v="3"/>
    <x v="0"/>
  </r>
  <r>
    <n v="44304"/>
    <x v="111"/>
    <x v="0"/>
    <x v="0"/>
    <x v="10"/>
    <x v="323"/>
    <n v="149.35"/>
    <n v="3"/>
    <n v="50.41"/>
    <x v="3"/>
    <x v="0"/>
  </r>
  <r>
    <n v="44304"/>
    <x v="111"/>
    <x v="0"/>
    <x v="2"/>
    <x v="9"/>
    <x v="324"/>
    <n v="227.98"/>
    <n v="3"/>
    <n v="28.5"/>
    <x v="3"/>
    <x v="0"/>
  </r>
  <r>
    <n v="44305"/>
    <x v="155"/>
    <x v="3"/>
    <x v="1"/>
    <x v="8"/>
    <x v="325"/>
    <n v="76.14"/>
    <n v="3"/>
    <n v="26.65"/>
    <x v="3"/>
    <x v="0"/>
  </r>
  <r>
    <n v="44305"/>
    <x v="156"/>
    <x v="6"/>
    <x v="0"/>
    <x v="3"/>
    <x v="326"/>
    <n v="58.05"/>
    <n v="3"/>
    <n v="26.7"/>
    <x v="3"/>
    <x v="0"/>
  </r>
  <r>
    <n v="44305"/>
    <x v="156"/>
    <x v="6"/>
    <x v="0"/>
    <x v="0"/>
    <x v="327"/>
    <n v="71.28"/>
    <n v="11"/>
    <n v="34.21"/>
    <x v="3"/>
    <x v="0"/>
  </r>
  <r>
    <n v="44306"/>
    <x v="9"/>
    <x v="0"/>
    <x v="1"/>
    <x v="13"/>
    <x v="328"/>
    <n v="744.1"/>
    <n v="5"/>
    <n v="-95.67"/>
    <x v="3"/>
    <x v="0"/>
  </r>
  <r>
    <n v="44306"/>
    <x v="9"/>
    <x v="0"/>
    <x v="0"/>
    <x v="2"/>
    <x v="329"/>
    <n v="44.84"/>
    <n v="5"/>
    <n v="5.61"/>
    <x v="3"/>
    <x v="0"/>
  </r>
  <r>
    <n v="44306"/>
    <x v="9"/>
    <x v="0"/>
    <x v="1"/>
    <x v="13"/>
    <x v="298"/>
    <n v="401.59"/>
    <n v="2"/>
    <n v="-131.94999999999999"/>
    <x v="3"/>
    <x v="0"/>
  </r>
  <r>
    <n v="44306"/>
    <x v="157"/>
    <x v="3"/>
    <x v="1"/>
    <x v="8"/>
    <x v="330"/>
    <n v="59.92"/>
    <n v="4"/>
    <n v="27.56"/>
    <x v="3"/>
    <x v="0"/>
  </r>
  <r>
    <n v="44307"/>
    <x v="158"/>
    <x v="3"/>
    <x v="0"/>
    <x v="3"/>
    <x v="331"/>
    <n v="16.52"/>
    <n v="5"/>
    <n v="5.58"/>
    <x v="3"/>
    <x v="0"/>
  </r>
  <r>
    <n v="44307"/>
    <x v="159"/>
    <x v="5"/>
    <x v="0"/>
    <x v="2"/>
    <x v="332"/>
    <n v="828.84"/>
    <n v="6"/>
    <n v="0"/>
    <x v="3"/>
    <x v="0"/>
  </r>
  <r>
    <n v="44308"/>
    <x v="160"/>
    <x v="20"/>
    <x v="0"/>
    <x v="10"/>
    <x v="21"/>
    <n v="247.84"/>
    <n v="8"/>
    <n v="121.44"/>
    <x v="3"/>
    <x v="0"/>
  </r>
  <r>
    <n v="44308"/>
    <x v="160"/>
    <x v="20"/>
    <x v="0"/>
    <x v="3"/>
    <x v="333"/>
    <n v="9.91"/>
    <n v="3"/>
    <n v="3.35"/>
    <x v="3"/>
    <x v="0"/>
  </r>
  <r>
    <n v="44309"/>
    <x v="161"/>
    <x v="2"/>
    <x v="0"/>
    <x v="3"/>
    <x v="334"/>
    <n v="2.5"/>
    <n v="3"/>
    <n v="-1.75"/>
    <x v="3"/>
    <x v="0"/>
  </r>
  <r>
    <n v="44309"/>
    <x v="162"/>
    <x v="10"/>
    <x v="1"/>
    <x v="5"/>
    <x v="249"/>
    <n v="281.37"/>
    <n v="2"/>
    <n v="-12.06"/>
    <x v="3"/>
    <x v="0"/>
  </r>
  <r>
    <n v="44309"/>
    <x v="162"/>
    <x v="10"/>
    <x v="0"/>
    <x v="3"/>
    <x v="253"/>
    <n v="7.49"/>
    <n v="8"/>
    <n v="-5.24"/>
    <x v="3"/>
    <x v="0"/>
  </r>
  <r>
    <n v="44309"/>
    <x v="162"/>
    <x v="10"/>
    <x v="1"/>
    <x v="8"/>
    <x v="335"/>
    <n v="22.34"/>
    <n v="4"/>
    <n v="7.82"/>
    <x v="3"/>
    <x v="0"/>
  </r>
  <r>
    <n v="44309"/>
    <x v="39"/>
    <x v="3"/>
    <x v="0"/>
    <x v="0"/>
    <x v="141"/>
    <n v="48.91"/>
    <n v="1"/>
    <n v="22.99"/>
    <x v="3"/>
    <x v="0"/>
  </r>
  <r>
    <n v="44311"/>
    <x v="163"/>
    <x v="0"/>
    <x v="0"/>
    <x v="0"/>
    <x v="336"/>
    <n v="10.37"/>
    <n v="2"/>
    <n v="3.63"/>
    <x v="3"/>
    <x v="0"/>
  </r>
  <r>
    <n v="44311"/>
    <x v="163"/>
    <x v="0"/>
    <x v="0"/>
    <x v="4"/>
    <x v="337"/>
    <n v="6.24"/>
    <n v="3"/>
    <n v="0.55000000000000004"/>
    <x v="3"/>
    <x v="0"/>
  </r>
  <r>
    <n v="44311"/>
    <x v="164"/>
    <x v="25"/>
    <x v="2"/>
    <x v="6"/>
    <x v="338"/>
    <n v="302.38"/>
    <n v="3"/>
    <n v="37.799999999999997"/>
    <x v="3"/>
    <x v="0"/>
  </r>
  <r>
    <n v="44311"/>
    <x v="165"/>
    <x v="3"/>
    <x v="1"/>
    <x v="8"/>
    <x v="339"/>
    <n v="303.25"/>
    <n v="5"/>
    <n v="63.68"/>
    <x v="3"/>
    <x v="0"/>
  </r>
  <r>
    <n v="44311"/>
    <x v="165"/>
    <x v="3"/>
    <x v="0"/>
    <x v="12"/>
    <x v="340"/>
    <n v="270.72000000000003"/>
    <n v="3"/>
    <n v="78.510000000000005"/>
    <x v="3"/>
    <x v="0"/>
  </r>
  <r>
    <n v="44311"/>
    <x v="165"/>
    <x v="3"/>
    <x v="1"/>
    <x v="5"/>
    <x v="341"/>
    <n v="1487.04"/>
    <n v="5"/>
    <n v="148.69999999999999"/>
    <x v="3"/>
    <x v="0"/>
  </r>
  <r>
    <n v="44312"/>
    <x v="166"/>
    <x v="3"/>
    <x v="1"/>
    <x v="5"/>
    <x v="342"/>
    <n v="230.28"/>
    <n v="3"/>
    <n v="23.03"/>
    <x v="3"/>
    <x v="0"/>
  </r>
  <r>
    <n v="44312"/>
    <x v="166"/>
    <x v="3"/>
    <x v="0"/>
    <x v="3"/>
    <x v="343"/>
    <n v="18.29"/>
    <n v="6"/>
    <n v="5.72"/>
    <x v="3"/>
    <x v="0"/>
  </r>
  <r>
    <n v="44312"/>
    <x v="167"/>
    <x v="3"/>
    <x v="0"/>
    <x v="4"/>
    <x v="344"/>
    <n v="21.4"/>
    <n v="5"/>
    <n v="6.21"/>
    <x v="3"/>
    <x v="0"/>
  </r>
  <r>
    <n v="44312"/>
    <x v="167"/>
    <x v="3"/>
    <x v="0"/>
    <x v="1"/>
    <x v="131"/>
    <n v="12.6"/>
    <n v="2"/>
    <n v="5.8"/>
    <x v="3"/>
    <x v="0"/>
  </r>
  <r>
    <n v="44314"/>
    <x v="168"/>
    <x v="36"/>
    <x v="0"/>
    <x v="3"/>
    <x v="345"/>
    <n v="20.86"/>
    <n v="2"/>
    <n v="9.39"/>
    <x v="3"/>
    <x v="0"/>
  </r>
  <r>
    <n v="44314"/>
    <x v="168"/>
    <x v="36"/>
    <x v="0"/>
    <x v="2"/>
    <x v="346"/>
    <n v="497.61"/>
    <n v="9"/>
    <n v="129.38"/>
    <x v="3"/>
    <x v="0"/>
  </r>
  <r>
    <n v="44314"/>
    <x v="168"/>
    <x v="36"/>
    <x v="0"/>
    <x v="4"/>
    <x v="347"/>
    <n v="5.34"/>
    <n v="2"/>
    <n v="1.5"/>
    <x v="3"/>
    <x v="0"/>
  </r>
  <r>
    <n v="44314"/>
    <x v="168"/>
    <x v="36"/>
    <x v="0"/>
    <x v="1"/>
    <x v="348"/>
    <n v="3.15"/>
    <n v="1"/>
    <n v="1.51"/>
    <x v="3"/>
    <x v="0"/>
  </r>
  <r>
    <n v="44314"/>
    <x v="169"/>
    <x v="10"/>
    <x v="0"/>
    <x v="1"/>
    <x v="349"/>
    <n v="6.91"/>
    <n v="3"/>
    <n v="2.5099999999999998"/>
    <x v="3"/>
    <x v="0"/>
  </r>
  <r>
    <n v="44314"/>
    <x v="169"/>
    <x v="10"/>
    <x v="0"/>
    <x v="2"/>
    <x v="350"/>
    <n v="27.1"/>
    <n v="3"/>
    <n v="2.0299999999999998"/>
    <x v="3"/>
    <x v="0"/>
  </r>
  <r>
    <n v="44314"/>
    <x v="169"/>
    <x v="10"/>
    <x v="0"/>
    <x v="2"/>
    <x v="351"/>
    <n v="177.57"/>
    <n v="2"/>
    <n v="-37.729999999999997"/>
    <x v="3"/>
    <x v="0"/>
  </r>
  <r>
    <n v="44314"/>
    <x v="170"/>
    <x v="3"/>
    <x v="2"/>
    <x v="6"/>
    <x v="352"/>
    <n v="1679.96"/>
    <n v="5"/>
    <n v="126"/>
    <x v="3"/>
    <x v="0"/>
  </r>
  <r>
    <n v="44314"/>
    <x v="171"/>
    <x v="20"/>
    <x v="2"/>
    <x v="9"/>
    <x v="102"/>
    <n v="159.97999999999999"/>
    <n v="2"/>
    <n v="57.59"/>
    <x v="3"/>
    <x v="0"/>
  </r>
  <r>
    <n v="44315"/>
    <x v="172"/>
    <x v="20"/>
    <x v="1"/>
    <x v="8"/>
    <x v="353"/>
    <n v="17.46"/>
    <n v="2"/>
    <n v="5.94"/>
    <x v="3"/>
    <x v="0"/>
  </r>
  <r>
    <n v="44315"/>
    <x v="173"/>
    <x v="8"/>
    <x v="1"/>
    <x v="5"/>
    <x v="241"/>
    <n v="51.96"/>
    <n v="2"/>
    <n v="12.99"/>
    <x v="3"/>
    <x v="0"/>
  </r>
  <r>
    <n v="44315"/>
    <x v="173"/>
    <x v="8"/>
    <x v="0"/>
    <x v="3"/>
    <x v="176"/>
    <n v="17.940000000000001"/>
    <n v="3"/>
    <n v="8.61"/>
    <x v="3"/>
    <x v="0"/>
  </r>
  <r>
    <n v="44315"/>
    <x v="174"/>
    <x v="15"/>
    <x v="1"/>
    <x v="5"/>
    <x v="354"/>
    <n v="561.58000000000004"/>
    <n v="2"/>
    <n v="70.2"/>
    <x v="3"/>
    <x v="0"/>
  </r>
  <r>
    <n v="44315"/>
    <x v="174"/>
    <x v="15"/>
    <x v="0"/>
    <x v="2"/>
    <x v="355"/>
    <n v="99.92"/>
    <n v="5"/>
    <n v="-1.25"/>
    <x v="3"/>
    <x v="0"/>
  </r>
  <r>
    <n v="44315"/>
    <x v="175"/>
    <x v="7"/>
    <x v="2"/>
    <x v="6"/>
    <x v="356"/>
    <n v="19.98"/>
    <n v="2"/>
    <n v="5.19"/>
    <x v="3"/>
    <x v="0"/>
  </r>
  <r>
    <n v="44316"/>
    <x v="51"/>
    <x v="29"/>
    <x v="2"/>
    <x v="9"/>
    <x v="357"/>
    <n v="47.79"/>
    <n v="3"/>
    <n v="16.25"/>
    <x v="3"/>
    <x v="0"/>
  </r>
  <r>
    <n v="44316"/>
    <x v="176"/>
    <x v="5"/>
    <x v="0"/>
    <x v="4"/>
    <x v="358"/>
    <n v="174.95"/>
    <n v="5"/>
    <n v="45.49"/>
    <x v="3"/>
    <x v="0"/>
  </r>
  <r>
    <n v="44316"/>
    <x v="176"/>
    <x v="5"/>
    <x v="0"/>
    <x v="2"/>
    <x v="216"/>
    <n v="826"/>
    <n v="5"/>
    <n v="214.76"/>
    <x v="3"/>
    <x v="0"/>
  </r>
  <r>
    <n v="44318"/>
    <x v="177"/>
    <x v="10"/>
    <x v="0"/>
    <x v="12"/>
    <x v="188"/>
    <n v="26.14"/>
    <n v="3"/>
    <n v="1.96"/>
    <x v="4"/>
    <x v="0"/>
  </r>
  <r>
    <n v="44318"/>
    <x v="178"/>
    <x v="16"/>
    <x v="2"/>
    <x v="16"/>
    <x v="359"/>
    <n v="479.98"/>
    <n v="2"/>
    <n v="90"/>
    <x v="4"/>
    <x v="0"/>
  </r>
  <r>
    <n v="44319"/>
    <x v="179"/>
    <x v="21"/>
    <x v="0"/>
    <x v="1"/>
    <x v="360"/>
    <n v="21.56"/>
    <n v="7"/>
    <n v="10.35"/>
    <x v="4"/>
    <x v="0"/>
  </r>
  <r>
    <n v="44319"/>
    <x v="180"/>
    <x v="20"/>
    <x v="0"/>
    <x v="3"/>
    <x v="361"/>
    <n v="40.18"/>
    <n v="3"/>
    <n v="14.56"/>
    <x v="4"/>
    <x v="0"/>
  </r>
  <r>
    <n v="44319"/>
    <x v="180"/>
    <x v="20"/>
    <x v="0"/>
    <x v="3"/>
    <x v="362"/>
    <n v="10.9"/>
    <n v="3"/>
    <n v="3.95"/>
    <x v="4"/>
    <x v="0"/>
  </r>
  <r>
    <n v="44320"/>
    <x v="181"/>
    <x v="14"/>
    <x v="0"/>
    <x v="3"/>
    <x v="363"/>
    <n v="46.8"/>
    <n v="4"/>
    <n v="21.06"/>
    <x v="4"/>
    <x v="0"/>
  </r>
  <r>
    <n v="44320"/>
    <x v="182"/>
    <x v="37"/>
    <x v="1"/>
    <x v="8"/>
    <x v="211"/>
    <n v="27.46"/>
    <n v="2"/>
    <n v="9.89"/>
    <x v="4"/>
    <x v="0"/>
  </r>
  <r>
    <n v="44320"/>
    <x v="115"/>
    <x v="0"/>
    <x v="0"/>
    <x v="4"/>
    <x v="286"/>
    <n v="37.840000000000003"/>
    <n v="2"/>
    <n v="2.84"/>
    <x v="4"/>
    <x v="0"/>
  </r>
  <r>
    <n v="44320"/>
    <x v="115"/>
    <x v="0"/>
    <x v="0"/>
    <x v="7"/>
    <x v="364"/>
    <n v="5.47"/>
    <n v="6"/>
    <n v="1.85"/>
    <x v="4"/>
    <x v="0"/>
  </r>
  <r>
    <n v="44320"/>
    <x v="183"/>
    <x v="22"/>
    <x v="1"/>
    <x v="8"/>
    <x v="365"/>
    <n v="12.18"/>
    <n v="7"/>
    <n v="3.9"/>
    <x v="4"/>
    <x v="0"/>
  </r>
  <r>
    <n v="44320"/>
    <x v="183"/>
    <x v="22"/>
    <x v="0"/>
    <x v="12"/>
    <x v="366"/>
    <n v="57.68"/>
    <n v="4"/>
    <n v="19.03"/>
    <x v="4"/>
    <x v="0"/>
  </r>
  <r>
    <n v="44321"/>
    <x v="184"/>
    <x v="5"/>
    <x v="0"/>
    <x v="0"/>
    <x v="367"/>
    <n v="9.42"/>
    <n v="3"/>
    <n v="4.24"/>
    <x v="4"/>
    <x v="0"/>
  </r>
  <r>
    <n v="44321"/>
    <x v="184"/>
    <x v="5"/>
    <x v="0"/>
    <x v="4"/>
    <x v="368"/>
    <n v="6.56"/>
    <n v="2"/>
    <n v="1.9"/>
    <x v="4"/>
    <x v="0"/>
  </r>
  <r>
    <n v="44321"/>
    <x v="184"/>
    <x v="5"/>
    <x v="0"/>
    <x v="0"/>
    <x v="369"/>
    <n v="24.56"/>
    <n v="2"/>
    <n v="11.54"/>
    <x v="4"/>
    <x v="0"/>
  </r>
  <r>
    <n v="44321"/>
    <x v="185"/>
    <x v="0"/>
    <x v="1"/>
    <x v="5"/>
    <x v="94"/>
    <n v="127.87"/>
    <n v="3"/>
    <n v="-9.1300000000000008"/>
    <x v="4"/>
    <x v="0"/>
  </r>
  <r>
    <n v="44321"/>
    <x v="121"/>
    <x v="1"/>
    <x v="0"/>
    <x v="2"/>
    <x v="370"/>
    <n v="45.25"/>
    <n v="2"/>
    <n v="3.96"/>
    <x v="4"/>
    <x v="0"/>
  </r>
  <r>
    <n v="44321"/>
    <x v="186"/>
    <x v="6"/>
    <x v="0"/>
    <x v="3"/>
    <x v="56"/>
    <n v="11.88"/>
    <n v="2"/>
    <n v="5.35"/>
    <x v="4"/>
    <x v="0"/>
  </r>
  <r>
    <n v="44321"/>
    <x v="186"/>
    <x v="6"/>
    <x v="0"/>
    <x v="0"/>
    <x v="371"/>
    <n v="35.44"/>
    <n v="1"/>
    <n v="16.66"/>
    <x v="4"/>
    <x v="0"/>
  </r>
  <r>
    <n v="44322"/>
    <x v="187"/>
    <x v="3"/>
    <x v="0"/>
    <x v="3"/>
    <x v="372"/>
    <n v="140.74"/>
    <n v="8"/>
    <n v="52.78"/>
    <x v="4"/>
    <x v="0"/>
  </r>
  <r>
    <n v="44322"/>
    <x v="188"/>
    <x v="3"/>
    <x v="0"/>
    <x v="1"/>
    <x v="115"/>
    <n v="5.78"/>
    <n v="2"/>
    <n v="2.72"/>
    <x v="4"/>
    <x v="0"/>
  </r>
  <r>
    <n v="44322"/>
    <x v="188"/>
    <x v="3"/>
    <x v="0"/>
    <x v="4"/>
    <x v="373"/>
    <n v="107.94"/>
    <n v="6"/>
    <n v="30.22"/>
    <x v="4"/>
    <x v="0"/>
  </r>
  <r>
    <n v="44323"/>
    <x v="189"/>
    <x v="32"/>
    <x v="0"/>
    <x v="3"/>
    <x v="374"/>
    <n v="16.14"/>
    <n v="3"/>
    <n v="7.91"/>
    <x v="4"/>
    <x v="0"/>
  </r>
  <r>
    <n v="44323"/>
    <x v="189"/>
    <x v="32"/>
    <x v="1"/>
    <x v="13"/>
    <x v="71"/>
    <n v="194.25"/>
    <n v="2"/>
    <n v="-38.85"/>
    <x v="4"/>
    <x v="0"/>
  </r>
  <r>
    <n v="44323"/>
    <x v="189"/>
    <x v="32"/>
    <x v="0"/>
    <x v="4"/>
    <x v="375"/>
    <n v="8.64"/>
    <n v="3"/>
    <n v="2.5099999999999998"/>
    <x v="4"/>
    <x v="0"/>
  </r>
  <r>
    <n v="44323"/>
    <x v="189"/>
    <x v="32"/>
    <x v="1"/>
    <x v="5"/>
    <x v="376"/>
    <n v="872.32"/>
    <n v="4"/>
    <n v="244.25"/>
    <x v="4"/>
    <x v="0"/>
  </r>
  <r>
    <n v="44324"/>
    <x v="73"/>
    <x v="2"/>
    <x v="2"/>
    <x v="16"/>
    <x v="377"/>
    <n v="1799.97"/>
    <n v="5"/>
    <n v="240"/>
    <x v="4"/>
    <x v="0"/>
  </r>
  <r>
    <n v="44325"/>
    <x v="190"/>
    <x v="3"/>
    <x v="2"/>
    <x v="9"/>
    <x v="281"/>
    <n v="67.8"/>
    <n v="4"/>
    <n v="4.07"/>
    <x v="4"/>
    <x v="0"/>
  </r>
  <r>
    <n v="44325"/>
    <x v="190"/>
    <x v="3"/>
    <x v="2"/>
    <x v="9"/>
    <x v="378"/>
    <n v="167.97"/>
    <n v="3"/>
    <n v="40.31"/>
    <x v="4"/>
    <x v="0"/>
  </r>
  <r>
    <n v="44325"/>
    <x v="191"/>
    <x v="5"/>
    <x v="0"/>
    <x v="2"/>
    <x v="379"/>
    <n v="83.25"/>
    <n v="3"/>
    <n v="14.99"/>
    <x v="4"/>
    <x v="0"/>
  </r>
  <r>
    <n v="44325"/>
    <x v="191"/>
    <x v="5"/>
    <x v="0"/>
    <x v="1"/>
    <x v="260"/>
    <n v="9.4499999999999993"/>
    <n v="3"/>
    <n v="4.54"/>
    <x v="4"/>
    <x v="0"/>
  </r>
  <r>
    <n v="44325"/>
    <x v="191"/>
    <x v="5"/>
    <x v="0"/>
    <x v="1"/>
    <x v="380"/>
    <n v="20.65"/>
    <n v="5"/>
    <n v="9.5"/>
    <x v="4"/>
    <x v="0"/>
  </r>
  <r>
    <n v="44325"/>
    <x v="191"/>
    <x v="5"/>
    <x v="0"/>
    <x v="0"/>
    <x v="381"/>
    <n v="45.36"/>
    <n v="7"/>
    <n v="21.77"/>
    <x v="4"/>
    <x v="0"/>
  </r>
  <r>
    <n v="44326"/>
    <x v="170"/>
    <x v="22"/>
    <x v="0"/>
    <x v="10"/>
    <x v="382"/>
    <n v="158.13"/>
    <n v="3"/>
    <n v="77.48"/>
    <x v="4"/>
    <x v="0"/>
  </r>
  <r>
    <n v="44326"/>
    <x v="170"/>
    <x v="22"/>
    <x v="2"/>
    <x v="6"/>
    <x v="383"/>
    <n v="43.6"/>
    <n v="5"/>
    <n v="4.3600000000000003"/>
    <x v="4"/>
    <x v="0"/>
  </r>
  <r>
    <n v="44326"/>
    <x v="192"/>
    <x v="2"/>
    <x v="1"/>
    <x v="11"/>
    <x v="384"/>
    <n v="349.97"/>
    <n v="7"/>
    <n v="-216.98"/>
    <x v="4"/>
    <x v="0"/>
  </r>
  <r>
    <n v="44326"/>
    <x v="192"/>
    <x v="2"/>
    <x v="0"/>
    <x v="4"/>
    <x v="385"/>
    <n v="22.32"/>
    <n v="5"/>
    <n v="5.3"/>
    <x v="4"/>
    <x v="0"/>
  </r>
  <r>
    <n v="44326"/>
    <x v="193"/>
    <x v="3"/>
    <x v="0"/>
    <x v="0"/>
    <x v="386"/>
    <n v="39.96"/>
    <n v="2"/>
    <n v="19.18"/>
    <x v="4"/>
    <x v="0"/>
  </r>
  <r>
    <n v="44326"/>
    <x v="193"/>
    <x v="3"/>
    <x v="2"/>
    <x v="6"/>
    <x v="387"/>
    <n v="1432"/>
    <n v="5"/>
    <n v="125.3"/>
    <x v="4"/>
    <x v="0"/>
  </r>
  <r>
    <n v="44326"/>
    <x v="193"/>
    <x v="3"/>
    <x v="0"/>
    <x v="14"/>
    <x v="388"/>
    <n v="41.04"/>
    <n v="6"/>
    <n v="11.08"/>
    <x v="4"/>
    <x v="0"/>
  </r>
  <r>
    <n v="44326"/>
    <x v="193"/>
    <x v="3"/>
    <x v="1"/>
    <x v="5"/>
    <x v="389"/>
    <n v="256.77999999999997"/>
    <n v="1"/>
    <n v="32.1"/>
    <x v="4"/>
    <x v="0"/>
  </r>
  <r>
    <n v="44327"/>
    <x v="194"/>
    <x v="0"/>
    <x v="2"/>
    <x v="9"/>
    <x v="390"/>
    <n v="58.11"/>
    <n v="2"/>
    <n v="7.26"/>
    <x v="4"/>
    <x v="0"/>
  </r>
  <r>
    <n v="44327"/>
    <x v="194"/>
    <x v="0"/>
    <x v="2"/>
    <x v="6"/>
    <x v="391"/>
    <n v="100.79"/>
    <n v="1"/>
    <n v="6.3"/>
    <x v="4"/>
    <x v="0"/>
  </r>
  <r>
    <n v="44327"/>
    <x v="194"/>
    <x v="0"/>
    <x v="1"/>
    <x v="8"/>
    <x v="392"/>
    <n v="66.11"/>
    <n v="4"/>
    <n v="-84.29"/>
    <x v="4"/>
    <x v="0"/>
  </r>
  <r>
    <n v="44327"/>
    <x v="195"/>
    <x v="0"/>
    <x v="2"/>
    <x v="9"/>
    <x v="393"/>
    <n v="46.86"/>
    <n v="2"/>
    <n v="7.62"/>
    <x v="4"/>
    <x v="0"/>
  </r>
  <r>
    <n v="44327"/>
    <x v="196"/>
    <x v="20"/>
    <x v="0"/>
    <x v="12"/>
    <x v="394"/>
    <n v="35.909999999999997"/>
    <n v="3"/>
    <n v="9.6999999999999993"/>
    <x v="4"/>
    <x v="0"/>
  </r>
  <r>
    <n v="44327"/>
    <x v="197"/>
    <x v="0"/>
    <x v="1"/>
    <x v="5"/>
    <x v="395"/>
    <n v="1212.96"/>
    <n v="8"/>
    <n v="-69.31"/>
    <x v="4"/>
    <x v="0"/>
  </r>
  <r>
    <n v="44327"/>
    <x v="198"/>
    <x v="1"/>
    <x v="0"/>
    <x v="0"/>
    <x v="121"/>
    <n v="17.47"/>
    <n v="3"/>
    <n v="5.68"/>
    <x v="4"/>
    <x v="0"/>
  </r>
  <r>
    <n v="44327"/>
    <x v="198"/>
    <x v="1"/>
    <x v="0"/>
    <x v="3"/>
    <x v="396"/>
    <n v="104.58"/>
    <n v="9"/>
    <n v="-172.56"/>
    <x v="4"/>
    <x v="0"/>
  </r>
  <r>
    <n v="44328"/>
    <x v="19"/>
    <x v="21"/>
    <x v="1"/>
    <x v="8"/>
    <x v="20"/>
    <n v="34.79"/>
    <n v="7"/>
    <n v="10.78"/>
    <x v="4"/>
    <x v="0"/>
  </r>
  <r>
    <n v="44328"/>
    <x v="73"/>
    <x v="32"/>
    <x v="1"/>
    <x v="13"/>
    <x v="397"/>
    <n v="700.06"/>
    <n v="3"/>
    <n v="-130.01"/>
    <x v="4"/>
    <x v="0"/>
  </r>
  <r>
    <n v="44329"/>
    <x v="199"/>
    <x v="27"/>
    <x v="0"/>
    <x v="2"/>
    <x v="379"/>
    <n v="55.5"/>
    <n v="2"/>
    <n v="9.99"/>
    <x v="4"/>
    <x v="0"/>
  </r>
  <r>
    <n v="44329"/>
    <x v="200"/>
    <x v="16"/>
    <x v="0"/>
    <x v="7"/>
    <x v="78"/>
    <n v="7.1"/>
    <n v="2"/>
    <n v="2.4"/>
    <x v="4"/>
    <x v="0"/>
  </r>
  <r>
    <n v="44329"/>
    <x v="200"/>
    <x v="16"/>
    <x v="0"/>
    <x v="3"/>
    <x v="398"/>
    <n v="398.35"/>
    <n v="8"/>
    <n v="-331.96"/>
    <x v="4"/>
    <x v="0"/>
  </r>
  <r>
    <n v="44329"/>
    <x v="201"/>
    <x v="3"/>
    <x v="2"/>
    <x v="9"/>
    <x v="399"/>
    <n v="149.97"/>
    <n v="3"/>
    <n v="52.49"/>
    <x v="4"/>
    <x v="0"/>
  </r>
  <r>
    <n v="44329"/>
    <x v="160"/>
    <x v="3"/>
    <x v="1"/>
    <x v="5"/>
    <x v="221"/>
    <n v="279.45999999999998"/>
    <n v="6"/>
    <n v="20.96"/>
    <x v="4"/>
    <x v="0"/>
  </r>
  <r>
    <n v="44329"/>
    <x v="160"/>
    <x v="3"/>
    <x v="0"/>
    <x v="0"/>
    <x v="187"/>
    <n v="8"/>
    <n v="2"/>
    <n v="3.84"/>
    <x v="4"/>
    <x v="0"/>
  </r>
  <r>
    <n v="44330"/>
    <x v="202"/>
    <x v="16"/>
    <x v="1"/>
    <x v="8"/>
    <x v="400"/>
    <n v="310.88"/>
    <n v="2"/>
    <n v="23.32"/>
    <x v="4"/>
    <x v="0"/>
  </r>
  <r>
    <n v="44332"/>
    <x v="203"/>
    <x v="3"/>
    <x v="1"/>
    <x v="5"/>
    <x v="221"/>
    <n v="232.88"/>
    <n v="5"/>
    <n v="17.47"/>
    <x v="4"/>
    <x v="0"/>
  </r>
  <r>
    <n v="44332"/>
    <x v="204"/>
    <x v="3"/>
    <x v="2"/>
    <x v="9"/>
    <x v="401"/>
    <n v="56.4"/>
    <n v="3"/>
    <n v="3.38"/>
    <x v="4"/>
    <x v="0"/>
  </r>
  <r>
    <n v="44333"/>
    <x v="205"/>
    <x v="21"/>
    <x v="0"/>
    <x v="3"/>
    <x v="79"/>
    <n v="91.68"/>
    <n v="3"/>
    <n v="45.84"/>
    <x v="4"/>
    <x v="0"/>
  </r>
  <r>
    <n v="44334"/>
    <x v="206"/>
    <x v="10"/>
    <x v="2"/>
    <x v="6"/>
    <x v="402"/>
    <n v="779.8"/>
    <n v="2"/>
    <n v="-168.96"/>
    <x v="4"/>
    <x v="0"/>
  </r>
  <r>
    <n v="44334"/>
    <x v="207"/>
    <x v="10"/>
    <x v="1"/>
    <x v="8"/>
    <x v="403"/>
    <n v="149.22999999999999"/>
    <n v="3"/>
    <n v="3.73"/>
    <x v="4"/>
    <x v="0"/>
  </r>
  <r>
    <n v="44334"/>
    <x v="207"/>
    <x v="10"/>
    <x v="0"/>
    <x v="0"/>
    <x v="404"/>
    <n v="15.94"/>
    <n v="4"/>
    <n v="5.78"/>
    <x v="4"/>
    <x v="0"/>
  </r>
  <r>
    <n v="44334"/>
    <x v="208"/>
    <x v="0"/>
    <x v="0"/>
    <x v="0"/>
    <x v="404"/>
    <n v="3.98"/>
    <n v="1"/>
    <n v="1.44"/>
    <x v="4"/>
    <x v="0"/>
  </r>
  <r>
    <n v="44335"/>
    <x v="209"/>
    <x v="14"/>
    <x v="0"/>
    <x v="3"/>
    <x v="405"/>
    <n v="57.42"/>
    <n v="9"/>
    <n v="26.41"/>
    <x v="4"/>
    <x v="0"/>
  </r>
  <r>
    <n v="44335"/>
    <x v="210"/>
    <x v="6"/>
    <x v="0"/>
    <x v="14"/>
    <x v="388"/>
    <n v="34.200000000000003"/>
    <n v="5"/>
    <n v="9.23"/>
    <x v="4"/>
    <x v="0"/>
  </r>
  <r>
    <n v="44336"/>
    <x v="211"/>
    <x v="38"/>
    <x v="0"/>
    <x v="12"/>
    <x v="406"/>
    <n v="33.28"/>
    <n v="4"/>
    <n v="9.32"/>
    <x v="4"/>
    <x v="0"/>
  </r>
  <r>
    <n v="44336"/>
    <x v="211"/>
    <x v="38"/>
    <x v="0"/>
    <x v="4"/>
    <x v="407"/>
    <n v="38.520000000000003"/>
    <n v="9"/>
    <n v="11.94"/>
    <x v="4"/>
    <x v="0"/>
  </r>
  <r>
    <n v="44336"/>
    <x v="211"/>
    <x v="38"/>
    <x v="1"/>
    <x v="8"/>
    <x v="408"/>
    <n v="139.86000000000001"/>
    <n v="7"/>
    <n v="60.14"/>
    <x v="4"/>
    <x v="0"/>
  </r>
  <r>
    <n v="44336"/>
    <x v="212"/>
    <x v="0"/>
    <x v="1"/>
    <x v="8"/>
    <x v="409"/>
    <n v="10.33"/>
    <n v="3"/>
    <n v="-5.94"/>
    <x v="4"/>
    <x v="0"/>
  </r>
  <r>
    <n v="44336"/>
    <x v="212"/>
    <x v="0"/>
    <x v="0"/>
    <x v="0"/>
    <x v="310"/>
    <n v="10.37"/>
    <n v="2"/>
    <n v="3.63"/>
    <x v="4"/>
    <x v="0"/>
  </r>
  <r>
    <n v="44336"/>
    <x v="212"/>
    <x v="0"/>
    <x v="2"/>
    <x v="9"/>
    <x v="410"/>
    <n v="20.78"/>
    <n v="2"/>
    <n v="-3.64"/>
    <x v="4"/>
    <x v="0"/>
  </r>
  <r>
    <n v="44336"/>
    <x v="212"/>
    <x v="0"/>
    <x v="0"/>
    <x v="2"/>
    <x v="252"/>
    <n v="66.959999999999994"/>
    <n v="5"/>
    <n v="-13.39"/>
    <x v="4"/>
    <x v="0"/>
  </r>
  <r>
    <n v="44337"/>
    <x v="213"/>
    <x v="6"/>
    <x v="0"/>
    <x v="3"/>
    <x v="411"/>
    <n v="2715.93"/>
    <n v="7"/>
    <n v="1276.49"/>
    <x v="4"/>
    <x v="0"/>
  </r>
  <r>
    <n v="44337"/>
    <x v="213"/>
    <x v="6"/>
    <x v="2"/>
    <x v="6"/>
    <x v="412"/>
    <n v="617.97"/>
    <n v="3"/>
    <n v="173.03"/>
    <x v="4"/>
    <x v="0"/>
  </r>
  <r>
    <n v="44337"/>
    <x v="214"/>
    <x v="3"/>
    <x v="0"/>
    <x v="4"/>
    <x v="29"/>
    <n v="31.84"/>
    <n v="8"/>
    <n v="10.51"/>
    <x v="4"/>
    <x v="0"/>
  </r>
  <r>
    <n v="44337"/>
    <x v="215"/>
    <x v="32"/>
    <x v="0"/>
    <x v="3"/>
    <x v="413"/>
    <n v="447.86"/>
    <n v="7"/>
    <n v="219.45"/>
    <x v="4"/>
    <x v="0"/>
  </r>
  <r>
    <n v="44337"/>
    <x v="215"/>
    <x v="32"/>
    <x v="0"/>
    <x v="0"/>
    <x v="414"/>
    <n v="17.940000000000001"/>
    <n v="3"/>
    <n v="8.7899999999999991"/>
    <x v="4"/>
    <x v="0"/>
  </r>
  <r>
    <n v="44337"/>
    <x v="215"/>
    <x v="32"/>
    <x v="0"/>
    <x v="12"/>
    <x v="103"/>
    <n v="245.88"/>
    <n v="6"/>
    <n v="68.849999999999994"/>
    <x v="4"/>
    <x v="0"/>
  </r>
  <r>
    <n v="44337"/>
    <x v="175"/>
    <x v="0"/>
    <x v="0"/>
    <x v="10"/>
    <x v="21"/>
    <n v="56.06"/>
    <n v="6"/>
    <n v="21.02"/>
    <x v="4"/>
    <x v="0"/>
  </r>
  <r>
    <n v="44337"/>
    <x v="175"/>
    <x v="0"/>
    <x v="1"/>
    <x v="5"/>
    <x v="415"/>
    <n v="107.77"/>
    <n v="2"/>
    <n v="-29.25"/>
    <x v="4"/>
    <x v="0"/>
  </r>
  <r>
    <n v="44337"/>
    <x v="175"/>
    <x v="0"/>
    <x v="0"/>
    <x v="0"/>
    <x v="416"/>
    <n v="4.83"/>
    <n v="1"/>
    <n v="1.63"/>
    <x v="4"/>
    <x v="0"/>
  </r>
  <r>
    <n v="44337"/>
    <x v="175"/>
    <x v="0"/>
    <x v="0"/>
    <x v="3"/>
    <x v="417"/>
    <n v="18.239999999999998"/>
    <n v="3"/>
    <n v="-31.01"/>
    <x v="4"/>
    <x v="0"/>
  </r>
  <r>
    <n v="44338"/>
    <x v="216"/>
    <x v="33"/>
    <x v="2"/>
    <x v="6"/>
    <x v="418"/>
    <n v="135.97999999999999"/>
    <n v="2"/>
    <n v="34"/>
    <x v="4"/>
    <x v="0"/>
  </r>
  <r>
    <n v="44338"/>
    <x v="216"/>
    <x v="33"/>
    <x v="2"/>
    <x v="6"/>
    <x v="419"/>
    <n v="44.95"/>
    <n v="1"/>
    <n v="12.59"/>
    <x v="4"/>
    <x v="0"/>
  </r>
  <r>
    <n v="44339"/>
    <x v="177"/>
    <x v="2"/>
    <x v="0"/>
    <x v="3"/>
    <x v="420"/>
    <n v="3.28"/>
    <n v="2"/>
    <n v="-2.63"/>
    <x v="4"/>
    <x v="0"/>
  </r>
  <r>
    <n v="44339"/>
    <x v="177"/>
    <x v="2"/>
    <x v="0"/>
    <x v="4"/>
    <x v="421"/>
    <n v="21.17"/>
    <n v="9"/>
    <n v="2.38"/>
    <x v="4"/>
    <x v="0"/>
  </r>
  <r>
    <n v="44339"/>
    <x v="177"/>
    <x v="2"/>
    <x v="2"/>
    <x v="6"/>
    <x v="422"/>
    <n v="55.19"/>
    <n v="2"/>
    <n v="-10.119999999999999"/>
    <x v="4"/>
    <x v="0"/>
  </r>
  <r>
    <n v="44339"/>
    <x v="15"/>
    <x v="22"/>
    <x v="0"/>
    <x v="0"/>
    <x v="423"/>
    <n v="12.96"/>
    <n v="2"/>
    <n v="6.22"/>
    <x v="4"/>
    <x v="0"/>
  </r>
  <r>
    <n v="44339"/>
    <x v="217"/>
    <x v="20"/>
    <x v="0"/>
    <x v="3"/>
    <x v="263"/>
    <n v="17.96"/>
    <n v="5"/>
    <n v="5.84"/>
    <x v="4"/>
    <x v="0"/>
  </r>
  <r>
    <n v="44339"/>
    <x v="217"/>
    <x v="20"/>
    <x v="0"/>
    <x v="14"/>
    <x v="424"/>
    <n v="5.04"/>
    <n v="2"/>
    <n v="0.15"/>
    <x v="4"/>
    <x v="0"/>
  </r>
  <r>
    <n v="44339"/>
    <x v="217"/>
    <x v="20"/>
    <x v="0"/>
    <x v="12"/>
    <x v="425"/>
    <n v="208.16"/>
    <n v="1"/>
    <n v="56.2"/>
    <x v="4"/>
    <x v="0"/>
  </r>
  <r>
    <n v="44340"/>
    <x v="218"/>
    <x v="36"/>
    <x v="0"/>
    <x v="0"/>
    <x v="426"/>
    <n v="116.28"/>
    <n v="3"/>
    <n v="56.98"/>
    <x v="4"/>
    <x v="0"/>
  </r>
  <r>
    <n v="44341"/>
    <x v="219"/>
    <x v="1"/>
    <x v="0"/>
    <x v="12"/>
    <x v="427"/>
    <n v="75.599999999999994"/>
    <n v="2"/>
    <n v="-166.32"/>
    <x v="4"/>
    <x v="0"/>
  </r>
  <r>
    <n v="44341"/>
    <x v="219"/>
    <x v="1"/>
    <x v="1"/>
    <x v="8"/>
    <x v="428"/>
    <n v="29.32"/>
    <n v="2"/>
    <n v="-24.19"/>
    <x v="4"/>
    <x v="0"/>
  </r>
  <r>
    <n v="44341"/>
    <x v="220"/>
    <x v="20"/>
    <x v="0"/>
    <x v="0"/>
    <x v="429"/>
    <n v="14.62"/>
    <n v="2"/>
    <n v="6.73"/>
    <x v="4"/>
    <x v="0"/>
  </r>
  <r>
    <n v="44342"/>
    <x v="44"/>
    <x v="3"/>
    <x v="1"/>
    <x v="11"/>
    <x v="430"/>
    <n v="290.67"/>
    <n v="2"/>
    <n v="27.36"/>
    <x v="4"/>
    <x v="0"/>
  </r>
  <r>
    <n v="44342"/>
    <x v="44"/>
    <x v="3"/>
    <x v="2"/>
    <x v="6"/>
    <x v="431"/>
    <n v="201.58"/>
    <n v="2"/>
    <n v="20.16"/>
    <x v="4"/>
    <x v="0"/>
  </r>
  <r>
    <n v="44342"/>
    <x v="44"/>
    <x v="3"/>
    <x v="2"/>
    <x v="6"/>
    <x v="432"/>
    <n v="83.98"/>
    <n v="2"/>
    <n v="31.49"/>
    <x v="4"/>
    <x v="0"/>
  </r>
  <r>
    <n v="44342"/>
    <x v="221"/>
    <x v="3"/>
    <x v="1"/>
    <x v="5"/>
    <x v="433"/>
    <n v="225.3"/>
    <n v="2"/>
    <n v="22.53"/>
    <x v="4"/>
    <x v="0"/>
  </r>
  <r>
    <n v="44342"/>
    <x v="222"/>
    <x v="27"/>
    <x v="0"/>
    <x v="0"/>
    <x v="48"/>
    <n v="48.4"/>
    <n v="5"/>
    <n v="23.23"/>
    <x v="4"/>
    <x v="0"/>
  </r>
  <r>
    <n v="44342"/>
    <x v="147"/>
    <x v="1"/>
    <x v="0"/>
    <x v="2"/>
    <x v="434"/>
    <n v="102.62"/>
    <n v="3"/>
    <n v="7.7"/>
    <x v="4"/>
    <x v="0"/>
  </r>
  <r>
    <n v="44342"/>
    <x v="147"/>
    <x v="1"/>
    <x v="1"/>
    <x v="5"/>
    <x v="435"/>
    <n v="359.77"/>
    <n v="2"/>
    <n v="-5.14"/>
    <x v="4"/>
    <x v="0"/>
  </r>
  <r>
    <n v="44342"/>
    <x v="147"/>
    <x v="1"/>
    <x v="0"/>
    <x v="4"/>
    <x v="385"/>
    <n v="13.39"/>
    <n v="3"/>
    <n v="3.18"/>
    <x v="4"/>
    <x v="0"/>
  </r>
  <r>
    <n v="44343"/>
    <x v="223"/>
    <x v="3"/>
    <x v="1"/>
    <x v="13"/>
    <x v="436"/>
    <n v="567.12"/>
    <n v="10"/>
    <n v="-28.36"/>
    <x v="4"/>
    <x v="0"/>
  </r>
  <r>
    <n v="44343"/>
    <x v="223"/>
    <x v="3"/>
    <x v="0"/>
    <x v="2"/>
    <x v="437"/>
    <n v="359.32"/>
    <n v="4"/>
    <n v="7.19"/>
    <x v="4"/>
    <x v="0"/>
  </r>
  <r>
    <n v="44343"/>
    <x v="164"/>
    <x v="3"/>
    <x v="2"/>
    <x v="6"/>
    <x v="438"/>
    <n v="1113.5"/>
    <n v="12"/>
    <n v="125.27"/>
    <x v="4"/>
    <x v="0"/>
  </r>
  <r>
    <n v="44343"/>
    <x v="164"/>
    <x v="3"/>
    <x v="2"/>
    <x v="9"/>
    <x v="439"/>
    <n v="99.99"/>
    <n v="1"/>
    <n v="38"/>
    <x v="4"/>
    <x v="0"/>
  </r>
  <r>
    <n v="44343"/>
    <x v="224"/>
    <x v="1"/>
    <x v="0"/>
    <x v="3"/>
    <x v="440"/>
    <n v="17.46"/>
    <n v="6"/>
    <n v="-30.56"/>
    <x v="4"/>
    <x v="0"/>
  </r>
  <r>
    <n v="44344"/>
    <x v="225"/>
    <x v="22"/>
    <x v="2"/>
    <x v="6"/>
    <x v="441"/>
    <n v="57.41"/>
    <n v="6"/>
    <n v="5.74"/>
    <x v="4"/>
    <x v="0"/>
  </r>
  <r>
    <n v="44344"/>
    <x v="225"/>
    <x v="22"/>
    <x v="2"/>
    <x v="9"/>
    <x v="162"/>
    <n v="27.6"/>
    <n v="4"/>
    <n v="2.21"/>
    <x v="4"/>
    <x v="0"/>
  </r>
  <r>
    <n v="44344"/>
    <x v="226"/>
    <x v="22"/>
    <x v="0"/>
    <x v="3"/>
    <x v="442"/>
    <n v="136.96"/>
    <n v="4"/>
    <n v="51.36"/>
    <x v="4"/>
    <x v="0"/>
  </r>
  <r>
    <n v="44346"/>
    <x v="227"/>
    <x v="6"/>
    <x v="0"/>
    <x v="0"/>
    <x v="443"/>
    <n v="13.62"/>
    <n v="3"/>
    <n v="6.13"/>
    <x v="4"/>
    <x v="0"/>
  </r>
  <r>
    <n v="44346"/>
    <x v="228"/>
    <x v="1"/>
    <x v="1"/>
    <x v="13"/>
    <x v="444"/>
    <n v="355.46"/>
    <n v="3"/>
    <n v="-184.84"/>
    <x v="4"/>
    <x v="0"/>
  </r>
  <r>
    <n v="44346"/>
    <x v="229"/>
    <x v="20"/>
    <x v="0"/>
    <x v="3"/>
    <x v="372"/>
    <n v="70.37"/>
    <n v="4"/>
    <n v="26.39"/>
    <x v="4"/>
    <x v="0"/>
  </r>
  <r>
    <n v="44346"/>
    <x v="230"/>
    <x v="20"/>
    <x v="0"/>
    <x v="3"/>
    <x v="445"/>
    <n v="25.58"/>
    <n v="2"/>
    <n v="8.9499999999999993"/>
    <x v="4"/>
    <x v="0"/>
  </r>
  <r>
    <n v="44346"/>
    <x v="230"/>
    <x v="20"/>
    <x v="2"/>
    <x v="6"/>
    <x v="446"/>
    <n v="464"/>
    <n v="5"/>
    <n v="134.56"/>
    <x v="4"/>
    <x v="0"/>
  </r>
  <r>
    <n v="44346"/>
    <x v="230"/>
    <x v="20"/>
    <x v="0"/>
    <x v="12"/>
    <x v="447"/>
    <n v="235.95"/>
    <n v="3"/>
    <n v="77.86"/>
    <x v="4"/>
    <x v="0"/>
  </r>
  <r>
    <n v="44346"/>
    <x v="230"/>
    <x v="20"/>
    <x v="0"/>
    <x v="0"/>
    <x v="448"/>
    <n v="39.96"/>
    <n v="4"/>
    <n v="17.98"/>
    <x v="4"/>
    <x v="0"/>
  </r>
  <r>
    <n v="44346"/>
    <x v="231"/>
    <x v="1"/>
    <x v="2"/>
    <x v="16"/>
    <x v="359"/>
    <n v="719.98"/>
    <n v="3"/>
    <n v="135"/>
    <x v="4"/>
    <x v="0"/>
  </r>
  <r>
    <n v="44347"/>
    <x v="232"/>
    <x v="29"/>
    <x v="2"/>
    <x v="6"/>
    <x v="449"/>
    <n v="659.97"/>
    <n v="3"/>
    <n v="197.99"/>
    <x v="4"/>
    <x v="0"/>
  </r>
  <r>
    <n v="44347"/>
    <x v="232"/>
    <x v="29"/>
    <x v="2"/>
    <x v="6"/>
    <x v="450"/>
    <n v="113.73"/>
    <n v="3"/>
    <n v="32.979999999999997"/>
    <x v="4"/>
    <x v="0"/>
  </r>
  <r>
    <n v="44348"/>
    <x v="233"/>
    <x v="28"/>
    <x v="1"/>
    <x v="5"/>
    <x v="7"/>
    <n v="2001.86"/>
    <n v="7"/>
    <n v="580.54"/>
    <x v="5"/>
    <x v="0"/>
  </r>
  <r>
    <n v="44348"/>
    <x v="233"/>
    <x v="28"/>
    <x v="0"/>
    <x v="2"/>
    <x v="451"/>
    <n v="166.72"/>
    <n v="2"/>
    <n v="41.68"/>
    <x v="5"/>
    <x v="0"/>
  </r>
  <r>
    <n v="44348"/>
    <x v="233"/>
    <x v="28"/>
    <x v="0"/>
    <x v="0"/>
    <x v="452"/>
    <n v="47.88"/>
    <n v="6"/>
    <n v="23.94"/>
    <x v="5"/>
    <x v="0"/>
  </r>
  <r>
    <n v="44348"/>
    <x v="233"/>
    <x v="28"/>
    <x v="0"/>
    <x v="12"/>
    <x v="453"/>
    <n v="1503.25"/>
    <n v="5"/>
    <n v="496.07"/>
    <x v="5"/>
    <x v="0"/>
  </r>
  <r>
    <n v="44348"/>
    <x v="233"/>
    <x v="28"/>
    <x v="0"/>
    <x v="0"/>
    <x v="454"/>
    <n v="25.92"/>
    <n v="4"/>
    <n v="12.44"/>
    <x v="5"/>
    <x v="0"/>
  </r>
  <r>
    <n v="44348"/>
    <x v="234"/>
    <x v="23"/>
    <x v="0"/>
    <x v="3"/>
    <x v="455"/>
    <n v="45.48"/>
    <n v="3"/>
    <n v="20.92"/>
    <x v="5"/>
    <x v="0"/>
  </r>
  <r>
    <n v="44348"/>
    <x v="234"/>
    <x v="23"/>
    <x v="0"/>
    <x v="4"/>
    <x v="456"/>
    <n v="289.2"/>
    <n v="6"/>
    <n v="83.87"/>
    <x v="5"/>
    <x v="0"/>
  </r>
  <r>
    <n v="44348"/>
    <x v="235"/>
    <x v="13"/>
    <x v="1"/>
    <x v="8"/>
    <x v="457"/>
    <n v="22.2"/>
    <n v="6"/>
    <n v="9.1"/>
    <x v="5"/>
    <x v="0"/>
  </r>
  <r>
    <n v="44348"/>
    <x v="235"/>
    <x v="13"/>
    <x v="2"/>
    <x v="6"/>
    <x v="458"/>
    <n v="881.93"/>
    <n v="7"/>
    <n v="229.3"/>
    <x v="5"/>
    <x v="0"/>
  </r>
  <r>
    <n v="44348"/>
    <x v="87"/>
    <x v="14"/>
    <x v="0"/>
    <x v="3"/>
    <x v="459"/>
    <n v="138.56"/>
    <n v="4"/>
    <n v="66.510000000000005"/>
    <x v="5"/>
    <x v="0"/>
  </r>
  <r>
    <n v="44348"/>
    <x v="87"/>
    <x v="14"/>
    <x v="0"/>
    <x v="12"/>
    <x v="460"/>
    <n v="65.52"/>
    <n v="5"/>
    <n v="12.38"/>
    <x v="5"/>
    <x v="0"/>
  </r>
  <r>
    <n v="44349"/>
    <x v="79"/>
    <x v="27"/>
    <x v="0"/>
    <x v="3"/>
    <x v="461"/>
    <n v="59.81"/>
    <n v="3"/>
    <n v="19.440000000000001"/>
    <x v="5"/>
    <x v="0"/>
  </r>
  <r>
    <n v="44349"/>
    <x v="79"/>
    <x v="27"/>
    <x v="1"/>
    <x v="8"/>
    <x v="462"/>
    <n v="73.319999999999993"/>
    <n v="6"/>
    <n v="22"/>
    <x v="5"/>
    <x v="0"/>
  </r>
  <r>
    <n v="44349"/>
    <x v="149"/>
    <x v="4"/>
    <x v="0"/>
    <x v="4"/>
    <x v="407"/>
    <n v="8.56"/>
    <n v="2"/>
    <n v="2.65"/>
    <x v="5"/>
    <x v="0"/>
  </r>
  <r>
    <n v="44349"/>
    <x v="149"/>
    <x v="4"/>
    <x v="2"/>
    <x v="6"/>
    <x v="463"/>
    <n v="239.97"/>
    <n v="3"/>
    <n v="67.19"/>
    <x v="5"/>
    <x v="0"/>
  </r>
  <r>
    <n v="44349"/>
    <x v="149"/>
    <x v="4"/>
    <x v="0"/>
    <x v="2"/>
    <x v="168"/>
    <n v="356.94"/>
    <n v="2"/>
    <n v="107.08"/>
    <x v="5"/>
    <x v="0"/>
  </r>
  <r>
    <n v="44350"/>
    <x v="236"/>
    <x v="22"/>
    <x v="1"/>
    <x v="13"/>
    <x v="278"/>
    <n v="515.88"/>
    <n v="6"/>
    <n v="113.49"/>
    <x v="5"/>
    <x v="0"/>
  </r>
  <r>
    <n v="44350"/>
    <x v="237"/>
    <x v="14"/>
    <x v="0"/>
    <x v="10"/>
    <x v="464"/>
    <n v="15.28"/>
    <n v="2"/>
    <n v="7.49"/>
    <x v="5"/>
    <x v="0"/>
  </r>
  <r>
    <n v="44350"/>
    <x v="238"/>
    <x v="1"/>
    <x v="0"/>
    <x v="1"/>
    <x v="465"/>
    <n v="15.94"/>
    <n v="4"/>
    <n v="5.18"/>
    <x v="5"/>
    <x v="0"/>
  </r>
  <r>
    <n v="44350"/>
    <x v="238"/>
    <x v="1"/>
    <x v="1"/>
    <x v="8"/>
    <x v="466"/>
    <n v="61.54"/>
    <n v="7"/>
    <n v="-40"/>
    <x v="5"/>
    <x v="0"/>
  </r>
  <r>
    <n v="44350"/>
    <x v="238"/>
    <x v="1"/>
    <x v="0"/>
    <x v="2"/>
    <x v="346"/>
    <n v="132.69999999999999"/>
    <n v="3"/>
    <n v="9.9499999999999993"/>
    <x v="5"/>
    <x v="0"/>
  </r>
  <r>
    <n v="44351"/>
    <x v="114"/>
    <x v="10"/>
    <x v="0"/>
    <x v="0"/>
    <x v="371"/>
    <n v="16.22"/>
    <n v="2"/>
    <n v="5.88"/>
    <x v="5"/>
    <x v="0"/>
  </r>
  <r>
    <n v="44351"/>
    <x v="239"/>
    <x v="20"/>
    <x v="1"/>
    <x v="8"/>
    <x v="467"/>
    <n v="56.96"/>
    <n v="2"/>
    <n v="21.08"/>
    <x v="5"/>
    <x v="0"/>
  </r>
  <r>
    <n v="44351"/>
    <x v="239"/>
    <x v="20"/>
    <x v="0"/>
    <x v="12"/>
    <x v="468"/>
    <n v="15.56"/>
    <n v="4"/>
    <n v="4.05"/>
    <x v="5"/>
    <x v="0"/>
  </r>
  <r>
    <n v="44351"/>
    <x v="239"/>
    <x v="20"/>
    <x v="1"/>
    <x v="11"/>
    <x v="469"/>
    <n v="353.57"/>
    <n v="2"/>
    <n v="-44.2"/>
    <x v="5"/>
    <x v="0"/>
  </r>
  <r>
    <n v="44351"/>
    <x v="239"/>
    <x v="20"/>
    <x v="1"/>
    <x v="8"/>
    <x v="335"/>
    <n v="13.96"/>
    <n v="2"/>
    <n v="6.7"/>
    <x v="5"/>
    <x v="0"/>
  </r>
  <r>
    <n v="44353"/>
    <x v="240"/>
    <x v="20"/>
    <x v="0"/>
    <x v="4"/>
    <x v="470"/>
    <n v="13.36"/>
    <n v="2"/>
    <n v="4.9400000000000004"/>
    <x v="5"/>
    <x v="0"/>
  </r>
  <r>
    <n v="44353"/>
    <x v="241"/>
    <x v="20"/>
    <x v="0"/>
    <x v="3"/>
    <x v="471"/>
    <n v="149.54"/>
    <n v="9"/>
    <n v="50.47"/>
    <x v="5"/>
    <x v="0"/>
  </r>
  <r>
    <n v="44353"/>
    <x v="241"/>
    <x v="20"/>
    <x v="0"/>
    <x v="14"/>
    <x v="472"/>
    <n v="17.14"/>
    <n v="2"/>
    <n v="4.46"/>
    <x v="5"/>
    <x v="0"/>
  </r>
  <r>
    <n v="44353"/>
    <x v="241"/>
    <x v="20"/>
    <x v="1"/>
    <x v="13"/>
    <x v="473"/>
    <n v="991.76"/>
    <n v="3"/>
    <n v="-347.12"/>
    <x v="5"/>
    <x v="0"/>
  </r>
  <r>
    <n v="44353"/>
    <x v="242"/>
    <x v="1"/>
    <x v="0"/>
    <x v="3"/>
    <x v="287"/>
    <n v="24.59"/>
    <n v="3"/>
    <n v="-38.11"/>
    <x v="5"/>
    <x v="0"/>
  </r>
  <r>
    <n v="44353"/>
    <x v="242"/>
    <x v="1"/>
    <x v="0"/>
    <x v="10"/>
    <x v="474"/>
    <n v="13.98"/>
    <n v="2"/>
    <n v="4.72"/>
    <x v="5"/>
    <x v="0"/>
  </r>
  <r>
    <n v="44353"/>
    <x v="243"/>
    <x v="0"/>
    <x v="0"/>
    <x v="1"/>
    <x v="37"/>
    <n v="100.24"/>
    <n v="10"/>
    <n v="33.83"/>
    <x v="5"/>
    <x v="0"/>
  </r>
  <r>
    <n v="44353"/>
    <x v="149"/>
    <x v="16"/>
    <x v="0"/>
    <x v="3"/>
    <x v="475"/>
    <n v="1.37"/>
    <n v="1"/>
    <n v="-0.91"/>
    <x v="5"/>
    <x v="0"/>
  </r>
  <r>
    <n v="44353"/>
    <x v="149"/>
    <x v="16"/>
    <x v="0"/>
    <x v="0"/>
    <x v="426"/>
    <n v="62.02"/>
    <n v="2"/>
    <n v="22.48"/>
    <x v="5"/>
    <x v="0"/>
  </r>
  <r>
    <n v="44354"/>
    <x v="244"/>
    <x v="1"/>
    <x v="0"/>
    <x v="3"/>
    <x v="471"/>
    <n v="12.46"/>
    <n v="3"/>
    <n v="-20.56"/>
    <x v="5"/>
    <x v="0"/>
  </r>
  <r>
    <n v="44354"/>
    <x v="245"/>
    <x v="1"/>
    <x v="1"/>
    <x v="13"/>
    <x v="476"/>
    <n v="268.94"/>
    <n v="3"/>
    <n v="-209.77"/>
    <x v="5"/>
    <x v="0"/>
  </r>
  <r>
    <n v="44355"/>
    <x v="246"/>
    <x v="22"/>
    <x v="1"/>
    <x v="5"/>
    <x v="477"/>
    <n v="585.54999999999995"/>
    <n v="3"/>
    <n v="73.19"/>
    <x v="5"/>
    <x v="0"/>
  </r>
  <r>
    <n v="44355"/>
    <x v="124"/>
    <x v="15"/>
    <x v="1"/>
    <x v="5"/>
    <x v="478"/>
    <n v="170.35"/>
    <n v="3"/>
    <n v="10.65"/>
    <x v="5"/>
    <x v="0"/>
  </r>
  <r>
    <n v="44355"/>
    <x v="247"/>
    <x v="20"/>
    <x v="0"/>
    <x v="3"/>
    <x v="442"/>
    <n v="68.48"/>
    <n v="2"/>
    <n v="25.68"/>
    <x v="5"/>
    <x v="0"/>
  </r>
  <r>
    <n v="44355"/>
    <x v="247"/>
    <x v="20"/>
    <x v="0"/>
    <x v="2"/>
    <x v="479"/>
    <n v="1676.88"/>
    <n v="6"/>
    <n v="83.84"/>
    <x v="5"/>
    <x v="0"/>
  </r>
  <r>
    <n v="44356"/>
    <x v="248"/>
    <x v="3"/>
    <x v="1"/>
    <x v="8"/>
    <x v="480"/>
    <n v="48.86"/>
    <n v="7"/>
    <n v="14.17"/>
    <x v="5"/>
    <x v="0"/>
  </r>
  <r>
    <n v="44356"/>
    <x v="248"/>
    <x v="3"/>
    <x v="0"/>
    <x v="4"/>
    <x v="481"/>
    <n v="7.28"/>
    <n v="4"/>
    <n v="1.97"/>
    <x v="5"/>
    <x v="0"/>
  </r>
  <r>
    <n v="44356"/>
    <x v="248"/>
    <x v="3"/>
    <x v="2"/>
    <x v="6"/>
    <x v="482"/>
    <n v="907.15"/>
    <n v="6"/>
    <n v="90.72"/>
    <x v="5"/>
    <x v="0"/>
  </r>
  <r>
    <n v="44356"/>
    <x v="248"/>
    <x v="3"/>
    <x v="0"/>
    <x v="3"/>
    <x v="483"/>
    <n v="18.5"/>
    <n v="3"/>
    <n v="5.78"/>
    <x v="5"/>
    <x v="0"/>
  </r>
  <r>
    <n v="44356"/>
    <x v="248"/>
    <x v="3"/>
    <x v="0"/>
    <x v="12"/>
    <x v="484"/>
    <n v="114.9"/>
    <n v="5"/>
    <n v="34.47"/>
    <x v="5"/>
    <x v="0"/>
  </r>
  <r>
    <n v="44356"/>
    <x v="248"/>
    <x v="3"/>
    <x v="1"/>
    <x v="13"/>
    <x v="444"/>
    <n v="1706.18"/>
    <n v="9"/>
    <n v="85.31"/>
    <x v="5"/>
    <x v="0"/>
  </r>
  <r>
    <n v="44356"/>
    <x v="248"/>
    <x v="3"/>
    <x v="2"/>
    <x v="6"/>
    <x v="485"/>
    <n v="911.42"/>
    <n v="4"/>
    <n v="68.36"/>
    <x v="5"/>
    <x v="0"/>
  </r>
  <r>
    <n v="44356"/>
    <x v="249"/>
    <x v="0"/>
    <x v="2"/>
    <x v="6"/>
    <x v="356"/>
    <n v="7.99"/>
    <n v="1"/>
    <n v="0.6"/>
    <x v="5"/>
    <x v="0"/>
  </r>
  <r>
    <n v="44356"/>
    <x v="249"/>
    <x v="0"/>
    <x v="2"/>
    <x v="9"/>
    <x v="486"/>
    <n v="63.98"/>
    <n v="2"/>
    <n v="10.4"/>
    <x v="5"/>
    <x v="0"/>
  </r>
  <r>
    <n v="44356"/>
    <x v="249"/>
    <x v="0"/>
    <x v="0"/>
    <x v="4"/>
    <x v="487"/>
    <n v="70.37"/>
    <n v="2"/>
    <n v="6.16"/>
    <x v="5"/>
    <x v="0"/>
  </r>
  <r>
    <n v="44356"/>
    <x v="250"/>
    <x v="3"/>
    <x v="0"/>
    <x v="14"/>
    <x v="488"/>
    <n v="7.36"/>
    <n v="2"/>
    <n v="0.15"/>
    <x v="5"/>
    <x v="0"/>
  </r>
  <r>
    <n v="44356"/>
    <x v="250"/>
    <x v="3"/>
    <x v="0"/>
    <x v="4"/>
    <x v="489"/>
    <n v="23.1"/>
    <n v="2"/>
    <n v="10.63"/>
    <x v="5"/>
    <x v="0"/>
  </r>
  <r>
    <n v="44356"/>
    <x v="251"/>
    <x v="6"/>
    <x v="1"/>
    <x v="13"/>
    <x v="490"/>
    <n v="1441.3"/>
    <n v="7"/>
    <n v="245.02"/>
    <x v="5"/>
    <x v="0"/>
  </r>
  <r>
    <n v="44356"/>
    <x v="93"/>
    <x v="17"/>
    <x v="0"/>
    <x v="4"/>
    <x v="491"/>
    <n v="18.059999999999999"/>
    <n v="7"/>
    <n v="4.7"/>
    <x v="5"/>
    <x v="0"/>
  </r>
  <r>
    <n v="44356"/>
    <x v="93"/>
    <x v="17"/>
    <x v="0"/>
    <x v="0"/>
    <x v="189"/>
    <n v="79.14"/>
    <n v="3"/>
    <n v="36.4"/>
    <x v="5"/>
    <x v="0"/>
  </r>
  <r>
    <n v="44356"/>
    <x v="93"/>
    <x v="17"/>
    <x v="1"/>
    <x v="8"/>
    <x v="492"/>
    <n v="37.4"/>
    <n v="2"/>
    <n v="14.21"/>
    <x v="5"/>
    <x v="0"/>
  </r>
  <r>
    <n v="44357"/>
    <x v="252"/>
    <x v="14"/>
    <x v="0"/>
    <x v="1"/>
    <x v="493"/>
    <n v="491.55"/>
    <n v="5"/>
    <n v="240.86"/>
    <x v="5"/>
    <x v="0"/>
  </r>
  <r>
    <n v="44360"/>
    <x v="76"/>
    <x v="3"/>
    <x v="0"/>
    <x v="4"/>
    <x v="108"/>
    <n v="14.52"/>
    <n v="3"/>
    <n v="4.79"/>
    <x v="5"/>
    <x v="0"/>
  </r>
  <r>
    <n v="44361"/>
    <x v="253"/>
    <x v="14"/>
    <x v="1"/>
    <x v="11"/>
    <x v="494"/>
    <n v="212.94"/>
    <n v="3"/>
    <n v="57.49"/>
    <x v="5"/>
    <x v="0"/>
  </r>
  <r>
    <n v="44362"/>
    <x v="254"/>
    <x v="0"/>
    <x v="1"/>
    <x v="13"/>
    <x v="495"/>
    <n v="99.92"/>
    <n v="2"/>
    <n v="-18.559999999999999"/>
    <x v="5"/>
    <x v="0"/>
  </r>
  <r>
    <n v="44362"/>
    <x v="254"/>
    <x v="0"/>
    <x v="1"/>
    <x v="5"/>
    <x v="160"/>
    <n v="797.94"/>
    <n v="4"/>
    <n v="-57"/>
    <x v="5"/>
    <x v="0"/>
  </r>
  <r>
    <n v="44362"/>
    <x v="254"/>
    <x v="0"/>
    <x v="0"/>
    <x v="3"/>
    <x v="496"/>
    <n v="8.57"/>
    <n v="3"/>
    <n v="-14.57"/>
    <x v="5"/>
    <x v="0"/>
  </r>
  <r>
    <n v="44362"/>
    <x v="255"/>
    <x v="0"/>
    <x v="0"/>
    <x v="0"/>
    <x v="497"/>
    <n v="36.54"/>
    <n v="2"/>
    <n v="11.88"/>
    <x v="5"/>
    <x v="0"/>
  </r>
  <r>
    <n v="44363"/>
    <x v="256"/>
    <x v="18"/>
    <x v="1"/>
    <x v="5"/>
    <x v="100"/>
    <n v="647.84"/>
    <n v="8"/>
    <n v="32.39"/>
    <x v="5"/>
    <x v="0"/>
  </r>
  <r>
    <n v="44363"/>
    <x v="74"/>
    <x v="20"/>
    <x v="0"/>
    <x v="10"/>
    <x v="21"/>
    <n v="41.4"/>
    <n v="5"/>
    <n v="19.46"/>
    <x v="5"/>
    <x v="0"/>
  </r>
  <r>
    <n v="44363"/>
    <x v="74"/>
    <x v="20"/>
    <x v="0"/>
    <x v="4"/>
    <x v="498"/>
    <n v="35"/>
    <n v="4"/>
    <n v="10.5"/>
    <x v="5"/>
    <x v="0"/>
  </r>
  <r>
    <n v="44363"/>
    <x v="74"/>
    <x v="20"/>
    <x v="0"/>
    <x v="3"/>
    <x v="275"/>
    <n v="39.549999999999997"/>
    <n v="3"/>
    <n v="14.34"/>
    <x v="5"/>
    <x v="0"/>
  </r>
  <r>
    <n v="44364"/>
    <x v="257"/>
    <x v="7"/>
    <x v="2"/>
    <x v="15"/>
    <x v="499"/>
    <n v="65.97"/>
    <n v="3"/>
    <n v="31.01"/>
    <x v="5"/>
    <x v="0"/>
  </r>
  <r>
    <n v="44364"/>
    <x v="258"/>
    <x v="22"/>
    <x v="1"/>
    <x v="8"/>
    <x v="152"/>
    <n v="6.24"/>
    <n v="3"/>
    <n v="2.62"/>
    <x v="5"/>
    <x v="0"/>
  </r>
  <r>
    <n v="44364"/>
    <x v="258"/>
    <x v="22"/>
    <x v="0"/>
    <x v="7"/>
    <x v="500"/>
    <n v="17.899999999999999"/>
    <n v="5"/>
    <n v="8.9499999999999993"/>
    <x v="5"/>
    <x v="0"/>
  </r>
  <r>
    <n v="44364"/>
    <x v="258"/>
    <x v="22"/>
    <x v="0"/>
    <x v="3"/>
    <x v="501"/>
    <n v="3266.38"/>
    <n v="3"/>
    <n v="1061.57"/>
    <x v="5"/>
    <x v="0"/>
  </r>
  <r>
    <n v="44364"/>
    <x v="259"/>
    <x v="1"/>
    <x v="0"/>
    <x v="0"/>
    <x v="502"/>
    <n v="62.02"/>
    <n v="2"/>
    <n v="22.48"/>
    <x v="5"/>
    <x v="0"/>
  </r>
  <r>
    <n v="44365"/>
    <x v="260"/>
    <x v="3"/>
    <x v="2"/>
    <x v="6"/>
    <x v="503"/>
    <n v="139.80000000000001"/>
    <n v="5"/>
    <n v="12.23"/>
    <x v="5"/>
    <x v="0"/>
  </r>
  <r>
    <n v="44367"/>
    <x v="66"/>
    <x v="0"/>
    <x v="2"/>
    <x v="6"/>
    <x v="504"/>
    <n v="201.58"/>
    <n v="2"/>
    <n v="20.16"/>
    <x v="5"/>
    <x v="0"/>
  </r>
  <r>
    <n v="44367"/>
    <x v="66"/>
    <x v="0"/>
    <x v="0"/>
    <x v="3"/>
    <x v="505"/>
    <n v="3.39"/>
    <n v="4"/>
    <n v="-5.09"/>
    <x v="5"/>
    <x v="0"/>
  </r>
  <r>
    <n v="44367"/>
    <x v="66"/>
    <x v="0"/>
    <x v="1"/>
    <x v="11"/>
    <x v="506"/>
    <n v="193.07"/>
    <n v="4"/>
    <n v="-19.87"/>
    <x v="5"/>
    <x v="0"/>
  </r>
  <r>
    <n v="44367"/>
    <x v="66"/>
    <x v="0"/>
    <x v="0"/>
    <x v="0"/>
    <x v="507"/>
    <n v="15.55"/>
    <n v="3"/>
    <n v="5.44"/>
    <x v="5"/>
    <x v="0"/>
  </r>
  <r>
    <n v="44367"/>
    <x v="66"/>
    <x v="0"/>
    <x v="0"/>
    <x v="0"/>
    <x v="126"/>
    <n v="11.65"/>
    <n v="2"/>
    <n v="4.08"/>
    <x v="5"/>
    <x v="0"/>
  </r>
  <r>
    <n v="44367"/>
    <x v="66"/>
    <x v="0"/>
    <x v="2"/>
    <x v="15"/>
    <x v="508"/>
    <n v="418.8"/>
    <n v="2"/>
    <n v="-97.72"/>
    <x v="5"/>
    <x v="0"/>
  </r>
  <r>
    <n v="44367"/>
    <x v="66"/>
    <x v="0"/>
    <x v="0"/>
    <x v="2"/>
    <x v="509"/>
    <n v="509.49"/>
    <n v="7"/>
    <n v="-127.37"/>
    <x v="5"/>
    <x v="0"/>
  </r>
  <r>
    <n v="44367"/>
    <x v="261"/>
    <x v="39"/>
    <x v="0"/>
    <x v="12"/>
    <x v="447"/>
    <n v="471.9"/>
    <n v="6"/>
    <n v="155.72999999999999"/>
    <x v="5"/>
    <x v="0"/>
  </r>
  <r>
    <n v="44367"/>
    <x v="261"/>
    <x v="39"/>
    <x v="0"/>
    <x v="4"/>
    <x v="510"/>
    <n v="3.52"/>
    <n v="2"/>
    <n v="1.69"/>
    <x v="5"/>
    <x v="0"/>
  </r>
  <r>
    <n v="44368"/>
    <x v="201"/>
    <x v="6"/>
    <x v="1"/>
    <x v="8"/>
    <x v="511"/>
    <n v="104.01"/>
    <n v="1"/>
    <n v="14.56"/>
    <x v="5"/>
    <x v="0"/>
  </r>
  <r>
    <n v="44368"/>
    <x v="201"/>
    <x v="6"/>
    <x v="2"/>
    <x v="6"/>
    <x v="485"/>
    <n v="284.82"/>
    <n v="1"/>
    <n v="74.05"/>
    <x v="5"/>
    <x v="0"/>
  </r>
  <r>
    <n v="44368"/>
    <x v="201"/>
    <x v="6"/>
    <x v="0"/>
    <x v="2"/>
    <x v="512"/>
    <n v="36.840000000000003"/>
    <n v="3"/>
    <n v="10.32"/>
    <x v="5"/>
    <x v="0"/>
  </r>
  <r>
    <n v="44368"/>
    <x v="56"/>
    <x v="23"/>
    <x v="2"/>
    <x v="6"/>
    <x v="11"/>
    <n v="1322.93"/>
    <n v="7"/>
    <n v="357.19"/>
    <x v="5"/>
    <x v="0"/>
  </r>
  <r>
    <n v="44368"/>
    <x v="56"/>
    <x v="23"/>
    <x v="0"/>
    <x v="4"/>
    <x v="513"/>
    <n v="3.76"/>
    <n v="2"/>
    <n v="1.0900000000000001"/>
    <x v="5"/>
    <x v="0"/>
  </r>
  <r>
    <n v="44368"/>
    <x v="195"/>
    <x v="37"/>
    <x v="0"/>
    <x v="4"/>
    <x v="514"/>
    <n v="21.4"/>
    <n v="5"/>
    <n v="6.21"/>
    <x v="5"/>
    <x v="0"/>
  </r>
  <r>
    <n v="44368"/>
    <x v="149"/>
    <x v="26"/>
    <x v="0"/>
    <x v="3"/>
    <x v="515"/>
    <n v="11.09"/>
    <n v="7"/>
    <n v="-8.1300000000000008"/>
    <x v="5"/>
    <x v="0"/>
  </r>
  <r>
    <n v="44368"/>
    <x v="149"/>
    <x v="26"/>
    <x v="0"/>
    <x v="3"/>
    <x v="516"/>
    <n v="25.16"/>
    <n v="2"/>
    <n v="-16.78"/>
    <x v="5"/>
    <x v="0"/>
  </r>
  <r>
    <n v="44368"/>
    <x v="262"/>
    <x v="2"/>
    <x v="0"/>
    <x v="10"/>
    <x v="21"/>
    <n v="24.9"/>
    <n v="4"/>
    <n v="8.4"/>
    <x v="5"/>
    <x v="0"/>
  </r>
  <r>
    <n v="44368"/>
    <x v="262"/>
    <x v="2"/>
    <x v="1"/>
    <x v="8"/>
    <x v="517"/>
    <n v="3.98"/>
    <n v="1"/>
    <n v="0.65"/>
    <x v="5"/>
    <x v="0"/>
  </r>
  <r>
    <n v="44368"/>
    <x v="262"/>
    <x v="2"/>
    <x v="2"/>
    <x v="9"/>
    <x v="33"/>
    <n v="95.97"/>
    <n v="4"/>
    <n v="28.79"/>
    <x v="5"/>
    <x v="0"/>
  </r>
  <r>
    <n v="44368"/>
    <x v="262"/>
    <x v="2"/>
    <x v="2"/>
    <x v="15"/>
    <x v="518"/>
    <n v="206.99"/>
    <n v="3"/>
    <n v="-172.49"/>
    <x v="5"/>
    <x v="0"/>
  </r>
  <r>
    <n v="44368"/>
    <x v="262"/>
    <x v="2"/>
    <x v="0"/>
    <x v="12"/>
    <x v="519"/>
    <n v="44.42"/>
    <n v="2"/>
    <n v="3.89"/>
    <x v="5"/>
    <x v="0"/>
  </r>
  <r>
    <n v="44368"/>
    <x v="262"/>
    <x v="2"/>
    <x v="0"/>
    <x v="3"/>
    <x v="520"/>
    <n v="9.01"/>
    <n v="2"/>
    <n v="-7.2"/>
    <x v="5"/>
    <x v="0"/>
  </r>
  <r>
    <n v="44368"/>
    <x v="263"/>
    <x v="20"/>
    <x v="0"/>
    <x v="0"/>
    <x v="521"/>
    <n v="19.649999999999999"/>
    <n v="3"/>
    <n v="9.0399999999999991"/>
    <x v="5"/>
    <x v="0"/>
  </r>
  <r>
    <n v="44368"/>
    <x v="263"/>
    <x v="20"/>
    <x v="2"/>
    <x v="6"/>
    <x v="522"/>
    <n v="617.97"/>
    <n v="3"/>
    <n v="160.66999999999999"/>
    <x v="5"/>
    <x v="0"/>
  </r>
  <r>
    <n v="44368"/>
    <x v="263"/>
    <x v="20"/>
    <x v="0"/>
    <x v="12"/>
    <x v="107"/>
    <n v="59.7"/>
    <n v="3"/>
    <n v="26.87"/>
    <x v="5"/>
    <x v="0"/>
  </r>
  <r>
    <n v="44368"/>
    <x v="229"/>
    <x v="20"/>
    <x v="2"/>
    <x v="6"/>
    <x v="523"/>
    <n v="1214.8499999999999"/>
    <n v="3"/>
    <n v="352.31"/>
    <x v="5"/>
    <x v="0"/>
  </r>
  <r>
    <n v="44369"/>
    <x v="264"/>
    <x v="26"/>
    <x v="2"/>
    <x v="9"/>
    <x v="524"/>
    <n v="196.75"/>
    <n v="6"/>
    <n v="56.57"/>
    <x v="5"/>
    <x v="0"/>
  </r>
  <r>
    <n v="44369"/>
    <x v="265"/>
    <x v="28"/>
    <x v="0"/>
    <x v="2"/>
    <x v="525"/>
    <n v="501.81"/>
    <n v="3"/>
    <n v="0"/>
    <x v="5"/>
    <x v="0"/>
  </r>
  <r>
    <n v="44369"/>
    <x v="265"/>
    <x v="28"/>
    <x v="0"/>
    <x v="2"/>
    <x v="124"/>
    <n v="161.94"/>
    <n v="3"/>
    <n v="9.7200000000000006"/>
    <x v="5"/>
    <x v="0"/>
  </r>
  <r>
    <n v="44369"/>
    <x v="266"/>
    <x v="2"/>
    <x v="1"/>
    <x v="5"/>
    <x v="526"/>
    <n v="170.06"/>
    <n v="3"/>
    <n v="-4.8600000000000003"/>
    <x v="5"/>
    <x v="0"/>
  </r>
  <r>
    <n v="44369"/>
    <x v="266"/>
    <x v="2"/>
    <x v="2"/>
    <x v="6"/>
    <x v="527"/>
    <n v="82.78"/>
    <n v="3"/>
    <n v="-15.18"/>
    <x v="5"/>
    <x v="0"/>
  </r>
  <r>
    <n v="44369"/>
    <x v="266"/>
    <x v="2"/>
    <x v="1"/>
    <x v="5"/>
    <x v="528"/>
    <n v="853.93"/>
    <n v="5"/>
    <n v="0"/>
    <x v="5"/>
    <x v="0"/>
  </r>
  <r>
    <n v="44369"/>
    <x v="263"/>
    <x v="12"/>
    <x v="0"/>
    <x v="3"/>
    <x v="529"/>
    <n v="8.23"/>
    <n v="3"/>
    <n v="-6.03"/>
    <x v="5"/>
    <x v="0"/>
  </r>
  <r>
    <n v="44370"/>
    <x v="267"/>
    <x v="2"/>
    <x v="2"/>
    <x v="9"/>
    <x v="530"/>
    <n v="86.38"/>
    <n v="3"/>
    <n v="1.08"/>
    <x v="5"/>
    <x v="0"/>
  </r>
  <r>
    <n v="44370"/>
    <x v="268"/>
    <x v="25"/>
    <x v="0"/>
    <x v="4"/>
    <x v="531"/>
    <n v="20.02"/>
    <n v="9"/>
    <n v="1.75"/>
    <x v="5"/>
    <x v="0"/>
  </r>
  <r>
    <n v="44370"/>
    <x v="268"/>
    <x v="25"/>
    <x v="0"/>
    <x v="14"/>
    <x v="532"/>
    <n v="3.1"/>
    <n v="1"/>
    <n v="0.35"/>
    <x v="5"/>
    <x v="0"/>
  </r>
  <r>
    <n v="44371"/>
    <x v="269"/>
    <x v="12"/>
    <x v="1"/>
    <x v="8"/>
    <x v="533"/>
    <n v="4.2699999999999996"/>
    <n v="2"/>
    <n v="0.96"/>
    <x v="5"/>
    <x v="0"/>
  </r>
  <r>
    <n v="44372"/>
    <x v="270"/>
    <x v="3"/>
    <x v="1"/>
    <x v="13"/>
    <x v="534"/>
    <n v="447.84"/>
    <n v="5"/>
    <n v="11.2"/>
    <x v="5"/>
    <x v="0"/>
  </r>
  <r>
    <n v="44372"/>
    <x v="271"/>
    <x v="11"/>
    <x v="2"/>
    <x v="6"/>
    <x v="535"/>
    <n v="263.95999999999998"/>
    <n v="5"/>
    <n v="19.8"/>
    <x v="5"/>
    <x v="0"/>
  </r>
  <r>
    <n v="44372"/>
    <x v="271"/>
    <x v="11"/>
    <x v="0"/>
    <x v="4"/>
    <x v="4"/>
    <n v="71.63"/>
    <n v="11"/>
    <n v="17.91"/>
    <x v="5"/>
    <x v="0"/>
  </r>
  <r>
    <n v="44372"/>
    <x v="271"/>
    <x v="11"/>
    <x v="0"/>
    <x v="4"/>
    <x v="536"/>
    <n v="9.33"/>
    <n v="1"/>
    <n v="0.82"/>
    <x v="5"/>
    <x v="0"/>
  </r>
  <r>
    <n v="44374"/>
    <x v="272"/>
    <x v="29"/>
    <x v="0"/>
    <x v="2"/>
    <x v="62"/>
    <n v="306.2"/>
    <n v="5"/>
    <n v="0"/>
    <x v="5"/>
    <x v="0"/>
  </r>
  <r>
    <n v="44374"/>
    <x v="272"/>
    <x v="29"/>
    <x v="1"/>
    <x v="13"/>
    <x v="278"/>
    <n v="85.98"/>
    <n v="1"/>
    <n v="22.35"/>
    <x v="5"/>
    <x v="0"/>
  </r>
  <r>
    <n v="44374"/>
    <x v="272"/>
    <x v="29"/>
    <x v="2"/>
    <x v="9"/>
    <x v="378"/>
    <n v="223.96"/>
    <n v="4"/>
    <n v="53.75"/>
    <x v="5"/>
    <x v="0"/>
  </r>
  <r>
    <n v="44375"/>
    <x v="273"/>
    <x v="2"/>
    <x v="0"/>
    <x v="0"/>
    <x v="537"/>
    <n v="41.47"/>
    <n v="8"/>
    <n v="14.52"/>
    <x v="5"/>
    <x v="0"/>
  </r>
  <r>
    <n v="44375"/>
    <x v="273"/>
    <x v="2"/>
    <x v="0"/>
    <x v="3"/>
    <x v="538"/>
    <n v="3.17"/>
    <n v="3"/>
    <n v="-2.4300000000000002"/>
    <x v="5"/>
    <x v="0"/>
  </r>
  <r>
    <n v="44375"/>
    <x v="273"/>
    <x v="2"/>
    <x v="1"/>
    <x v="5"/>
    <x v="354"/>
    <n v="1228.47"/>
    <n v="5"/>
    <n v="0"/>
    <x v="5"/>
    <x v="0"/>
  </r>
  <r>
    <n v="44375"/>
    <x v="273"/>
    <x v="2"/>
    <x v="0"/>
    <x v="3"/>
    <x v="83"/>
    <n v="31.09"/>
    <n v="3"/>
    <n v="-22.8"/>
    <x v="5"/>
    <x v="0"/>
  </r>
  <r>
    <n v="44375"/>
    <x v="273"/>
    <x v="2"/>
    <x v="0"/>
    <x v="0"/>
    <x v="539"/>
    <n v="335.52"/>
    <n v="4"/>
    <n v="117.43"/>
    <x v="5"/>
    <x v="0"/>
  </r>
  <r>
    <n v="44375"/>
    <x v="274"/>
    <x v="14"/>
    <x v="0"/>
    <x v="7"/>
    <x v="78"/>
    <n v="6.08"/>
    <n v="1"/>
    <n v="3.04"/>
    <x v="5"/>
    <x v="0"/>
  </r>
  <r>
    <n v="44376"/>
    <x v="275"/>
    <x v="10"/>
    <x v="0"/>
    <x v="4"/>
    <x v="540"/>
    <n v="32.76"/>
    <n v="7"/>
    <n v="3.69"/>
    <x v="5"/>
    <x v="0"/>
  </r>
  <r>
    <n v="44376"/>
    <x v="232"/>
    <x v="20"/>
    <x v="0"/>
    <x v="3"/>
    <x v="541"/>
    <n v="13.92"/>
    <n v="3"/>
    <n v="4.87"/>
    <x v="5"/>
    <x v="0"/>
  </r>
  <r>
    <n v="44377"/>
    <x v="276"/>
    <x v="20"/>
    <x v="0"/>
    <x v="3"/>
    <x v="542"/>
    <n v="334.77"/>
    <n v="7"/>
    <n v="108.8"/>
    <x v="5"/>
    <x v="0"/>
  </r>
  <r>
    <n v="44377"/>
    <x v="277"/>
    <x v="1"/>
    <x v="0"/>
    <x v="4"/>
    <x v="543"/>
    <n v="5.25"/>
    <n v="4"/>
    <n v="1.64"/>
    <x v="5"/>
    <x v="0"/>
  </r>
  <r>
    <n v="44377"/>
    <x v="278"/>
    <x v="3"/>
    <x v="0"/>
    <x v="4"/>
    <x v="136"/>
    <n v="32.4"/>
    <n v="5"/>
    <n v="10.37"/>
    <x v="5"/>
    <x v="0"/>
  </r>
  <r>
    <n v="44377"/>
    <x v="279"/>
    <x v="0"/>
    <x v="0"/>
    <x v="0"/>
    <x v="5"/>
    <n v="25.92"/>
    <n v="5"/>
    <n v="9.07"/>
    <x v="5"/>
    <x v="0"/>
  </r>
  <r>
    <n v="44377"/>
    <x v="279"/>
    <x v="0"/>
    <x v="0"/>
    <x v="7"/>
    <x v="78"/>
    <n v="21.31"/>
    <n v="6"/>
    <n v="7.19"/>
    <x v="5"/>
    <x v="0"/>
  </r>
  <r>
    <n v="44377"/>
    <x v="178"/>
    <x v="20"/>
    <x v="0"/>
    <x v="3"/>
    <x v="544"/>
    <n v="2.69"/>
    <n v="1"/>
    <n v="0.84"/>
    <x v="5"/>
    <x v="0"/>
  </r>
  <r>
    <n v="44377"/>
    <x v="178"/>
    <x v="20"/>
    <x v="0"/>
    <x v="4"/>
    <x v="545"/>
    <n v="6.6"/>
    <n v="3"/>
    <n v="2.9"/>
    <x v="5"/>
    <x v="0"/>
  </r>
  <r>
    <n v="44377"/>
    <x v="280"/>
    <x v="25"/>
    <x v="0"/>
    <x v="0"/>
    <x v="546"/>
    <n v="310.69"/>
    <n v="7"/>
    <n v="108.74"/>
    <x v="5"/>
    <x v="0"/>
  </r>
  <r>
    <n v="44378"/>
    <x v="112"/>
    <x v="22"/>
    <x v="0"/>
    <x v="3"/>
    <x v="547"/>
    <n v="19.920000000000002"/>
    <n v="5"/>
    <n v="6.97"/>
    <x v="6"/>
    <x v="0"/>
  </r>
  <r>
    <n v="44378"/>
    <x v="230"/>
    <x v="16"/>
    <x v="2"/>
    <x v="6"/>
    <x v="548"/>
    <n v="575.91999999999996"/>
    <n v="2"/>
    <n v="71.989999999999995"/>
    <x v="6"/>
    <x v="0"/>
  </r>
  <r>
    <n v="44378"/>
    <x v="230"/>
    <x v="16"/>
    <x v="0"/>
    <x v="3"/>
    <x v="549"/>
    <n v="5.18"/>
    <n v="6"/>
    <n v="-3.63"/>
    <x v="6"/>
    <x v="0"/>
  </r>
  <r>
    <n v="44379"/>
    <x v="281"/>
    <x v="23"/>
    <x v="2"/>
    <x v="6"/>
    <x v="550"/>
    <n v="73.98"/>
    <n v="2"/>
    <n v="19.97"/>
    <x v="6"/>
    <x v="0"/>
  </r>
  <r>
    <n v="44379"/>
    <x v="281"/>
    <x v="23"/>
    <x v="0"/>
    <x v="4"/>
    <x v="385"/>
    <n v="5.58"/>
    <n v="1"/>
    <n v="2.1800000000000002"/>
    <x v="6"/>
    <x v="0"/>
  </r>
  <r>
    <n v="44381"/>
    <x v="124"/>
    <x v="26"/>
    <x v="0"/>
    <x v="0"/>
    <x v="285"/>
    <n v="177.54"/>
    <n v="4"/>
    <n v="62.14"/>
    <x v="6"/>
    <x v="0"/>
  </r>
  <r>
    <n v="44381"/>
    <x v="124"/>
    <x v="26"/>
    <x v="0"/>
    <x v="12"/>
    <x v="38"/>
    <n v="32.43"/>
    <n v="2"/>
    <n v="3.24"/>
    <x v="6"/>
    <x v="0"/>
  </r>
  <r>
    <n v="44381"/>
    <x v="282"/>
    <x v="6"/>
    <x v="0"/>
    <x v="0"/>
    <x v="551"/>
    <n v="21.84"/>
    <n v="3"/>
    <n v="10.92"/>
    <x v="6"/>
    <x v="0"/>
  </r>
  <r>
    <n v="44381"/>
    <x v="282"/>
    <x v="6"/>
    <x v="0"/>
    <x v="3"/>
    <x v="253"/>
    <n v="15.6"/>
    <n v="5"/>
    <n v="7.64"/>
    <x v="6"/>
    <x v="0"/>
  </r>
  <r>
    <n v="44382"/>
    <x v="283"/>
    <x v="29"/>
    <x v="2"/>
    <x v="9"/>
    <x v="552"/>
    <n v="479.97"/>
    <n v="3"/>
    <n v="163.19"/>
    <x v="6"/>
    <x v="0"/>
  </r>
  <r>
    <n v="44382"/>
    <x v="283"/>
    <x v="29"/>
    <x v="0"/>
    <x v="1"/>
    <x v="553"/>
    <n v="14.62"/>
    <n v="2"/>
    <n v="6.87"/>
    <x v="6"/>
    <x v="0"/>
  </r>
  <r>
    <n v="44382"/>
    <x v="283"/>
    <x v="29"/>
    <x v="0"/>
    <x v="0"/>
    <x v="537"/>
    <n v="19.440000000000001"/>
    <n v="3"/>
    <n v="9.33"/>
    <x v="6"/>
    <x v="0"/>
  </r>
  <r>
    <n v="44382"/>
    <x v="284"/>
    <x v="0"/>
    <x v="0"/>
    <x v="2"/>
    <x v="554"/>
    <n v="220.78"/>
    <n v="3"/>
    <n v="-44.16"/>
    <x v="6"/>
    <x v="0"/>
  </r>
  <r>
    <n v="44382"/>
    <x v="284"/>
    <x v="0"/>
    <x v="0"/>
    <x v="2"/>
    <x v="555"/>
    <n v="281.42"/>
    <n v="11"/>
    <n v="-35.18"/>
    <x v="6"/>
    <x v="0"/>
  </r>
  <r>
    <n v="44382"/>
    <x v="285"/>
    <x v="3"/>
    <x v="0"/>
    <x v="3"/>
    <x v="556"/>
    <n v="180.96"/>
    <n v="6"/>
    <n v="67.86"/>
    <x v="6"/>
    <x v="0"/>
  </r>
  <r>
    <n v="44382"/>
    <x v="17"/>
    <x v="15"/>
    <x v="0"/>
    <x v="4"/>
    <x v="481"/>
    <n v="4.37"/>
    <n v="3"/>
    <n v="0.38"/>
    <x v="6"/>
    <x v="0"/>
  </r>
  <r>
    <n v="44382"/>
    <x v="286"/>
    <x v="16"/>
    <x v="1"/>
    <x v="8"/>
    <x v="557"/>
    <n v="19.52"/>
    <n v="2"/>
    <n v="5.37"/>
    <x v="6"/>
    <x v="0"/>
  </r>
  <r>
    <n v="44382"/>
    <x v="286"/>
    <x v="16"/>
    <x v="0"/>
    <x v="3"/>
    <x v="558"/>
    <n v="9.81"/>
    <n v="5"/>
    <n v="-6.87"/>
    <x v="6"/>
    <x v="0"/>
  </r>
  <r>
    <n v="44382"/>
    <x v="286"/>
    <x v="16"/>
    <x v="1"/>
    <x v="8"/>
    <x v="259"/>
    <n v="213.22"/>
    <n v="3"/>
    <n v="15.99"/>
    <x v="6"/>
    <x v="0"/>
  </r>
  <r>
    <n v="44383"/>
    <x v="287"/>
    <x v="20"/>
    <x v="2"/>
    <x v="16"/>
    <x v="559"/>
    <n v="559.99"/>
    <n v="1"/>
    <n v="175"/>
    <x v="6"/>
    <x v="0"/>
  </r>
  <r>
    <n v="44383"/>
    <x v="288"/>
    <x v="3"/>
    <x v="1"/>
    <x v="5"/>
    <x v="560"/>
    <n v="478.48"/>
    <n v="2"/>
    <n v="47.85"/>
    <x v="6"/>
    <x v="0"/>
  </r>
  <r>
    <n v="44384"/>
    <x v="154"/>
    <x v="2"/>
    <x v="1"/>
    <x v="5"/>
    <x v="561"/>
    <n v="172.19"/>
    <n v="2"/>
    <n v="-46.74"/>
    <x v="6"/>
    <x v="0"/>
  </r>
  <r>
    <n v="44384"/>
    <x v="154"/>
    <x v="2"/>
    <x v="1"/>
    <x v="8"/>
    <x v="562"/>
    <n v="69.010000000000005"/>
    <n v="2"/>
    <n v="12.08"/>
    <x v="6"/>
    <x v="0"/>
  </r>
  <r>
    <n v="44385"/>
    <x v="289"/>
    <x v="20"/>
    <x v="1"/>
    <x v="5"/>
    <x v="478"/>
    <n v="63.88"/>
    <n v="1"/>
    <n v="10.65"/>
    <x v="6"/>
    <x v="0"/>
  </r>
  <r>
    <n v="44385"/>
    <x v="290"/>
    <x v="3"/>
    <x v="1"/>
    <x v="13"/>
    <x v="92"/>
    <n v="502.49"/>
    <n v="3"/>
    <n v="-87.94"/>
    <x v="6"/>
    <x v="0"/>
  </r>
  <r>
    <n v="44385"/>
    <x v="290"/>
    <x v="3"/>
    <x v="0"/>
    <x v="3"/>
    <x v="209"/>
    <n v="196.7"/>
    <n v="6"/>
    <n v="68.849999999999994"/>
    <x v="6"/>
    <x v="0"/>
  </r>
  <r>
    <n v="44386"/>
    <x v="291"/>
    <x v="0"/>
    <x v="0"/>
    <x v="0"/>
    <x v="63"/>
    <n v="10.37"/>
    <n v="2"/>
    <n v="3.63"/>
    <x v="6"/>
    <x v="0"/>
  </r>
  <r>
    <n v="44386"/>
    <x v="291"/>
    <x v="0"/>
    <x v="0"/>
    <x v="0"/>
    <x v="563"/>
    <n v="14.35"/>
    <n v="3"/>
    <n v="4.49"/>
    <x v="6"/>
    <x v="0"/>
  </r>
  <r>
    <n v="44386"/>
    <x v="292"/>
    <x v="3"/>
    <x v="0"/>
    <x v="1"/>
    <x v="564"/>
    <n v="2.88"/>
    <n v="1"/>
    <n v="1.41"/>
    <x v="6"/>
    <x v="0"/>
  </r>
  <r>
    <n v="44386"/>
    <x v="292"/>
    <x v="3"/>
    <x v="0"/>
    <x v="3"/>
    <x v="93"/>
    <n v="41.9"/>
    <n v="6"/>
    <n v="14.14"/>
    <x v="6"/>
    <x v="0"/>
  </r>
  <r>
    <n v="44386"/>
    <x v="292"/>
    <x v="3"/>
    <x v="0"/>
    <x v="2"/>
    <x v="565"/>
    <n v="23.92"/>
    <n v="4"/>
    <n v="4.07"/>
    <x v="6"/>
    <x v="0"/>
  </r>
  <r>
    <n v="44386"/>
    <x v="293"/>
    <x v="3"/>
    <x v="0"/>
    <x v="3"/>
    <x v="566"/>
    <n v="14.3"/>
    <n v="6"/>
    <n v="4.6500000000000004"/>
    <x v="6"/>
    <x v="0"/>
  </r>
  <r>
    <n v="44386"/>
    <x v="293"/>
    <x v="3"/>
    <x v="1"/>
    <x v="11"/>
    <x v="194"/>
    <n v="119.83"/>
    <n v="1"/>
    <n v="7.05"/>
    <x v="6"/>
    <x v="0"/>
  </r>
  <r>
    <n v="44386"/>
    <x v="293"/>
    <x v="3"/>
    <x v="0"/>
    <x v="4"/>
    <x v="531"/>
    <n v="5.56"/>
    <n v="2"/>
    <n v="2.2200000000000002"/>
    <x v="6"/>
    <x v="0"/>
  </r>
  <r>
    <n v="44386"/>
    <x v="293"/>
    <x v="3"/>
    <x v="0"/>
    <x v="0"/>
    <x v="184"/>
    <n v="32.4"/>
    <n v="5"/>
    <n v="15.55"/>
    <x v="6"/>
    <x v="0"/>
  </r>
  <r>
    <n v="44388"/>
    <x v="174"/>
    <x v="23"/>
    <x v="0"/>
    <x v="0"/>
    <x v="371"/>
    <n v="177.2"/>
    <n v="5"/>
    <n v="83.28"/>
    <x v="6"/>
    <x v="0"/>
  </r>
  <r>
    <n v="44388"/>
    <x v="174"/>
    <x v="23"/>
    <x v="2"/>
    <x v="6"/>
    <x v="567"/>
    <n v="197.97"/>
    <n v="3"/>
    <n v="57.41"/>
    <x v="6"/>
    <x v="0"/>
  </r>
  <r>
    <n v="44388"/>
    <x v="174"/>
    <x v="23"/>
    <x v="1"/>
    <x v="5"/>
    <x v="160"/>
    <n v="854.94"/>
    <n v="3"/>
    <n v="213.74"/>
    <x v="6"/>
    <x v="0"/>
  </r>
  <r>
    <n v="44388"/>
    <x v="174"/>
    <x v="23"/>
    <x v="1"/>
    <x v="8"/>
    <x v="568"/>
    <n v="124.11"/>
    <n v="9"/>
    <n v="52.13"/>
    <x v="6"/>
    <x v="0"/>
  </r>
  <r>
    <n v="44388"/>
    <x v="174"/>
    <x v="23"/>
    <x v="0"/>
    <x v="1"/>
    <x v="569"/>
    <n v="14.4"/>
    <n v="5"/>
    <n v="7.06"/>
    <x v="6"/>
    <x v="0"/>
  </r>
  <r>
    <n v="44388"/>
    <x v="46"/>
    <x v="0"/>
    <x v="2"/>
    <x v="6"/>
    <x v="570"/>
    <n v="575.97"/>
    <n v="4"/>
    <n v="43.2"/>
    <x v="6"/>
    <x v="0"/>
  </r>
  <r>
    <n v="44388"/>
    <x v="46"/>
    <x v="0"/>
    <x v="0"/>
    <x v="0"/>
    <x v="571"/>
    <n v="10.37"/>
    <n v="2"/>
    <n v="3.63"/>
    <x v="6"/>
    <x v="0"/>
  </r>
  <r>
    <n v="44388"/>
    <x v="294"/>
    <x v="20"/>
    <x v="0"/>
    <x v="0"/>
    <x v="572"/>
    <n v="49.12"/>
    <n v="4"/>
    <n v="23.09"/>
    <x v="6"/>
    <x v="0"/>
  </r>
  <r>
    <n v="44388"/>
    <x v="294"/>
    <x v="20"/>
    <x v="0"/>
    <x v="3"/>
    <x v="573"/>
    <n v="18.28"/>
    <n v="5"/>
    <n v="6.4"/>
    <x v="6"/>
    <x v="0"/>
  </r>
  <r>
    <n v="44388"/>
    <x v="295"/>
    <x v="20"/>
    <x v="2"/>
    <x v="6"/>
    <x v="574"/>
    <n v="164.85"/>
    <n v="3"/>
    <n v="47.81"/>
    <x v="6"/>
    <x v="0"/>
  </r>
  <r>
    <n v="44389"/>
    <x v="296"/>
    <x v="3"/>
    <x v="0"/>
    <x v="3"/>
    <x v="575"/>
    <n v="7.71"/>
    <n v="2"/>
    <n v="2.8"/>
    <x v="6"/>
    <x v="0"/>
  </r>
  <r>
    <n v="44389"/>
    <x v="296"/>
    <x v="3"/>
    <x v="1"/>
    <x v="13"/>
    <x v="576"/>
    <n v="698.35"/>
    <n v="3"/>
    <n v="-17.46"/>
    <x v="6"/>
    <x v="0"/>
  </r>
  <r>
    <n v="44389"/>
    <x v="151"/>
    <x v="3"/>
    <x v="0"/>
    <x v="2"/>
    <x v="379"/>
    <n v="249.75"/>
    <n v="9"/>
    <n v="44.96"/>
    <x v="6"/>
    <x v="0"/>
  </r>
  <r>
    <n v="44389"/>
    <x v="151"/>
    <x v="3"/>
    <x v="2"/>
    <x v="6"/>
    <x v="577"/>
    <n v="255.94"/>
    <n v="8"/>
    <n v="28.79"/>
    <x v="6"/>
    <x v="0"/>
  </r>
  <r>
    <n v="44389"/>
    <x v="68"/>
    <x v="22"/>
    <x v="1"/>
    <x v="5"/>
    <x v="578"/>
    <n v="123.14"/>
    <n v="4"/>
    <n v="13.85"/>
    <x v="6"/>
    <x v="0"/>
  </r>
  <r>
    <n v="44389"/>
    <x v="68"/>
    <x v="22"/>
    <x v="0"/>
    <x v="3"/>
    <x v="538"/>
    <n v="11.26"/>
    <n v="4"/>
    <n v="3.8"/>
    <x v="6"/>
    <x v="0"/>
  </r>
  <r>
    <n v="44389"/>
    <x v="297"/>
    <x v="1"/>
    <x v="0"/>
    <x v="0"/>
    <x v="404"/>
    <n v="35.86"/>
    <n v="9"/>
    <n v="13"/>
    <x v="6"/>
    <x v="0"/>
  </r>
  <r>
    <n v="44389"/>
    <x v="297"/>
    <x v="1"/>
    <x v="2"/>
    <x v="9"/>
    <x v="579"/>
    <n v="23.84"/>
    <n v="4"/>
    <n v="3.28"/>
    <x v="6"/>
    <x v="0"/>
  </r>
  <r>
    <n v="44389"/>
    <x v="298"/>
    <x v="0"/>
    <x v="1"/>
    <x v="5"/>
    <x v="580"/>
    <n v="512.36"/>
    <n v="3"/>
    <n v="-14.64"/>
    <x v="6"/>
    <x v="0"/>
  </r>
  <r>
    <n v="44389"/>
    <x v="298"/>
    <x v="0"/>
    <x v="0"/>
    <x v="7"/>
    <x v="153"/>
    <n v="3.49"/>
    <n v="2"/>
    <n v="0.56999999999999995"/>
    <x v="6"/>
    <x v="0"/>
  </r>
  <r>
    <n v="44389"/>
    <x v="298"/>
    <x v="0"/>
    <x v="0"/>
    <x v="4"/>
    <x v="581"/>
    <n v="22.29"/>
    <n v="7"/>
    <n v="3.9"/>
    <x v="6"/>
    <x v="0"/>
  </r>
  <r>
    <n v="44389"/>
    <x v="298"/>
    <x v="0"/>
    <x v="0"/>
    <x v="0"/>
    <x v="59"/>
    <n v="16.03"/>
    <n v="3"/>
    <n v="5.61"/>
    <x v="6"/>
    <x v="0"/>
  </r>
  <r>
    <n v="44390"/>
    <x v="271"/>
    <x v="3"/>
    <x v="1"/>
    <x v="13"/>
    <x v="582"/>
    <n v="351.22"/>
    <n v="3"/>
    <n v="4.3899999999999997"/>
    <x v="6"/>
    <x v="0"/>
  </r>
  <r>
    <n v="44391"/>
    <x v="299"/>
    <x v="1"/>
    <x v="0"/>
    <x v="3"/>
    <x v="583"/>
    <n v="29.93"/>
    <n v="7"/>
    <n v="-46.39"/>
    <x v="6"/>
    <x v="0"/>
  </r>
  <r>
    <n v="44391"/>
    <x v="299"/>
    <x v="1"/>
    <x v="2"/>
    <x v="6"/>
    <x v="441"/>
    <n v="38.270000000000003"/>
    <n v="4"/>
    <n v="3.83"/>
    <x v="6"/>
    <x v="0"/>
  </r>
  <r>
    <n v="44391"/>
    <x v="300"/>
    <x v="12"/>
    <x v="0"/>
    <x v="2"/>
    <x v="49"/>
    <n v="55.92"/>
    <n v="5"/>
    <n v="6.29"/>
    <x v="6"/>
    <x v="0"/>
  </r>
  <r>
    <n v="44391"/>
    <x v="43"/>
    <x v="2"/>
    <x v="2"/>
    <x v="6"/>
    <x v="584"/>
    <n v="13.49"/>
    <n v="1"/>
    <n v="-2.25"/>
    <x v="6"/>
    <x v="0"/>
  </r>
  <r>
    <n v="44391"/>
    <x v="43"/>
    <x v="2"/>
    <x v="2"/>
    <x v="6"/>
    <x v="585"/>
    <n v="23.99"/>
    <n v="2"/>
    <n v="-13.99"/>
    <x v="6"/>
    <x v="0"/>
  </r>
  <r>
    <n v="44391"/>
    <x v="43"/>
    <x v="2"/>
    <x v="1"/>
    <x v="8"/>
    <x v="586"/>
    <n v="31.98"/>
    <n v="2"/>
    <n v="1.2"/>
    <x v="6"/>
    <x v="0"/>
  </r>
  <r>
    <n v="44391"/>
    <x v="43"/>
    <x v="2"/>
    <x v="0"/>
    <x v="4"/>
    <x v="151"/>
    <n v="41.58"/>
    <n v="2"/>
    <n v="4.68"/>
    <x v="6"/>
    <x v="0"/>
  </r>
  <r>
    <n v="44391"/>
    <x v="301"/>
    <x v="7"/>
    <x v="0"/>
    <x v="12"/>
    <x v="587"/>
    <n v="39.479999999999997"/>
    <n v="1"/>
    <n v="11.05"/>
    <x v="6"/>
    <x v="0"/>
  </r>
  <r>
    <n v="44391"/>
    <x v="302"/>
    <x v="20"/>
    <x v="0"/>
    <x v="4"/>
    <x v="588"/>
    <n v="17.940000000000001"/>
    <n v="3"/>
    <n v="4.49"/>
    <x v="6"/>
    <x v="0"/>
  </r>
  <r>
    <n v="44392"/>
    <x v="197"/>
    <x v="19"/>
    <x v="2"/>
    <x v="9"/>
    <x v="589"/>
    <n v="2.97"/>
    <n v="3"/>
    <n v="1.31"/>
    <x v="6"/>
    <x v="0"/>
  </r>
  <r>
    <n v="44392"/>
    <x v="197"/>
    <x v="19"/>
    <x v="0"/>
    <x v="7"/>
    <x v="590"/>
    <n v="6.54"/>
    <n v="3"/>
    <n v="2.68"/>
    <x v="6"/>
    <x v="0"/>
  </r>
  <r>
    <n v="44395"/>
    <x v="303"/>
    <x v="12"/>
    <x v="1"/>
    <x v="5"/>
    <x v="591"/>
    <n v="259.14"/>
    <n v="4"/>
    <n v="-25.91"/>
    <x v="6"/>
    <x v="0"/>
  </r>
  <r>
    <n v="44395"/>
    <x v="304"/>
    <x v="20"/>
    <x v="0"/>
    <x v="3"/>
    <x v="592"/>
    <n v="13.9"/>
    <n v="2"/>
    <n v="4.5199999999999996"/>
    <x v="6"/>
    <x v="0"/>
  </r>
  <r>
    <n v="44396"/>
    <x v="305"/>
    <x v="37"/>
    <x v="2"/>
    <x v="6"/>
    <x v="570"/>
    <n v="359.98"/>
    <n v="2"/>
    <n v="93.59"/>
    <x v="6"/>
    <x v="0"/>
  </r>
  <r>
    <n v="44396"/>
    <x v="305"/>
    <x v="37"/>
    <x v="1"/>
    <x v="13"/>
    <x v="593"/>
    <n v="70.56"/>
    <n v="1"/>
    <n v="-4.03"/>
    <x v="6"/>
    <x v="0"/>
  </r>
  <r>
    <n v="44396"/>
    <x v="305"/>
    <x v="37"/>
    <x v="0"/>
    <x v="3"/>
    <x v="594"/>
    <n v="20.88"/>
    <n v="2"/>
    <n v="9.6"/>
    <x v="6"/>
    <x v="0"/>
  </r>
  <r>
    <n v="44396"/>
    <x v="305"/>
    <x v="37"/>
    <x v="0"/>
    <x v="3"/>
    <x v="595"/>
    <n v="3.81"/>
    <n v="1"/>
    <n v="1.83"/>
    <x v="6"/>
    <x v="0"/>
  </r>
  <r>
    <n v="44396"/>
    <x v="306"/>
    <x v="35"/>
    <x v="0"/>
    <x v="3"/>
    <x v="596"/>
    <n v="6.1"/>
    <n v="2"/>
    <n v="2.21"/>
    <x v="6"/>
    <x v="0"/>
  </r>
  <r>
    <n v="44397"/>
    <x v="307"/>
    <x v="0"/>
    <x v="0"/>
    <x v="2"/>
    <x v="597"/>
    <n v="342.86"/>
    <n v="3"/>
    <n v="38.57"/>
    <x v="6"/>
    <x v="0"/>
  </r>
  <r>
    <n v="44397"/>
    <x v="307"/>
    <x v="0"/>
    <x v="1"/>
    <x v="8"/>
    <x v="598"/>
    <n v="16.739999999999998"/>
    <n v="5"/>
    <n v="-14.23"/>
    <x v="6"/>
    <x v="0"/>
  </r>
  <r>
    <n v="44397"/>
    <x v="307"/>
    <x v="0"/>
    <x v="1"/>
    <x v="5"/>
    <x v="599"/>
    <n v="981.37"/>
    <n v="2"/>
    <n v="-140.19999999999999"/>
    <x v="6"/>
    <x v="0"/>
  </r>
  <r>
    <n v="44397"/>
    <x v="308"/>
    <x v="10"/>
    <x v="0"/>
    <x v="2"/>
    <x v="99"/>
    <n v="25.98"/>
    <n v="1"/>
    <n v="-5.2"/>
    <x v="6"/>
    <x v="0"/>
  </r>
  <r>
    <n v="44397"/>
    <x v="308"/>
    <x v="10"/>
    <x v="0"/>
    <x v="3"/>
    <x v="417"/>
    <n v="27.36"/>
    <n v="3"/>
    <n v="-21.89"/>
    <x v="6"/>
    <x v="0"/>
  </r>
  <r>
    <n v="44397"/>
    <x v="309"/>
    <x v="3"/>
    <x v="0"/>
    <x v="0"/>
    <x v="600"/>
    <n v="104.85"/>
    <n v="1"/>
    <n v="50.33"/>
    <x v="6"/>
    <x v="0"/>
  </r>
  <r>
    <n v="44397"/>
    <x v="309"/>
    <x v="3"/>
    <x v="0"/>
    <x v="3"/>
    <x v="601"/>
    <n v="8.6999999999999993"/>
    <n v="2"/>
    <n v="3.16"/>
    <x v="6"/>
    <x v="0"/>
  </r>
  <r>
    <n v="44397"/>
    <x v="309"/>
    <x v="3"/>
    <x v="0"/>
    <x v="0"/>
    <x v="602"/>
    <n v="19.920000000000002"/>
    <n v="4"/>
    <n v="9.76"/>
    <x v="6"/>
    <x v="0"/>
  </r>
  <r>
    <n v="44397"/>
    <x v="309"/>
    <x v="3"/>
    <x v="1"/>
    <x v="8"/>
    <x v="603"/>
    <n v="43.02"/>
    <n v="3"/>
    <n v="15.49"/>
    <x v="6"/>
    <x v="0"/>
  </r>
  <r>
    <n v="44397"/>
    <x v="310"/>
    <x v="3"/>
    <x v="0"/>
    <x v="3"/>
    <x v="604"/>
    <n v="89.71"/>
    <n v="6"/>
    <n v="30.28"/>
    <x v="6"/>
    <x v="0"/>
  </r>
  <r>
    <n v="44397"/>
    <x v="310"/>
    <x v="3"/>
    <x v="0"/>
    <x v="0"/>
    <x v="605"/>
    <n v="22.83"/>
    <n v="3"/>
    <n v="10.73"/>
    <x v="6"/>
    <x v="0"/>
  </r>
  <r>
    <n v="44397"/>
    <x v="104"/>
    <x v="3"/>
    <x v="2"/>
    <x v="9"/>
    <x v="606"/>
    <n v="41.94"/>
    <n v="2"/>
    <n v="15.1"/>
    <x v="6"/>
    <x v="0"/>
  </r>
  <r>
    <n v="44397"/>
    <x v="104"/>
    <x v="3"/>
    <x v="0"/>
    <x v="0"/>
    <x v="607"/>
    <n v="11.96"/>
    <n v="2"/>
    <n v="5.86"/>
    <x v="6"/>
    <x v="0"/>
  </r>
  <r>
    <n v="44397"/>
    <x v="104"/>
    <x v="3"/>
    <x v="0"/>
    <x v="4"/>
    <x v="608"/>
    <n v="13.12"/>
    <n v="4"/>
    <n v="3.8"/>
    <x v="6"/>
    <x v="0"/>
  </r>
  <r>
    <n v="44397"/>
    <x v="104"/>
    <x v="3"/>
    <x v="0"/>
    <x v="2"/>
    <x v="168"/>
    <n v="535.41"/>
    <n v="3"/>
    <n v="160.62"/>
    <x v="6"/>
    <x v="0"/>
  </r>
  <r>
    <n v="44398"/>
    <x v="311"/>
    <x v="3"/>
    <x v="0"/>
    <x v="4"/>
    <x v="609"/>
    <n v="99.2"/>
    <n v="5"/>
    <n v="25.79"/>
    <x v="6"/>
    <x v="0"/>
  </r>
  <r>
    <n v="44398"/>
    <x v="311"/>
    <x v="3"/>
    <x v="1"/>
    <x v="5"/>
    <x v="610"/>
    <n v="801.57"/>
    <n v="2"/>
    <n v="50.1"/>
    <x v="6"/>
    <x v="0"/>
  </r>
  <r>
    <n v="44398"/>
    <x v="311"/>
    <x v="3"/>
    <x v="1"/>
    <x v="13"/>
    <x v="179"/>
    <n v="272.85000000000002"/>
    <n v="1"/>
    <n v="27.28"/>
    <x v="6"/>
    <x v="0"/>
  </r>
  <r>
    <n v="44398"/>
    <x v="312"/>
    <x v="0"/>
    <x v="0"/>
    <x v="12"/>
    <x v="406"/>
    <n v="4.99"/>
    <n v="3"/>
    <n v="-12.98"/>
    <x v="6"/>
    <x v="0"/>
  </r>
  <r>
    <n v="44398"/>
    <x v="312"/>
    <x v="0"/>
    <x v="0"/>
    <x v="10"/>
    <x v="611"/>
    <n v="87.92"/>
    <n v="5"/>
    <n v="29.67"/>
    <x v="6"/>
    <x v="0"/>
  </r>
  <r>
    <n v="44398"/>
    <x v="312"/>
    <x v="0"/>
    <x v="1"/>
    <x v="5"/>
    <x v="612"/>
    <n v="657.93"/>
    <n v="5"/>
    <n v="-93.99"/>
    <x v="6"/>
    <x v="0"/>
  </r>
  <r>
    <n v="44398"/>
    <x v="312"/>
    <x v="0"/>
    <x v="0"/>
    <x v="3"/>
    <x v="613"/>
    <n v="1.04"/>
    <n v="1"/>
    <n v="-1.83"/>
    <x v="6"/>
    <x v="0"/>
  </r>
  <r>
    <n v="44398"/>
    <x v="190"/>
    <x v="40"/>
    <x v="2"/>
    <x v="6"/>
    <x v="227"/>
    <n v="35.979999999999997"/>
    <n v="2"/>
    <n v="10.07"/>
    <x v="6"/>
    <x v="0"/>
  </r>
  <r>
    <n v="44399"/>
    <x v="313"/>
    <x v="20"/>
    <x v="0"/>
    <x v="4"/>
    <x v="614"/>
    <n v="5.96"/>
    <n v="2"/>
    <n v="1.67"/>
    <x v="6"/>
    <x v="0"/>
  </r>
  <r>
    <n v="44399"/>
    <x v="313"/>
    <x v="20"/>
    <x v="2"/>
    <x v="9"/>
    <x v="615"/>
    <n v="159.97999999999999"/>
    <n v="2"/>
    <n v="57.59"/>
    <x v="6"/>
    <x v="0"/>
  </r>
  <r>
    <n v="44399"/>
    <x v="201"/>
    <x v="3"/>
    <x v="0"/>
    <x v="4"/>
    <x v="616"/>
    <n v="11.52"/>
    <n v="4"/>
    <n v="3.23"/>
    <x v="6"/>
    <x v="0"/>
  </r>
  <r>
    <n v="44399"/>
    <x v="201"/>
    <x v="3"/>
    <x v="1"/>
    <x v="5"/>
    <x v="560"/>
    <n v="717.72"/>
    <n v="3"/>
    <n v="71.77"/>
    <x v="6"/>
    <x v="0"/>
  </r>
  <r>
    <n v="44399"/>
    <x v="201"/>
    <x v="3"/>
    <x v="0"/>
    <x v="2"/>
    <x v="617"/>
    <n v="236.5"/>
    <n v="10"/>
    <n v="68.59"/>
    <x v="6"/>
    <x v="0"/>
  </r>
  <r>
    <n v="44399"/>
    <x v="201"/>
    <x v="3"/>
    <x v="1"/>
    <x v="13"/>
    <x v="618"/>
    <n v="170.35"/>
    <n v="3"/>
    <n v="19.16"/>
    <x v="6"/>
    <x v="0"/>
  </r>
  <r>
    <n v="44399"/>
    <x v="314"/>
    <x v="3"/>
    <x v="0"/>
    <x v="4"/>
    <x v="268"/>
    <n v="19.68"/>
    <n v="6"/>
    <n v="6.49"/>
    <x v="6"/>
    <x v="0"/>
  </r>
  <r>
    <n v="44399"/>
    <x v="315"/>
    <x v="0"/>
    <x v="0"/>
    <x v="2"/>
    <x v="53"/>
    <n v="26.63"/>
    <n v="1"/>
    <n v="1.33"/>
    <x v="6"/>
    <x v="0"/>
  </r>
  <r>
    <n v="44400"/>
    <x v="316"/>
    <x v="12"/>
    <x v="0"/>
    <x v="3"/>
    <x v="601"/>
    <n v="8.16"/>
    <n v="5"/>
    <n v="-5.71"/>
    <x v="6"/>
    <x v="0"/>
  </r>
  <r>
    <n v="44400"/>
    <x v="316"/>
    <x v="12"/>
    <x v="2"/>
    <x v="9"/>
    <x v="552"/>
    <n v="1023.94"/>
    <n v="8"/>
    <n v="179.19"/>
    <x v="6"/>
    <x v="0"/>
  </r>
  <r>
    <n v="44400"/>
    <x v="316"/>
    <x v="12"/>
    <x v="0"/>
    <x v="4"/>
    <x v="619"/>
    <n v="9.24"/>
    <n v="1"/>
    <n v="0.92"/>
    <x v="6"/>
    <x v="0"/>
  </r>
  <r>
    <n v="44400"/>
    <x v="316"/>
    <x v="12"/>
    <x v="2"/>
    <x v="9"/>
    <x v="620"/>
    <n v="479.04"/>
    <n v="10"/>
    <n v="-29.94"/>
    <x v="6"/>
    <x v="0"/>
  </r>
  <r>
    <n v="44400"/>
    <x v="199"/>
    <x v="20"/>
    <x v="2"/>
    <x v="9"/>
    <x v="621"/>
    <n v="99.98"/>
    <n v="2"/>
    <n v="8"/>
    <x v="6"/>
    <x v="0"/>
  </r>
  <r>
    <n v="44400"/>
    <x v="317"/>
    <x v="3"/>
    <x v="2"/>
    <x v="6"/>
    <x v="431"/>
    <n v="604.75"/>
    <n v="6"/>
    <n v="60.48"/>
    <x v="6"/>
    <x v="0"/>
  </r>
  <r>
    <n v="44400"/>
    <x v="317"/>
    <x v="3"/>
    <x v="0"/>
    <x v="14"/>
    <x v="622"/>
    <n v="40.700000000000003"/>
    <n v="5"/>
    <n v="11.8"/>
    <x v="6"/>
    <x v="0"/>
  </r>
  <r>
    <n v="44400"/>
    <x v="317"/>
    <x v="3"/>
    <x v="2"/>
    <x v="6"/>
    <x v="338"/>
    <n v="302.38"/>
    <n v="3"/>
    <n v="37.799999999999997"/>
    <x v="6"/>
    <x v="0"/>
  </r>
  <r>
    <n v="44400"/>
    <x v="317"/>
    <x v="3"/>
    <x v="2"/>
    <x v="9"/>
    <x v="623"/>
    <n v="45"/>
    <n v="3"/>
    <n v="4.95"/>
    <x v="6"/>
    <x v="0"/>
  </r>
  <r>
    <n v="44402"/>
    <x v="318"/>
    <x v="3"/>
    <x v="0"/>
    <x v="2"/>
    <x v="624"/>
    <n v="53.72"/>
    <n v="4"/>
    <n v="15.04"/>
    <x v="6"/>
    <x v="0"/>
  </r>
  <r>
    <n v="44402"/>
    <x v="318"/>
    <x v="3"/>
    <x v="0"/>
    <x v="14"/>
    <x v="625"/>
    <n v="8187.65"/>
    <n v="5"/>
    <n v="327.51"/>
    <x v="6"/>
    <x v="0"/>
  </r>
  <r>
    <n v="44402"/>
    <x v="318"/>
    <x v="3"/>
    <x v="1"/>
    <x v="8"/>
    <x v="626"/>
    <n v="77.92"/>
    <n v="8"/>
    <n v="34.28"/>
    <x v="6"/>
    <x v="0"/>
  </r>
  <r>
    <n v="44402"/>
    <x v="58"/>
    <x v="3"/>
    <x v="0"/>
    <x v="0"/>
    <x v="183"/>
    <n v="6.48"/>
    <n v="1"/>
    <n v="3.18"/>
    <x v="6"/>
    <x v="0"/>
  </r>
  <r>
    <n v="44402"/>
    <x v="58"/>
    <x v="3"/>
    <x v="0"/>
    <x v="14"/>
    <x v="532"/>
    <n v="15.52"/>
    <n v="4"/>
    <n v="4.5"/>
    <x v="6"/>
    <x v="0"/>
  </r>
  <r>
    <n v="44403"/>
    <x v="319"/>
    <x v="1"/>
    <x v="0"/>
    <x v="2"/>
    <x v="627"/>
    <n v="123.55"/>
    <n v="3"/>
    <n v="-29.34"/>
    <x v="6"/>
    <x v="0"/>
  </r>
  <r>
    <n v="44403"/>
    <x v="111"/>
    <x v="17"/>
    <x v="2"/>
    <x v="6"/>
    <x v="628"/>
    <n v="911.98"/>
    <n v="2"/>
    <n v="114"/>
    <x v="6"/>
    <x v="0"/>
  </r>
  <r>
    <n v="44403"/>
    <x v="111"/>
    <x v="17"/>
    <x v="1"/>
    <x v="5"/>
    <x v="629"/>
    <n v="674.35"/>
    <n v="3"/>
    <n v="-109.58"/>
    <x v="6"/>
    <x v="0"/>
  </r>
  <r>
    <n v="44403"/>
    <x v="111"/>
    <x v="17"/>
    <x v="1"/>
    <x v="8"/>
    <x v="630"/>
    <n v="134.01"/>
    <n v="9"/>
    <n v="36.18"/>
    <x v="6"/>
    <x v="0"/>
  </r>
  <r>
    <n v="44403"/>
    <x v="111"/>
    <x v="17"/>
    <x v="2"/>
    <x v="9"/>
    <x v="631"/>
    <n v="170.97"/>
    <n v="3"/>
    <n v="70.099999999999994"/>
    <x v="6"/>
    <x v="0"/>
  </r>
  <r>
    <n v="44403"/>
    <x v="4"/>
    <x v="27"/>
    <x v="2"/>
    <x v="9"/>
    <x v="632"/>
    <n v="111.93"/>
    <n v="7"/>
    <n v="34.700000000000003"/>
    <x v="6"/>
    <x v="0"/>
  </r>
  <r>
    <n v="44403"/>
    <x v="320"/>
    <x v="4"/>
    <x v="1"/>
    <x v="5"/>
    <x v="633"/>
    <n v="67.88"/>
    <n v="2"/>
    <n v="18.329999999999998"/>
    <x v="6"/>
    <x v="0"/>
  </r>
  <r>
    <n v="44403"/>
    <x v="320"/>
    <x v="4"/>
    <x v="0"/>
    <x v="1"/>
    <x v="634"/>
    <n v="162.88999999999999"/>
    <n v="13"/>
    <n v="76.56"/>
    <x v="6"/>
    <x v="0"/>
  </r>
  <r>
    <n v="44403"/>
    <x v="320"/>
    <x v="4"/>
    <x v="1"/>
    <x v="8"/>
    <x v="635"/>
    <n v="25.71"/>
    <n v="3"/>
    <n v="9.26"/>
    <x v="6"/>
    <x v="0"/>
  </r>
  <r>
    <n v="44403"/>
    <x v="321"/>
    <x v="0"/>
    <x v="0"/>
    <x v="3"/>
    <x v="501"/>
    <n v="2177.58"/>
    <n v="8"/>
    <n v="-3701.89"/>
    <x v="6"/>
    <x v="0"/>
  </r>
  <r>
    <n v="44403"/>
    <x v="321"/>
    <x v="0"/>
    <x v="1"/>
    <x v="8"/>
    <x v="636"/>
    <n v="17.5"/>
    <n v="3"/>
    <n v="-10.06"/>
    <x v="6"/>
    <x v="0"/>
  </r>
  <r>
    <n v="44403"/>
    <x v="321"/>
    <x v="0"/>
    <x v="0"/>
    <x v="3"/>
    <x v="637"/>
    <n v="16.78"/>
    <n v="4"/>
    <n v="-26.85"/>
    <x v="6"/>
    <x v="0"/>
  </r>
  <r>
    <n v="44403"/>
    <x v="321"/>
    <x v="0"/>
    <x v="2"/>
    <x v="9"/>
    <x v="620"/>
    <n v="431.14"/>
    <n v="9"/>
    <n v="-26.95"/>
    <x v="6"/>
    <x v="0"/>
  </r>
  <r>
    <n v="44403"/>
    <x v="321"/>
    <x v="0"/>
    <x v="0"/>
    <x v="3"/>
    <x v="638"/>
    <n v="8.8800000000000008"/>
    <n v="5"/>
    <n v="-13.32"/>
    <x v="6"/>
    <x v="0"/>
  </r>
  <r>
    <n v="44403"/>
    <x v="321"/>
    <x v="0"/>
    <x v="0"/>
    <x v="12"/>
    <x v="639"/>
    <n v="4.84"/>
    <n v="2"/>
    <n v="-12.09"/>
    <x v="6"/>
    <x v="0"/>
  </r>
  <r>
    <n v="44404"/>
    <x v="60"/>
    <x v="3"/>
    <x v="2"/>
    <x v="9"/>
    <x v="640"/>
    <n v="238"/>
    <n v="2"/>
    <n v="38.08"/>
    <x v="6"/>
    <x v="0"/>
  </r>
  <r>
    <n v="44404"/>
    <x v="322"/>
    <x v="20"/>
    <x v="0"/>
    <x v="0"/>
    <x v="641"/>
    <n v="65.78"/>
    <n v="11"/>
    <n v="32.229999999999997"/>
    <x v="6"/>
    <x v="0"/>
  </r>
  <r>
    <n v="44404"/>
    <x v="323"/>
    <x v="3"/>
    <x v="0"/>
    <x v="2"/>
    <x v="332"/>
    <n v="276.27999999999997"/>
    <n v="2"/>
    <n v="0"/>
    <x v="6"/>
    <x v="0"/>
  </r>
  <r>
    <n v="44405"/>
    <x v="74"/>
    <x v="16"/>
    <x v="0"/>
    <x v="7"/>
    <x v="642"/>
    <n v="14.32"/>
    <n v="5"/>
    <n v="5.19"/>
    <x v="6"/>
    <x v="0"/>
  </r>
  <r>
    <n v="44405"/>
    <x v="74"/>
    <x v="16"/>
    <x v="1"/>
    <x v="8"/>
    <x v="643"/>
    <n v="129.88999999999999"/>
    <n v="6"/>
    <n v="12.99"/>
    <x v="6"/>
    <x v="0"/>
  </r>
  <r>
    <n v="44405"/>
    <x v="74"/>
    <x v="16"/>
    <x v="0"/>
    <x v="10"/>
    <x v="474"/>
    <n v="48.94"/>
    <n v="7"/>
    <n v="16.52"/>
    <x v="6"/>
    <x v="0"/>
  </r>
  <r>
    <n v="44407"/>
    <x v="324"/>
    <x v="22"/>
    <x v="1"/>
    <x v="11"/>
    <x v="644"/>
    <n v="1367.84"/>
    <n v="8"/>
    <n v="259.89"/>
    <x v="6"/>
    <x v="0"/>
  </r>
  <r>
    <n v="44409"/>
    <x v="302"/>
    <x v="25"/>
    <x v="0"/>
    <x v="1"/>
    <x v="645"/>
    <n v="17.54"/>
    <n v="3"/>
    <n v="5.92"/>
    <x v="7"/>
    <x v="0"/>
  </r>
  <r>
    <n v="44409"/>
    <x v="302"/>
    <x v="25"/>
    <x v="1"/>
    <x v="8"/>
    <x v="568"/>
    <n v="44.13"/>
    <n v="4"/>
    <n v="12.14"/>
    <x v="7"/>
    <x v="0"/>
  </r>
  <r>
    <n v="44409"/>
    <x v="302"/>
    <x v="25"/>
    <x v="0"/>
    <x v="12"/>
    <x v="447"/>
    <n v="62.92"/>
    <n v="1"/>
    <n v="10.220000000000001"/>
    <x v="7"/>
    <x v="0"/>
  </r>
  <r>
    <n v="44409"/>
    <x v="302"/>
    <x v="25"/>
    <x v="0"/>
    <x v="0"/>
    <x v="646"/>
    <n v="78.3"/>
    <n v="2"/>
    <n v="29.36"/>
    <x v="7"/>
    <x v="0"/>
  </r>
  <r>
    <n v="44409"/>
    <x v="325"/>
    <x v="3"/>
    <x v="0"/>
    <x v="3"/>
    <x v="647"/>
    <n v="19.75"/>
    <n v="3"/>
    <n v="6.91"/>
    <x v="7"/>
    <x v="0"/>
  </r>
  <r>
    <n v="44409"/>
    <x v="326"/>
    <x v="2"/>
    <x v="0"/>
    <x v="7"/>
    <x v="648"/>
    <n v="5.68"/>
    <n v="2"/>
    <n v="1.92"/>
    <x v="7"/>
    <x v="0"/>
  </r>
  <r>
    <n v="44410"/>
    <x v="327"/>
    <x v="24"/>
    <x v="0"/>
    <x v="3"/>
    <x v="68"/>
    <n v="26.7"/>
    <n v="5"/>
    <n v="12.55"/>
    <x v="7"/>
    <x v="0"/>
  </r>
  <r>
    <n v="44410"/>
    <x v="327"/>
    <x v="24"/>
    <x v="2"/>
    <x v="9"/>
    <x v="649"/>
    <n v="21.2"/>
    <n v="2"/>
    <n v="9.1199999999999992"/>
    <x v="7"/>
    <x v="0"/>
  </r>
  <r>
    <n v="44410"/>
    <x v="327"/>
    <x v="24"/>
    <x v="0"/>
    <x v="2"/>
    <x v="650"/>
    <n v="838.38"/>
    <n v="2"/>
    <n v="226.36"/>
    <x v="7"/>
    <x v="0"/>
  </r>
  <r>
    <n v="44411"/>
    <x v="206"/>
    <x v="26"/>
    <x v="1"/>
    <x v="13"/>
    <x v="651"/>
    <n v="218.75"/>
    <n v="2"/>
    <n v="-161.88"/>
    <x v="7"/>
    <x v="0"/>
  </r>
  <r>
    <n v="44411"/>
    <x v="206"/>
    <x v="26"/>
    <x v="0"/>
    <x v="12"/>
    <x v="652"/>
    <n v="2.6"/>
    <n v="1"/>
    <n v="0.28999999999999998"/>
    <x v="7"/>
    <x v="0"/>
  </r>
  <r>
    <n v="44411"/>
    <x v="328"/>
    <x v="20"/>
    <x v="0"/>
    <x v="0"/>
    <x v="653"/>
    <n v="39.96"/>
    <n v="2"/>
    <n v="18.78"/>
    <x v="7"/>
    <x v="0"/>
  </r>
  <r>
    <n v="44411"/>
    <x v="328"/>
    <x v="20"/>
    <x v="0"/>
    <x v="14"/>
    <x v="654"/>
    <n v="102.3"/>
    <n v="10"/>
    <n v="26.6"/>
    <x v="7"/>
    <x v="0"/>
  </r>
  <r>
    <n v="44411"/>
    <x v="328"/>
    <x v="20"/>
    <x v="0"/>
    <x v="2"/>
    <x v="163"/>
    <n v="21.36"/>
    <n v="2"/>
    <n v="5.77"/>
    <x v="7"/>
    <x v="0"/>
  </r>
  <r>
    <n v="44411"/>
    <x v="292"/>
    <x v="12"/>
    <x v="0"/>
    <x v="0"/>
    <x v="655"/>
    <n v="93.02"/>
    <n v="3"/>
    <n v="33.72"/>
    <x v="7"/>
    <x v="0"/>
  </r>
  <r>
    <n v="44412"/>
    <x v="329"/>
    <x v="27"/>
    <x v="0"/>
    <x v="12"/>
    <x v="656"/>
    <n v="1089.75"/>
    <n v="3"/>
    <n v="305.13"/>
    <x v="7"/>
    <x v="0"/>
  </r>
  <r>
    <n v="44412"/>
    <x v="329"/>
    <x v="27"/>
    <x v="0"/>
    <x v="0"/>
    <x v="657"/>
    <n v="447.84"/>
    <n v="8"/>
    <n v="219.44"/>
    <x v="7"/>
    <x v="0"/>
  </r>
  <r>
    <n v="44412"/>
    <x v="329"/>
    <x v="27"/>
    <x v="0"/>
    <x v="4"/>
    <x v="658"/>
    <n v="16.399999999999999"/>
    <n v="5"/>
    <n v="4.26"/>
    <x v="7"/>
    <x v="0"/>
  </r>
  <r>
    <n v="44412"/>
    <x v="329"/>
    <x v="27"/>
    <x v="2"/>
    <x v="6"/>
    <x v="659"/>
    <n v="399.96"/>
    <n v="5"/>
    <n v="35"/>
    <x v="7"/>
    <x v="0"/>
  </r>
  <r>
    <n v="44412"/>
    <x v="329"/>
    <x v="27"/>
    <x v="0"/>
    <x v="2"/>
    <x v="660"/>
    <n v="158.9"/>
    <n v="5"/>
    <n v="7.95"/>
    <x v="7"/>
    <x v="0"/>
  </r>
  <r>
    <n v="44412"/>
    <x v="329"/>
    <x v="27"/>
    <x v="0"/>
    <x v="3"/>
    <x v="275"/>
    <n v="13.18"/>
    <n v="1"/>
    <n v="4.78"/>
    <x v="7"/>
    <x v="0"/>
  </r>
  <r>
    <n v="44412"/>
    <x v="44"/>
    <x v="41"/>
    <x v="0"/>
    <x v="12"/>
    <x v="661"/>
    <n v="101.96"/>
    <n v="2"/>
    <n v="27.53"/>
    <x v="7"/>
    <x v="0"/>
  </r>
  <r>
    <n v="44412"/>
    <x v="44"/>
    <x v="41"/>
    <x v="0"/>
    <x v="0"/>
    <x v="386"/>
    <n v="259.74"/>
    <n v="13"/>
    <n v="124.68"/>
    <x v="7"/>
    <x v="0"/>
  </r>
  <r>
    <n v="44412"/>
    <x v="44"/>
    <x v="41"/>
    <x v="2"/>
    <x v="9"/>
    <x v="662"/>
    <n v="255.42"/>
    <n v="9"/>
    <n v="104.72"/>
    <x v="7"/>
    <x v="0"/>
  </r>
  <r>
    <n v="44413"/>
    <x v="330"/>
    <x v="3"/>
    <x v="0"/>
    <x v="0"/>
    <x v="663"/>
    <n v="20.94"/>
    <n v="3"/>
    <n v="9.84"/>
    <x v="7"/>
    <x v="0"/>
  </r>
  <r>
    <n v="44413"/>
    <x v="330"/>
    <x v="3"/>
    <x v="0"/>
    <x v="0"/>
    <x v="546"/>
    <n v="110.96"/>
    <n v="2"/>
    <n v="53.26"/>
    <x v="7"/>
    <x v="0"/>
  </r>
  <r>
    <n v="44413"/>
    <x v="330"/>
    <x v="3"/>
    <x v="1"/>
    <x v="5"/>
    <x v="664"/>
    <n v="340.14"/>
    <n v="7"/>
    <n v="21.26"/>
    <x v="7"/>
    <x v="0"/>
  </r>
  <r>
    <n v="44413"/>
    <x v="331"/>
    <x v="3"/>
    <x v="2"/>
    <x v="9"/>
    <x v="665"/>
    <n v="16.36"/>
    <n v="1"/>
    <n v="1.64"/>
    <x v="7"/>
    <x v="0"/>
  </r>
  <r>
    <n v="44413"/>
    <x v="331"/>
    <x v="3"/>
    <x v="0"/>
    <x v="2"/>
    <x v="110"/>
    <n v="15.78"/>
    <n v="2"/>
    <n v="0.63"/>
    <x v="7"/>
    <x v="0"/>
  </r>
  <r>
    <n v="44413"/>
    <x v="331"/>
    <x v="3"/>
    <x v="0"/>
    <x v="4"/>
    <x v="666"/>
    <n v="45.98"/>
    <n v="2"/>
    <n v="12.87"/>
    <x v="7"/>
    <x v="0"/>
  </r>
  <r>
    <n v="44413"/>
    <x v="332"/>
    <x v="37"/>
    <x v="0"/>
    <x v="12"/>
    <x v="244"/>
    <n v="79.47"/>
    <n v="3"/>
    <n v="22.25"/>
    <x v="7"/>
    <x v="0"/>
  </r>
  <r>
    <n v="44413"/>
    <x v="332"/>
    <x v="37"/>
    <x v="0"/>
    <x v="4"/>
    <x v="667"/>
    <n v="4.5599999999999996"/>
    <n v="2"/>
    <n v="2.0099999999999998"/>
    <x v="7"/>
    <x v="0"/>
  </r>
  <r>
    <n v="44413"/>
    <x v="332"/>
    <x v="37"/>
    <x v="1"/>
    <x v="5"/>
    <x v="668"/>
    <n v="1133.3499999999999"/>
    <n v="5"/>
    <n v="294.67"/>
    <x v="7"/>
    <x v="0"/>
  </r>
  <r>
    <n v="44413"/>
    <x v="153"/>
    <x v="20"/>
    <x v="2"/>
    <x v="6"/>
    <x v="669"/>
    <n v="135.99"/>
    <n v="1"/>
    <n v="36.72"/>
    <x v="7"/>
    <x v="0"/>
  </r>
  <r>
    <n v="44413"/>
    <x v="153"/>
    <x v="20"/>
    <x v="0"/>
    <x v="4"/>
    <x v="667"/>
    <n v="15.96"/>
    <n v="7"/>
    <n v="7.02"/>
    <x v="7"/>
    <x v="0"/>
  </r>
  <r>
    <n v="44413"/>
    <x v="333"/>
    <x v="0"/>
    <x v="1"/>
    <x v="13"/>
    <x v="670"/>
    <n v="489.23"/>
    <n v="2"/>
    <n v="41.93"/>
    <x v="7"/>
    <x v="0"/>
  </r>
  <r>
    <n v="44414"/>
    <x v="334"/>
    <x v="9"/>
    <x v="2"/>
    <x v="9"/>
    <x v="606"/>
    <n v="62.91"/>
    <n v="3"/>
    <n v="22.65"/>
    <x v="7"/>
    <x v="0"/>
  </r>
  <r>
    <n v="44414"/>
    <x v="335"/>
    <x v="20"/>
    <x v="2"/>
    <x v="9"/>
    <x v="671"/>
    <n v="199.98"/>
    <n v="2"/>
    <n v="83.99"/>
    <x v="7"/>
    <x v="0"/>
  </r>
  <r>
    <n v="44416"/>
    <x v="336"/>
    <x v="3"/>
    <x v="0"/>
    <x v="12"/>
    <x v="672"/>
    <n v="76.12"/>
    <n v="2"/>
    <n v="22.07"/>
    <x v="7"/>
    <x v="0"/>
  </r>
  <r>
    <n v="44416"/>
    <x v="336"/>
    <x v="3"/>
    <x v="2"/>
    <x v="16"/>
    <x v="673"/>
    <n v="1199.98"/>
    <n v="3"/>
    <n v="434.99"/>
    <x v="7"/>
    <x v="0"/>
  </r>
  <r>
    <n v="44416"/>
    <x v="336"/>
    <x v="3"/>
    <x v="2"/>
    <x v="6"/>
    <x v="674"/>
    <n v="445.96"/>
    <n v="5"/>
    <n v="55.75"/>
    <x v="7"/>
    <x v="0"/>
  </r>
  <r>
    <n v="44416"/>
    <x v="336"/>
    <x v="3"/>
    <x v="1"/>
    <x v="8"/>
    <x v="675"/>
    <n v="327.76"/>
    <n v="8"/>
    <n v="91.77"/>
    <x v="7"/>
    <x v="0"/>
  </r>
  <r>
    <n v="44416"/>
    <x v="337"/>
    <x v="12"/>
    <x v="1"/>
    <x v="8"/>
    <x v="676"/>
    <n v="121.38"/>
    <n v="4"/>
    <n v="-3.03"/>
    <x v="7"/>
    <x v="0"/>
  </r>
  <r>
    <n v="44416"/>
    <x v="337"/>
    <x v="12"/>
    <x v="2"/>
    <x v="9"/>
    <x v="677"/>
    <n v="95.98"/>
    <n v="3"/>
    <n v="-10.8"/>
    <x v="7"/>
    <x v="0"/>
  </r>
  <r>
    <n v="44416"/>
    <x v="51"/>
    <x v="3"/>
    <x v="0"/>
    <x v="2"/>
    <x v="678"/>
    <n v="423.28"/>
    <n v="11"/>
    <n v="110.05"/>
    <x v="7"/>
    <x v="0"/>
  </r>
  <r>
    <n v="44416"/>
    <x v="338"/>
    <x v="14"/>
    <x v="2"/>
    <x v="16"/>
    <x v="679"/>
    <n v="549.99"/>
    <n v="1"/>
    <n v="275"/>
    <x v="7"/>
    <x v="0"/>
  </r>
  <r>
    <n v="44416"/>
    <x v="338"/>
    <x v="14"/>
    <x v="0"/>
    <x v="12"/>
    <x v="680"/>
    <n v="167.54"/>
    <n v="3"/>
    <n v="37.229999999999997"/>
    <x v="7"/>
    <x v="0"/>
  </r>
  <r>
    <n v="44416"/>
    <x v="338"/>
    <x v="14"/>
    <x v="0"/>
    <x v="10"/>
    <x v="681"/>
    <n v="38.340000000000003"/>
    <n v="3"/>
    <n v="17.25"/>
    <x v="7"/>
    <x v="0"/>
  </r>
  <r>
    <n v="44416"/>
    <x v="338"/>
    <x v="14"/>
    <x v="1"/>
    <x v="8"/>
    <x v="682"/>
    <n v="53.88"/>
    <n v="6"/>
    <n v="22.63"/>
    <x v="7"/>
    <x v="0"/>
  </r>
  <r>
    <n v="44416"/>
    <x v="338"/>
    <x v="14"/>
    <x v="2"/>
    <x v="6"/>
    <x v="255"/>
    <n v="299.98"/>
    <n v="2"/>
    <n v="83.99"/>
    <x v="7"/>
    <x v="0"/>
  </r>
  <r>
    <n v="44416"/>
    <x v="339"/>
    <x v="16"/>
    <x v="1"/>
    <x v="11"/>
    <x v="683"/>
    <n v="155.46"/>
    <n v="4"/>
    <n v="-7.77"/>
    <x v="7"/>
    <x v="0"/>
  </r>
  <r>
    <n v="44417"/>
    <x v="340"/>
    <x v="16"/>
    <x v="2"/>
    <x v="6"/>
    <x v="674"/>
    <n v="178.38"/>
    <n v="2"/>
    <n v="22.3"/>
    <x v="7"/>
    <x v="0"/>
  </r>
  <r>
    <n v="44417"/>
    <x v="340"/>
    <x v="16"/>
    <x v="0"/>
    <x v="0"/>
    <x v="684"/>
    <n v="15.55"/>
    <n v="3"/>
    <n v="5.44"/>
    <x v="7"/>
    <x v="0"/>
  </r>
  <r>
    <n v="44417"/>
    <x v="341"/>
    <x v="3"/>
    <x v="0"/>
    <x v="1"/>
    <x v="685"/>
    <n v="20.88"/>
    <n v="8"/>
    <n v="9.6"/>
    <x v="7"/>
    <x v="0"/>
  </r>
  <r>
    <n v="44417"/>
    <x v="342"/>
    <x v="22"/>
    <x v="2"/>
    <x v="6"/>
    <x v="686"/>
    <n v="1091.17"/>
    <n v="4"/>
    <n v="68.2"/>
    <x v="7"/>
    <x v="0"/>
  </r>
  <r>
    <n v="44417"/>
    <x v="342"/>
    <x v="22"/>
    <x v="2"/>
    <x v="6"/>
    <x v="687"/>
    <n v="219.17"/>
    <n v="2"/>
    <n v="-43.83"/>
    <x v="7"/>
    <x v="0"/>
  </r>
  <r>
    <n v="44417"/>
    <x v="343"/>
    <x v="22"/>
    <x v="0"/>
    <x v="3"/>
    <x v="688"/>
    <n v="2060.7399999999998"/>
    <n v="7"/>
    <n v="643.98"/>
    <x v="7"/>
    <x v="0"/>
  </r>
  <r>
    <n v="44417"/>
    <x v="344"/>
    <x v="3"/>
    <x v="0"/>
    <x v="0"/>
    <x v="689"/>
    <n v="5.98"/>
    <n v="1"/>
    <n v="2.69"/>
    <x v="7"/>
    <x v="0"/>
  </r>
  <r>
    <n v="44417"/>
    <x v="310"/>
    <x v="12"/>
    <x v="0"/>
    <x v="7"/>
    <x v="690"/>
    <n v="4.46"/>
    <n v="3"/>
    <n v="-0.95"/>
    <x v="7"/>
    <x v="0"/>
  </r>
  <r>
    <n v="44417"/>
    <x v="310"/>
    <x v="12"/>
    <x v="0"/>
    <x v="3"/>
    <x v="248"/>
    <n v="9.35"/>
    <n v="5"/>
    <n v="-6.54"/>
    <x v="7"/>
    <x v="0"/>
  </r>
  <r>
    <n v="44419"/>
    <x v="193"/>
    <x v="22"/>
    <x v="1"/>
    <x v="8"/>
    <x v="691"/>
    <n v="12.35"/>
    <n v="1"/>
    <n v="5.43"/>
    <x v="7"/>
    <x v="0"/>
  </r>
  <r>
    <n v="44419"/>
    <x v="193"/>
    <x v="22"/>
    <x v="0"/>
    <x v="4"/>
    <x v="692"/>
    <n v="40.97"/>
    <n v="1"/>
    <n v="10.65"/>
    <x v="7"/>
    <x v="0"/>
  </r>
  <r>
    <n v="44419"/>
    <x v="193"/>
    <x v="22"/>
    <x v="0"/>
    <x v="7"/>
    <x v="693"/>
    <n v="22.96"/>
    <n v="2"/>
    <n v="10.79"/>
    <x v="7"/>
    <x v="0"/>
  </r>
  <r>
    <n v="44419"/>
    <x v="318"/>
    <x v="20"/>
    <x v="0"/>
    <x v="2"/>
    <x v="694"/>
    <n v="375.34"/>
    <n v="1"/>
    <n v="18.77"/>
    <x v="7"/>
    <x v="0"/>
  </r>
  <r>
    <n v="44420"/>
    <x v="345"/>
    <x v="23"/>
    <x v="0"/>
    <x v="3"/>
    <x v="695"/>
    <n v="196.21"/>
    <n v="7"/>
    <n v="98.11"/>
    <x v="7"/>
    <x v="0"/>
  </r>
  <r>
    <n v="44420"/>
    <x v="346"/>
    <x v="3"/>
    <x v="2"/>
    <x v="6"/>
    <x v="696"/>
    <n v="806.34"/>
    <n v="8"/>
    <n v="50.4"/>
    <x v="7"/>
    <x v="0"/>
  </r>
  <r>
    <n v="44420"/>
    <x v="346"/>
    <x v="3"/>
    <x v="1"/>
    <x v="8"/>
    <x v="467"/>
    <n v="85.44"/>
    <n v="3"/>
    <n v="31.61"/>
    <x v="7"/>
    <x v="0"/>
  </r>
  <r>
    <n v="44420"/>
    <x v="347"/>
    <x v="16"/>
    <x v="0"/>
    <x v="0"/>
    <x v="697"/>
    <n v="31.1"/>
    <n v="6"/>
    <n v="10.89"/>
    <x v="7"/>
    <x v="0"/>
  </r>
  <r>
    <n v="44420"/>
    <x v="347"/>
    <x v="16"/>
    <x v="0"/>
    <x v="4"/>
    <x v="698"/>
    <n v="47.96"/>
    <n v="5"/>
    <n v="4.2"/>
    <x v="7"/>
    <x v="0"/>
  </r>
  <r>
    <n v="44420"/>
    <x v="347"/>
    <x v="16"/>
    <x v="2"/>
    <x v="9"/>
    <x v="662"/>
    <n v="158.93"/>
    <n v="7"/>
    <n v="41.72"/>
    <x v="7"/>
    <x v="0"/>
  </r>
  <r>
    <n v="44420"/>
    <x v="347"/>
    <x v="16"/>
    <x v="0"/>
    <x v="12"/>
    <x v="699"/>
    <n v="211.25"/>
    <n v="6"/>
    <n v="15.84"/>
    <x v="7"/>
    <x v="0"/>
  </r>
  <r>
    <n v="44420"/>
    <x v="347"/>
    <x v="16"/>
    <x v="0"/>
    <x v="14"/>
    <x v="700"/>
    <n v="5.55"/>
    <n v="2"/>
    <n v="-1.04"/>
    <x v="7"/>
    <x v="0"/>
  </r>
  <r>
    <n v="44420"/>
    <x v="347"/>
    <x v="16"/>
    <x v="0"/>
    <x v="1"/>
    <x v="198"/>
    <n v="2.95"/>
    <n v="1"/>
    <n v="1"/>
    <x v="7"/>
    <x v="0"/>
  </r>
  <r>
    <n v="44420"/>
    <x v="172"/>
    <x v="4"/>
    <x v="0"/>
    <x v="3"/>
    <x v="701"/>
    <n v="14.04"/>
    <n v="3"/>
    <n v="6.74"/>
    <x v="7"/>
    <x v="0"/>
  </r>
  <r>
    <n v="44420"/>
    <x v="172"/>
    <x v="4"/>
    <x v="2"/>
    <x v="9"/>
    <x v="606"/>
    <n v="272.61"/>
    <n v="13"/>
    <n v="98.14"/>
    <x v="7"/>
    <x v="0"/>
  </r>
  <r>
    <n v="44423"/>
    <x v="348"/>
    <x v="0"/>
    <x v="0"/>
    <x v="3"/>
    <x v="326"/>
    <n v="30.96"/>
    <n v="8"/>
    <n v="-52.63"/>
    <x v="7"/>
    <x v="0"/>
  </r>
  <r>
    <n v="44423"/>
    <x v="349"/>
    <x v="37"/>
    <x v="0"/>
    <x v="3"/>
    <x v="702"/>
    <n v="62.94"/>
    <n v="3"/>
    <n v="30.21"/>
    <x v="7"/>
    <x v="0"/>
  </r>
  <r>
    <n v="44423"/>
    <x v="349"/>
    <x v="16"/>
    <x v="0"/>
    <x v="0"/>
    <x v="703"/>
    <n v="91.36"/>
    <n v="5"/>
    <n v="29.69"/>
    <x v="7"/>
    <x v="0"/>
  </r>
  <r>
    <n v="44423"/>
    <x v="349"/>
    <x v="16"/>
    <x v="0"/>
    <x v="12"/>
    <x v="672"/>
    <n v="152.24"/>
    <n v="5"/>
    <n v="17.13"/>
    <x v="7"/>
    <x v="0"/>
  </r>
  <r>
    <n v="44423"/>
    <x v="12"/>
    <x v="3"/>
    <x v="0"/>
    <x v="12"/>
    <x v="704"/>
    <n v="152.91"/>
    <n v="3"/>
    <n v="42.81"/>
    <x v="7"/>
    <x v="0"/>
  </r>
  <r>
    <n v="44423"/>
    <x v="12"/>
    <x v="3"/>
    <x v="0"/>
    <x v="0"/>
    <x v="705"/>
    <n v="92.94"/>
    <n v="3"/>
    <n v="41.82"/>
    <x v="7"/>
    <x v="0"/>
  </r>
  <r>
    <n v="44423"/>
    <x v="12"/>
    <x v="3"/>
    <x v="0"/>
    <x v="3"/>
    <x v="706"/>
    <n v="17.86"/>
    <n v="4"/>
    <n v="6.25"/>
    <x v="7"/>
    <x v="0"/>
  </r>
  <r>
    <n v="44423"/>
    <x v="12"/>
    <x v="3"/>
    <x v="0"/>
    <x v="3"/>
    <x v="326"/>
    <n v="46.44"/>
    <n v="3"/>
    <n v="15.09"/>
    <x v="7"/>
    <x v="0"/>
  </r>
  <r>
    <n v="44423"/>
    <x v="12"/>
    <x v="3"/>
    <x v="1"/>
    <x v="5"/>
    <x v="707"/>
    <n v="195.14"/>
    <n v="4"/>
    <n v="-12.2"/>
    <x v="7"/>
    <x v="0"/>
  </r>
  <r>
    <n v="44424"/>
    <x v="350"/>
    <x v="2"/>
    <x v="1"/>
    <x v="13"/>
    <x v="444"/>
    <n v="853.09"/>
    <n v="6"/>
    <n v="-227.49"/>
    <x v="7"/>
    <x v="0"/>
  </r>
  <r>
    <n v="44425"/>
    <x v="127"/>
    <x v="0"/>
    <x v="0"/>
    <x v="0"/>
    <x v="708"/>
    <n v="15.55"/>
    <n v="3"/>
    <n v="5.44"/>
    <x v="7"/>
    <x v="0"/>
  </r>
  <r>
    <n v="44425"/>
    <x v="351"/>
    <x v="13"/>
    <x v="0"/>
    <x v="0"/>
    <x v="709"/>
    <n v="114.2"/>
    <n v="5"/>
    <n v="52.53"/>
    <x v="7"/>
    <x v="0"/>
  </r>
  <r>
    <n v="44425"/>
    <x v="351"/>
    <x v="13"/>
    <x v="0"/>
    <x v="3"/>
    <x v="263"/>
    <n v="17.96"/>
    <n v="4"/>
    <n v="8.26"/>
    <x v="7"/>
    <x v="0"/>
  </r>
  <r>
    <n v="44425"/>
    <x v="351"/>
    <x v="13"/>
    <x v="0"/>
    <x v="7"/>
    <x v="710"/>
    <n v="12.67"/>
    <n v="7"/>
    <n v="4.5599999999999996"/>
    <x v="7"/>
    <x v="0"/>
  </r>
  <r>
    <n v="44425"/>
    <x v="351"/>
    <x v="13"/>
    <x v="2"/>
    <x v="9"/>
    <x v="711"/>
    <n v="339.96"/>
    <n v="4"/>
    <n v="122.39"/>
    <x v="7"/>
    <x v="0"/>
  </r>
  <r>
    <n v="44427"/>
    <x v="232"/>
    <x v="10"/>
    <x v="0"/>
    <x v="4"/>
    <x v="712"/>
    <n v="10.72"/>
    <n v="2"/>
    <n v="1.74"/>
    <x v="7"/>
    <x v="0"/>
  </r>
  <r>
    <n v="44427"/>
    <x v="282"/>
    <x v="10"/>
    <x v="0"/>
    <x v="3"/>
    <x v="713"/>
    <n v="76.78"/>
    <n v="4"/>
    <n v="-58.86"/>
    <x v="7"/>
    <x v="0"/>
  </r>
  <r>
    <n v="44427"/>
    <x v="282"/>
    <x v="10"/>
    <x v="0"/>
    <x v="14"/>
    <x v="714"/>
    <n v="9.18"/>
    <n v="2"/>
    <n v="1.1499999999999999"/>
    <x v="7"/>
    <x v="0"/>
  </r>
  <r>
    <n v="44427"/>
    <x v="352"/>
    <x v="13"/>
    <x v="1"/>
    <x v="11"/>
    <x v="494"/>
    <n v="638.82000000000005"/>
    <n v="9"/>
    <n v="172.48"/>
    <x v="7"/>
    <x v="0"/>
  </r>
  <r>
    <n v="44427"/>
    <x v="17"/>
    <x v="3"/>
    <x v="1"/>
    <x v="8"/>
    <x v="392"/>
    <n v="289.24"/>
    <n v="7"/>
    <n v="26.03"/>
    <x v="7"/>
    <x v="0"/>
  </r>
  <r>
    <n v="44427"/>
    <x v="17"/>
    <x v="3"/>
    <x v="0"/>
    <x v="3"/>
    <x v="715"/>
    <n v="69.459999999999994"/>
    <n v="2"/>
    <n v="22.57"/>
    <x v="7"/>
    <x v="0"/>
  </r>
  <r>
    <n v="44427"/>
    <x v="183"/>
    <x v="4"/>
    <x v="0"/>
    <x v="2"/>
    <x v="75"/>
    <n v="344.91"/>
    <n v="3"/>
    <n v="10.35"/>
    <x v="7"/>
    <x v="0"/>
  </r>
  <r>
    <n v="44428"/>
    <x v="353"/>
    <x v="1"/>
    <x v="1"/>
    <x v="5"/>
    <x v="149"/>
    <n v="421.37"/>
    <n v="2"/>
    <n v="-6.02"/>
    <x v="7"/>
    <x v="0"/>
  </r>
  <r>
    <n v="44428"/>
    <x v="317"/>
    <x v="6"/>
    <x v="1"/>
    <x v="5"/>
    <x v="578"/>
    <n v="500.24"/>
    <n v="13"/>
    <n v="145.07"/>
    <x v="7"/>
    <x v="0"/>
  </r>
  <r>
    <n v="44428"/>
    <x v="317"/>
    <x v="6"/>
    <x v="0"/>
    <x v="0"/>
    <x v="716"/>
    <n v="20.12"/>
    <n v="2"/>
    <n v="9.26"/>
    <x v="7"/>
    <x v="0"/>
  </r>
  <r>
    <n v="44428"/>
    <x v="317"/>
    <x v="6"/>
    <x v="0"/>
    <x v="3"/>
    <x v="717"/>
    <n v="896.99"/>
    <n v="1"/>
    <n v="421.59"/>
    <x v="7"/>
    <x v="0"/>
  </r>
  <r>
    <n v="44430"/>
    <x v="354"/>
    <x v="10"/>
    <x v="0"/>
    <x v="4"/>
    <x v="718"/>
    <n v="3.91"/>
    <n v="1"/>
    <n v="1.03"/>
    <x v="7"/>
    <x v="0"/>
  </r>
  <r>
    <n v="44430"/>
    <x v="355"/>
    <x v="16"/>
    <x v="0"/>
    <x v="14"/>
    <x v="719"/>
    <n v="7.63"/>
    <n v="3"/>
    <n v="-1.81"/>
    <x v="7"/>
    <x v="0"/>
  </r>
  <r>
    <n v="44430"/>
    <x v="259"/>
    <x v="24"/>
    <x v="0"/>
    <x v="0"/>
    <x v="720"/>
    <n v="11.56"/>
    <n v="2"/>
    <n v="5.66"/>
    <x v="7"/>
    <x v="0"/>
  </r>
  <r>
    <n v="44431"/>
    <x v="356"/>
    <x v="20"/>
    <x v="0"/>
    <x v="0"/>
    <x v="721"/>
    <n v="25.92"/>
    <n v="4"/>
    <n v="12.44"/>
    <x v="7"/>
    <x v="0"/>
  </r>
  <r>
    <n v="44431"/>
    <x v="356"/>
    <x v="20"/>
    <x v="0"/>
    <x v="0"/>
    <x v="722"/>
    <n v="45.92"/>
    <n v="4"/>
    <n v="22.5"/>
    <x v="7"/>
    <x v="0"/>
  </r>
  <r>
    <n v="44431"/>
    <x v="357"/>
    <x v="3"/>
    <x v="0"/>
    <x v="3"/>
    <x v="36"/>
    <n v="49.57"/>
    <n v="2"/>
    <n v="17.350000000000001"/>
    <x v="7"/>
    <x v="0"/>
  </r>
  <r>
    <n v="44431"/>
    <x v="358"/>
    <x v="26"/>
    <x v="0"/>
    <x v="0"/>
    <x v="723"/>
    <n v="15.55"/>
    <n v="3"/>
    <n v="5.44"/>
    <x v="7"/>
    <x v="0"/>
  </r>
  <r>
    <n v="44431"/>
    <x v="358"/>
    <x v="26"/>
    <x v="0"/>
    <x v="14"/>
    <x v="724"/>
    <n v="6.8"/>
    <n v="1"/>
    <n v="0.51"/>
    <x v="7"/>
    <x v="0"/>
  </r>
  <r>
    <n v="44431"/>
    <x v="358"/>
    <x v="26"/>
    <x v="1"/>
    <x v="8"/>
    <x v="725"/>
    <n v="4.22"/>
    <n v="3"/>
    <n v="1.27"/>
    <x v="7"/>
    <x v="0"/>
  </r>
  <r>
    <n v="44431"/>
    <x v="358"/>
    <x v="26"/>
    <x v="2"/>
    <x v="6"/>
    <x v="726"/>
    <n v="143.63999999999999"/>
    <n v="9"/>
    <n v="10.77"/>
    <x v="7"/>
    <x v="0"/>
  </r>
  <r>
    <n v="44431"/>
    <x v="358"/>
    <x v="26"/>
    <x v="0"/>
    <x v="0"/>
    <x v="727"/>
    <n v="31.1"/>
    <n v="6"/>
    <n v="10.89"/>
    <x v="7"/>
    <x v="0"/>
  </r>
  <r>
    <n v="44431"/>
    <x v="358"/>
    <x v="26"/>
    <x v="0"/>
    <x v="0"/>
    <x v="728"/>
    <n v="223.06"/>
    <n v="9"/>
    <n v="69.709999999999994"/>
    <x v="7"/>
    <x v="0"/>
  </r>
  <r>
    <n v="44431"/>
    <x v="234"/>
    <x v="14"/>
    <x v="0"/>
    <x v="0"/>
    <x v="729"/>
    <n v="19.440000000000001"/>
    <n v="3"/>
    <n v="9.5299999999999994"/>
    <x v="7"/>
    <x v="0"/>
  </r>
  <r>
    <n v="44432"/>
    <x v="357"/>
    <x v="35"/>
    <x v="0"/>
    <x v="3"/>
    <x v="730"/>
    <n v="8.2899999999999991"/>
    <n v="2"/>
    <n v="2.69"/>
    <x v="7"/>
    <x v="0"/>
  </r>
  <r>
    <n v="44432"/>
    <x v="359"/>
    <x v="20"/>
    <x v="1"/>
    <x v="8"/>
    <x v="731"/>
    <n v="13.28"/>
    <n v="2"/>
    <n v="6.37"/>
    <x v="7"/>
    <x v="0"/>
  </r>
  <r>
    <n v="44432"/>
    <x v="359"/>
    <x v="20"/>
    <x v="0"/>
    <x v="3"/>
    <x v="515"/>
    <n v="12.67"/>
    <n v="3"/>
    <n v="4.4400000000000004"/>
    <x v="7"/>
    <x v="0"/>
  </r>
  <r>
    <n v="44432"/>
    <x v="360"/>
    <x v="5"/>
    <x v="0"/>
    <x v="14"/>
    <x v="724"/>
    <n v="25.5"/>
    <n v="3"/>
    <n v="6.63"/>
    <x v="7"/>
    <x v="0"/>
  </r>
  <r>
    <n v="44433"/>
    <x v="361"/>
    <x v="10"/>
    <x v="0"/>
    <x v="7"/>
    <x v="642"/>
    <n v="40.1"/>
    <n v="14"/>
    <n v="14.53"/>
    <x v="7"/>
    <x v="0"/>
  </r>
  <r>
    <n v="44433"/>
    <x v="361"/>
    <x v="10"/>
    <x v="0"/>
    <x v="10"/>
    <x v="732"/>
    <n v="4.72"/>
    <n v="2"/>
    <n v="1.65"/>
    <x v="7"/>
    <x v="0"/>
  </r>
  <r>
    <n v="44433"/>
    <x v="361"/>
    <x v="10"/>
    <x v="0"/>
    <x v="0"/>
    <x v="733"/>
    <n v="23.98"/>
    <n v="3"/>
    <n v="7.49"/>
    <x v="7"/>
    <x v="0"/>
  </r>
  <r>
    <n v="44433"/>
    <x v="361"/>
    <x v="10"/>
    <x v="0"/>
    <x v="10"/>
    <x v="41"/>
    <n v="130.46"/>
    <n v="6"/>
    <n v="44.03"/>
    <x v="7"/>
    <x v="0"/>
  </r>
  <r>
    <n v="44433"/>
    <x v="362"/>
    <x v="3"/>
    <x v="1"/>
    <x v="8"/>
    <x v="734"/>
    <n v="6.28"/>
    <n v="1"/>
    <n v="2.64"/>
    <x v="7"/>
    <x v="0"/>
  </r>
  <r>
    <n v="44433"/>
    <x v="362"/>
    <x v="3"/>
    <x v="2"/>
    <x v="9"/>
    <x v="735"/>
    <n v="95.1"/>
    <n v="5"/>
    <n v="30.43"/>
    <x v="7"/>
    <x v="0"/>
  </r>
  <r>
    <n v="44433"/>
    <x v="362"/>
    <x v="3"/>
    <x v="0"/>
    <x v="0"/>
    <x v="736"/>
    <n v="25.92"/>
    <n v="4"/>
    <n v="12.44"/>
    <x v="7"/>
    <x v="0"/>
  </r>
  <r>
    <n v="44433"/>
    <x v="362"/>
    <x v="3"/>
    <x v="0"/>
    <x v="2"/>
    <x v="737"/>
    <n v="48.84"/>
    <n v="4"/>
    <n v="13.19"/>
    <x v="7"/>
    <x v="0"/>
  </r>
  <r>
    <n v="44433"/>
    <x v="363"/>
    <x v="22"/>
    <x v="2"/>
    <x v="6"/>
    <x v="570"/>
    <n v="1007.94"/>
    <n v="7"/>
    <n v="75.599999999999994"/>
    <x v="7"/>
    <x v="0"/>
  </r>
  <r>
    <n v="44433"/>
    <x v="364"/>
    <x v="0"/>
    <x v="0"/>
    <x v="3"/>
    <x v="738"/>
    <n v="25.68"/>
    <n v="3"/>
    <n v="-39.799999999999997"/>
    <x v="7"/>
    <x v="0"/>
  </r>
  <r>
    <n v="44433"/>
    <x v="364"/>
    <x v="0"/>
    <x v="0"/>
    <x v="3"/>
    <x v="739"/>
    <n v="12.38"/>
    <n v="3"/>
    <n v="-19.809999999999999"/>
    <x v="7"/>
    <x v="0"/>
  </r>
  <r>
    <n v="44433"/>
    <x v="14"/>
    <x v="10"/>
    <x v="0"/>
    <x v="3"/>
    <x v="601"/>
    <n v="6.53"/>
    <n v="4"/>
    <n v="-4.57"/>
    <x v="7"/>
    <x v="0"/>
  </r>
  <r>
    <n v="44433"/>
    <x v="14"/>
    <x v="10"/>
    <x v="0"/>
    <x v="3"/>
    <x v="740"/>
    <n v="2.86"/>
    <n v="3"/>
    <n v="-2.29"/>
    <x v="7"/>
    <x v="0"/>
  </r>
  <r>
    <n v="44433"/>
    <x v="14"/>
    <x v="10"/>
    <x v="0"/>
    <x v="3"/>
    <x v="592"/>
    <n v="20.86"/>
    <n v="8"/>
    <n v="-16.68"/>
    <x v="7"/>
    <x v="0"/>
  </r>
  <r>
    <n v="44434"/>
    <x v="365"/>
    <x v="3"/>
    <x v="2"/>
    <x v="9"/>
    <x v="225"/>
    <n v="176.8"/>
    <n v="8"/>
    <n v="22.98"/>
    <x v="7"/>
    <x v="0"/>
  </r>
  <r>
    <n v="44434"/>
    <x v="366"/>
    <x v="7"/>
    <x v="1"/>
    <x v="8"/>
    <x v="533"/>
    <n v="10.68"/>
    <n v="4"/>
    <n v="4.0599999999999996"/>
    <x v="7"/>
    <x v="0"/>
  </r>
  <r>
    <n v="44434"/>
    <x v="366"/>
    <x v="7"/>
    <x v="0"/>
    <x v="0"/>
    <x v="741"/>
    <n v="17.34"/>
    <n v="3"/>
    <n v="8.5"/>
    <x v="7"/>
    <x v="0"/>
  </r>
  <r>
    <n v="44434"/>
    <x v="366"/>
    <x v="7"/>
    <x v="0"/>
    <x v="0"/>
    <x v="742"/>
    <n v="3.38"/>
    <n v="1"/>
    <n v="1.55"/>
    <x v="7"/>
    <x v="0"/>
  </r>
  <r>
    <n v="44434"/>
    <x v="367"/>
    <x v="7"/>
    <x v="0"/>
    <x v="4"/>
    <x v="743"/>
    <n v="8.64"/>
    <n v="3"/>
    <n v="2.5099999999999998"/>
    <x v="7"/>
    <x v="0"/>
  </r>
  <r>
    <n v="44434"/>
    <x v="367"/>
    <x v="7"/>
    <x v="2"/>
    <x v="9"/>
    <x v="399"/>
    <n v="149.97"/>
    <n v="3"/>
    <n v="52.49"/>
    <x v="7"/>
    <x v="0"/>
  </r>
  <r>
    <n v="44435"/>
    <x v="368"/>
    <x v="3"/>
    <x v="0"/>
    <x v="4"/>
    <x v="514"/>
    <n v="8.56"/>
    <n v="2"/>
    <n v="2.48"/>
    <x v="7"/>
    <x v="0"/>
  </r>
  <r>
    <n v="44435"/>
    <x v="368"/>
    <x v="3"/>
    <x v="2"/>
    <x v="6"/>
    <x v="744"/>
    <n v="213.48"/>
    <n v="3"/>
    <n v="16.010000000000002"/>
    <x v="7"/>
    <x v="0"/>
  </r>
  <r>
    <n v="44435"/>
    <x v="368"/>
    <x v="3"/>
    <x v="0"/>
    <x v="3"/>
    <x v="745"/>
    <n v="22.72"/>
    <n v="4"/>
    <n v="7.38"/>
    <x v="7"/>
    <x v="0"/>
  </r>
  <r>
    <n v="44435"/>
    <x v="369"/>
    <x v="6"/>
    <x v="2"/>
    <x v="6"/>
    <x v="746"/>
    <n v="579.95000000000005"/>
    <n v="5"/>
    <n v="168.19"/>
    <x v="7"/>
    <x v="0"/>
  </r>
  <r>
    <n v="44435"/>
    <x v="369"/>
    <x v="6"/>
    <x v="1"/>
    <x v="8"/>
    <x v="747"/>
    <n v="29.12"/>
    <n v="4"/>
    <n v="12.52"/>
    <x v="7"/>
    <x v="0"/>
  </r>
  <r>
    <n v="44435"/>
    <x v="369"/>
    <x v="6"/>
    <x v="1"/>
    <x v="13"/>
    <x v="748"/>
    <n v="1202.94"/>
    <n v="3"/>
    <n v="300.74"/>
    <x v="7"/>
    <x v="0"/>
  </r>
  <r>
    <n v="44435"/>
    <x v="13"/>
    <x v="6"/>
    <x v="0"/>
    <x v="0"/>
    <x v="257"/>
    <n v="13.36"/>
    <n v="2"/>
    <n v="6.41"/>
    <x v="7"/>
    <x v="0"/>
  </r>
  <r>
    <n v="44437"/>
    <x v="370"/>
    <x v="3"/>
    <x v="0"/>
    <x v="0"/>
    <x v="749"/>
    <n v="109.92"/>
    <n v="2"/>
    <n v="53.86"/>
    <x v="7"/>
    <x v="0"/>
  </r>
  <r>
    <n v="44437"/>
    <x v="370"/>
    <x v="3"/>
    <x v="0"/>
    <x v="0"/>
    <x v="750"/>
    <n v="13.36"/>
    <n v="2"/>
    <n v="6.41"/>
    <x v="7"/>
    <x v="0"/>
  </r>
  <r>
    <n v="44437"/>
    <x v="371"/>
    <x v="16"/>
    <x v="0"/>
    <x v="10"/>
    <x v="751"/>
    <n v="29.81"/>
    <n v="2"/>
    <n v="10.81"/>
    <x v="7"/>
    <x v="0"/>
  </r>
  <r>
    <n v="44437"/>
    <x v="371"/>
    <x v="16"/>
    <x v="0"/>
    <x v="3"/>
    <x v="243"/>
    <n v="505.18"/>
    <n v="4"/>
    <n v="-336.78"/>
    <x v="7"/>
    <x v="0"/>
  </r>
  <r>
    <n v="44437"/>
    <x v="371"/>
    <x v="16"/>
    <x v="1"/>
    <x v="13"/>
    <x v="752"/>
    <n v="174.06"/>
    <n v="3"/>
    <n v="-110.76"/>
    <x v="7"/>
    <x v="0"/>
  </r>
  <r>
    <n v="44438"/>
    <x v="372"/>
    <x v="37"/>
    <x v="0"/>
    <x v="3"/>
    <x v="753"/>
    <n v="25.3"/>
    <n v="5"/>
    <n v="11.89"/>
    <x v="7"/>
    <x v="0"/>
  </r>
  <r>
    <n v="44438"/>
    <x v="372"/>
    <x v="37"/>
    <x v="0"/>
    <x v="2"/>
    <x v="555"/>
    <n v="95.94"/>
    <n v="3"/>
    <n v="9.59"/>
    <x v="7"/>
    <x v="0"/>
  </r>
  <r>
    <n v="44439"/>
    <x v="373"/>
    <x v="31"/>
    <x v="2"/>
    <x v="9"/>
    <x v="754"/>
    <n v="92.52"/>
    <n v="9"/>
    <n v="18.5"/>
    <x v="7"/>
    <x v="0"/>
  </r>
  <r>
    <n v="44440"/>
    <x v="374"/>
    <x v="3"/>
    <x v="0"/>
    <x v="4"/>
    <x v="755"/>
    <n v="53.94"/>
    <n v="3"/>
    <n v="15.64"/>
    <x v="8"/>
    <x v="0"/>
  </r>
  <r>
    <n v="44440"/>
    <x v="304"/>
    <x v="0"/>
    <x v="0"/>
    <x v="3"/>
    <x v="756"/>
    <n v="3.65"/>
    <n v="3"/>
    <n v="-6.02"/>
    <x v="8"/>
    <x v="0"/>
  </r>
  <r>
    <n v="44440"/>
    <x v="304"/>
    <x v="0"/>
    <x v="0"/>
    <x v="0"/>
    <x v="757"/>
    <n v="31.1"/>
    <n v="6"/>
    <n v="10.89"/>
    <x v="8"/>
    <x v="0"/>
  </r>
  <r>
    <n v="44440"/>
    <x v="352"/>
    <x v="20"/>
    <x v="0"/>
    <x v="3"/>
    <x v="758"/>
    <n v="23.74"/>
    <n v="2"/>
    <n v="8.31"/>
    <x v="8"/>
    <x v="0"/>
  </r>
  <r>
    <n v="44440"/>
    <x v="352"/>
    <x v="20"/>
    <x v="2"/>
    <x v="9"/>
    <x v="640"/>
    <n v="357"/>
    <n v="3"/>
    <n v="57.12"/>
    <x v="8"/>
    <x v="0"/>
  </r>
  <r>
    <n v="44441"/>
    <x v="176"/>
    <x v="20"/>
    <x v="0"/>
    <x v="12"/>
    <x v="107"/>
    <n v="19.899999999999999"/>
    <n v="1"/>
    <n v="8.9600000000000009"/>
    <x v="8"/>
    <x v="0"/>
  </r>
  <r>
    <n v="44441"/>
    <x v="176"/>
    <x v="20"/>
    <x v="1"/>
    <x v="8"/>
    <x v="759"/>
    <n v="70.709999999999994"/>
    <n v="1"/>
    <n v="4.95"/>
    <x v="8"/>
    <x v="0"/>
  </r>
  <r>
    <n v="44441"/>
    <x v="68"/>
    <x v="20"/>
    <x v="0"/>
    <x v="4"/>
    <x v="760"/>
    <n v="21.24"/>
    <n v="3"/>
    <n v="8.07"/>
    <x v="8"/>
    <x v="0"/>
  </r>
  <r>
    <n v="44441"/>
    <x v="375"/>
    <x v="20"/>
    <x v="0"/>
    <x v="4"/>
    <x v="619"/>
    <n v="57.75"/>
    <n v="5"/>
    <n v="16.170000000000002"/>
    <x v="8"/>
    <x v="0"/>
  </r>
  <r>
    <n v="44441"/>
    <x v="375"/>
    <x v="20"/>
    <x v="0"/>
    <x v="0"/>
    <x v="371"/>
    <n v="14.94"/>
    <n v="3"/>
    <n v="7.02"/>
    <x v="8"/>
    <x v="0"/>
  </r>
  <r>
    <n v="44441"/>
    <x v="107"/>
    <x v="1"/>
    <x v="2"/>
    <x v="9"/>
    <x v="439"/>
    <n v="239.98"/>
    <n v="3"/>
    <n v="53.99"/>
    <x v="8"/>
    <x v="0"/>
  </r>
  <r>
    <n v="44441"/>
    <x v="340"/>
    <x v="0"/>
    <x v="2"/>
    <x v="15"/>
    <x v="761"/>
    <n v="559.71"/>
    <n v="3"/>
    <n v="-121.27"/>
    <x v="8"/>
    <x v="0"/>
  </r>
  <r>
    <n v="44441"/>
    <x v="42"/>
    <x v="13"/>
    <x v="0"/>
    <x v="3"/>
    <x v="717"/>
    <n v="1793.98"/>
    <n v="2"/>
    <n v="843.17"/>
    <x v="8"/>
    <x v="0"/>
  </r>
  <r>
    <n v="44441"/>
    <x v="240"/>
    <x v="1"/>
    <x v="2"/>
    <x v="9"/>
    <x v="711"/>
    <n v="475.94"/>
    <n v="7"/>
    <n v="95.19"/>
    <x v="8"/>
    <x v="0"/>
  </r>
  <r>
    <n v="44442"/>
    <x v="156"/>
    <x v="20"/>
    <x v="0"/>
    <x v="1"/>
    <x v="569"/>
    <n v="14.4"/>
    <n v="5"/>
    <n v="7.06"/>
    <x v="8"/>
    <x v="0"/>
  </r>
  <r>
    <n v="44442"/>
    <x v="376"/>
    <x v="0"/>
    <x v="0"/>
    <x v="3"/>
    <x v="762"/>
    <n v="7.68"/>
    <n v="5"/>
    <n v="-11.52"/>
    <x v="8"/>
    <x v="0"/>
  </r>
  <r>
    <n v="44444"/>
    <x v="377"/>
    <x v="10"/>
    <x v="0"/>
    <x v="2"/>
    <x v="216"/>
    <n v="264.32"/>
    <n v="2"/>
    <n v="19.82"/>
    <x v="8"/>
    <x v="0"/>
  </r>
  <r>
    <n v="44444"/>
    <x v="378"/>
    <x v="16"/>
    <x v="1"/>
    <x v="8"/>
    <x v="763"/>
    <n v="31.98"/>
    <n v="2"/>
    <n v="2"/>
    <x v="8"/>
    <x v="0"/>
  </r>
  <r>
    <n v="44445"/>
    <x v="379"/>
    <x v="3"/>
    <x v="1"/>
    <x v="8"/>
    <x v="480"/>
    <n v="41.88"/>
    <n v="6"/>
    <n v="12.15"/>
    <x v="8"/>
    <x v="0"/>
  </r>
  <r>
    <n v="44445"/>
    <x v="379"/>
    <x v="3"/>
    <x v="0"/>
    <x v="1"/>
    <x v="553"/>
    <n v="58.48"/>
    <n v="8"/>
    <n v="27.49"/>
    <x v="8"/>
    <x v="0"/>
  </r>
  <r>
    <n v="44446"/>
    <x v="191"/>
    <x v="2"/>
    <x v="0"/>
    <x v="2"/>
    <x v="144"/>
    <n v="64.78"/>
    <n v="1"/>
    <n v="-14.58"/>
    <x v="8"/>
    <x v="0"/>
  </r>
  <r>
    <n v="44446"/>
    <x v="191"/>
    <x v="2"/>
    <x v="2"/>
    <x v="6"/>
    <x v="764"/>
    <n v="32.380000000000003"/>
    <n v="3"/>
    <n v="4.32"/>
    <x v="8"/>
    <x v="0"/>
  </r>
  <r>
    <n v="44446"/>
    <x v="191"/>
    <x v="2"/>
    <x v="1"/>
    <x v="8"/>
    <x v="765"/>
    <n v="42.37"/>
    <n v="2"/>
    <n v="8.4700000000000006"/>
    <x v="8"/>
    <x v="0"/>
  </r>
  <r>
    <n v="44446"/>
    <x v="191"/>
    <x v="2"/>
    <x v="2"/>
    <x v="15"/>
    <x v="766"/>
    <n v="399.54"/>
    <n v="4"/>
    <n v="-559.36"/>
    <x v="8"/>
    <x v="0"/>
  </r>
  <r>
    <n v="44446"/>
    <x v="23"/>
    <x v="39"/>
    <x v="1"/>
    <x v="8"/>
    <x v="192"/>
    <n v="57.69"/>
    <n v="3"/>
    <n v="23.65"/>
    <x v="8"/>
    <x v="0"/>
  </r>
  <r>
    <n v="44446"/>
    <x v="23"/>
    <x v="39"/>
    <x v="0"/>
    <x v="3"/>
    <x v="767"/>
    <n v="42.81"/>
    <n v="3"/>
    <n v="20.12"/>
    <x v="8"/>
    <x v="0"/>
  </r>
  <r>
    <n v="44446"/>
    <x v="23"/>
    <x v="39"/>
    <x v="0"/>
    <x v="0"/>
    <x v="768"/>
    <n v="12.96"/>
    <n v="2"/>
    <n v="6.22"/>
    <x v="8"/>
    <x v="0"/>
  </r>
  <r>
    <n v="44446"/>
    <x v="23"/>
    <x v="39"/>
    <x v="1"/>
    <x v="8"/>
    <x v="769"/>
    <n v="821.88"/>
    <n v="6"/>
    <n v="213.69"/>
    <x v="8"/>
    <x v="0"/>
  </r>
  <r>
    <n v="44446"/>
    <x v="23"/>
    <x v="39"/>
    <x v="2"/>
    <x v="6"/>
    <x v="503"/>
    <n v="104.85"/>
    <n v="3"/>
    <n v="28.31"/>
    <x v="8"/>
    <x v="0"/>
  </r>
  <r>
    <n v="44446"/>
    <x v="380"/>
    <x v="20"/>
    <x v="2"/>
    <x v="6"/>
    <x v="770"/>
    <n v="377.97"/>
    <n v="3"/>
    <n v="109.61"/>
    <x v="8"/>
    <x v="0"/>
  </r>
  <r>
    <n v="44446"/>
    <x v="381"/>
    <x v="0"/>
    <x v="2"/>
    <x v="6"/>
    <x v="771"/>
    <n v="196.78"/>
    <n v="3"/>
    <n v="14.76"/>
    <x v="8"/>
    <x v="0"/>
  </r>
  <r>
    <n v="44446"/>
    <x v="381"/>
    <x v="0"/>
    <x v="0"/>
    <x v="3"/>
    <x v="772"/>
    <n v="2.92"/>
    <n v="2"/>
    <n v="-4.82"/>
    <x v="8"/>
    <x v="0"/>
  </r>
  <r>
    <n v="44446"/>
    <x v="381"/>
    <x v="0"/>
    <x v="1"/>
    <x v="13"/>
    <x v="773"/>
    <n v="200.8"/>
    <n v="1"/>
    <n v="-22.95"/>
    <x v="8"/>
    <x v="0"/>
  </r>
  <r>
    <n v="44446"/>
    <x v="381"/>
    <x v="0"/>
    <x v="2"/>
    <x v="9"/>
    <x v="774"/>
    <n v="46.69"/>
    <n v="4"/>
    <n v="-2.92"/>
    <x v="8"/>
    <x v="0"/>
  </r>
  <r>
    <n v="44446"/>
    <x v="381"/>
    <x v="0"/>
    <x v="0"/>
    <x v="4"/>
    <x v="72"/>
    <n v="21.86"/>
    <n v="3"/>
    <n v="3.55"/>
    <x v="8"/>
    <x v="0"/>
  </r>
  <r>
    <n v="44446"/>
    <x v="81"/>
    <x v="39"/>
    <x v="1"/>
    <x v="13"/>
    <x v="278"/>
    <n v="429.9"/>
    <n v="5"/>
    <n v="111.77"/>
    <x v="8"/>
    <x v="0"/>
  </r>
  <r>
    <n v="44446"/>
    <x v="81"/>
    <x v="39"/>
    <x v="0"/>
    <x v="3"/>
    <x v="775"/>
    <n v="32.06"/>
    <n v="2"/>
    <n v="15.39"/>
    <x v="8"/>
    <x v="0"/>
  </r>
  <r>
    <n v="44446"/>
    <x v="81"/>
    <x v="39"/>
    <x v="1"/>
    <x v="5"/>
    <x v="526"/>
    <n v="161.96"/>
    <n v="2"/>
    <n v="45.35"/>
    <x v="8"/>
    <x v="0"/>
  </r>
  <r>
    <n v="44446"/>
    <x v="81"/>
    <x v="39"/>
    <x v="0"/>
    <x v="2"/>
    <x v="776"/>
    <n v="19.86"/>
    <n v="2"/>
    <n v="5.76"/>
    <x v="8"/>
    <x v="0"/>
  </r>
  <r>
    <n v="44446"/>
    <x v="382"/>
    <x v="3"/>
    <x v="0"/>
    <x v="14"/>
    <x v="777"/>
    <n v="27.36"/>
    <n v="4"/>
    <n v="7.39"/>
    <x v="8"/>
    <x v="0"/>
  </r>
  <r>
    <n v="44446"/>
    <x v="382"/>
    <x v="3"/>
    <x v="0"/>
    <x v="0"/>
    <x v="0"/>
    <n v="20.56"/>
    <n v="2"/>
    <n v="9.66"/>
    <x v="8"/>
    <x v="0"/>
  </r>
  <r>
    <n v="44446"/>
    <x v="382"/>
    <x v="3"/>
    <x v="0"/>
    <x v="3"/>
    <x v="778"/>
    <n v="83.92"/>
    <n v="5"/>
    <n v="31.47"/>
    <x v="8"/>
    <x v="0"/>
  </r>
  <r>
    <n v="44446"/>
    <x v="228"/>
    <x v="1"/>
    <x v="0"/>
    <x v="7"/>
    <x v="779"/>
    <n v="13.16"/>
    <n v="5"/>
    <n v="4.1100000000000003"/>
    <x v="8"/>
    <x v="0"/>
  </r>
  <r>
    <n v="44446"/>
    <x v="228"/>
    <x v="1"/>
    <x v="0"/>
    <x v="3"/>
    <x v="405"/>
    <n v="3.83"/>
    <n v="3"/>
    <n v="-6.51"/>
    <x v="8"/>
    <x v="0"/>
  </r>
  <r>
    <n v="44446"/>
    <x v="228"/>
    <x v="1"/>
    <x v="0"/>
    <x v="3"/>
    <x v="8"/>
    <n v="304.99"/>
    <n v="5"/>
    <n v="-533.73"/>
    <x v="8"/>
    <x v="0"/>
  </r>
  <r>
    <n v="44447"/>
    <x v="383"/>
    <x v="0"/>
    <x v="0"/>
    <x v="4"/>
    <x v="780"/>
    <n v="9.94"/>
    <n v="3"/>
    <n v="2.73"/>
    <x v="8"/>
    <x v="0"/>
  </r>
  <r>
    <n v="44447"/>
    <x v="383"/>
    <x v="0"/>
    <x v="2"/>
    <x v="15"/>
    <x v="781"/>
    <n v="8159.95"/>
    <n v="8"/>
    <n v="-1359.99"/>
    <x v="8"/>
    <x v="0"/>
  </r>
  <r>
    <n v="44447"/>
    <x v="383"/>
    <x v="0"/>
    <x v="0"/>
    <x v="2"/>
    <x v="75"/>
    <n v="275.93"/>
    <n v="3"/>
    <n v="-58.63"/>
    <x v="8"/>
    <x v="0"/>
  </r>
  <r>
    <n v="44447"/>
    <x v="383"/>
    <x v="0"/>
    <x v="1"/>
    <x v="5"/>
    <x v="782"/>
    <n v="1740.06"/>
    <n v="9"/>
    <n v="-24.86"/>
    <x v="8"/>
    <x v="0"/>
  </r>
  <r>
    <n v="44447"/>
    <x v="383"/>
    <x v="0"/>
    <x v="0"/>
    <x v="4"/>
    <x v="470"/>
    <n v="32.06"/>
    <n v="6"/>
    <n v="6.81"/>
    <x v="8"/>
    <x v="0"/>
  </r>
  <r>
    <n v="44447"/>
    <x v="383"/>
    <x v="0"/>
    <x v="0"/>
    <x v="12"/>
    <x v="783"/>
    <n v="177.98"/>
    <n v="5"/>
    <n v="-453.85"/>
    <x v="8"/>
    <x v="0"/>
  </r>
  <r>
    <n v="44447"/>
    <x v="383"/>
    <x v="0"/>
    <x v="2"/>
    <x v="6"/>
    <x v="784"/>
    <n v="143.97999999999999"/>
    <n v="3"/>
    <n v="9"/>
    <x v="8"/>
    <x v="0"/>
  </r>
  <r>
    <n v="44447"/>
    <x v="333"/>
    <x v="3"/>
    <x v="2"/>
    <x v="9"/>
    <x v="785"/>
    <n v="49.98"/>
    <n v="2"/>
    <n v="8.5"/>
    <x v="8"/>
    <x v="0"/>
  </r>
  <r>
    <n v="44447"/>
    <x v="384"/>
    <x v="0"/>
    <x v="0"/>
    <x v="3"/>
    <x v="413"/>
    <n v="51.18"/>
    <n v="4"/>
    <n v="-79.34"/>
    <x v="8"/>
    <x v="0"/>
  </r>
  <r>
    <n v="44447"/>
    <x v="385"/>
    <x v="4"/>
    <x v="2"/>
    <x v="9"/>
    <x v="786"/>
    <n v="32.97"/>
    <n v="3"/>
    <n v="12.86"/>
    <x v="8"/>
    <x v="0"/>
  </r>
  <r>
    <n v="44447"/>
    <x v="385"/>
    <x v="4"/>
    <x v="2"/>
    <x v="9"/>
    <x v="606"/>
    <n v="83.88"/>
    <n v="4"/>
    <n v="30.2"/>
    <x v="8"/>
    <x v="0"/>
  </r>
  <r>
    <n v="44447"/>
    <x v="285"/>
    <x v="3"/>
    <x v="0"/>
    <x v="12"/>
    <x v="787"/>
    <n v="56.65"/>
    <n v="5"/>
    <n v="24.36"/>
    <x v="8"/>
    <x v="0"/>
  </r>
  <r>
    <n v="44447"/>
    <x v="285"/>
    <x v="3"/>
    <x v="0"/>
    <x v="2"/>
    <x v="788"/>
    <n v="14.97"/>
    <n v="1"/>
    <n v="4.1900000000000004"/>
    <x v="8"/>
    <x v="0"/>
  </r>
  <r>
    <n v="44447"/>
    <x v="285"/>
    <x v="3"/>
    <x v="0"/>
    <x v="7"/>
    <x v="789"/>
    <n v="4.0199999999999996"/>
    <n v="2"/>
    <n v="1.97"/>
    <x v="8"/>
    <x v="0"/>
  </r>
  <r>
    <n v="44447"/>
    <x v="207"/>
    <x v="6"/>
    <x v="0"/>
    <x v="7"/>
    <x v="790"/>
    <n v="45"/>
    <n v="9"/>
    <n v="21.6"/>
    <x v="8"/>
    <x v="0"/>
  </r>
  <r>
    <n v="44447"/>
    <x v="207"/>
    <x v="6"/>
    <x v="2"/>
    <x v="15"/>
    <x v="791"/>
    <n v="209.97"/>
    <n v="3"/>
    <n v="90.29"/>
    <x v="8"/>
    <x v="0"/>
  </r>
  <r>
    <n v="44447"/>
    <x v="386"/>
    <x v="20"/>
    <x v="0"/>
    <x v="12"/>
    <x v="792"/>
    <n v="16.78"/>
    <n v="2"/>
    <n v="4.2"/>
    <x v="8"/>
    <x v="0"/>
  </r>
  <r>
    <n v="44447"/>
    <x v="387"/>
    <x v="22"/>
    <x v="0"/>
    <x v="4"/>
    <x v="793"/>
    <n v="5.88"/>
    <n v="2"/>
    <n v="2.65"/>
    <x v="8"/>
    <x v="0"/>
  </r>
  <r>
    <n v="44447"/>
    <x v="387"/>
    <x v="22"/>
    <x v="1"/>
    <x v="5"/>
    <x v="528"/>
    <n v="975.92"/>
    <n v="5"/>
    <n v="121.99"/>
    <x v="8"/>
    <x v="0"/>
  </r>
  <r>
    <n v="44447"/>
    <x v="387"/>
    <x v="22"/>
    <x v="0"/>
    <x v="4"/>
    <x v="794"/>
    <n v="303.83999999999997"/>
    <n v="8"/>
    <n v="91.15"/>
    <x v="8"/>
    <x v="0"/>
  </r>
  <r>
    <n v="44447"/>
    <x v="387"/>
    <x v="22"/>
    <x v="0"/>
    <x v="2"/>
    <x v="161"/>
    <n v="485.88"/>
    <n v="6"/>
    <n v="19.440000000000001"/>
    <x v="8"/>
    <x v="0"/>
  </r>
  <r>
    <n v="44447"/>
    <x v="388"/>
    <x v="0"/>
    <x v="0"/>
    <x v="0"/>
    <x v="150"/>
    <n v="17.899999999999999"/>
    <n v="2"/>
    <n v="6.27"/>
    <x v="8"/>
    <x v="0"/>
  </r>
  <r>
    <n v="44447"/>
    <x v="388"/>
    <x v="0"/>
    <x v="1"/>
    <x v="5"/>
    <x v="782"/>
    <n v="966.7"/>
    <n v="5"/>
    <n v="-13.81"/>
    <x v="8"/>
    <x v="0"/>
  </r>
  <r>
    <n v="44447"/>
    <x v="388"/>
    <x v="0"/>
    <x v="0"/>
    <x v="0"/>
    <x v="795"/>
    <n v="182.11"/>
    <n v="6"/>
    <n v="61.46"/>
    <x v="8"/>
    <x v="0"/>
  </r>
  <r>
    <n v="44447"/>
    <x v="367"/>
    <x v="20"/>
    <x v="1"/>
    <x v="5"/>
    <x v="796"/>
    <n v="172.76"/>
    <n v="2"/>
    <n v="13.44"/>
    <x v="8"/>
    <x v="0"/>
  </r>
  <r>
    <n v="44447"/>
    <x v="367"/>
    <x v="20"/>
    <x v="0"/>
    <x v="4"/>
    <x v="510"/>
    <n v="3.52"/>
    <n v="2"/>
    <n v="1.69"/>
    <x v="8"/>
    <x v="0"/>
  </r>
  <r>
    <n v="44447"/>
    <x v="18"/>
    <x v="3"/>
    <x v="0"/>
    <x v="3"/>
    <x v="797"/>
    <n v="8.61"/>
    <n v="2"/>
    <n v="3.01"/>
    <x v="8"/>
    <x v="0"/>
  </r>
  <r>
    <n v="44448"/>
    <x v="389"/>
    <x v="14"/>
    <x v="0"/>
    <x v="1"/>
    <x v="798"/>
    <n v="103.6"/>
    <n v="7"/>
    <n v="51.8"/>
    <x v="8"/>
    <x v="0"/>
  </r>
  <r>
    <n v="44448"/>
    <x v="390"/>
    <x v="32"/>
    <x v="0"/>
    <x v="0"/>
    <x v="546"/>
    <n v="166.44"/>
    <n v="3"/>
    <n v="79.89"/>
    <x v="8"/>
    <x v="0"/>
  </r>
  <r>
    <n v="44448"/>
    <x v="390"/>
    <x v="32"/>
    <x v="1"/>
    <x v="5"/>
    <x v="799"/>
    <n v="785.88"/>
    <n v="6"/>
    <n v="212.19"/>
    <x v="8"/>
    <x v="0"/>
  </r>
  <r>
    <n v="44448"/>
    <x v="390"/>
    <x v="32"/>
    <x v="0"/>
    <x v="0"/>
    <x v="800"/>
    <n v="26.2"/>
    <n v="2"/>
    <n v="12.84"/>
    <x v="8"/>
    <x v="0"/>
  </r>
  <r>
    <n v="44448"/>
    <x v="390"/>
    <x v="32"/>
    <x v="0"/>
    <x v="2"/>
    <x v="27"/>
    <n v="1325.85"/>
    <n v="5"/>
    <n v="238.65"/>
    <x v="8"/>
    <x v="0"/>
  </r>
  <r>
    <n v="44448"/>
    <x v="391"/>
    <x v="2"/>
    <x v="0"/>
    <x v="0"/>
    <x v="801"/>
    <n v="15.55"/>
    <n v="3"/>
    <n v="5.44"/>
    <x v="8"/>
    <x v="0"/>
  </r>
  <r>
    <n v="44448"/>
    <x v="391"/>
    <x v="2"/>
    <x v="2"/>
    <x v="9"/>
    <x v="802"/>
    <n v="64.7"/>
    <n v="6"/>
    <n v="-4.8499999999999996"/>
    <x v="8"/>
    <x v="0"/>
  </r>
  <r>
    <n v="44448"/>
    <x v="391"/>
    <x v="2"/>
    <x v="1"/>
    <x v="8"/>
    <x v="747"/>
    <n v="17.47"/>
    <n v="3"/>
    <n v="5.0199999999999996"/>
    <x v="8"/>
    <x v="0"/>
  </r>
  <r>
    <n v="44448"/>
    <x v="391"/>
    <x v="2"/>
    <x v="2"/>
    <x v="6"/>
    <x v="803"/>
    <n v="135.52000000000001"/>
    <n v="1"/>
    <n v="-31.62"/>
    <x v="8"/>
    <x v="0"/>
  </r>
  <r>
    <n v="44448"/>
    <x v="392"/>
    <x v="25"/>
    <x v="2"/>
    <x v="15"/>
    <x v="804"/>
    <n v="1299.99"/>
    <n v="2"/>
    <n v="-572"/>
    <x v="8"/>
    <x v="0"/>
  </r>
  <r>
    <n v="44448"/>
    <x v="155"/>
    <x v="10"/>
    <x v="1"/>
    <x v="8"/>
    <x v="805"/>
    <n v="60.67"/>
    <n v="6"/>
    <n v="12.89"/>
    <x v="8"/>
    <x v="0"/>
  </r>
  <r>
    <n v="44448"/>
    <x v="155"/>
    <x v="10"/>
    <x v="0"/>
    <x v="4"/>
    <x v="806"/>
    <n v="30.82"/>
    <n v="9"/>
    <n v="2.7"/>
    <x v="8"/>
    <x v="0"/>
  </r>
  <r>
    <n v="44448"/>
    <x v="393"/>
    <x v="1"/>
    <x v="0"/>
    <x v="0"/>
    <x v="443"/>
    <n v="10.9"/>
    <n v="3"/>
    <n v="3.41"/>
    <x v="8"/>
    <x v="0"/>
  </r>
  <r>
    <n v="44449"/>
    <x v="163"/>
    <x v="6"/>
    <x v="0"/>
    <x v="3"/>
    <x v="575"/>
    <n v="9.64"/>
    <n v="2"/>
    <n v="4.72"/>
    <x v="8"/>
    <x v="0"/>
  </r>
  <r>
    <n v="44449"/>
    <x v="68"/>
    <x v="11"/>
    <x v="0"/>
    <x v="10"/>
    <x v="807"/>
    <n v="21.73"/>
    <n v="7"/>
    <n v="7.6"/>
    <x v="8"/>
    <x v="0"/>
  </r>
  <r>
    <n v="44449"/>
    <x v="68"/>
    <x v="11"/>
    <x v="1"/>
    <x v="5"/>
    <x v="341"/>
    <n v="1487.04"/>
    <n v="5"/>
    <n v="148.69999999999999"/>
    <x v="8"/>
    <x v="0"/>
  </r>
  <r>
    <n v="44449"/>
    <x v="394"/>
    <x v="23"/>
    <x v="0"/>
    <x v="12"/>
    <x v="808"/>
    <n v="81.92"/>
    <n v="4"/>
    <n v="22.12"/>
    <x v="8"/>
    <x v="0"/>
  </r>
  <r>
    <n v="44449"/>
    <x v="394"/>
    <x v="23"/>
    <x v="1"/>
    <x v="8"/>
    <x v="193"/>
    <n v="254.9"/>
    <n v="5"/>
    <n v="76.47"/>
    <x v="8"/>
    <x v="0"/>
  </r>
  <r>
    <n v="44450"/>
    <x v="395"/>
    <x v="3"/>
    <x v="1"/>
    <x v="8"/>
    <x v="809"/>
    <n v="127.95"/>
    <n v="3"/>
    <n v="21.75"/>
    <x v="8"/>
    <x v="0"/>
  </r>
  <r>
    <n v="44451"/>
    <x v="26"/>
    <x v="20"/>
    <x v="2"/>
    <x v="15"/>
    <x v="791"/>
    <n v="69.989999999999995"/>
    <n v="1"/>
    <n v="30.1"/>
    <x v="8"/>
    <x v="0"/>
  </r>
  <r>
    <n v="44451"/>
    <x v="396"/>
    <x v="25"/>
    <x v="0"/>
    <x v="0"/>
    <x v="114"/>
    <n v="10.37"/>
    <n v="2"/>
    <n v="3.63"/>
    <x v="8"/>
    <x v="0"/>
  </r>
  <r>
    <n v="44451"/>
    <x v="396"/>
    <x v="25"/>
    <x v="0"/>
    <x v="12"/>
    <x v="810"/>
    <n v="166.84"/>
    <n v="5"/>
    <n v="18.77"/>
    <x v="8"/>
    <x v="0"/>
  </r>
  <r>
    <n v="44451"/>
    <x v="396"/>
    <x v="25"/>
    <x v="2"/>
    <x v="9"/>
    <x v="735"/>
    <n v="15.22"/>
    <n v="1"/>
    <n v="2.2799999999999998"/>
    <x v="8"/>
    <x v="0"/>
  </r>
  <r>
    <n v="44451"/>
    <x v="397"/>
    <x v="0"/>
    <x v="0"/>
    <x v="3"/>
    <x v="811"/>
    <n v="5.18"/>
    <n v="5"/>
    <n v="-8.0299999999999994"/>
    <x v="8"/>
    <x v="0"/>
  </r>
  <r>
    <n v="44451"/>
    <x v="192"/>
    <x v="10"/>
    <x v="0"/>
    <x v="3"/>
    <x v="812"/>
    <n v="63.92"/>
    <n v="7"/>
    <n v="-46.88"/>
    <x v="8"/>
    <x v="0"/>
  </r>
  <r>
    <n v="44451"/>
    <x v="398"/>
    <x v="42"/>
    <x v="0"/>
    <x v="14"/>
    <x v="104"/>
    <n v="357.93"/>
    <n v="3"/>
    <n v="7.16"/>
    <x v="8"/>
    <x v="0"/>
  </r>
  <r>
    <n v="44451"/>
    <x v="398"/>
    <x v="42"/>
    <x v="2"/>
    <x v="9"/>
    <x v="813"/>
    <n v="57.4"/>
    <n v="5"/>
    <n v="10.91"/>
    <x v="8"/>
    <x v="0"/>
  </r>
  <r>
    <n v="44451"/>
    <x v="398"/>
    <x v="42"/>
    <x v="0"/>
    <x v="3"/>
    <x v="398"/>
    <n v="331.96"/>
    <n v="2"/>
    <n v="149.38"/>
    <x v="8"/>
    <x v="0"/>
  </r>
  <r>
    <n v="44451"/>
    <x v="398"/>
    <x v="42"/>
    <x v="1"/>
    <x v="8"/>
    <x v="814"/>
    <n v="40.56"/>
    <n v="2"/>
    <n v="12.98"/>
    <x v="8"/>
    <x v="0"/>
  </r>
  <r>
    <n v="44451"/>
    <x v="399"/>
    <x v="20"/>
    <x v="1"/>
    <x v="5"/>
    <x v="599"/>
    <n v="3785.29"/>
    <n v="6"/>
    <n v="420.59"/>
    <x v="8"/>
    <x v="0"/>
  </r>
  <r>
    <n v="44452"/>
    <x v="400"/>
    <x v="25"/>
    <x v="0"/>
    <x v="3"/>
    <x v="638"/>
    <n v="18.649999999999999"/>
    <n v="7"/>
    <n v="-12.43"/>
    <x v="8"/>
    <x v="0"/>
  </r>
  <r>
    <n v="44452"/>
    <x v="401"/>
    <x v="2"/>
    <x v="0"/>
    <x v="0"/>
    <x v="336"/>
    <n v="15.55"/>
    <n v="3"/>
    <n v="5.44"/>
    <x v="8"/>
    <x v="0"/>
  </r>
  <r>
    <n v="44452"/>
    <x v="401"/>
    <x v="2"/>
    <x v="2"/>
    <x v="9"/>
    <x v="128"/>
    <n v="252"/>
    <n v="5"/>
    <n v="53.55"/>
    <x v="8"/>
    <x v="0"/>
  </r>
  <r>
    <n v="44452"/>
    <x v="284"/>
    <x v="20"/>
    <x v="0"/>
    <x v="4"/>
    <x v="481"/>
    <n v="5.46"/>
    <n v="3"/>
    <n v="1.47"/>
    <x v="8"/>
    <x v="0"/>
  </r>
  <r>
    <n v="44452"/>
    <x v="402"/>
    <x v="12"/>
    <x v="0"/>
    <x v="2"/>
    <x v="815"/>
    <n v="79.400000000000006"/>
    <n v="5"/>
    <n v="5.96"/>
    <x v="8"/>
    <x v="0"/>
  </r>
  <r>
    <n v="44452"/>
    <x v="288"/>
    <x v="0"/>
    <x v="1"/>
    <x v="5"/>
    <x v="526"/>
    <n v="340.12"/>
    <n v="6"/>
    <n v="-9.7200000000000006"/>
    <x v="8"/>
    <x v="0"/>
  </r>
  <r>
    <n v="44452"/>
    <x v="352"/>
    <x v="10"/>
    <x v="0"/>
    <x v="3"/>
    <x v="816"/>
    <n v="2.5"/>
    <n v="3"/>
    <n v="-2"/>
    <x v="8"/>
    <x v="0"/>
  </r>
  <r>
    <n v="44452"/>
    <x v="218"/>
    <x v="22"/>
    <x v="0"/>
    <x v="7"/>
    <x v="364"/>
    <n v="5.7"/>
    <n v="5"/>
    <n v="2.68"/>
    <x v="8"/>
    <x v="0"/>
  </r>
  <r>
    <n v="44452"/>
    <x v="218"/>
    <x v="22"/>
    <x v="1"/>
    <x v="8"/>
    <x v="283"/>
    <n v="14.19"/>
    <n v="3"/>
    <n v="5.53"/>
    <x v="8"/>
    <x v="0"/>
  </r>
  <r>
    <n v="44452"/>
    <x v="218"/>
    <x v="22"/>
    <x v="0"/>
    <x v="14"/>
    <x v="817"/>
    <n v="7.3"/>
    <n v="2"/>
    <n v="2.19"/>
    <x v="8"/>
    <x v="0"/>
  </r>
  <r>
    <n v="44452"/>
    <x v="218"/>
    <x v="22"/>
    <x v="2"/>
    <x v="9"/>
    <x v="439"/>
    <n v="199.98"/>
    <n v="2"/>
    <n v="75.989999999999995"/>
    <x v="8"/>
    <x v="0"/>
  </r>
  <r>
    <n v="44452"/>
    <x v="218"/>
    <x v="22"/>
    <x v="2"/>
    <x v="9"/>
    <x v="306"/>
    <n v="144.96"/>
    <n v="4"/>
    <n v="60.88"/>
    <x v="8"/>
    <x v="0"/>
  </r>
  <r>
    <n v="44452"/>
    <x v="218"/>
    <x v="22"/>
    <x v="2"/>
    <x v="9"/>
    <x v="818"/>
    <n v="118"/>
    <n v="2"/>
    <n v="20.059999999999999"/>
    <x v="8"/>
    <x v="0"/>
  </r>
  <r>
    <n v="44452"/>
    <x v="218"/>
    <x v="22"/>
    <x v="0"/>
    <x v="0"/>
    <x v="819"/>
    <n v="48.94"/>
    <n v="1"/>
    <n v="24.47"/>
    <x v="8"/>
    <x v="0"/>
  </r>
  <r>
    <n v="44452"/>
    <x v="218"/>
    <x v="22"/>
    <x v="0"/>
    <x v="12"/>
    <x v="787"/>
    <n v="22.66"/>
    <n v="2"/>
    <n v="9.74"/>
    <x v="8"/>
    <x v="0"/>
  </r>
  <r>
    <n v="44453"/>
    <x v="403"/>
    <x v="1"/>
    <x v="0"/>
    <x v="12"/>
    <x v="820"/>
    <n v="52.45"/>
    <n v="2"/>
    <n v="-131.12"/>
    <x v="8"/>
    <x v="0"/>
  </r>
  <r>
    <n v="44453"/>
    <x v="403"/>
    <x v="1"/>
    <x v="0"/>
    <x v="1"/>
    <x v="821"/>
    <n v="20.16"/>
    <n v="4"/>
    <n v="6.55"/>
    <x v="8"/>
    <x v="0"/>
  </r>
  <r>
    <n v="44453"/>
    <x v="404"/>
    <x v="20"/>
    <x v="0"/>
    <x v="2"/>
    <x v="437"/>
    <n v="449.15"/>
    <n v="5"/>
    <n v="8.98"/>
    <x v="8"/>
    <x v="0"/>
  </r>
  <r>
    <n v="44453"/>
    <x v="404"/>
    <x v="20"/>
    <x v="0"/>
    <x v="10"/>
    <x v="822"/>
    <n v="11.07"/>
    <n v="3"/>
    <n v="5.09"/>
    <x v="8"/>
    <x v="0"/>
  </r>
  <r>
    <n v="44453"/>
    <x v="273"/>
    <x v="16"/>
    <x v="0"/>
    <x v="12"/>
    <x v="823"/>
    <n v="13"/>
    <n v="5"/>
    <n v="1.3"/>
    <x v="8"/>
    <x v="0"/>
  </r>
  <r>
    <n v="44453"/>
    <x v="273"/>
    <x v="16"/>
    <x v="1"/>
    <x v="8"/>
    <x v="261"/>
    <n v="13.13"/>
    <n v="3"/>
    <n v="3.77"/>
    <x v="8"/>
    <x v="0"/>
  </r>
  <r>
    <n v="44453"/>
    <x v="405"/>
    <x v="4"/>
    <x v="1"/>
    <x v="8"/>
    <x v="467"/>
    <n v="142.4"/>
    <n v="5"/>
    <n v="52.69"/>
    <x v="8"/>
    <x v="0"/>
  </r>
  <r>
    <n v="44453"/>
    <x v="405"/>
    <x v="4"/>
    <x v="0"/>
    <x v="3"/>
    <x v="824"/>
    <n v="7.16"/>
    <n v="2"/>
    <n v="3.44"/>
    <x v="8"/>
    <x v="0"/>
  </r>
  <r>
    <n v="44453"/>
    <x v="406"/>
    <x v="20"/>
    <x v="1"/>
    <x v="13"/>
    <x v="278"/>
    <n v="464.29"/>
    <n v="9"/>
    <n v="-108.33"/>
    <x v="8"/>
    <x v="0"/>
  </r>
  <r>
    <n v="44453"/>
    <x v="406"/>
    <x v="20"/>
    <x v="0"/>
    <x v="10"/>
    <x v="21"/>
    <n v="68.459999999999994"/>
    <n v="7"/>
    <n v="31.49"/>
    <x v="8"/>
    <x v="0"/>
  </r>
  <r>
    <n v="44453"/>
    <x v="406"/>
    <x v="20"/>
    <x v="2"/>
    <x v="15"/>
    <x v="825"/>
    <n v="2799.96"/>
    <n v="4"/>
    <n v="1371.98"/>
    <x v="8"/>
    <x v="0"/>
  </r>
  <r>
    <n v="44453"/>
    <x v="406"/>
    <x v="20"/>
    <x v="0"/>
    <x v="12"/>
    <x v="453"/>
    <n v="601.29999999999995"/>
    <n v="2"/>
    <n v="198.43"/>
    <x v="8"/>
    <x v="0"/>
  </r>
  <r>
    <n v="44453"/>
    <x v="406"/>
    <x v="20"/>
    <x v="2"/>
    <x v="6"/>
    <x v="826"/>
    <n v="16.989999999999998"/>
    <n v="1"/>
    <n v="4.42"/>
    <x v="8"/>
    <x v="0"/>
  </r>
  <r>
    <n v="44453"/>
    <x v="406"/>
    <x v="20"/>
    <x v="2"/>
    <x v="6"/>
    <x v="827"/>
    <n v="287.97000000000003"/>
    <n v="3"/>
    <n v="80.63"/>
    <x v="8"/>
    <x v="0"/>
  </r>
  <r>
    <n v="44453"/>
    <x v="406"/>
    <x v="20"/>
    <x v="0"/>
    <x v="0"/>
    <x v="157"/>
    <n v="44.82"/>
    <n v="9"/>
    <n v="21.07"/>
    <x v="8"/>
    <x v="0"/>
  </r>
  <r>
    <n v="44453"/>
    <x v="134"/>
    <x v="0"/>
    <x v="0"/>
    <x v="7"/>
    <x v="828"/>
    <n v="6.05"/>
    <n v="4"/>
    <n v="-1.36"/>
    <x v="8"/>
    <x v="0"/>
  </r>
  <r>
    <n v="44453"/>
    <x v="134"/>
    <x v="0"/>
    <x v="0"/>
    <x v="0"/>
    <x v="829"/>
    <n v="6.85"/>
    <n v="2"/>
    <n v="2.14"/>
    <x v="8"/>
    <x v="0"/>
  </r>
  <r>
    <n v="44453"/>
    <x v="134"/>
    <x v="0"/>
    <x v="1"/>
    <x v="8"/>
    <x v="517"/>
    <n v="9.9600000000000009"/>
    <n v="5"/>
    <n v="-6.72"/>
    <x v="8"/>
    <x v="0"/>
  </r>
  <r>
    <n v="44453"/>
    <x v="134"/>
    <x v="0"/>
    <x v="0"/>
    <x v="3"/>
    <x v="830"/>
    <n v="8.5500000000000007"/>
    <n v="2"/>
    <n v="-13.68"/>
    <x v="8"/>
    <x v="0"/>
  </r>
  <r>
    <n v="44454"/>
    <x v="407"/>
    <x v="2"/>
    <x v="1"/>
    <x v="8"/>
    <x v="831"/>
    <n v="103.94"/>
    <n v="4"/>
    <n v="16.89"/>
    <x v="8"/>
    <x v="0"/>
  </r>
  <r>
    <n v="44454"/>
    <x v="116"/>
    <x v="20"/>
    <x v="0"/>
    <x v="0"/>
    <x v="371"/>
    <n v="14.94"/>
    <n v="3"/>
    <n v="7.02"/>
    <x v="8"/>
    <x v="0"/>
  </r>
  <r>
    <n v="44454"/>
    <x v="116"/>
    <x v="20"/>
    <x v="1"/>
    <x v="8"/>
    <x v="747"/>
    <n v="14.56"/>
    <n v="2"/>
    <n v="6.26"/>
    <x v="8"/>
    <x v="0"/>
  </r>
  <r>
    <n v="44455"/>
    <x v="211"/>
    <x v="20"/>
    <x v="0"/>
    <x v="3"/>
    <x v="516"/>
    <n v="33.549999999999997"/>
    <n v="1"/>
    <n v="12.58"/>
    <x v="8"/>
    <x v="0"/>
  </r>
  <r>
    <n v="44456"/>
    <x v="408"/>
    <x v="2"/>
    <x v="0"/>
    <x v="3"/>
    <x v="832"/>
    <n v="5.89"/>
    <n v="4"/>
    <n v="-4.12"/>
    <x v="8"/>
    <x v="0"/>
  </r>
  <r>
    <n v="44456"/>
    <x v="388"/>
    <x v="25"/>
    <x v="2"/>
    <x v="9"/>
    <x v="833"/>
    <n v="47.98"/>
    <n v="2"/>
    <n v="13.2"/>
    <x v="8"/>
    <x v="0"/>
  </r>
  <r>
    <n v="44456"/>
    <x v="388"/>
    <x v="25"/>
    <x v="0"/>
    <x v="0"/>
    <x v="834"/>
    <n v="4.62"/>
    <n v="1"/>
    <n v="1.68"/>
    <x v="8"/>
    <x v="0"/>
  </r>
  <r>
    <n v="44456"/>
    <x v="84"/>
    <x v="22"/>
    <x v="0"/>
    <x v="2"/>
    <x v="835"/>
    <n v="30.28"/>
    <n v="2"/>
    <n v="1.21"/>
    <x v="8"/>
    <x v="0"/>
  </r>
  <r>
    <n v="44456"/>
    <x v="84"/>
    <x v="22"/>
    <x v="0"/>
    <x v="2"/>
    <x v="836"/>
    <n v="57.93"/>
    <n v="3"/>
    <n v="16.22"/>
    <x v="8"/>
    <x v="0"/>
  </r>
  <r>
    <n v="44456"/>
    <x v="84"/>
    <x v="22"/>
    <x v="1"/>
    <x v="8"/>
    <x v="837"/>
    <n v="35.340000000000003"/>
    <n v="2"/>
    <n v="13.43"/>
    <x v="8"/>
    <x v="0"/>
  </r>
  <r>
    <n v="44456"/>
    <x v="84"/>
    <x v="22"/>
    <x v="0"/>
    <x v="3"/>
    <x v="213"/>
    <n v="137.24"/>
    <n v="5"/>
    <n v="46.32"/>
    <x v="8"/>
    <x v="0"/>
  </r>
  <r>
    <n v="44456"/>
    <x v="245"/>
    <x v="3"/>
    <x v="0"/>
    <x v="10"/>
    <x v="838"/>
    <n v="182.94"/>
    <n v="3"/>
    <n v="85.98"/>
    <x v="8"/>
    <x v="0"/>
  </r>
  <r>
    <n v="44456"/>
    <x v="409"/>
    <x v="11"/>
    <x v="0"/>
    <x v="4"/>
    <x v="839"/>
    <n v="5.25"/>
    <n v="2"/>
    <n v="0.46"/>
    <x v="8"/>
    <x v="0"/>
  </r>
  <r>
    <n v="44456"/>
    <x v="409"/>
    <x v="11"/>
    <x v="0"/>
    <x v="4"/>
    <x v="840"/>
    <n v="38.26"/>
    <n v="3"/>
    <n v="4.78"/>
    <x v="8"/>
    <x v="0"/>
  </r>
  <r>
    <n v="44456"/>
    <x v="409"/>
    <x v="11"/>
    <x v="0"/>
    <x v="0"/>
    <x v="716"/>
    <n v="40.24"/>
    <n v="5"/>
    <n v="13.08"/>
    <x v="8"/>
    <x v="0"/>
  </r>
  <r>
    <n v="44456"/>
    <x v="409"/>
    <x v="11"/>
    <x v="2"/>
    <x v="15"/>
    <x v="841"/>
    <n v="29.93"/>
    <n v="5"/>
    <n v="-21.95"/>
    <x v="8"/>
    <x v="0"/>
  </r>
  <r>
    <n v="44456"/>
    <x v="409"/>
    <x v="11"/>
    <x v="0"/>
    <x v="0"/>
    <x v="842"/>
    <n v="148.69999999999999"/>
    <n v="6"/>
    <n v="46.47"/>
    <x v="8"/>
    <x v="0"/>
  </r>
  <r>
    <n v="44456"/>
    <x v="409"/>
    <x v="11"/>
    <x v="2"/>
    <x v="9"/>
    <x v="843"/>
    <n v="55.92"/>
    <n v="10"/>
    <n v="16.78"/>
    <x v="8"/>
    <x v="0"/>
  </r>
  <r>
    <n v="44458"/>
    <x v="191"/>
    <x v="0"/>
    <x v="2"/>
    <x v="15"/>
    <x v="781"/>
    <n v="3059.98"/>
    <n v="3"/>
    <n v="-510"/>
    <x v="8"/>
    <x v="0"/>
  </r>
  <r>
    <n v="44458"/>
    <x v="191"/>
    <x v="0"/>
    <x v="2"/>
    <x v="15"/>
    <x v="844"/>
    <n v="2519.96"/>
    <n v="7"/>
    <n v="-252"/>
    <x v="8"/>
    <x v="0"/>
  </r>
  <r>
    <n v="44458"/>
    <x v="410"/>
    <x v="3"/>
    <x v="0"/>
    <x v="7"/>
    <x v="500"/>
    <n v="7.16"/>
    <n v="2"/>
    <n v="3.58"/>
    <x v="8"/>
    <x v="0"/>
  </r>
  <r>
    <n v="44458"/>
    <x v="154"/>
    <x v="25"/>
    <x v="0"/>
    <x v="2"/>
    <x v="845"/>
    <n v="67.34"/>
    <n v="6"/>
    <n v="7.58"/>
    <x v="8"/>
    <x v="0"/>
  </r>
  <r>
    <n v="44458"/>
    <x v="154"/>
    <x v="25"/>
    <x v="2"/>
    <x v="15"/>
    <x v="846"/>
    <n v="2624.99"/>
    <n v="3"/>
    <n v="-944.99"/>
    <x v="8"/>
    <x v="0"/>
  </r>
  <r>
    <n v="44458"/>
    <x v="183"/>
    <x v="20"/>
    <x v="1"/>
    <x v="5"/>
    <x v="433"/>
    <n v="887.1"/>
    <n v="7"/>
    <n v="177.42"/>
    <x v="8"/>
    <x v="0"/>
  </r>
  <r>
    <n v="44458"/>
    <x v="411"/>
    <x v="22"/>
    <x v="0"/>
    <x v="2"/>
    <x v="847"/>
    <n v="92.52"/>
    <n v="6"/>
    <n v="24.98"/>
    <x v="8"/>
    <x v="0"/>
  </r>
  <r>
    <n v="44458"/>
    <x v="412"/>
    <x v="3"/>
    <x v="0"/>
    <x v="7"/>
    <x v="828"/>
    <n v="5.67"/>
    <n v="3"/>
    <n v="0.11"/>
    <x v="8"/>
    <x v="0"/>
  </r>
  <r>
    <n v="44458"/>
    <x v="37"/>
    <x v="12"/>
    <x v="1"/>
    <x v="13"/>
    <x v="848"/>
    <n v="73.92"/>
    <n v="1"/>
    <n v="-45.83"/>
    <x v="8"/>
    <x v="0"/>
  </r>
  <r>
    <n v="44459"/>
    <x v="413"/>
    <x v="1"/>
    <x v="1"/>
    <x v="13"/>
    <x v="490"/>
    <n v="617.70000000000005"/>
    <n v="6"/>
    <n v="-407.68"/>
    <x v="8"/>
    <x v="0"/>
  </r>
  <r>
    <n v="44459"/>
    <x v="414"/>
    <x v="3"/>
    <x v="0"/>
    <x v="1"/>
    <x v="849"/>
    <n v="9.9600000000000009"/>
    <n v="2"/>
    <n v="4.58"/>
    <x v="8"/>
    <x v="0"/>
  </r>
  <r>
    <n v="44459"/>
    <x v="414"/>
    <x v="3"/>
    <x v="0"/>
    <x v="0"/>
    <x v="850"/>
    <n v="21.72"/>
    <n v="4"/>
    <n v="10.64"/>
    <x v="8"/>
    <x v="0"/>
  </r>
  <r>
    <n v="44459"/>
    <x v="159"/>
    <x v="16"/>
    <x v="0"/>
    <x v="4"/>
    <x v="510"/>
    <n v="2.82"/>
    <n v="2"/>
    <n v="0.99"/>
    <x v="8"/>
    <x v="0"/>
  </r>
  <r>
    <n v="44459"/>
    <x v="415"/>
    <x v="3"/>
    <x v="0"/>
    <x v="12"/>
    <x v="394"/>
    <n v="43.92"/>
    <n v="4"/>
    <n v="11.86"/>
    <x v="8"/>
    <x v="0"/>
  </r>
  <r>
    <n v="44459"/>
    <x v="415"/>
    <x v="3"/>
    <x v="0"/>
    <x v="3"/>
    <x v="250"/>
    <n v="20.23"/>
    <n v="3"/>
    <n v="6.58"/>
    <x v="8"/>
    <x v="0"/>
  </r>
  <r>
    <n v="44459"/>
    <x v="416"/>
    <x v="36"/>
    <x v="1"/>
    <x v="8"/>
    <x v="851"/>
    <n v="164.22"/>
    <n v="3"/>
    <n v="50.91"/>
    <x v="8"/>
    <x v="0"/>
  </r>
  <r>
    <n v="44459"/>
    <x v="416"/>
    <x v="36"/>
    <x v="1"/>
    <x v="11"/>
    <x v="238"/>
    <n v="362.94"/>
    <n v="3"/>
    <n v="36.29"/>
    <x v="8"/>
    <x v="0"/>
  </r>
  <r>
    <n v="44459"/>
    <x v="416"/>
    <x v="36"/>
    <x v="2"/>
    <x v="9"/>
    <x v="33"/>
    <n v="59.98"/>
    <n v="2"/>
    <n v="26.39"/>
    <x v="8"/>
    <x v="0"/>
  </r>
  <r>
    <n v="44459"/>
    <x v="417"/>
    <x v="1"/>
    <x v="1"/>
    <x v="11"/>
    <x v="194"/>
    <n v="493.43"/>
    <n v="5"/>
    <n v="-70.489999999999995"/>
    <x v="8"/>
    <x v="0"/>
  </r>
  <r>
    <n v="44459"/>
    <x v="417"/>
    <x v="1"/>
    <x v="2"/>
    <x v="6"/>
    <x v="852"/>
    <n v="11.12"/>
    <n v="2"/>
    <n v="3.48"/>
    <x v="8"/>
    <x v="0"/>
  </r>
  <r>
    <n v="44459"/>
    <x v="418"/>
    <x v="3"/>
    <x v="0"/>
    <x v="0"/>
    <x v="829"/>
    <n v="8.56"/>
    <n v="2"/>
    <n v="3.85"/>
    <x v="8"/>
    <x v="0"/>
  </r>
  <r>
    <n v="44459"/>
    <x v="363"/>
    <x v="20"/>
    <x v="2"/>
    <x v="6"/>
    <x v="217"/>
    <n v="629.95000000000005"/>
    <n v="5"/>
    <n v="157.49"/>
    <x v="8"/>
    <x v="0"/>
  </r>
  <r>
    <n v="44459"/>
    <x v="363"/>
    <x v="20"/>
    <x v="1"/>
    <x v="5"/>
    <x v="354"/>
    <n v="631.78"/>
    <n v="2"/>
    <n v="140.4"/>
    <x v="8"/>
    <x v="0"/>
  </r>
  <r>
    <n v="44459"/>
    <x v="363"/>
    <x v="20"/>
    <x v="1"/>
    <x v="11"/>
    <x v="853"/>
    <n v="801.57"/>
    <n v="2"/>
    <n v="-10.02"/>
    <x v="8"/>
    <x v="0"/>
  </r>
  <r>
    <n v="44459"/>
    <x v="363"/>
    <x v="20"/>
    <x v="0"/>
    <x v="1"/>
    <x v="634"/>
    <n v="75.180000000000007"/>
    <n v="6"/>
    <n v="35.33"/>
    <x v="8"/>
    <x v="0"/>
  </r>
  <r>
    <n v="44459"/>
    <x v="363"/>
    <x v="20"/>
    <x v="0"/>
    <x v="12"/>
    <x v="256"/>
    <n v="30.98"/>
    <n v="1"/>
    <n v="8.0500000000000007"/>
    <x v="8"/>
    <x v="0"/>
  </r>
  <r>
    <n v="44459"/>
    <x v="363"/>
    <x v="20"/>
    <x v="2"/>
    <x v="6"/>
    <x v="854"/>
    <n v="1349.91"/>
    <n v="9"/>
    <n v="661.46"/>
    <x v="8"/>
    <x v="0"/>
  </r>
  <r>
    <n v="44460"/>
    <x v="419"/>
    <x v="22"/>
    <x v="2"/>
    <x v="6"/>
    <x v="855"/>
    <n v="246.38"/>
    <n v="2"/>
    <n v="27.72"/>
    <x v="8"/>
    <x v="0"/>
  </r>
  <r>
    <n v="44460"/>
    <x v="419"/>
    <x v="22"/>
    <x v="2"/>
    <x v="16"/>
    <x v="856"/>
    <n v="1799.97"/>
    <n v="3"/>
    <n v="701.99"/>
    <x v="8"/>
    <x v="0"/>
  </r>
  <r>
    <n v="44460"/>
    <x v="291"/>
    <x v="40"/>
    <x v="0"/>
    <x v="12"/>
    <x v="857"/>
    <n v="25.96"/>
    <n v="2"/>
    <n v="7.53"/>
    <x v="8"/>
    <x v="0"/>
  </r>
  <r>
    <n v="44460"/>
    <x v="291"/>
    <x v="40"/>
    <x v="0"/>
    <x v="12"/>
    <x v="639"/>
    <n v="36.270000000000003"/>
    <n v="3"/>
    <n v="10.88"/>
    <x v="8"/>
    <x v="0"/>
  </r>
  <r>
    <n v="44460"/>
    <x v="291"/>
    <x v="40"/>
    <x v="0"/>
    <x v="0"/>
    <x v="300"/>
    <n v="6.48"/>
    <n v="1"/>
    <n v="3.11"/>
    <x v="8"/>
    <x v="0"/>
  </r>
  <r>
    <n v="44460"/>
    <x v="221"/>
    <x v="3"/>
    <x v="0"/>
    <x v="10"/>
    <x v="21"/>
    <n v="15.56"/>
    <n v="2"/>
    <n v="7.31"/>
    <x v="8"/>
    <x v="0"/>
  </r>
  <r>
    <n v="44460"/>
    <x v="221"/>
    <x v="3"/>
    <x v="0"/>
    <x v="10"/>
    <x v="858"/>
    <n v="78.349999999999994"/>
    <n v="5"/>
    <n v="36.82"/>
    <x v="8"/>
    <x v="0"/>
  </r>
  <r>
    <n v="44460"/>
    <x v="221"/>
    <x v="3"/>
    <x v="0"/>
    <x v="4"/>
    <x v="859"/>
    <n v="59.52"/>
    <n v="3"/>
    <n v="15.48"/>
    <x v="8"/>
    <x v="0"/>
  </r>
  <r>
    <n v="44460"/>
    <x v="221"/>
    <x v="3"/>
    <x v="0"/>
    <x v="0"/>
    <x v="127"/>
    <n v="38.520000000000003"/>
    <n v="9"/>
    <n v="17.329999999999998"/>
    <x v="8"/>
    <x v="0"/>
  </r>
  <r>
    <n v="44460"/>
    <x v="221"/>
    <x v="3"/>
    <x v="2"/>
    <x v="6"/>
    <x v="860"/>
    <n v="239.98"/>
    <n v="2"/>
    <n v="24"/>
    <x v="8"/>
    <x v="0"/>
  </r>
  <r>
    <n v="44460"/>
    <x v="221"/>
    <x v="3"/>
    <x v="0"/>
    <x v="0"/>
    <x v="861"/>
    <n v="19.350000000000001"/>
    <n v="3"/>
    <n v="9.48"/>
    <x v="8"/>
    <x v="0"/>
  </r>
  <r>
    <n v="44460"/>
    <x v="338"/>
    <x v="2"/>
    <x v="0"/>
    <x v="0"/>
    <x v="862"/>
    <n v="11.35"/>
    <n v="3"/>
    <n v="4.12"/>
    <x v="8"/>
    <x v="0"/>
  </r>
  <r>
    <n v="44460"/>
    <x v="338"/>
    <x v="2"/>
    <x v="0"/>
    <x v="1"/>
    <x v="115"/>
    <n v="20.81"/>
    <n v="9"/>
    <n v="7.02"/>
    <x v="8"/>
    <x v="0"/>
  </r>
  <r>
    <n v="44460"/>
    <x v="179"/>
    <x v="0"/>
    <x v="1"/>
    <x v="8"/>
    <x v="863"/>
    <n v="8.5399999999999991"/>
    <n v="2"/>
    <n v="-7.48"/>
    <x v="8"/>
    <x v="0"/>
  </r>
  <r>
    <n v="44460"/>
    <x v="420"/>
    <x v="2"/>
    <x v="0"/>
    <x v="3"/>
    <x v="772"/>
    <n v="6.57"/>
    <n v="3"/>
    <n v="-5.04"/>
    <x v="8"/>
    <x v="0"/>
  </r>
  <r>
    <n v="44460"/>
    <x v="421"/>
    <x v="20"/>
    <x v="0"/>
    <x v="4"/>
    <x v="864"/>
    <n v="66.03"/>
    <n v="3"/>
    <n v="17.170000000000002"/>
    <x v="8"/>
    <x v="0"/>
  </r>
  <r>
    <n v="44461"/>
    <x v="389"/>
    <x v="16"/>
    <x v="0"/>
    <x v="1"/>
    <x v="349"/>
    <n v="4.6100000000000003"/>
    <n v="2"/>
    <n v="1.67"/>
    <x v="8"/>
    <x v="0"/>
  </r>
  <r>
    <n v="44461"/>
    <x v="422"/>
    <x v="1"/>
    <x v="0"/>
    <x v="2"/>
    <x v="332"/>
    <n v="331.54"/>
    <n v="3"/>
    <n v="-82.88"/>
    <x v="8"/>
    <x v="0"/>
  </r>
  <r>
    <n v="44461"/>
    <x v="145"/>
    <x v="3"/>
    <x v="0"/>
    <x v="2"/>
    <x v="865"/>
    <n v="169.45"/>
    <n v="5"/>
    <n v="42.36"/>
    <x v="8"/>
    <x v="0"/>
  </r>
  <r>
    <n v="44461"/>
    <x v="145"/>
    <x v="3"/>
    <x v="0"/>
    <x v="2"/>
    <x v="204"/>
    <n v="40.68"/>
    <n v="2"/>
    <n v="0.41"/>
    <x v="8"/>
    <x v="0"/>
  </r>
  <r>
    <n v="44461"/>
    <x v="423"/>
    <x v="20"/>
    <x v="1"/>
    <x v="8"/>
    <x v="866"/>
    <n v="97.44"/>
    <n v="3"/>
    <n v="35.08"/>
    <x v="8"/>
    <x v="0"/>
  </r>
  <r>
    <n v="44461"/>
    <x v="423"/>
    <x v="20"/>
    <x v="0"/>
    <x v="3"/>
    <x v="547"/>
    <n v="3.98"/>
    <n v="1"/>
    <n v="1.39"/>
    <x v="8"/>
    <x v="0"/>
  </r>
  <r>
    <n v="44461"/>
    <x v="423"/>
    <x v="20"/>
    <x v="0"/>
    <x v="4"/>
    <x v="867"/>
    <n v="13.04"/>
    <n v="4"/>
    <n v="5.74"/>
    <x v="8"/>
    <x v="0"/>
  </r>
  <r>
    <n v="44461"/>
    <x v="423"/>
    <x v="20"/>
    <x v="1"/>
    <x v="5"/>
    <x v="868"/>
    <n v="579.53"/>
    <n v="4"/>
    <n v="83.71"/>
    <x v="8"/>
    <x v="0"/>
  </r>
  <r>
    <n v="44462"/>
    <x v="291"/>
    <x v="3"/>
    <x v="1"/>
    <x v="11"/>
    <x v="644"/>
    <n v="436"/>
    <n v="3"/>
    <n v="20.52"/>
    <x v="8"/>
    <x v="0"/>
  </r>
  <r>
    <n v="44462"/>
    <x v="291"/>
    <x v="3"/>
    <x v="2"/>
    <x v="6"/>
    <x v="432"/>
    <n v="83.98"/>
    <n v="2"/>
    <n v="31.49"/>
    <x v="8"/>
    <x v="0"/>
  </r>
  <r>
    <n v="44462"/>
    <x v="43"/>
    <x v="20"/>
    <x v="0"/>
    <x v="3"/>
    <x v="396"/>
    <n v="139.44"/>
    <n v="3"/>
    <n v="47.06"/>
    <x v="8"/>
    <x v="0"/>
  </r>
  <r>
    <n v="44462"/>
    <x v="42"/>
    <x v="28"/>
    <x v="0"/>
    <x v="0"/>
    <x v="869"/>
    <n v="32.4"/>
    <n v="5"/>
    <n v="15.55"/>
    <x v="8"/>
    <x v="0"/>
  </r>
  <r>
    <n v="44462"/>
    <x v="42"/>
    <x v="28"/>
    <x v="0"/>
    <x v="2"/>
    <x v="161"/>
    <n v="404.9"/>
    <n v="5"/>
    <n v="16.2"/>
    <x v="8"/>
    <x v="0"/>
  </r>
  <r>
    <n v="44462"/>
    <x v="42"/>
    <x v="28"/>
    <x v="0"/>
    <x v="3"/>
    <x v="870"/>
    <n v="9449.9500000000007"/>
    <n v="5"/>
    <n v="4630.4799999999996"/>
    <x v="8"/>
    <x v="0"/>
  </r>
  <r>
    <n v="44462"/>
    <x v="42"/>
    <x v="28"/>
    <x v="0"/>
    <x v="3"/>
    <x v="871"/>
    <n v="12.94"/>
    <n v="2"/>
    <n v="6.47"/>
    <x v="8"/>
    <x v="0"/>
  </r>
  <r>
    <n v="44462"/>
    <x v="412"/>
    <x v="10"/>
    <x v="0"/>
    <x v="0"/>
    <x v="187"/>
    <n v="28.8"/>
    <n v="9"/>
    <n v="10.08"/>
    <x v="8"/>
    <x v="0"/>
  </r>
  <r>
    <n v="44462"/>
    <x v="424"/>
    <x v="7"/>
    <x v="0"/>
    <x v="3"/>
    <x v="334"/>
    <n v="11.12"/>
    <n v="4"/>
    <n v="5.45"/>
    <x v="8"/>
    <x v="0"/>
  </r>
  <r>
    <n v="44462"/>
    <x v="425"/>
    <x v="20"/>
    <x v="0"/>
    <x v="3"/>
    <x v="872"/>
    <n v="18.46"/>
    <n v="4"/>
    <n v="6.92"/>
    <x v="8"/>
    <x v="0"/>
  </r>
  <r>
    <n v="44462"/>
    <x v="426"/>
    <x v="7"/>
    <x v="0"/>
    <x v="4"/>
    <x v="44"/>
    <n v="9.84"/>
    <n v="3"/>
    <n v="2.85"/>
    <x v="8"/>
    <x v="0"/>
  </r>
  <r>
    <n v="44462"/>
    <x v="426"/>
    <x v="7"/>
    <x v="0"/>
    <x v="3"/>
    <x v="873"/>
    <n v="34.5"/>
    <n v="3"/>
    <n v="15.53"/>
    <x v="8"/>
    <x v="0"/>
  </r>
  <r>
    <n v="44463"/>
    <x v="427"/>
    <x v="3"/>
    <x v="0"/>
    <x v="2"/>
    <x v="874"/>
    <n v="211.96"/>
    <n v="4"/>
    <n v="8.48"/>
    <x v="8"/>
    <x v="0"/>
  </r>
  <r>
    <n v="44464"/>
    <x v="428"/>
    <x v="0"/>
    <x v="0"/>
    <x v="0"/>
    <x v="875"/>
    <n v="33.79"/>
    <n v="8"/>
    <n v="10.56"/>
    <x v="8"/>
    <x v="0"/>
  </r>
  <r>
    <n v="44464"/>
    <x v="428"/>
    <x v="0"/>
    <x v="1"/>
    <x v="11"/>
    <x v="469"/>
    <n v="300.52999999999997"/>
    <n v="2"/>
    <n v="-97.23"/>
    <x v="8"/>
    <x v="0"/>
  </r>
  <r>
    <n v="44464"/>
    <x v="428"/>
    <x v="0"/>
    <x v="0"/>
    <x v="3"/>
    <x v="876"/>
    <n v="2.72"/>
    <n v="2"/>
    <n v="-4.3600000000000003"/>
    <x v="8"/>
    <x v="0"/>
  </r>
  <r>
    <n v="44464"/>
    <x v="428"/>
    <x v="0"/>
    <x v="0"/>
    <x v="10"/>
    <x v="229"/>
    <n v="3.26"/>
    <n v="2"/>
    <n v="1.1000000000000001"/>
    <x v="8"/>
    <x v="0"/>
  </r>
  <r>
    <n v="44464"/>
    <x v="429"/>
    <x v="26"/>
    <x v="0"/>
    <x v="4"/>
    <x v="72"/>
    <n v="14.58"/>
    <n v="2"/>
    <n v="2.37"/>
    <x v="8"/>
    <x v="0"/>
  </r>
  <r>
    <n v="44465"/>
    <x v="388"/>
    <x v="3"/>
    <x v="1"/>
    <x v="5"/>
    <x v="877"/>
    <n v="145.57"/>
    <n v="2"/>
    <n v="0"/>
    <x v="8"/>
    <x v="0"/>
  </r>
  <r>
    <n v="44465"/>
    <x v="418"/>
    <x v="0"/>
    <x v="0"/>
    <x v="3"/>
    <x v="878"/>
    <n v="0.88"/>
    <n v="1"/>
    <n v="-1.4"/>
    <x v="8"/>
    <x v="0"/>
  </r>
  <r>
    <n v="44465"/>
    <x v="430"/>
    <x v="2"/>
    <x v="0"/>
    <x v="12"/>
    <x v="879"/>
    <n v="143.94999999999999"/>
    <n v="3"/>
    <n v="14.4"/>
    <x v="8"/>
    <x v="0"/>
  </r>
  <r>
    <n v="44465"/>
    <x v="431"/>
    <x v="22"/>
    <x v="0"/>
    <x v="2"/>
    <x v="880"/>
    <n v="310.12"/>
    <n v="2"/>
    <n v="80.63"/>
    <x v="8"/>
    <x v="0"/>
  </r>
  <r>
    <n v="44465"/>
    <x v="432"/>
    <x v="3"/>
    <x v="1"/>
    <x v="5"/>
    <x v="528"/>
    <n v="585.54999999999995"/>
    <n v="3"/>
    <n v="73.19"/>
    <x v="8"/>
    <x v="0"/>
  </r>
  <r>
    <n v="44465"/>
    <x v="432"/>
    <x v="3"/>
    <x v="0"/>
    <x v="0"/>
    <x v="869"/>
    <n v="19.440000000000001"/>
    <n v="3"/>
    <n v="9.33"/>
    <x v="8"/>
    <x v="0"/>
  </r>
  <r>
    <n v="44465"/>
    <x v="71"/>
    <x v="2"/>
    <x v="0"/>
    <x v="3"/>
    <x v="881"/>
    <n v="5.97"/>
    <n v="5"/>
    <n v="-4.58"/>
    <x v="8"/>
    <x v="0"/>
  </r>
  <r>
    <n v="44465"/>
    <x v="71"/>
    <x v="2"/>
    <x v="1"/>
    <x v="8"/>
    <x v="34"/>
    <n v="21.18"/>
    <n v="1"/>
    <n v="4.7699999999999996"/>
    <x v="8"/>
    <x v="0"/>
  </r>
  <r>
    <n v="44465"/>
    <x v="71"/>
    <x v="2"/>
    <x v="0"/>
    <x v="12"/>
    <x v="882"/>
    <n v="41.38"/>
    <n v="6"/>
    <n v="3.1"/>
    <x v="8"/>
    <x v="0"/>
  </r>
  <r>
    <n v="44465"/>
    <x v="163"/>
    <x v="10"/>
    <x v="0"/>
    <x v="12"/>
    <x v="883"/>
    <n v="16.7"/>
    <n v="6"/>
    <n v="1.25"/>
    <x v="8"/>
    <x v="0"/>
  </r>
  <r>
    <n v="44465"/>
    <x v="163"/>
    <x v="10"/>
    <x v="2"/>
    <x v="9"/>
    <x v="884"/>
    <n v="3.15"/>
    <n v="2"/>
    <n v="0.47"/>
    <x v="8"/>
    <x v="0"/>
  </r>
  <r>
    <n v="44465"/>
    <x v="163"/>
    <x v="10"/>
    <x v="0"/>
    <x v="0"/>
    <x v="0"/>
    <n v="32.9"/>
    <n v="4"/>
    <n v="11.1"/>
    <x v="8"/>
    <x v="0"/>
  </r>
  <r>
    <n v="44465"/>
    <x v="13"/>
    <x v="1"/>
    <x v="2"/>
    <x v="9"/>
    <x v="885"/>
    <n v="153.82"/>
    <n v="11"/>
    <n v="38.46"/>
    <x v="8"/>
    <x v="0"/>
  </r>
  <r>
    <n v="44466"/>
    <x v="93"/>
    <x v="23"/>
    <x v="1"/>
    <x v="8"/>
    <x v="886"/>
    <n v="87.54"/>
    <n v="3"/>
    <n v="37.64"/>
    <x v="8"/>
    <x v="0"/>
  </r>
  <r>
    <n v="44466"/>
    <x v="433"/>
    <x v="3"/>
    <x v="1"/>
    <x v="5"/>
    <x v="322"/>
    <n v="603.91999999999996"/>
    <n v="5"/>
    <n v="45.29"/>
    <x v="8"/>
    <x v="0"/>
  </r>
  <r>
    <n v="44466"/>
    <x v="433"/>
    <x v="3"/>
    <x v="0"/>
    <x v="0"/>
    <x v="207"/>
    <n v="81.98"/>
    <n v="2"/>
    <n v="40.17"/>
    <x v="8"/>
    <x v="0"/>
  </r>
  <r>
    <n v="44467"/>
    <x v="434"/>
    <x v="32"/>
    <x v="0"/>
    <x v="2"/>
    <x v="847"/>
    <n v="46.26"/>
    <n v="3"/>
    <n v="12.49"/>
    <x v="8"/>
    <x v="0"/>
  </r>
  <r>
    <n v="44467"/>
    <x v="435"/>
    <x v="25"/>
    <x v="0"/>
    <x v="0"/>
    <x v="887"/>
    <n v="96.26"/>
    <n v="8"/>
    <n v="31.28"/>
    <x v="8"/>
    <x v="0"/>
  </r>
  <r>
    <n v="44467"/>
    <x v="435"/>
    <x v="25"/>
    <x v="0"/>
    <x v="0"/>
    <x v="59"/>
    <n v="10.69"/>
    <n v="2"/>
    <n v="3.74"/>
    <x v="8"/>
    <x v="0"/>
  </r>
  <r>
    <n v="44467"/>
    <x v="21"/>
    <x v="16"/>
    <x v="1"/>
    <x v="8"/>
    <x v="888"/>
    <n v="337.09"/>
    <n v="4"/>
    <n v="16.850000000000001"/>
    <x v="8"/>
    <x v="0"/>
  </r>
  <r>
    <n v="44468"/>
    <x v="358"/>
    <x v="3"/>
    <x v="1"/>
    <x v="8"/>
    <x v="889"/>
    <n v="204.6"/>
    <n v="2"/>
    <n v="53.2"/>
    <x v="8"/>
    <x v="0"/>
  </r>
  <r>
    <n v="44468"/>
    <x v="358"/>
    <x v="3"/>
    <x v="0"/>
    <x v="7"/>
    <x v="153"/>
    <n v="8.7200000000000006"/>
    <n v="4"/>
    <n v="2.88"/>
    <x v="8"/>
    <x v="0"/>
  </r>
  <r>
    <n v="44468"/>
    <x v="358"/>
    <x v="3"/>
    <x v="0"/>
    <x v="0"/>
    <x v="890"/>
    <n v="6.48"/>
    <n v="1"/>
    <n v="3.11"/>
    <x v="8"/>
    <x v="0"/>
  </r>
  <r>
    <n v="44468"/>
    <x v="358"/>
    <x v="3"/>
    <x v="2"/>
    <x v="15"/>
    <x v="891"/>
    <n v="686.32"/>
    <n v="2"/>
    <n v="223.05"/>
    <x v="8"/>
    <x v="0"/>
  </r>
  <r>
    <n v="44468"/>
    <x v="358"/>
    <x v="3"/>
    <x v="0"/>
    <x v="2"/>
    <x v="892"/>
    <n v="62.18"/>
    <n v="1"/>
    <n v="16.79"/>
    <x v="8"/>
    <x v="0"/>
  </r>
  <r>
    <n v="44468"/>
    <x v="436"/>
    <x v="2"/>
    <x v="0"/>
    <x v="4"/>
    <x v="510"/>
    <n v="4.22"/>
    <n v="3"/>
    <n v="1.48"/>
    <x v="8"/>
    <x v="0"/>
  </r>
  <r>
    <n v="44468"/>
    <x v="436"/>
    <x v="2"/>
    <x v="1"/>
    <x v="13"/>
    <x v="179"/>
    <n v="409.27"/>
    <n v="2"/>
    <n v="-81.849999999999994"/>
    <x v="8"/>
    <x v="0"/>
  </r>
  <r>
    <n v="44468"/>
    <x v="436"/>
    <x v="2"/>
    <x v="0"/>
    <x v="1"/>
    <x v="893"/>
    <n v="55.44"/>
    <n v="11"/>
    <n v="18.02"/>
    <x v="8"/>
    <x v="0"/>
  </r>
  <r>
    <n v="44468"/>
    <x v="436"/>
    <x v="2"/>
    <x v="0"/>
    <x v="0"/>
    <x v="894"/>
    <n v="20.93"/>
    <n v="4"/>
    <n v="6.8"/>
    <x v="8"/>
    <x v="0"/>
  </r>
  <r>
    <n v="44468"/>
    <x v="436"/>
    <x v="2"/>
    <x v="0"/>
    <x v="2"/>
    <x v="694"/>
    <n v="1801.63"/>
    <n v="6"/>
    <n v="-337.81"/>
    <x v="8"/>
    <x v="0"/>
  </r>
  <r>
    <n v="44468"/>
    <x v="436"/>
    <x v="2"/>
    <x v="1"/>
    <x v="13"/>
    <x v="534"/>
    <n v="67.180000000000007"/>
    <n v="1"/>
    <n v="-20.149999999999999"/>
    <x v="8"/>
    <x v="0"/>
  </r>
  <r>
    <n v="44468"/>
    <x v="367"/>
    <x v="22"/>
    <x v="1"/>
    <x v="8"/>
    <x v="895"/>
    <n v="6.16"/>
    <n v="2"/>
    <n v="2.96"/>
    <x v="8"/>
    <x v="0"/>
  </r>
  <r>
    <n v="44468"/>
    <x v="367"/>
    <x v="22"/>
    <x v="1"/>
    <x v="13"/>
    <x v="134"/>
    <n v="2348.8200000000002"/>
    <n v="9"/>
    <n v="399.3"/>
    <x v="8"/>
    <x v="0"/>
  </r>
  <r>
    <n v="44468"/>
    <x v="437"/>
    <x v="20"/>
    <x v="0"/>
    <x v="2"/>
    <x v="880"/>
    <n v="1395.54"/>
    <n v="9"/>
    <n v="362.84"/>
    <x v="8"/>
    <x v="0"/>
  </r>
  <r>
    <n v="44468"/>
    <x v="437"/>
    <x v="20"/>
    <x v="1"/>
    <x v="8"/>
    <x v="896"/>
    <n v="117.36"/>
    <n v="4"/>
    <n v="36.380000000000003"/>
    <x v="8"/>
    <x v="0"/>
  </r>
  <r>
    <n v="44468"/>
    <x v="437"/>
    <x v="20"/>
    <x v="0"/>
    <x v="1"/>
    <x v="897"/>
    <n v="18.899999999999999"/>
    <n v="3"/>
    <n v="8.69"/>
    <x v="8"/>
    <x v="0"/>
  </r>
  <r>
    <n v="44468"/>
    <x v="437"/>
    <x v="20"/>
    <x v="0"/>
    <x v="0"/>
    <x v="655"/>
    <n v="77.52"/>
    <n v="2"/>
    <n v="37.979999999999997"/>
    <x v="8"/>
    <x v="0"/>
  </r>
  <r>
    <n v="44468"/>
    <x v="438"/>
    <x v="22"/>
    <x v="0"/>
    <x v="3"/>
    <x v="898"/>
    <n v="10.050000000000001"/>
    <n v="2"/>
    <n v="3.14"/>
    <x v="8"/>
    <x v="0"/>
  </r>
  <r>
    <n v="44468"/>
    <x v="438"/>
    <x v="22"/>
    <x v="0"/>
    <x v="2"/>
    <x v="899"/>
    <n v="807.75"/>
    <n v="5"/>
    <n v="153.47"/>
    <x v="8"/>
    <x v="0"/>
  </r>
  <r>
    <n v="44469"/>
    <x v="277"/>
    <x v="20"/>
    <x v="0"/>
    <x v="0"/>
    <x v="900"/>
    <n v="48.94"/>
    <n v="1"/>
    <n v="24.47"/>
    <x v="8"/>
    <x v="0"/>
  </r>
  <r>
    <n v="44469"/>
    <x v="346"/>
    <x v="16"/>
    <x v="0"/>
    <x v="0"/>
    <x v="869"/>
    <n v="15.55"/>
    <n v="3"/>
    <n v="5.44"/>
    <x v="8"/>
    <x v="0"/>
  </r>
  <r>
    <n v="44469"/>
    <x v="439"/>
    <x v="15"/>
    <x v="0"/>
    <x v="12"/>
    <x v="366"/>
    <n v="69.22"/>
    <n v="6"/>
    <n v="11.25"/>
    <x v="8"/>
    <x v="0"/>
  </r>
  <r>
    <n v="44469"/>
    <x v="440"/>
    <x v="22"/>
    <x v="0"/>
    <x v="3"/>
    <x v="483"/>
    <n v="43.18"/>
    <n v="7"/>
    <n v="13.49"/>
    <x v="8"/>
    <x v="0"/>
  </r>
  <r>
    <n v="44469"/>
    <x v="223"/>
    <x v="20"/>
    <x v="1"/>
    <x v="8"/>
    <x v="112"/>
    <n v="15.24"/>
    <n v="3"/>
    <n v="5.18"/>
    <x v="8"/>
    <x v="0"/>
  </r>
  <r>
    <n v="44469"/>
    <x v="441"/>
    <x v="10"/>
    <x v="0"/>
    <x v="12"/>
    <x v="901"/>
    <n v="795.41"/>
    <n v="6"/>
    <n v="59.66"/>
    <x v="8"/>
    <x v="0"/>
  </r>
  <r>
    <n v="44470"/>
    <x v="82"/>
    <x v="17"/>
    <x v="0"/>
    <x v="7"/>
    <x v="902"/>
    <n v="4.71"/>
    <n v="1"/>
    <n v="0"/>
    <x v="9"/>
    <x v="0"/>
  </r>
  <r>
    <n v="44471"/>
    <x v="442"/>
    <x v="12"/>
    <x v="0"/>
    <x v="0"/>
    <x v="903"/>
    <n v="9.41"/>
    <n v="2"/>
    <n v="3.41"/>
    <x v="9"/>
    <x v="0"/>
  </r>
  <r>
    <n v="44471"/>
    <x v="442"/>
    <x v="12"/>
    <x v="0"/>
    <x v="7"/>
    <x v="78"/>
    <n v="4.67"/>
    <n v="2"/>
    <n v="1.46"/>
    <x v="9"/>
    <x v="0"/>
  </r>
  <r>
    <n v="44471"/>
    <x v="442"/>
    <x v="12"/>
    <x v="2"/>
    <x v="6"/>
    <x v="904"/>
    <n v="318.39999999999998"/>
    <n v="2"/>
    <n v="107.46"/>
    <x v="9"/>
    <x v="0"/>
  </r>
  <r>
    <n v="44471"/>
    <x v="442"/>
    <x v="12"/>
    <x v="0"/>
    <x v="10"/>
    <x v="905"/>
    <n v="12.77"/>
    <n v="6"/>
    <n v="4.63"/>
    <x v="9"/>
    <x v="0"/>
  </r>
  <r>
    <n v="44471"/>
    <x v="442"/>
    <x v="12"/>
    <x v="0"/>
    <x v="14"/>
    <x v="906"/>
    <n v="15.36"/>
    <n v="2"/>
    <n v="-3.26"/>
    <x v="9"/>
    <x v="0"/>
  </r>
  <r>
    <n v="44471"/>
    <x v="442"/>
    <x v="12"/>
    <x v="2"/>
    <x v="6"/>
    <x v="307"/>
    <n v="230.38"/>
    <n v="3"/>
    <n v="20.16"/>
    <x v="9"/>
    <x v="0"/>
  </r>
  <r>
    <n v="44471"/>
    <x v="442"/>
    <x v="12"/>
    <x v="2"/>
    <x v="9"/>
    <x v="907"/>
    <n v="7.16"/>
    <n v="1"/>
    <n v="-0.09"/>
    <x v="9"/>
    <x v="0"/>
  </r>
  <r>
    <n v="44472"/>
    <x v="443"/>
    <x v="1"/>
    <x v="1"/>
    <x v="5"/>
    <x v="561"/>
    <n v="258.27999999999997"/>
    <n v="3"/>
    <n v="-70.099999999999994"/>
    <x v="9"/>
    <x v="0"/>
  </r>
  <r>
    <n v="44472"/>
    <x v="444"/>
    <x v="3"/>
    <x v="1"/>
    <x v="13"/>
    <x v="125"/>
    <n v="143.43"/>
    <n v="1"/>
    <n v="3.59"/>
    <x v="9"/>
    <x v="0"/>
  </r>
  <r>
    <n v="44472"/>
    <x v="444"/>
    <x v="3"/>
    <x v="1"/>
    <x v="5"/>
    <x v="908"/>
    <n v="122.35"/>
    <n v="3"/>
    <n v="13.76"/>
    <x v="9"/>
    <x v="0"/>
  </r>
  <r>
    <n v="44472"/>
    <x v="421"/>
    <x v="25"/>
    <x v="0"/>
    <x v="2"/>
    <x v="678"/>
    <n v="61.57"/>
    <n v="2"/>
    <n v="4.62"/>
    <x v="9"/>
    <x v="0"/>
  </r>
  <r>
    <n v="44472"/>
    <x v="421"/>
    <x v="25"/>
    <x v="0"/>
    <x v="4"/>
    <x v="491"/>
    <n v="6.19"/>
    <n v="3"/>
    <n v="0.46"/>
    <x v="9"/>
    <x v="0"/>
  </r>
  <r>
    <n v="44472"/>
    <x v="445"/>
    <x v="10"/>
    <x v="0"/>
    <x v="4"/>
    <x v="358"/>
    <n v="55.98"/>
    <n v="2"/>
    <n v="4.2"/>
    <x v="9"/>
    <x v="0"/>
  </r>
  <r>
    <n v="44472"/>
    <x v="445"/>
    <x v="10"/>
    <x v="0"/>
    <x v="10"/>
    <x v="909"/>
    <n v="14.48"/>
    <n v="5"/>
    <n v="4.8899999999999997"/>
    <x v="9"/>
    <x v="0"/>
  </r>
  <r>
    <n v="44472"/>
    <x v="445"/>
    <x v="10"/>
    <x v="2"/>
    <x v="9"/>
    <x v="910"/>
    <n v="142.49"/>
    <n v="3"/>
    <n v="-3.56"/>
    <x v="9"/>
    <x v="0"/>
  </r>
  <r>
    <n v="44472"/>
    <x v="446"/>
    <x v="0"/>
    <x v="0"/>
    <x v="7"/>
    <x v="710"/>
    <n v="4.34"/>
    <n v="3"/>
    <n v="0.87"/>
    <x v="9"/>
    <x v="0"/>
  </r>
  <r>
    <n v="44472"/>
    <x v="446"/>
    <x v="0"/>
    <x v="1"/>
    <x v="8"/>
    <x v="765"/>
    <n v="31.78"/>
    <n v="3"/>
    <n v="-19.07"/>
    <x v="9"/>
    <x v="0"/>
  </r>
  <r>
    <n v="44472"/>
    <x v="446"/>
    <x v="0"/>
    <x v="0"/>
    <x v="1"/>
    <x v="911"/>
    <n v="4.93"/>
    <n v="2"/>
    <n v="1.72"/>
    <x v="9"/>
    <x v="0"/>
  </r>
  <r>
    <n v="44472"/>
    <x v="446"/>
    <x v="0"/>
    <x v="0"/>
    <x v="3"/>
    <x v="566"/>
    <n v="1.79"/>
    <n v="3"/>
    <n v="-3.04"/>
    <x v="9"/>
    <x v="0"/>
  </r>
  <r>
    <n v="44472"/>
    <x v="446"/>
    <x v="0"/>
    <x v="0"/>
    <x v="7"/>
    <x v="902"/>
    <n v="15.07"/>
    <n v="4"/>
    <n v="-3.77"/>
    <x v="9"/>
    <x v="0"/>
  </r>
  <r>
    <n v="44473"/>
    <x v="447"/>
    <x v="3"/>
    <x v="0"/>
    <x v="1"/>
    <x v="912"/>
    <n v="14.45"/>
    <n v="5"/>
    <n v="6.79"/>
    <x v="9"/>
    <x v="0"/>
  </r>
  <r>
    <n v="44473"/>
    <x v="447"/>
    <x v="3"/>
    <x v="0"/>
    <x v="3"/>
    <x v="542"/>
    <n v="95.65"/>
    <n v="2"/>
    <n v="31.09"/>
    <x v="9"/>
    <x v="0"/>
  </r>
  <r>
    <n v="44473"/>
    <x v="448"/>
    <x v="22"/>
    <x v="0"/>
    <x v="1"/>
    <x v="913"/>
    <n v="29.24"/>
    <n v="4"/>
    <n v="13.74"/>
    <x v="9"/>
    <x v="0"/>
  </r>
  <r>
    <n v="44473"/>
    <x v="393"/>
    <x v="20"/>
    <x v="1"/>
    <x v="5"/>
    <x v="914"/>
    <n v="589.41"/>
    <n v="5"/>
    <n v="-6.55"/>
    <x v="9"/>
    <x v="0"/>
  </r>
  <r>
    <n v="44474"/>
    <x v="449"/>
    <x v="10"/>
    <x v="0"/>
    <x v="12"/>
    <x v="484"/>
    <n v="91.92"/>
    <n v="5"/>
    <n v="11.49"/>
    <x v="9"/>
    <x v="0"/>
  </r>
  <r>
    <n v="44474"/>
    <x v="348"/>
    <x v="3"/>
    <x v="2"/>
    <x v="9"/>
    <x v="399"/>
    <n v="99.98"/>
    <n v="2"/>
    <n v="34.99"/>
    <x v="9"/>
    <x v="0"/>
  </r>
  <r>
    <n v="44475"/>
    <x v="21"/>
    <x v="3"/>
    <x v="2"/>
    <x v="9"/>
    <x v="915"/>
    <n v="9.09"/>
    <n v="3"/>
    <n v="1.91"/>
    <x v="9"/>
    <x v="0"/>
  </r>
  <r>
    <n v="44475"/>
    <x v="450"/>
    <x v="40"/>
    <x v="0"/>
    <x v="3"/>
    <x v="762"/>
    <n v="15.36"/>
    <n v="2"/>
    <n v="7.68"/>
    <x v="9"/>
    <x v="0"/>
  </r>
  <r>
    <n v="44475"/>
    <x v="448"/>
    <x v="2"/>
    <x v="0"/>
    <x v="2"/>
    <x v="916"/>
    <n v="83.92"/>
    <n v="5"/>
    <n v="-13.64"/>
    <x v="9"/>
    <x v="0"/>
  </r>
  <r>
    <n v="44475"/>
    <x v="379"/>
    <x v="18"/>
    <x v="0"/>
    <x v="2"/>
    <x v="917"/>
    <n v="386.34"/>
    <n v="2"/>
    <n v="54.09"/>
    <x v="9"/>
    <x v="0"/>
  </r>
  <r>
    <n v="44476"/>
    <x v="376"/>
    <x v="2"/>
    <x v="1"/>
    <x v="8"/>
    <x v="831"/>
    <n v="129.91999999999999"/>
    <n v="5"/>
    <n v="21.11"/>
    <x v="9"/>
    <x v="0"/>
  </r>
  <r>
    <n v="44476"/>
    <x v="130"/>
    <x v="0"/>
    <x v="0"/>
    <x v="2"/>
    <x v="624"/>
    <n v="107.44"/>
    <n v="10"/>
    <n v="10.74"/>
    <x v="9"/>
    <x v="0"/>
  </r>
  <r>
    <n v="44477"/>
    <x v="419"/>
    <x v="25"/>
    <x v="2"/>
    <x v="9"/>
    <x v="918"/>
    <n v="23.47"/>
    <n v="3"/>
    <n v="4.99"/>
    <x v="9"/>
    <x v="0"/>
  </r>
  <r>
    <n v="44477"/>
    <x v="416"/>
    <x v="20"/>
    <x v="0"/>
    <x v="0"/>
    <x v="919"/>
    <n v="123.92"/>
    <n v="4"/>
    <n v="55.76"/>
    <x v="9"/>
    <x v="0"/>
  </r>
  <r>
    <n v="44478"/>
    <x v="244"/>
    <x v="25"/>
    <x v="0"/>
    <x v="0"/>
    <x v="267"/>
    <n v="88.77"/>
    <n v="2"/>
    <n v="31.07"/>
    <x v="9"/>
    <x v="0"/>
  </r>
  <r>
    <n v="44478"/>
    <x v="373"/>
    <x v="3"/>
    <x v="0"/>
    <x v="4"/>
    <x v="456"/>
    <n v="144.6"/>
    <n v="3"/>
    <n v="41.93"/>
    <x v="9"/>
    <x v="0"/>
  </r>
  <r>
    <n v="44478"/>
    <x v="373"/>
    <x v="3"/>
    <x v="2"/>
    <x v="6"/>
    <x v="585"/>
    <n v="15.99"/>
    <n v="1"/>
    <n v="-3"/>
    <x v="9"/>
    <x v="0"/>
  </r>
  <r>
    <n v="44479"/>
    <x v="451"/>
    <x v="3"/>
    <x v="1"/>
    <x v="5"/>
    <x v="908"/>
    <n v="122.35"/>
    <n v="3"/>
    <n v="13.76"/>
    <x v="9"/>
    <x v="0"/>
  </r>
  <r>
    <n v="44479"/>
    <x v="451"/>
    <x v="3"/>
    <x v="0"/>
    <x v="10"/>
    <x v="920"/>
    <n v="15.28"/>
    <n v="2"/>
    <n v="7.49"/>
    <x v="9"/>
    <x v="0"/>
  </r>
  <r>
    <n v="44479"/>
    <x v="26"/>
    <x v="12"/>
    <x v="1"/>
    <x v="8"/>
    <x v="598"/>
    <n v="46.87"/>
    <n v="7"/>
    <n v="3.52"/>
    <x v="9"/>
    <x v="0"/>
  </r>
  <r>
    <n v="44479"/>
    <x v="71"/>
    <x v="0"/>
    <x v="2"/>
    <x v="6"/>
    <x v="255"/>
    <n v="719.95"/>
    <n v="6"/>
    <n v="72"/>
    <x v="9"/>
    <x v="0"/>
  </r>
  <r>
    <n v="44479"/>
    <x v="71"/>
    <x v="0"/>
    <x v="2"/>
    <x v="6"/>
    <x v="197"/>
    <n v="755.94"/>
    <n v="7"/>
    <n v="66.150000000000006"/>
    <x v="9"/>
    <x v="0"/>
  </r>
  <r>
    <n v="44479"/>
    <x v="71"/>
    <x v="0"/>
    <x v="0"/>
    <x v="3"/>
    <x v="302"/>
    <n v="11.98"/>
    <n v="5"/>
    <n v="-19.170000000000002"/>
    <x v="9"/>
    <x v="0"/>
  </r>
  <r>
    <n v="44479"/>
    <x v="71"/>
    <x v="0"/>
    <x v="0"/>
    <x v="3"/>
    <x v="263"/>
    <n v="0.9"/>
    <n v="1"/>
    <n v="-1.57"/>
    <x v="9"/>
    <x v="0"/>
  </r>
  <r>
    <n v="44479"/>
    <x v="77"/>
    <x v="10"/>
    <x v="2"/>
    <x v="15"/>
    <x v="921"/>
    <n v="101.99"/>
    <n v="2"/>
    <n v="-71.400000000000006"/>
    <x v="9"/>
    <x v="0"/>
  </r>
  <r>
    <n v="44479"/>
    <x v="77"/>
    <x v="10"/>
    <x v="0"/>
    <x v="3"/>
    <x v="812"/>
    <n v="18.260000000000002"/>
    <n v="2"/>
    <n v="-13.39"/>
    <x v="9"/>
    <x v="0"/>
  </r>
  <r>
    <n v="44479"/>
    <x v="452"/>
    <x v="31"/>
    <x v="0"/>
    <x v="4"/>
    <x v="922"/>
    <n v="255.85"/>
    <n v="7"/>
    <n v="112.57"/>
    <x v="9"/>
    <x v="0"/>
  </r>
  <r>
    <n v="44480"/>
    <x v="453"/>
    <x v="2"/>
    <x v="0"/>
    <x v="2"/>
    <x v="923"/>
    <n v="281.89999999999998"/>
    <n v="2"/>
    <n v="10.57"/>
    <x v="9"/>
    <x v="0"/>
  </r>
  <r>
    <n v="44480"/>
    <x v="453"/>
    <x v="2"/>
    <x v="0"/>
    <x v="10"/>
    <x v="239"/>
    <n v="201.43"/>
    <n v="3"/>
    <n v="67.98"/>
    <x v="9"/>
    <x v="0"/>
  </r>
  <r>
    <n v="44480"/>
    <x v="222"/>
    <x v="22"/>
    <x v="1"/>
    <x v="8"/>
    <x v="924"/>
    <n v="63.47"/>
    <n v="11"/>
    <n v="19.04"/>
    <x v="9"/>
    <x v="0"/>
  </r>
  <r>
    <n v="44480"/>
    <x v="222"/>
    <x v="22"/>
    <x v="2"/>
    <x v="9"/>
    <x v="925"/>
    <n v="345"/>
    <n v="5"/>
    <n v="58.65"/>
    <x v="9"/>
    <x v="0"/>
  </r>
  <r>
    <n v="44480"/>
    <x v="454"/>
    <x v="3"/>
    <x v="0"/>
    <x v="2"/>
    <x v="926"/>
    <n v="31.92"/>
    <n v="4"/>
    <n v="8.3000000000000007"/>
    <x v="9"/>
    <x v="0"/>
  </r>
  <r>
    <n v="44480"/>
    <x v="454"/>
    <x v="3"/>
    <x v="1"/>
    <x v="5"/>
    <x v="927"/>
    <n v="433.57"/>
    <n v="2"/>
    <n v="-65.040000000000006"/>
    <x v="9"/>
    <x v="0"/>
  </r>
  <r>
    <n v="44480"/>
    <x v="159"/>
    <x v="13"/>
    <x v="0"/>
    <x v="1"/>
    <x v="645"/>
    <n v="7.31"/>
    <n v="1"/>
    <n v="3.44"/>
    <x v="9"/>
    <x v="0"/>
  </r>
  <r>
    <n v="44480"/>
    <x v="159"/>
    <x v="13"/>
    <x v="1"/>
    <x v="8"/>
    <x v="928"/>
    <n v="8.92"/>
    <n v="4"/>
    <n v="3.92"/>
    <x v="9"/>
    <x v="0"/>
  </r>
  <r>
    <n v="44480"/>
    <x v="83"/>
    <x v="3"/>
    <x v="0"/>
    <x v="10"/>
    <x v="920"/>
    <n v="7.64"/>
    <n v="1"/>
    <n v="3.74"/>
    <x v="9"/>
    <x v="0"/>
  </r>
  <r>
    <n v="44481"/>
    <x v="416"/>
    <x v="3"/>
    <x v="0"/>
    <x v="4"/>
    <x v="614"/>
    <n v="14.9"/>
    <n v="5"/>
    <n v="4.17"/>
    <x v="9"/>
    <x v="0"/>
  </r>
  <r>
    <n v="44481"/>
    <x v="416"/>
    <x v="3"/>
    <x v="0"/>
    <x v="2"/>
    <x v="929"/>
    <n v="21.39"/>
    <n v="1"/>
    <n v="6.2"/>
    <x v="9"/>
    <x v="0"/>
  </r>
  <r>
    <n v="44481"/>
    <x v="455"/>
    <x v="1"/>
    <x v="0"/>
    <x v="14"/>
    <x v="930"/>
    <n v="22.24"/>
    <n v="2"/>
    <n v="2.5"/>
    <x v="9"/>
    <x v="0"/>
  </r>
  <r>
    <n v="44482"/>
    <x v="456"/>
    <x v="22"/>
    <x v="0"/>
    <x v="4"/>
    <x v="616"/>
    <n v="11.52"/>
    <n v="4"/>
    <n v="3.23"/>
    <x v="9"/>
    <x v="0"/>
  </r>
  <r>
    <n v="44482"/>
    <x v="456"/>
    <x v="22"/>
    <x v="1"/>
    <x v="13"/>
    <x v="931"/>
    <n v="1298.55"/>
    <n v="5"/>
    <n v="311.64999999999998"/>
    <x v="9"/>
    <x v="0"/>
  </r>
  <r>
    <n v="44482"/>
    <x v="456"/>
    <x v="22"/>
    <x v="0"/>
    <x v="12"/>
    <x v="316"/>
    <n v="213.92"/>
    <n v="4"/>
    <n v="62.04"/>
    <x v="9"/>
    <x v="0"/>
  </r>
  <r>
    <n v="44482"/>
    <x v="456"/>
    <x v="22"/>
    <x v="2"/>
    <x v="9"/>
    <x v="932"/>
    <n v="25.78"/>
    <n v="2"/>
    <n v="2.58"/>
    <x v="9"/>
    <x v="0"/>
  </r>
  <r>
    <n v="44482"/>
    <x v="44"/>
    <x v="23"/>
    <x v="1"/>
    <x v="5"/>
    <x v="561"/>
    <n v="245.98"/>
    <n v="2"/>
    <n v="27.06"/>
    <x v="9"/>
    <x v="0"/>
  </r>
  <r>
    <n v="44482"/>
    <x v="44"/>
    <x v="23"/>
    <x v="0"/>
    <x v="3"/>
    <x v="933"/>
    <n v="18.940000000000001"/>
    <n v="1"/>
    <n v="9.4700000000000006"/>
    <x v="9"/>
    <x v="0"/>
  </r>
  <r>
    <n v="44482"/>
    <x v="457"/>
    <x v="20"/>
    <x v="0"/>
    <x v="3"/>
    <x v="309"/>
    <n v="7.75"/>
    <n v="3"/>
    <n v="2.81"/>
    <x v="9"/>
    <x v="0"/>
  </r>
  <r>
    <n v="44482"/>
    <x v="415"/>
    <x v="6"/>
    <x v="0"/>
    <x v="10"/>
    <x v="934"/>
    <n v="36.4"/>
    <n v="5"/>
    <n v="17.47"/>
    <x v="9"/>
    <x v="0"/>
  </r>
  <r>
    <n v="44482"/>
    <x v="415"/>
    <x v="6"/>
    <x v="2"/>
    <x v="9"/>
    <x v="813"/>
    <n v="22.96"/>
    <n v="2"/>
    <n v="4.3600000000000003"/>
    <x v="9"/>
    <x v="0"/>
  </r>
  <r>
    <n v="44482"/>
    <x v="415"/>
    <x v="6"/>
    <x v="0"/>
    <x v="2"/>
    <x v="935"/>
    <n v="315.2"/>
    <n v="4"/>
    <n v="6.3"/>
    <x v="9"/>
    <x v="0"/>
  </r>
  <r>
    <n v="44482"/>
    <x v="415"/>
    <x v="6"/>
    <x v="0"/>
    <x v="3"/>
    <x v="753"/>
    <n v="15.18"/>
    <n v="3"/>
    <n v="7.13"/>
    <x v="9"/>
    <x v="0"/>
  </r>
  <r>
    <n v="44483"/>
    <x v="458"/>
    <x v="38"/>
    <x v="0"/>
    <x v="3"/>
    <x v="31"/>
    <n v="22.92"/>
    <n v="4"/>
    <n v="11"/>
    <x v="9"/>
    <x v="0"/>
  </r>
  <r>
    <n v="44483"/>
    <x v="458"/>
    <x v="38"/>
    <x v="0"/>
    <x v="2"/>
    <x v="124"/>
    <n v="269.89999999999998"/>
    <n v="5"/>
    <n v="16.190000000000001"/>
    <x v="9"/>
    <x v="0"/>
  </r>
  <r>
    <n v="44483"/>
    <x v="459"/>
    <x v="0"/>
    <x v="0"/>
    <x v="12"/>
    <x v="936"/>
    <n v="3.16"/>
    <n v="4"/>
    <n v="-8.5299999999999994"/>
    <x v="9"/>
    <x v="0"/>
  </r>
  <r>
    <n v="44483"/>
    <x v="459"/>
    <x v="0"/>
    <x v="2"/>
    <x v="16"/>
    <x v="937"/>
    <n v="1999.96"/>
    <n v="5"/>
    <n v="624.99"/>
    <x v="9"/>
    <x v="0"/>
  </r>
  <r>
    <n v="44483"/>
    <x v="32"/>
    <x v="1"/>
    <x v="0"/>
    <x v="0"/>
    <x v="214"/>
    <n v="322.19"/>
    <n v="13"/>
    <n v="100.69"/>
    <x v="9"/>
    <x v="0"/>
  </r>
  <r>
    <n v="44483"/>
    <x v="32"/>
    <x v="1"/>
    <x v="0"/>
    <x v="3"/>
    <x v="73"/>
    <n v="2.95"/>
    <n v="3"/>
    <n v="-4.8600000000000003"/>
    <x v="9"/>
    <x v="0"/>
  </r>
  <r>
    <n v="44483"/>
    <x v="32"/>
    <x v="1"/>
    <x v="0"/>
    <x v="0"/>
    <x v="938"/>
    <n v="19.14"/>
    <n v="4"/>
    <n v="6.94"/>
    <x v="9"/>
    <x v="0"/>
  </r>
  <r>
    <n v="44483"/>
    <x v="460"/>
    <x v="32"/>
    <x v="2"/>
    <x v="9"/>
    <x v="818"/>
    <n v="177"/>
    <n v="3"/>
    <n v="30.09"/>
    <x v="9"/>
    <x v="0"/>
  </r>
  <r>
    <n v="44483"/>
    <x v="460"/>
    <x v="32"/>
    <x v="0"/>
    <x v="2"/>
    <x v="939"/>
    <n v="79.45"/>
    <n v="7"/>
    <n v="22.25"/>
    <x v="9"/>
    <x v="0"/>
  </r>
  <r>
    <n v="44483"/>
    <x v="460"/>
    <x v="32"/>
    <x v="1"/>
    <x v="5"/>
    <x v="940"/>
    <n v="1628.82"/>
    <n v="9"/>
    <n v="260.61"/>
    <x v="9"/>
    <x v="0"/>
  </r>
  <r>
    <n v="44484"/>
    <x v="275"/>
    <x v="16"/>
    <x v="1"/>
    <x v="8"/>
    <x v="192"/>
    <n v="15.38"/>
    <n v="1"/>
    <n v="4.04"/>
    <x v="9"/>
    <x v="0"/>
  </r>
  <r>
    <n v="44484"/>
    <x v="461"/>
    <x v="10"/>
    <x v="1"/>
    <x v="5"/>
    <x v="799"/>
    <n v="183.37"/>
    <n v="2"/>
    <n v="-7.86"/>
    <x v="9"/>
    <x v="0"/>
  </r>
  <r>
    <n v="44484"/>
    <x v="461"/>
    <x v="10"/>
    <x v="0"/>
    <x v="0"/>
    <x v="602"/>
    <n v="7.97"/>
    <n v="2"/>
    <n v="2.89"/>
    <x v="9"/>
    <x v="0"/>
  </r>
  <r>
    <n v="44485"/>
    <x v="462"/>
    <x v="3"/>
    <x v="0"/>
    <x v="3"/>
    <x v="176"/>
    <n v="14.35"/>
    <n v="3"/>
    <n v="5.0199999999999996"/>
    <x v="9"/>
    <x v="0"/>
  </r>
  <r>
    <n v="44485"/>
    <x v="462"/>
    <x v="3"/>
    <x v="2"/>
    <x v="9"/>
    <x v="941"/>
    <n v="179.97"/>
    <n v="3"/>
    <n v="86.39"/>
    <x v="9"/>
    <x v="0"/>
  </r>
  <r>
    <n v="44486"/>
    <x v="463"/>
    <x v="0"/>
    <x v="0"/>
    <x v="3"/>
    <x v="39"/>
    <n v="10.78"/>
    <n v="5"/>
    <n v="-17.25"/>
    <x v="9"/>
    <x v="0"/>
  </r>
  <r>
    <n v="44486"/>
    <x v="463"/>
    <x v="0"/>
    <x v="2"/>
    <x v="9"/>
    <x v="621"/>
    <n v="119.98"/>
    <n v="3"/>
    <n v="-18"/>
    <x v="9"/>
    <x v="0"/>
  </r>
  <r>
    <n v="44486"/>
    <x v="438"/>
    <x v="0"/>
    <x v="1"/>
    <x v="8"/>
    <x v="731"/>
    <n v="5.31"/>
    <n v="2"/>
    <n v="-1.59"/>
    <x v="9"/>
    <x v="0"/>
  </r>
  <r>
    <n v="44487"/>
    <x v="464"/>
    <x v="33"/>
    <x v="0"/>
    <x v="2"/>
    <x v="554"/>
    <n v="275.97000000000003"/>
    <n v="3"/>
    <n v="11.04"/>
    <x v="9"/>
    <x v="0"/>
  </r>
  <r>
    <n v="44487"/>
    <x v="464"/>
    <x v="33"/>
    <x v="2"/>
    <x v="6"/>
    <x v="942"/>
    <n v="1394.95"/>
    <n v="5"/>
    <n v="362.69"/>
    <x v="9"/>
    <x v="0"/>
  </r>
  <r>
    <n v="44487"/>
    <x v="464"/>
    <x v="33"/>
    <x v="1"/>
    <x v="5"/>
    <x v="943"/>
    <n v="545.88"/>
    <n v="6"/>
    <n v="70.959999999999994"/>
    <x v="9"/>
    <x v="0"/>
  </r>
  <r>
    <n v="44487"/>
    <x v="150"/>
    <x v="2"/>
    <x v="0"/>
    <x v="10"/>
    <x v="944"/>
    <n v="52.51"/>
    <n v="6"/>
    <n v="19.690000000000001"/>
    <x v="9"/>
    <x v="0"/>
  </r>
  <r>
    <n v="44487"/>
    <x v="150"/>
    <x v="2"/>
    <x v="0"/>
    <x v="2"/>
    <x v="945"/>
    <n v="186.91"/>
    <n v="6"/>
    <n v="-35.049999999999997"/>
    <x v="9"/>
    <x v="0"/>
  </r>
  <r>
    <n v="44487"/>
    <x v="150"/>
    <x v="2"/>
    <x v="0"/>
    <x v="0"/>
    <x v="367"/>
    <n v="10.050000000000001"/>
    <n v="4"/>
    <n v="3.14"/>
    <x v="9"/>
    <x v="0"/>
  </r>
  <r>
    <n v="44487"/>
    <x v="465"/>
    <x v="13"/>
    <x v="1"/>
    <x v="5"/>
    <x v="946"/>
    <n v="605.34"/>
    <n v="6"/>
    <n v="145.28"/>
    <x v="9"/>
    <x v="0"/>
  </r>
  <r>
    <n v="44487"/>
    <x v="466"/>
    <x v="22"/>
    <x v="0"/>
    <x v="0"/>
    <x v="705"/>
    <n v="61.96"/>
    <n v="2"/>
    <n v="27.88"/>
    <x v="9"/>
    <x v="0"/>
  </r>
  <r>
    <n v="44487"/>
    <x v="466"/>
    <x v="22"/>
    <x v="0"/>
    <x v="3"/>
    <x v="947"/>
    <n v="1.34"/>
    <n v="1"/>
    <n v="0.47"/>
    <x v="9"/>
    <x v="0"/>
  </r>
  <r>
    <n v="44488"/>
    <x v="467"/>
    <x v="3"/>
    <x v="0"/>
    <x v="0"/>
    <x v="948"/>
    <n v="13.44"/>
    <n v="3"/>
    <n v="6.59"/>
    <x v="9"/>
    <x v="0"/>
  </r>
  <r>
    <n v="44488"/>
    <x v="468"/>
    <x v="3"/>
    <x v="0"/>
    <x v="3"/>
    <x v="949"/>
    <n v="2.99"/>
    <n v="1"/>
    <n v="1.1200000000000001"/>
    <x v="9"/>
    <x v="0"/>
  </r>
  <r>
    <n v="44488"/>
    <x v="468"/>
    <x v="3"/>
    <x v="0"/>
    <x v="3"/>
    <x v="950"/>
    <n v="20.059999999999999"/>
    <n v="6"/>
    <n v="7.02"/>
    <x v="9"/>
    <x v="0"/>
  </r>
  <r>
    <n v="44488"/>
    <x v="468"/>
    <x v="3"/>
    <x v="0"/>
    <x v="0"/>
    <x v="951"/>
    <n v="146.72999999999999"/>
    <n v="3"/>
    <n v="68.959999999999994"/>
    <x v="9"/>
    <x v="0"/>
  </r>
  <r>
    <n v="44488"/>
    <x v="468"/>
    <x v="3"/>
    <x v="0"/>
    <x v="1"/>
    <x v="85"/>
    <n v="18.75"/>
    <n v="5"/>
    <n v="9"/>
    <x v="9"/>
    <x v="0"/>
  </r>
  <r>
    <n v="44488"/>
    <x v="468"/>
    <x v="3"/>
    <x v="2"/>
    <x v="6"/>
    <x v="952"/>
    <n v="117.58"/>
    <n v="3"/>
    <n v="11.76"/>
    <x v="9"/>
    <x v="0"/>
  </r>
  <r>
    <n v="44488"/>
    <x v="469"/>
    <x v="3"/>
    <x v="2"/>
    <x v="6"/>
    <x v="292"/>
    <n v="321.55"/>
    <n v="6"/>
    <n v="20.100000000000001"/>
    <x v="9"/>
    <x v="0"/>
  </r>
  <r>
    <n v="44489"/>
    <x v="99"/>
    <x v="14"/>
    <x v="0"/>
    <x v="2"/>
    <x v="874"/>
    <n v="211.96"/>
    <n v="4"/>
    <n v="8.48"/>
    <x v="9"/>
    <x v="0"/>
  </r>
  <r>
    <n v="44489"/>
    <x v="470"/>
    <x v="15"/>
    <x v="1"/>
    <x v="13"/>
    <x v="953"/>
    <n v="328.59"/>
    <n v="3"/>
    <n v="-147.87"/>
    <x v="9"/>
    <x v="0"/>
  </r>
  <r>
    <n v="44489"/>
    <x v="470"/>
    <x v="15"/>
    <x v="0"/>
    <x v="2"/>
    <x v="147"/>
    <n v="98.35"/>
    <n v="3"/>
    <n v="-24.59"/>
    <x v="9"/>
    <x v="0"/>
  </r>
  <r>
    <n v="44489"/>
    <x v="471"/>
    <x v="1"/>
    <x v="2"/>
    <x v="9"/>
    <x v="439"/>
    <n v="319.97000000000003"/>
    <n v="4"/>
    <n v="71.989999999999995"/>
    <x v="9"/>
    <x v="0"/>
  </r>
  <r>
    <n v="44489"/>
    <x v="471"/>
    <x v="1"/>
    <x v="0"/>
    <x v="2"/>
    <x v="954"/>
    <n v="505.32"/>
    <n v="3"/>
    <n v="31.58"/>
    <x v="9"/>
    <x v="0"/>
  </r>
  <r>
    <n v="44489"/>
    <x v="471"/>
    <x v="1"/>
    <x v="0"/>
    <x v="0"/>
    <x v="955"/>
    <n v="3.81"/>
    <n v="1"/>
    <n v="1.24"/>
    <x v="9"/>
    <x v="0"/>
  </r>
  <r>
    <n v="44489"/>
    <x v="471"/>
    <x v="1"/>
    <x v="0"/>
    <x v="3"/>
    <x v="715"/>
    <n v="8.68"/>
    <n v="1"/>
    <n v="-14.76"/>
    <x v="9"/>
    <x v="0"/>
  </r>
  <r>
    <n v="44489"/>
    <x v="471"/>
    <x v="1"/>
    <x v="0"/>
    <x v="1"/>
    <x v="956"/>
    <n v="24.42"/>
    <n v="1"/>
    <n v="7.94"/>
    <x v="9"/>
    <x v="0"/>
  </r>
  <r>
    <n v="44490"/>
    <x v="463"/>
    <x v="10"/>
    <x v="0"/>
    <x v="12"/>
    <x v="672"/>
    <n v="121.79"/>
    <n v="4"/>
    <n v="13.7"/>
    <x v="9"/>
    <x v="0"/>
  </r>
  <r>
    <n v="44490"/>
    <x v="463"/>
    <x v="10"/>
    <x v="1"/>
    <x v="13"/>
    <x v="957"/>
    <n v="409.59"/>
    <n v="3"/>
    <n v="-122.88"/>
    <x v="9"/>
    <x v="0"/>
  </r>
  <r>
    <n v="44490"/>
    <x v="472"/>
    <x v="3"/>
    <x v="0"/>
    <x v="3"/>
    <x v="958"/>
    <n v="36.36"/>
    <n v="3"/>
    <n v="12.27"/>
    <x v="9"/>
    <x v="0"/>
  </r>
  <r>
    <n v="44490"/>
    <x v="136"/>
    <x v="6"/>
    <x v="0"/>
    <x v="2"/>
    <x v="945"/>
    <n v="194.7"/>
    <n v="5"/>
    <n v="9.74"/>
    <x v="9"/>
    <x v="0"/>
  </r>
  <r>
    <n v="44490"/>
    <x v="136"/>
    <x v="6"/>
    <x v="1"/>
    <x v="13"/>
    <x v="848"/>
    <n v="591.32000000000005"/>
    <n v="4"/>
    <n v="112.35"/>
    <x v="9"/>
    <x v="0"/>
  </r>
  <r>
    <n v="44490"/>
    <x v="136"/>
    <x v="6"/>
    <x v="0"/>
    <x v="4"/>
    <x v="959"/>
    <n v="2.84"/>
    <n v="1"/>
    <n v="0.88"/>
    <x v="9"/>
    <x v="0"/>
  </r>
  <r>
    <n v="44491"/>
    <x v="473"/>
    <x v="10"/>
    <x v="1"/>
    <x v="8"/>
    <x v="896"/>
    <n v="93.89"/>
    <n v="4"/>
    <n v="12.91"/>
    <x v="9"/>
    <x v="0"/>
  </r>
  <r>
    <n v="44491"/>
    <x v="430"/>
    <x v="8"/>
    <x v="1"/>
    <x v="8"/>
    <x v="960"/>
    <n v="129.91999999999999"/>
    <n v="4"/>
    <n v="10.39"/>
    <x v="9"/>
    <x v="0"/>
  </r>
  <r>
    <n v="44493"/>
    <x v="474"/>
    <x v="16"/>
    <x v="0"/>
    <x v="0"/>
    <x v="801"/>
    <n v="10.37"/>
    <n v="2"/>
    <n v="3.63"/>
    <x v="9"/>
    <x v="0"/>
  </r>
  <r>
    <n v="44493"/>
    <x v="158"/>
    <x v="3"/>
    <x v="0"/>
    <x v="3"/>
    <x v="496"/>
    <n v="34.270000000000003"/>
    <n v="3"/>
    <n v="11.14"/>
    <x v="9"/>
    <x v="0"/>
  </r>
  <r>
    <n v="44493"/>
    <x v="358"/>
    <x v="9"/>
    <x v="0"/>
    <x v="7"/>
    <x v="961"/>
    <n v="11.85"/>
    <n v="3"/>
    <n v="3.79"/>
    <x v="9"/>
    <x v="0"/>
  </r>
  <r>
    <n v="44494"/>
    <x v="160"/>
    <x v="3"/>
    <x v="0"/>
    <x v="3"/>
    <x v="962"/>
    <n v="49.41"/>
    <n v="4"/>
    <n v="18.53"/>
    <x v="9"/>
    <x v="0"/>
  </r>
  <r>
    <n v="44494"/>
    <x v="216"/>
    <x v="2"/>
    <x v="2"/>
    <x v="9"/>
    <x v="963"/>
    <n v="40.78"/>
    <n v="3"/>
    <n v="0.51"/>
    <x v="9"/>
    <x v="0"/>
  </r>
  <r>
    <n v="44494"/>
    <x v="216"/>
    <x v="2"/>
    <x v="0"/>
    <x v="3"/>
    <x v="185"/>
    <n v="13.7"/>
    <n v="3"/>
    <n v="-9.59"/>
    <x v="9"/>
    <x v="0"/>
  </r>
  <r>
    <n v="44495"/>
    <x v="475"/>
    <x v="22"/>
    <x v="1"/>
    <x v="8"/>
    <x v="964"/>
    <n v="63.92"/>
    <n v="4"/>
    <n v="3.2"/>
    <x v="9"/>
    <x v="0"/>
  </r>
  <r>
    <n v="44495"/>
    <x v="475"/>
    <x v="22"/>
    <x v="2"/>
    <x v="6"/>
    <x v="827"/>
    <n v="383.96"/>
    <n v="5"/>
    <n v="38.4"/>
    <x v="9"/>
    <x v="0"/>
  </r>
  <r>
    <n v="44496"/>
    <x v="476"/>
    <x v="25"/>
    <x v="0"/>
    <x v="0"/>
    <x v="507"/>
    <n v="10.37"/>
    <n v="2"/>
    <n v="3.63"/>
    <x v="9"/>
    <x v="0"/>
  </r>
  <r>
    <n v="44496"/>
    <x v="476"/>
    <x v="25"/>
    <x v="0"/>
    <x v="0"/>
    <x v="371"/>
    <n v="11.95"/>
    <n v="3"/>
    <n v="4.03"/>
    <x v="9"/>
    <x v="0"/>
  </r>
  <r>
    <n v="44497"/>
    <x v="477"/>
    <x v="3"/>
    <x v="0"/>
    <x v="3"/>
    <x v="263"/>
    <n v="7.18"/>
    <n v="2"/>
    <n v="2.25"/>
    <x v="9"/>
    <x v="0"/>
  </r>
  <r>
    <n v="44497"/>
    <x v="477"/>
    <x v="3"/>
    <x v="0"/>
    <x v="14"/>
    <x v="965"/>
    <n v="6.28"/>
    <n v="2"/>
    <n v="0.06"/>
    <x v="9"/>
    <x v="0"/>
  </r>
  <r>
    <n v="44497"/>
    <x v="477"/>
    <x v="3"/>
    <x v="0"/>
    <x v="14"/>
    <x v="966"/>
    <n v="480.74"/>
    <n v="2"/>
    <n v="14.42"/>
    <x v="9"/>
    <x v="0"/>
  </r>
  <r>
    <n v="44497"/>
    <x v="477"/>
    <x v="3"/>
    <x v="1"/>
    <x v="11"/>
    <x v="238"/>
    <n v="617"/>
    <n v="6"/>
    <n v="-36.29"/>
    <x v="9"/>
    <x v="0"/>
  </r>
  <r>
    <n v="44497"/>
    <x v="477"/>
    <x v="3"/>
    <x v="0"/>
    <x v="2"/>
    <x v="370"/>
    <n v="141.4"/>
    <n v="5"/>
    <n v="38.18"/>
    <x v="9"/>
    <x v="0"/>
  </r>
  <r>
    <n v="44497"/>
    <x v="478"/>
    <x v="42"/>
    <x v="2"/>
    <x v="6"/>
    <x v="967"/>
    <n v="257.98"/>
    <n v="2"/>
    <n v="74.81"/>
    <x v="9"/>
    <x v="0"/>
  </r>
  <r>
    <n v="44498"/>
    <x v="52"/>
    <x v="1"/>
    <x v="2"/>
    <x v="6"/>
    <x v="628"/>
    <n v="2735.95"/>
    <n v="6"/>
    <n v="341.99"/>
    <x v="9"/>
    <x v="0"/>
  </r>
  <r>
    <n v="44498"/>
    <x v="479"/>
    <x v="18"/>
    <x v="2"/>
    <x v="9"/>
    <x v="968"/>
    <n v="1.98"/>
    <n v="2"/>
    <n v="0.89"/>
    <x v="9"/>
    <x v="0"/>
  </r>
  <r>
    <n v="44498"/>
    <x v="479"/>
    <x v="18"/>
    <x v="0"/>
    <x v="0"/>
    <x v="795"/>
    <n v="75.88"/>
    <n v="2"/>
    <n v="35.659999999999997"/>
    <x v="9"/>
    <x v="0"/>
  </r>
  <r>
    <n v="44500"/>
    <x v="480"/>
    <x v="3"/>
    <x v="0"/>
    <x v="7"/>
    <x v="78"/>
    <n v="11.34"/>
    <n v="3"/>
    <n v="5.22"/>
    <x v="9"/>
    <x v="0"/>
  </r>
  <r>
    <n v="44500"/>
    <x v="480"/>
    <x v="3"/>
    <x v="0"/>
    <x v="2"/>
    <x v="969"/>
    <n v="80.3"/>
    <n v="5"/>
    <n v="20.88"/>
    <x v="9"/>
    <x v="0"/>
  </r>
  <r>
    <n v="44500"/>
    <x v="480"/>
    <x v="3"/>
    <x v="0"/>
    <x v="3"/>
    <x v="970"/>
    <n v="15.97"/>
    <n v="2"/>
    <n v="5.39"/>
    <x v="9"/>
    <x v="0"/>
  </r>
  <r>
    <n v="44500"/>
    <x v="480"/>
    <x v="3"/>
    <x v="0"/>
    <x v="0"/>
    <x v="971"/>
    <n v="64.739999999999995"/>
    <n v="13"/>
    <n v="30.43"/>
    <x v="9"/>
    <x v="0"/>
  </r>
  <r>
    <n v="44500"/>
    <x v="480"/>
    <x v="3"/>
    <x v="0"/>
    <x v="3"/>
    <x v="274"/>
    <n v="19.3"/>
    <n v="3"/>
    <n v="6.03"/>
    <x v="9"/>
    <x v="0"/>
  </r>
  <r>
    <n v="44500"/>
    <x v="480"/>
    <x v="3"/>
    <x v="0"/>
    <x v="2"/>
    <x v="972"/>
    <n v="405.64"/>
    <n v="4"/>
    <n v="12.17"/>
    <x v="9"/>
    <x v="0"/>
  </r>
  <r>
    <n v="44500"/>
    <x v="480"/>
    <x v="3"/>
    <x v="1"/>
    <x v="5"/>
    <x v="707"/>
    <n v="146.35"/>
    <n v="3"/>
    <n v="-9.15"/>
    <x v="9"/>
    <x v="0"/>
  </r>
  <r>
    <n v="44500"/>
    <x v="480"/>
    <x v="3"/>
    <x v="2"/>
    <x v="9"/>
    <x v="973"/>
    <n v="251.91"/>
    <n v="9"/>
    <n v="47.86"/>
    <x v="9"/>
    <x v="0"/>
  </r>
  <r>
    <n v="44500"/>
    <x v="480"/>
    <x v="3"/>
    <x v="0"/>
    <x v="4"/>
    <x v="974"/>
    <n v="12.39"/>
    <n v="3"/>
    <n v="3.72"/>
    <x v="9"/>
    <x v="0"/>
  </r>
  <r>
    <n v="44500"/>
    <x v="481"/>
    <x v="43"/>
    <x v="0"/>
    <x v="4"/>
    <x v="975"/>
    <n v="49.25"/>
    <n v="5"/>
    <n v="18.72"/>
    <x v="9"/>
    <x v="0"/>
  </r>
  <r>
    <n v="44500"/>
    <x v="481"/>
    <x v="43"/>
    <x v="0"/>
    <x v="0"/>
    <x v="976"/>
    <n v="10.16"/>
    <n v="2"/>
    <n v="4.78"/>
    <x v="9"/>
    <x v="0"/>
  </r>
  <r>
    <n v="44500"/>
    <x v="481"/>
    <x v="43"/>
    <x v="1"/>
    <x v="8"/>
    <x v="977"/>
    <n v="14.76"/>
    <n v="2"/>
    <n v="4.28"/>
    <x v="9"/>
    <x v="0"/>
  </r>
  <r>
    <n v="44500"/>
    <x v="481"/>
    <x v="43"/>
    <x v="0"/>
    <x v="3"/>
    <x v="978"/>
    <n v="34.08"/>
    <n v="2"/>
    <n v="15.68"/>
    <x v="9"/>
    <x v="0"/>
  </r>
  <r>
    <n v="44500"/>
    <x v="481"/>
    <x v="43"/>
    <x v="1"/>
    <x v="8"/>
    <x v="152"/>
    <n v="17.670000000000002"/>
    <n v="3"/>
    <n v="7.77"/>
    <x v="9"/>
    <x v="0"/>
  </r>
  <r>
    <n v="44500"/>
    <x v="481"/>
    <x v="43"/>
    <x v="1"/>
    <x v="5"/>
    <x v="389"/>
    <n v="1604.9"/>
    <n v="5"/>
    <n v="481.47"/>
    <x v="9"/>
    <x v="0"/>
  </r>
  <r>
    <n v="44500"/>
    <x v="481"/>
    <x v="43"/>
    <x v="1"/>
    <x v="13"/>
    <x v="473"/>
    <n v="385.69"/>
    <n v="1"/>
    <n v="-60.61"/>
    <x v="9"/>
    <x v="0"/>
  </r>
  <r>
    <n v="44500"/>
    <x v="482"/>
    <x v="12"/>
    <x v="2"/>
    <x v="6"/>
    <x v="438"/>
    <n v="742.34"/>
    <n v="8"/>
    <n v="83.51"/>
    <x v="9"/>
    <x v="0"/>
  </r>
  <r>
    <n v="44500"/>
    <x v="8"/>
    <x v="10"/>
    <x v="1"/>
    <x v="13"/>
    <x v="230"/>
    <n v="1421.66"/>
    <n v="8"/>
    <n v="-734.53"/>
    <x v="9"/>
    <x v="0"/>
  </r>
  <r>
    <n v="44500"/>
    <x v="483"/>
    <x v="3"/>
    <x v="2"/>
    <x v="6"/>
    <x v="422"/>
    <n v="73.58"/>
    <n v="2"/>
    <n v="8.2799999999999994"/>
    <x v="9"/>
    <x v="0"/>
  </r>
  <r>
    <n v="44501"/>
    <x v="277"/>
    <x v="26"/>
    <x v="0"/>
    <x v="4"/>
    <x v="373"/>
    <n v="43.18"/>
    <n v="3"/>
    <n v="4.32"/>
    <x v="10"/>
    <x v="0"/>
  </r>
  <r>
    <n v="44501"/>
    <x v="277"/>
    <x v="26"/>
    <x v="2"/>
    <x v="6"/>
    <x v="979"/>
    <n v="1983.97"/>
    <n v="4"/>
    <n v="248"/>
    <x v="10"/>
    <x v="0"/>
  </r>
  <r>
    <n v="44501"/>
    <x v="11"/>
    <x v="11"/>
    <x v="0"/>
    <x v="2"/>
    <x v="351"/>
    <n v="443.92"/>
    <n v="5"/>
    <n v="-94.33"/>
    <x v="10"/>
    <x v="0"/>
  </r>
  <r>
    <n v="44501"/>
    <x v="11"/>
    <x v="11"/>
    <x v="2"/>
    <x v="6"/>
    <x v="980"/>
    <n v="155.97999999999999"/>
    <n v="3"/>
    <n v="54.59"/>
    <x v="10"/>
    <x v="0"/>
  </r>
  <r>
    <n v="44501"/>
    <x v="484"/>
    <x v="25"/>
    <x v="0"/>
    <x v="7"/>
    <x v="78"/>
    <n v="7.52"/>
    <n v="5"/>
    <n v="1.41"/>
    <x v="10"/>
    <x v="0"/>
  </r>
  <r>
    <n v="44501"/>
    <x v="484"/>
    <x v="25"/>
    <x v="0"/>
    <x v="4"/>
    <x v="806"/>
    <n v="10.27"/>
    <n v="3"/>
    <n v="0.9"/>
    <x v="10"/>
    <x v="0"/>
  </r>
  <r>
    <n v="44501"/>
    <x v="484"/>
    <x v="25"/>
    <x v="0"/>
    <x v="1"/>
    <x v="465"/>
    <n v="47.81"/>
    <n v="12"/>
    <n v="15.54"/>
    <x v="10"/>
    <x v="0"/>
  </r>
  <r>
    <n v="44501"/>
    <x v="484"/>
    <x v="25"/>
    <x v="2"/>
    <x v="6"/>
    <x v="981"/>
    <n v="978.84"/>
    <n v="9"/>
    <n v="110.12"/>
    <x v="10"/>
    <x v="0"/>
  </r>
  <r>
    <n v="44501"/>
    <x v="436"/>
    <x v="1"/>
    <x v="0"/>
    <x v="0"/>
    <x v="894"/>
    <n v="15.7"/>
    <n v="3"/>
    <n v="5.0999999999999996"/>
    <x v="10"/>
    <x v="0"/>
  </r>
  <r>
    <n v="44501"/>
    <x v="4"/>
    <x v="5"/>
    <x v="0"/>
    <x v="2"/>
    <x v="982"/>
    <n v="69.52"/>
    <n v="2"/>
    <n v="19.47"/>
    <x v="10"/>
    <x v="0"/>
  </r>
  <r>
    <n v="44501"/>
    <x v="4"/>
    <x v="5"/>
    <x v="0"/>
    <x v="4"/>
    <x v="513"/>
    <n v="5.64"/>
    <n v="3"/>
    <n v="1.64"/>
    <x v="10"/>
    <x v="0"/>
  </r>
  <r>
    <n v="44501"/>
    <x v="485"/>
    <x v="3"/>
    <x v="0"/>
    <x v="1"/>
    <x v="983"/>
    <n v="44.4"/>
    <n v="3"/>
    <n v="22.2"/>
    <x v="10"/>
    <x v="0"/>
  </r>
  <r>
    <n v="44501"/>
    <x v="485"/>
    <x v="3"/>
    <x v="0"/>
    <x v="0"/>
    <x v="371"/>
    <n v="21.4"/>
    <n v="5"/>
    <n v="9.6300000000000008"/>
    <x v="10"/>
    <x v="0"/>
  </r>
  <r>
    <n v="44501"/>
    <x v="392"/>
    <x v="20"/>
    <x v="0"/>
    <x v="12"/>
    <x v="783"/>
    <n v="533.94000000000005"/>
    <n v="3"/>
    <n v="154.84"/>
    <x v="10"/>
    <x v="0"/>
  </r>
  <r>
    <n v="44501"/>
    <x v="392"/>
    <x v="20"/>
    <x v="0"/>
    <x v="0"/>
    <x v="657"/>
    <n v="167.94"/>
    <n v="3"/>
    <n v="82.29"/>
    <x v="10"/>
    <x v="0"/>
  </r>
  <r>
    <n v="44501"/>
    <x v="392"/>
    <x v="20"/>
    <x v="1"/>
    <x v="8"/>
    <x v="984"/>
    <n v="31.68"/>
    <n v="6"/>
    <n v="9.82"/>
    <x v="10"/>
    <x v="0"/>
  </r>
  <r>
    <n v="44501"/>
    <x v="486"/>
    <x v="23"/>
    <x v="0"/>
    <x v="12"/>
    <x v="672"/>
    <n v="76.12"/>
    <n v="2"/>
    <n v="22.07"/>
    <x v="10"/>
    <x v="0"/>
  </r>
  <r>
    <n v="44501"/>
    <x v="400"/>
    <x v="10"/>
    <x v="1"/>
    <x v="8"/>
    <x v="985"/>
    <n v="68.7"/>
    <n v="2"/>
    <n v="16.32"/>
    <x v="10"/>
    <x v="0"/>
  </r>
  <r>
    <n v="44501"/>
    <x v="400"/>
    <x v="10"/>
    <x v="0"/>
    <x v="3"/>
    <x v="613"/>
    <n v="3.13"/>
    <n v="2"/>
    <n v="-2.61"/>
    <x v="10"/>
    <x v="0"/>
  </r>
  <r>
    <n v="44501"/>
    <x v="400"/>
    <x v="10"/>
    <x v="0"/>
    <x v="3"/>
    <x v="461"/>
    <n v="22.43"/>
    <n v="3"/>
    <n v="-17.940000000000001"/>
    <x v="10"/>
    <x v="0"/>
  </r>
  <r>
    <n v="44502"/>
    <x v="310"/>
    <x v="20"/>
    <x v="0"/>
    <x v="1"/>
    <x v="849"/>
    <n v="34.86"/>
    <n v="7"/>
    <n v="16.04"/>
    <x v="10"/>
    <x v="0"/>
  </r>
  <r>
    <n v="44502"/>
    <x v="310"/>
    <x v="20"/>
    <x v="1"/>
    <x v="8"/>
    <x v="630"/>
    <n v="89.34"/>
    <n v="6"/>
    <n v="24.12"/>
    <x v="10"/>
    <x v="0"/>
  </r>
  <r>
    <n v="44502"/>
    <x v="487"/>
    <x v="0"/>
    <x v="2"/>
    <x v="6"/>
    <x v="550"/>
    <n v="88.78"/>
    <n v="3"/>
    <n v="7.77"/>
    <x v="10"/>
    <x v="0"/>
  </r>
  <r>
    <n v="44502"/>
    <x v="31"/>
    <x v="10"/>
    <x v="2"/>
    <x v="6"/>
    <x v="860"/>
    <n v="539.96"/>
    <n v="6"/>
    <n v="-107.99"/>
    <x v="10"/>
    <x v="0"/>
  </r>
  <r>
    <n v="44502"/>
    <x v="31"/>
    <x v="10"/>
    <x v="2"/>
    <x v="6"/>
    <x v="441"/>
    <n v="50.23"/>
    <n v="7"/>
    <n v="-10.050000000000001"/>
    <x v="10"/>
    <x v="0"/>
  </r>
  <r>
    <n v="44502"/>
    <x v="31"/>
    <x v="10"/>
    <x v="0"/>
    <x v="3"/>
    <x v="583"/>
    <n v="19.239999999999998"/>
    <n v="3"/>
    <n v="-13.47"/>
    <x v="10"/>
    <x v="0"/>
  </r>
  <r>
    <n v="44502"/>
    <x v="488"/>
    <x v="16"/>
    <x v="2"/>
    <x v="9"/>
    <x v="288"/>
    <n v="799.92"/>
    <n v="10"/>
    <n v="239.98"/>
    <x v="10"/>
    <x v="0"/>
  </r>
  <r>
    <n v="44502"/>
    <x v="489"/>
    <x v="3"/>
    <x v="2"/>
    <x v="6"/>
    <x v="87"/>
    <n v="46.38"/>
    <n v="2"/>
    <n v="5.22"/>
    <x v="10"/>
    <x v="0"/>
  </r>
  <r>
    <n v="44502"/>
    <x v="489"/>
    <x v="3"/>
    <x v="0"/>
    <x v="2"/>
    <x v="986"/>
    <n v="362.92"/>
    <n v="2"/>
    <n v="105.25"/>
    <x v="10"/>
    <x v="0"/>
  </r>
  <r>
    <n v="44502"/>
    <x v="490"/>
    <x v="22"/>
    <x v="2"/>
    <x v="9"/>
    <x v="606"/>
    <n v="41.94"/>
    <n v="2"/>
    <n v="15.1"/>
    <x v="10"/>
    <x v="0"/>
  </r>
  <r>
    <n v="44502"/>
    <x v="490"/>
    <x v="22"/>
    <x v="2"/>
    <x v="6"/>
    <x v="987"/>
    <n v="52.79"/>
    <n v="1"/>
    <n v="4.62"/>
    <x v="10"/>
    <x v="0"/>
  </r>
  <r>
    <n v="44503"/>
    <x v="282"/>
    <x v="2"/>
    <x v="0"/>
    <x v="14"/>
    <x v="104"/>
    <n v="286.33999999999997"/>
    <n v="3"/>
    <n v="-64.430000000000007"/>
    <x v="10"/>
    <x v="0"/>
  </r>
  <r>
    <n v="44503"/>
    <x v="25"/>
    <x v="20"/>
    <x v="2"/>
    <x v="6"/>
    <x v="156"/>
    <n v="783.96"/>
    <n v="4"/>
    <n v="219.51"/>
    <x v="10"/>
    <x v="0"/>
  </r>
  <r>
    <n v="44503"/>
    <x v="25"/>
    <x v="20"/>
    <x v="0"/>
    <x v="3"/>
    <x v="79"/>
    <n v="48.9"/>
    <n v="2"/>
    <n v="18.34"/>
    <x v="10"/>
    <x v="0"/>
  </r>
  <r>
    <n v="44503"/>
    <x v="25"/>
    <x v="20"/>
    <x v="0"/>
    <x v="3"/>
    <x v="832"/>
    <n v="7.86"/>
    <n v="2"/>
    <n v="2.85"/>
    <x v="10"/>
    <x v="0"/>
  </r>
  <r>
    <n v="44503"/>
    <x v="218"/>
    <x v="37"/>
    <x v="0"/>
    <x v="14"/>
    <x v="532"/>
    <n v="11.64"/>
    <n v="3"/>
    <n v="3.38"/>
    <x v="10"/>
    <x v="0"/>
  </r>
  <r>
    <n v="44503"/>
    <x v="372"/>
    <x v="15"/>
    <x v="0"/>
    <x v="0"/>
    <x v="988"/>
    <n v="3.49"/>
    <n v="2"/>
    <n v="1.18"/>
    <x v="10"/>
    <x v="0"/>
  </r>
  <r>
    <n v="44503"/>
    <x v="372"/>
    <x v="15"/>
    <x v="0"/>
    <x v="0"/>
    <x v="653"/>
    <n v="143.86000000000001"/>
    <n v="9"/>
    <n v="48.55"/>
    <x v="10"/>
    <x v="0"/>
  </r>
  <r>
    <n v="44503"/>
    <x v="489"/>
    <x v="25"/>
    <x v="0"/>
    <x v="2"/>
    <x v="90"/>
    <n v="25.98"/>
    <n v="2"/>
    <n v="-1.62"/>
    <x v="10"/>
    <x v="0"/>
  </r>
  <r>
    <n v="44503"/>
    <x v="489"/>
    <x v="25"/>
    <x v="1"/>
    <x v="13"/>
    <x v="989"/>
    <n v="945.04"/>
    <n v="6"/>
    <n v="-299.26"/>
    <x v="10"/>
    <x v="0"/>
  </r>
  <r>
    <n v="44503"/>
    <x v="489"/>
    <x v="25"/>
    <x v="0"/>
    <x v="3"/>
    <x v="876"/>
    <n v="14.3"/>
    <n v="7"/>
    <n v="-10.49"/>
    <x v="10"/>
    <x v="0"/>
  </r>
  <r>
    <n v="44503"/>
    <x v="489"/>
    <x v="25"/>
    <x v="1"/>
    <x v="8"/>
    <x v="990"/>
    <n v="410.35"/>
    <n v="3"/>
    <n v="-51.29"/>
    <x v="10"/>
    <x v="0"/>
  </r>
  <r>
    <n v="44503"/>
    <x v="491"/>
    <x v="23"/>
    <x v="0"/>
    <x v="3"/>
    <x v="549"/>
    <n v="5.76"/>
    <n v="2"/>
    <n v="2.82"/>
    <x v="10"/>
    <x v="0"/>
  </r>
  <r>
    <n v="44503"/>
    <x v="153"/>
    <x v="40"/>
    <x v="2"/>
    <x v="9"/>
    <x v="991"/>
    <n v="89.97"/>
    <n v="3"/>
    <n v="18.89"/>
    <x v="10"/>
    <x v="0"/>
  </r>
  <r>
    <n v="44503"/>
    <x v="492"/>
    <x v="3"/>
    <x v="0"/>
    <x v="4"/>
    <x v="321"/>
    <n v="6.72"/>
    <n v="4"/>
    <n v="3.36"/>
    <x v="10"/>
    <x v="0"/>
  </r>
  <r>
    <n v="44504"/>
    <x v="39"/>
    <x v="20"/>
    <x v="1"/>
    <x v="5"/>
    <x v="322"/>
    <n v="135.88"/>
    <n v="1"/>
    <n v="24.16"/>
    <x v="10"/>
    <x v="0"/>
  </r>
  <r>
    <n v="44504"/>
    <x v="39"/>
    <x v="20"/>
    <x v="2"/>
    <x v="15"/>
    <x v="992"/>
    <n v="3991.98"/>
    <n v="2"/>
    <n v="1995.99"/>
    <x v="10"/>
    <x v="0"/>
  </r>
  <r>
    <n v="44504"/>
    <x v="39"/>
    <x v="20"/>
    <x v="2"/>
    <x v="6"/>
    <x v="527"/>
    <n v="275.94"/>
    <n v="6"/>
    <n v="80.02"/>
    <x v="10"/>
    <x v="0"/>
  </r>
  <r>
    <n v="44504"/>
    <x v="39"/>
    <x v="20"/>
    <x v="2"/>
    <x v="9"/>
    <x v="993"/>
    <n v="360"/>
    <n v="4"/>
    <n v="129.6"/>
    <x v="10"/>
    <x v="0"/>
  </r>
  <r>
    <n v="44504"/>
    <x v="39"/>
    <x v="20"/>
    <x v="0"/>
    <x v="2"/>
    <x v="994"/>
    <n v="43.57"/>
    <n v="1"/>
    <n v="13.07"/>
    <x v="10"/>
    <x v="0"/>
  </r>
  <r>
    <n v="44504"/>
    <x v="402"/>
    <x v="25"/>
    <x v="0"/>
    <x v="7"/>
    <x v="995"/>
    <n v="8.3800000000000008"/>
    <n v="3"/>
    <n v="2.72"/>
    <x v="10"/>
    <x v="0"/>
  </r>
  <r>
    <n v="44504"/>
    <x v="402"/>
    <x v="25"/>
    <x v="0"/>
    <x v="12"/>
    <x v="460"/>
    <n v="58.24"/>
    <n v="5"/>
    <n v="5.0999999999999996"/>
    <x v="10"/>
    <x v="0"/>
  </r>
  <r>
    <n v="44504"/>
    <x v="493"/>
    <x v="3"/>
    <x v="1"/>
    <x v="8"/>
    <x v="837"/>
    <n v="35.340000000000003"/>
    <n v="2"/>
    <n v="13.43"/>
    <x v="10"/>
    <x v="0"/>
  </r>
  <r>
    <n v="44504"/>
    <x v="494"/>
    <x v="3"/>
    <x v="2"/>
    <x v="6"/>
    <x v="996"/>
    <n v="666.34"/>
    <n v="7"/>
    <n v="66.63"/>
    <x v="10"/>
    <x v="0"/>
  </r>
  <r>
    <n v="44504"/>
    <x v="494"/>
    <x v="3"/>
    <x v="1"/>
    <x v="13"/>
    <x v="476"/>
    <n v="573.73"/>
    <n v="4"/>
    <n v="-64.540000000000006"/>
    <x v="10"/>
    <x v="0"/>
  </r>
  <r>
    <n v="44504"/>
    <x v="494"/>
    <x v="3"/>
    <x v="0"/>
    <x v="3"/>
    <x v="997"/>
    <n v="21.94"/>
    <n v="3"/>
    <n v="8.23"/>
    <x v="10"/>
    <x v="0"/>
  </r>
  <r>
    <n v="44504"/>
    <x v="494"/>
    <x v="3"/>
    <x v="0"/>
    <x v="0"/>
    <x v="768"/>
    <n v="19.440000000000001"/>
    <n v="3"/>
    <n v="9.33"/>
    <x v="10"/>
    <x v="0"/>
  </r>
  <r>
    <n v="44504"/>
    <x v="494"/>
    <x v="3"/>
    <x v="2"/>
    <x v="15"/>
    <x v="998"/>
    <n v="447.97"/>
    <n v="4"/>
    <n v="139.99"/>
    <x v="10"/>
    <x v="0"/>
  </r>
  <r>
    <n v="44504"/>
    <x v="381"/>
    <x v="20"/>
    <x v="0"/>
    <x v="3"/>
    <x v="999"/>
    <n v="52.06"/>
    <n v="4"/>
    <n v="18.87"/>
    <x v="10"/>
    <x v="0"/>
  </r>
  <r>
    <n v="44504"/>
    <x v="495"/>
    <x v="3"/>
    <x v="0"/>
    <x v="4"/>
    <x v="1000"/>
    <n v="2.94"/>
    <n v="1"/>
    <n v="0.79"/>
    <x v="10"/>
    <x v="0"/>
  </r>
  <r>
    <n v="44505"/>
    <x v="354"/>
    <x v="3"/>
    <x v="1"/>
    <x v="8"/>
    <x v="1001"/>
    <n v="20.04"/>
    <n v="6"/>
    <n v="8.82"/>
    <x v="10"/>
    <x v="0"/>
  </r>
  <r>
    <n v="44505"/>
    <x v="50"/>
    <x v="6"/>
    <x v="2"/>
    <x v="9"/>
    <x v="357"/>
    <n v="47.79"/>
    <n v="3"/>
    <n v="16.25"/>
    <x v="10"/>
    <x v="0"/>
  </r>
  <r>
    <n v="44505"/>
    <x v="496"/>
    <x v="2"/>
    <x v="1"/>
    <x v="8"/>
    <x v="990"/>
    <n v="273.57"/>
    <n v="2"/>
    <n v="-34.200000000000003"/>
    <x v="10"/>
    <x v="0"/>
  </r>
  <r>
    <n v="44505"/>
    <x v="496"/>
    <x v="2"/>
    <x v="0"/>
    <x v="3"/>
    <x v="372"/>
    <n v="13.19"/>
    <n v="2"/>
    <n v="-8.8000000000000007"/>
    <x v="10"/>
    <x v="0"/>
  </r>
  <r>
    <n v="44505"/>
    <x v="496"/>
    <x v="2"/>
    <x v="0"/>
    <x v="2"/>
    <x v="1002"/>
    <n v="1080.0999999999999"/>
    <n v="6"/>
    <n v="-94.51"/>
    <x v="10"/>
    <x v="0"/>
  </r>
  <r>
    <n v="44505"/>
    <x v="496"/>
    <x v="2"/>
    <x v="2"/>
    <x v="9"/>
    <x v="932"/>
    <n v="51.56"/>
    <n v="5"/>
    <n v="-6.45"/>
    <x v="10"/>
    <x v="0"/>
  </r>
  <r>
    <n v="44505"/>
    <x v="496"/>
    <x v="2"/>
    <x v="2"/>
    <x v="9"/>
    <x v="1003"/>
    <n v="58.42"/>
    <n v="2"/>
    <n v="16.79"/>
    <x v="10"/>
    <x v="0"/>
  </r>
  <r>
    <n v="44505"/>
    <x v="497"/>
    <x v="6"/>
    <x v="1"/>
    <x v="5"/>
    <x v="1004"/>
    <n v="149.9"/>
    <n v="5"/>
    <n v="40.47"/>
    <x v="10"/>
    <x v="0"/>
  </r>
  <r>
    <n v="44506"/>
    <x v="208"/>
    <x v="4"/>
    <x v="0"/>
    <x v="0"/>
    <x v="126"/>
    <n v="43.68"/>
    <n v="6"/>
    <n v="20.97"/>
    <x v="10"/>
    <x v="0"/>
  </r>
  <r>
    <n v="44507"/>
    <x v="498"/>
    <x v="0"/>
    <x v="0"/>
    <x v="3"/>
    <x v="715"/>
    <n v="26.05"/>
    <n v="3"/>
    <n v="-44.28"/>
    <x v="10"/>
    <x v="0"/>
  </r>
  <r>
    <n v="44507"/>
    <x v="498"/>
    <x v="0"/>
    <x v="0"/>
    <x v="10"/>
    <x v="21"/>
    <n v="74.349999999999994"/>
    <n v="3"/>
    <n v="26.95"/>
    <x v="10"/>
    <x v="0"/>
  </r>
  <r>
    <n v="44507"/>
    <x v="352"/>
    <x v="3"/>
    <x v="0"/>
    <x v="3"/>
    <x v="372"/>
    <n v="123.14"/>
    <n v="7"/>
    <n v="46.18"/>
    <x v="10"/>
    <x v="0"/>
  </r>
  <r>
    <n v="44507"/>
    <x v="236"/>
    <x v="0"/>
    <x v="1"/>
    <x v="5"/>
    <x v="477"/>
    <n v="683.14"/>
    <n v="4"/>
    <n v="0"/>
    <x v="10"/>
    <x v="0"/>
  </r>
  <r>
    <n v="44507"/>
    <x v="236"/>
    <x v="0"/>
    <x v="0"/>
    <x v="3"/>
    <x v="1005"/>
    <n v="1.48"/>
    <n v="3"/>
    <n v="-2.21"/>
    <x v="10"/>
    <x v="0"/>
  </r>
  <r>
    <n v="44507"/>
    <x v="236"/>
    <x v="0"/>
    <x v="0"/>
    <x v="14"/>
    <x v="1006"/>
    <n v="40.71"/>
    <n v="7"/>
    <n v="3.56"/>
    <x v="10"/>
    <x v="0"/>
  </r>
  <r>
    <n v="44507"/>
    <x v="389"/>
    <x v="21"/>
    <x v="0"/>
    <x v="12"/>
    <x v="103"/>
    <n v="245.88"/>
    <n v="6"/>
    <n v="68.849999999999994"/>
    <x v="10"/>
    <x v="0"/>
  </r>
  <r>
    <n v="44507"/>
    <x v="389"/>
    <x v="21"/>
    <x v="0"/>
    <x v="2"/>
    <x v="737"/>
    <n v="36.630000000000003"/>
    <n v="3"/>
    <n v="9.89"/>
    <x v="10"/>
    <x v="0"/>
  </r>
  <r>
    <n v="44507"/>
    <x v="389"/>
    <x v="21"/>
    <x v="0"/>
    <x v="2"/>
    <x v="350"/>
    <n v="22.58"/>
    <n v="2"/>
    <n v="5.87"/>
    <x v="10"/>
    <x v="0"/>
  </r>
  <r>
    <n v="44507"/>
    <x v="389"/>
    <x v="21"/>
    <x v="0"/>
    <x v="3"/>
    <x v="333"/>
    <n v="12.39"/>
    <n v="3"/>
    <n v="5.82"/>
    <x v="10"/>
    <x v="0"/>
  </r>
  <r>
    <n v="44507"/>
    <x v="244"/>
    <x v="20"/>
    <x v="0"/>
    <x v="7"/>
    <x v="293"/>
    <n v="5.92"/>
    <n v="4"/>
    <n v="2.84"/>
    <x v="10"/>
    <x v="0"/>
  </r>
  <r>
    <n v="44507"/>
    <x v="244"/>
    <x v="20"/>
    <x v="0"/>
    <x v="0"/>
    <x v="716"/>
    <n v="30.18"/>
    <n v="3"/>
    <n v="13.88"/>
    <x v="10"/>
    <x v="0"/>
  </r>
  <r>
    <n v="44507"/>
    <x v="47"/>
    <x v="11"/>
    <x v="0"/>
    <x v="0"/>
    <x v="537"/>
    <n v="25.92"/>
    <n v="5"/>
    <n v="9.07"/>
    <x v="10"/>
    <x v="0"/>
  </r>
  <r>
    <n v="44507"/>
    <x v="47"/>
    <x v="11"/>
    <x v="0"/>
    <x v="4"/>
    <x v="1007"/>
    <n v="120.77"/>
    <n v="4"/>
    <n v="9.06"/>
    <x v="10"/>
    <x v="0"/>
  </r>
  <r>
    <n v="44508"/>
    <x v="185"/>
    <x v="3"/>
    <x v="2"/>
    <x v="6"/>
    <x v="1008"/>
    <n v="333.58"/>
    <n v="3"/>
    <n v="25.02"/>
    <x v="10"/>
    <x v="0"/>
  </r>
  <r>
    <n v="44509"/>
    <x v="355"/>
    <x v="3"/>
    <x v="0"/>
    <x v="2"/>
    <x v="2"/>
    <n v="340.92"/>
    <n v="3"/>
    <n v="3.41"/>
    <x v="10"/>
    <x v="0"/>
  </r>
  <r>
    <n v="44509"/>
    <x v="355"/>
    <x v="3"/>
    <x v="1"/>
    <x v="11"/>
    <x v="1009"/>
    <n v="222.67"/>
    <n v="2"/>
    <n v="10.48"/>
    <x v="10"/>
    <x v="0"/>
  </r>
  <r>
    <n v="44509"/>
    <x v="355"/>
    <x v="3"/>
    <x v="2"/>
    <x v="6"/>
    <x v="449"/>
    <n v="703.97"/>
    <n v="4"/>
    <n v="88"/>
    <x v="10"/>
    <x v="0"/>
  </r>
  <r>
    <n v="44509"/>
    <x v="355"/>
    <x v="3"/>
    <x v="0"/>
    <x v="2"/>
    <x v="847"/>
    <n v="92.52"/>
    <n v="6"/>
    <n v="24.98"/>
    <x v="10"/>
    <x v="0"/>
  </r>
  <r>
    <n v="44509"/>
    <x v="355"/>
    <x v="3"/>
    <x v="0"/>
    <x v="0"/>
    <x v="1010"/>
    <n v="62.65"/>
    <n v="7"/>
    <n v="28.82"/>
    <x v="10"/>
    <x v="0"/>
  </r>
  <r>
    <n v="44509"/>
    <x v="355"/>
    <x v="3"/>
    <x v="0"/>
    <x v="0"/>
    <x v="1011"/>
    <n v="94.85"/>
    <n v="5"/>
    <n v="45.53"/>
    <x v="10"/>
    <x v="0"/>
  </r>
  <r>
    <n v="44509"/>
    <x v="499"/>
    <x v="20"/>
    <x v="1"/>
    <x v="8"/>
    <x v="1012"/>
    <n v="56.52"/>
    <n v="9"/>
    <n v="21.48"/>
    <x v="10"/>
    <x v="0"/>
  </r>
  <r>
    <n v="44510"/>
    <x v="131"/>
    <x v="3"/>
    <x v="2"/>
    <x v="6"/>
    <x v="67"/>
    <n v="601.54"/>
    <n v="8"/>
    <n v="60.15"/>
    <x v="10"/>
    <x v="0"/>
  </r>
  <r>
    <n v="44510"/>
    <x v="131"/>
    <x v="3"/>
    <x v="2"/>
    <x v="9"/>
    <x v="786"/>
    <n v="10.99"/>
    <n v="1"/>
    <n v="4.29"/>
    <x v="10"/>
    <x v="0"/>
  </r>
  <r>
    <n v="44510"/>
    <x v="131"/>
    <x v="3"/>
    <x v="1"/>
    <x v="8"/>
    <x v="1013"/>
    <n v="39.880000000000003"/>
    <n v="2"/>
    <n v="11.17"/>
    <x v="10"/>
    <x v="0"/>
  </r>
  <r>
    <n v="44510"/>
    <x v="131"/>
    <x v="3"/>
    <x v="0"/>
    <x v="0"/>
    <x v="154"/>
    <n v="62.24"/>
    <n v="8"/>
    <n v="28.01"/>
    <x v="10"/>
    <x v="0"/>
  </r>
  <r>
    <n v="44510"/>
    <x v="131"/>
    <x v="3"/>
    <x v="1"/>
    <x v="8"/>
    <x v="1014"/>
    <n v="53.2"/>
    <n v="5"/>
    <n v="14.9"/>
    <x v="10"/>
    <x v="0"/>
  </r>
  <r>
    <n v="44510"/>
    <x v="131"/>
    <x v="3"/>
    <x v="0"/>
    <x v="1"/>
    <x v="1015"/>
    <n v="39.840000000000003"/>
    <n v="8"/>
    <n v="18.329999999999998"/>
    <x v="10"/>
    <x v="0"/>
  </r>
  <r>
    <n v="44510"/>
    <x v="66"/>
    <x v="14"/>
    <x v="0"/>
    <x v="4"/>
    <x v="1016"/>
    <n v="3.9"/>
    <n v="2"/>
    <n v="1.52"/>
    <x v="10"/>
    <x v="0"/>
  </r>
  <r>
    <n v="44510"/>
    <x v="66"/>
    <x v="14"/>
    <x v="0"/>
    <x v="0"/>
    <x v="1017"/>
    <n v="12.84"/>
    <n v="3"/>
    <n v="5.78"/>
    <x v="10"/>
    <x v="0"/>
  </r>
  <r>
    <n v="44510"/>
    <x v="66"/>
    <x v="14"/>
    <x v="0"/>
    <x v="0"/>
    <x v="1018"/>
    <n v="15.84"/>
    <n v="3"/>
    <n v="7.13"/>
    <x v="10"/>
    <x v="0"/>
  </r>
  <r>
    <n v="44510"/>
    <x v="66"/>
    <x v="14"/>
    <x v="1"/>
    <x v="5"/>
    <x v="612"/>
    <n v="563.94000000000005"/>
    <n v="3"/>
    <n v="112.79"/>
    <x v="10"/>
    <x v="0"/>
  </r>
  <r>
    <n v="44510"/>
    <x v="66"/>
    <x v="14"/>
    <x v="0"/>
    <x v="2"/>
    <x v="1019"/>
    <n v="62.94"/>
    <n v="3"/>
    <n v="11.96"/>
    <x v="10"/>
    <x v="0"/>
  </r>
  <r>
    <n v="44510"/>
    <x v="66"/>
    <x v="14"/>
    <x v="0"/>
    <x v="2"/>
    <x v="168"/>
    <n v="535.41"/>
    <n v="3"/>
    <n v="160.62"/>
    <x v="10"/>
    <x v="0"/>
  </r>
  <r>
    <n v="44511"/>
    <x v="500"/>
    <x v="21"/>
    <x v="0"/>
    <x v="2"/>
    <x v="1020"/>
    <n v="665.88"/>
    <n v="6"/>
    <n v="13.32"/>
    <x v="10"/>
    <x v="0"/>
  </r>
  <r>
    <n v="44511"/>
    <x v="501"/>
    <x v="26"/>
    <x v="0"/>
    <x v="4"/>
    <x v="224"/>
    <n v="3.39"/>
    <n v="1"/>
    <n v="0.81"/>
    <x v="10"/>
    <x v="0"/>
  </r>
  <r>
    <n v="44511"/>
    <x v="501"/>
    <x v="26"/>
    <x v="2"/>
    <x v="6"/>
    <x v="1021"/>
    <n v="559.98"/>
    <n v="2"/>
    <n v="56"/>
    <x v="10"/>
    <x v="0"/>
  </r>
  <r>
    <n v="44511"/>
    <x v="501"/>
    <x v="26"/>
    <x v="1"/>
    <x v="5"/>
    <x v="1022"/>
    <n v="603.91999999999996"/>
    <n v="5"/>
    <n v="75.489999999999995"/>
    <x v="10"/>
    <x v="0"/>
  </r>
  <r>
    <n v="44511"/>
    <x v="502"/>
    <x v="0"/>
    <x v="0"/>
    <x v="3"/>
    <x v="717"/>
    <n v="896.99"/>
    <n v="5"/>
    <n v="-1480.03"/>
    <x v="10"/>
    <x v="0"/>
  </r>
  <r>
    <n v="44511"/>
    <x v="502"/>
    <x v="0"/>
    <x v="0"/>
    <x v="3"/>
    <x v="1023"/>
    <n v="1.23"/>
    <n v="1"/>
    <n v="-1.97"/>
    <x v="10"/>
    <x v="0"/>
  </r>
  <r>
    <n v="44511"/>
    <x v="502"/>
    <x v="0"/>
    <x v="0"/>
    <x v="4"/>
    <x v="1024"/>
    <n v="67.56"/>
    <n v="3"/>
    <n v="6.76"/>
    <x v="10"/>
    <x v="0"/>
  </r>
  <r>
    <n v="44511"/>
    <x v="502"/>
    <x v="0"/>
    <x v="0"/>
    <x v="0"/>
    <x v="850"/>
    <n v="21.72"/>
    <n v="5"/>
    <n v="7.87"/>
    <x v="10"/>
    <x v="0"/>
  </r>
  <r>
    <n v="44511"/>
    <x v="502"/>
    <x v="0"/>
    <x v="0"/>
    <x v="0"/>
    <x v="1025"/>
    <n v="262.33999999999997"/>
    <n v="8"/>
    <n v="95.1"/>
    <x v="10"/>
    <x v="0"/>
  </r>
  <r>
    <n v="44511"/>
    <x v="502"/>
    <x v="0"/>
    <x v="2"/>
    <x v="6"/>
    <x v="446"/>
    <n v="148.47999999999999"/>
    <n v="2"/>
    <n v="16.7"/>
    <x v="10"/>
    <x v="0"/>
  </r>
  <r>
    <n v="44511"/>
    <x v="502"/>
    <x v="0"/>
    <x v="2"/>
    <x v="6"/>
    <x v="1026"/>
    <n v="241.18"/>
    <n v="3"/>
    <n v="15.07"/>
    <x v="10"/>
    <x v="0"/>
  </r>
  <r>
    <n v="44511"/>
    <x v="358"/>
    <x v="3"/>
    <x v="0"/>
    <x v="4"/>
    <x v="1027"/>
    <n v="30.48"/>
    <n v="3"/>
    <n v="7.92"/>
    <x v="10"/>
    <x v="0"/>
  </r>
  <r>
    <n v="44511"/>
    <x v="358"/>
    <x v="3"/>
    <x v="1"/>
    <x v="5"/>
    <x v="433"/>
    <n v="112.65"/>
    <n v="1"/>
    <n v="11.26"/>
    <x v="10"/>
    <x v="0"/>
  </r>
  <r>
    <n v="44511"/>
    <x v="324"/>
    <x v="2"/>
    <x v="1"/>
    <x v="8"/>
    <x v="330"/>
    <n v="23.97"/>
    <n v="2"/>
    <n v="7.79"/>
    <x v="10"/>
    <x v="0"/>
  </r>
  <r>
    <n v="44511"/>
    <x v="324"/>
    <x v="2"/>
    <x v="1"/>
    <x v="11"/>
    <x v="1028"/>
    <n v="521.96"/>
    <n v="4"/>
    <n v="-250.54"/>
    <x v="10"/>
    <x v="0"/>
  </r>
  <r>
    <n v="44511"/>
    <x v="338"/>
    <x v="3"/>
    <x v="2"/>
    <x v="6"/>
    <x v="463"/>
    <n v="575.92999999999995"/>
    <n v="9"/>
    <n v="57.59"/>
    <x v="10"/>
    <x v="0"/>
  </r>
  <r>
    <n v="44511"/>
    <x v="338"/>
    <x v="3"/>
    <x v="0"/>
    <x v="12"/>
    <x v="468"/>
    <n v="7.78"/>
    <n v="2"/>
    <n v="2.02"/>
    <x v="10"/>
    <x v="0"/>
  </r>
  <r>
    <n v="44511"/>
    <x v="338"/>
    <x v="3"/>
    <x v="0"/>
    <x v="0"/>
    <x v="1029"/>
    <n v="123.92"/>
    <n v="4"/>
    <n v="55.76"/>
    <x v="10"/>
    <x v="0"/>
  </r>
  <r>
    <n v="44511"/>
    <x v="126"/>
    <x v="22"/>
    <x v="0"/>
    <x v="12"/>
    <x v="484"/>
    <n v="22.98"/>
    <n v="1"/>
    <n v="6.89"/>
    <x v="10"/>
    <x v="0"/>
  </r>
  <r>
    <n v="44511"/>
    <x v="126"/>
    <x v="22"/>
    <x v="2"/>
    <x v="9"/>
    <x v="774"/>
    <n v="102.13"/>
    <n v="7"/>
    <n v="15.32"/>
    <x v="10"/>
    <x v="0"/>
  </r>
  <r>
    <n v="44511"/>
    <x v="126"/>
    <x v="22"/>
    <x v="0"/>
    <x v="3"/>
    <x v="1030"/>
    <n v="2033.58"/>
    <n v="2"/>
    <n v="762.59"/>
    <x v="10"/>
    <x v="0"/>
  </r>
  <r>
    <n v="44511"/>
    <x v="248"/>
    <x v="1"/>
    <x v="1"/>
    <x v="8"/>
    <x v="1031"/>
    <n v="10.98"/>
    <n v="2"/>
    <n v="-7.96"/>
    <x v="10"/>
    <x v="0"/>
  </r>
  <r>
    <n v="44511"/>
    <x v="248"/>
    <x v="1"/>
    <x v="1"/>
    <x v="5"/>
    <x v="160"/>
    <n v="797.94"/>
    <n v="4"/>
    <n v="-57"/>
    <x v="10"/>
    <x v="0"/>
  </r>
  <r>
    <n v="44511"/>
    <x v="61"/>
    <x v="20"/>
    <x v="0"/>
    <x v="0"/>
    <x v="1032"/>
    <n v="46.35"/>
    <n v="5"/>
    <n v="21.78"/>
    <x v="10"/>
    <x v="0"/>
  </r>
  <r>
    <n v="44511"/>
    <x v="61"/>
    <x v="20"/>
    <x v="0"/>
    <x v="0"/>
    <x v="1033"/>
    <n v="223.92"/>
    <n v="4"/>
    <n v="109.72"/>
    <x v="10"/>
    <x v="0"/>
  </r>
  <r>
    <n v="44511"/>
    <x v="61"/>
    <x v="20"/>
    <x v="0"/>
    <x v="14"/>
    <x v="817"/>
    <n v="7.3"/>
    <n v="2"/>
    <n v="2.19"/>
    <x v="10"/>
    <x v="0"/>
  </r>
  <r>
    <n v="44512"/>
    <x v="503"/>
    <x v="0"/>
    <x v="0"/>
    <x v="2"/>
    <x v="1034"/>
    <n v="49.63"/>
    <n v="4"/>
    <n v="4.96"/>
    <x v="10"/>
    <x v="0"/>
  </r>
  <r>
    <n v="44512"/>
    <x v="409"/>
    <x v="3"/>
    <x v="0"/>
    <x v="0"/>
    <x v="1035"/>
    <n v="11.96"/>
    <n v="2"/>
    <n v="5.86"/>
    <x v="10"/>
    <x v="0"/>
  </r>
  <r>
    <n v="44512"/>
    <x v="409"/>
    <x v="3"/>
    <x v="1"/>
    <x v="13"/>
    <x v="1036"/>
    <n v="629.05999999999995"/>
    <n v="3"/>
    <n v="31.45"/>
    <x v="10"/>
    <x v="0"/>
  </r>
  <r>
    <n v="44512"/>
    <x v="491"/>
    <x v="25"/>
    <x v="0"/>
    <x v="4"/>
    <x v="368"/>
    <n v="7.87"/>
    <n v="3"/>
    <n v="0.89"/>
    <x v="10"/>
    <x v="0"/>
  </r>
  <r>
    <n v="44512"/>
    <x v="504"/>
    <x v="0"/>
    <x v="0"/>
    <x v="4"/>
    <x v="191"/>
    <n v="2.67"/>
    <n v="1"/>
    <n v="0.33"/>
    <x v="10"/>
    <x v="0"/>
  </r>
  <r>
    <n v="44512"/>
    <x v="504"/>
    <x v="0"/>
    <x v="0"/>
    <x v="14"/>
    <x v="700"/>
    <n v="16.66"/>
    <n v="6"/>
    <n v="-3.12"/>
    <x v="10"/>
    <x v="0"/>
  </r>
  <r>
    <n v="44512"/>
    <x v="504"/>
    <x v="0"/>
    <x v="2"/>
    <x v="9"/>
    <x v="1037"/>
    <n v="79.510000000000005"/>
    <n v="3"/>
    <n v="20.87"/>
    <x v="10"/>
    <x v="0"/>
  </r>
  <r>
    <n v="44512"/>
    <x v="504"/>
    <x v="0"/>
    <x v="0"/>
    <x v="0"/>
    <x v="757"/>
    <n v="36.29"/>
    <n v="7"/>
    <n v="12.7"/>
    <x v="10"/>
    <x v="0"/>
  </r>
  <r>
    <n v="44512"/>
    <x v="504"/>
    <x v="0"/>
    <x v="1"/>
    <x v="11"/>
    <x v="384"/>
    <n v="67.989999999999995"/>
    <n v="1"/>
    <n v="-13"/>
    <x v="10"/>
    <x v="0"/>
  </r>
  <r>
    <n v="44512"/>
    <x v="0"/>
    <x v="0"/>
    <x v="1"/>
    <x v="8"/>
    <x v="61"/>
    <n v="25.13"/>
    <n v="3"/>
    <n v="-6.91"/>
    <x v="10"/>
    <x v="0"/>
  </r>
  <r>
    <n v="44512"/>
    <x v="0"/>
    <x v="0"/>
    <x v="2"/>
    <x v="9"/>
    <x v="615"/>
    <n v="127.98"/>
    <n v="2"/>
    <n v="25.6"/>
    <x v="10"/>
    <x v="0"/>
  </r>
  <r>
    <n v="44514"/>
    <x v="505"/>
    <x v="37"/>
    <x v="2"/>
    <x v="6"/>
    <x v="996"/>
    <n v="832.93"/>
    <n v="7"/>
    <n v="233.22"/>
    <x v="10"/>
    <x v="0"/>
  </r>
  <r>
    <n v="44514"/>
    <x v="505"/>
    <x v="37"/>
    <x v="0"/>
    <x v="3"/>
    <x v="878"/>
    <n v="43.8"/>
    <n v="10"/>
    <n v="21.02"/>
    <x v="10"/>
    <x v="0"/>
  </r>
  <r>
    <n v="44514"/>
    <x v="506"/>
    <x v="14"/>
    <x v="0"/>
    <x v="3"/>
    <x v="505"/>
    <n v="12.72"/>
    <n v="3"/>
    <n v="6.36"/>
    <x v="10"/>
    <x v="0"/>
  </r>
  <r>
    <n v="44514"/>
    <x v="506"/>
    <x v="14"/>
    <x v="0"/>
    <x v="3"/>
    <x v="549"/>
    <n v="11.52"/>
    <n v="4"/>
    <n v="5.64"/>
    <x v="10"/>
    <x v="0"/>
  </r>
  <r>
    <n v="44514"/>
    <x v="507"/>
    <x v="0"/>
    <x v="0"/>
    <x v="0"/>
    <x v="1038"/>
    <n v="20.74"/>
    <n v="4"/>
    <n v="7.26"/>
    <x v="10"/>
    <x v="0"/>
  </r>
  <r>
    <n v="44514"/>
    <x v="508"/>
    <x v="20"/>
    <x v="0"/>
    <x v="0"/>
    <x v="1039"/>
    <n v="11.36"/>
    <n v="2"/>
    <n v="5.23"/>
    <x v="10"/>
    <x v="0"/>
  </r>
  <r>
    <n v="44514"/>
    <x v="508"/>
    <x v="20"/>
    <x v="1"/>
    <x v="5"/>
    <x v="578"/>
    <n v="69.260000000000005"/>
    <n v="2"/>
    <n v="14.62"/>
    <x v="10"/>
    <x v="0"/>
  </r>
  <r>
    <n v="44514"/>
    <x v="393"/>
    <x v="6"/>
    <x v="0"/>
    <x v="0"/>
    <x v="1040"/>
    <n v="32.4"/>
    <n v="5"/>
    <n v="15.55"/>
    <x v="10"/>
    <x v="0"/>
  </r>
  <r>
    <n v="44515"/>
    <x v="509"/>
    <x v="15"/>
    <x v="0"/>
    <x v="4"/>
    <x v="1041"/>
    <n v="4.22"/>
    <n v="3"/>
    <n v="0.48"/>
    <x v="10"/>
    <x v="0"/>
  </r>
  <r>
    <n v="44515"/>
    <x v="509"/>
    <x v="15"/>
    <x v="0"/>
    <x v="12"/>
    <x v="425"/>
    <n v="333.06"/>
    <n v="2"/>
    <n v="29.14"/>
    <x v="10"/>
    <x v="0"/>
  </r>
  <r>
    <n v="44515"/>
    <x v="509"/>
    <x v="15"/>
    <x v="0"/>
    <x v="0"/>
    <x v="154"/>
    <n v="24.9"/>
    <n v="4"/>
    <n v="7.78"/>
    <x v="10"/>
    <x v="0"/>
  </r>
  <r>
    <n v="44515"/>
    <x v="510"/>
    <x v="0"/>
    <x v="0"/>
    <x v="10"/>
    <x v="1042"/>
    <n v="604.66"/>
    <n v="9"/>
    <n v="204.07"/>
    <x v="10"/>
    <x v="0"/>
  </r>
  <r>
    <n v="44515"/>
    <x v="228"/>
    <x v="3"/>
    <x v="1"/>
    <x v="8"/>
    <x v="1043"/>
    <n v="10.11"/>
    <n v="3"/>
    <n v="3.24"/>
    <x v="10"/>
    <x v="0"/>
  </r>
  <r>
    <n v="44515"/>
    <x v="228"/>
    <x v="3"/>
    <x v="2"/>
    <x v="9"/>
    <x v="1044"/>
    <n v="772.47"/>
    <n v="3"/>
    <n v="146.77000000000001"/>
    <x v="10"/>
    <x v="0"/>
  </r>
  <r>
    <n v="44515"/>
    <x v="228"/>
    <x v="3"/>
    <x v="0"/>
    <x v="14"/>
    <x v="654"/>
    <n v="20.46"/>
    <n v="2"/>
    <n v="5.32"/>
    <x v="10"/>
    <x v="0"/>
  </r>
  <r>
    <n v="44515"/>
    <x v="134"/>
    <x v="3"/>
    <x v="0"/>
    <x v="14"/>
    <x v="817"/>
    <n v="10.95"/>
    <n v="3"/>
    <n v="3.29"/>
    <x v="10"/>
    <x v="0"/>
  </r>
  <r>
    <n v="44516"/>
    <x v="511"/>
    <x v="42"/>
    <x v="2"/>
    <x v="6"/>
    <x v="687"/>
    <n v="273.95999999999998"/>
    <n v="2"/>
    <n v="10.96"/>
    <x v="10"/>
    <x v="0"/>
  </r>
  <r>
    <n v="44516"/>
    <x v="50"/>
    <x v="18"/>
    <x v="0"/>
    <x v="10"/>
    <x v="858"/>
    <n v="78.349999999999994"/>
    <n v="5"/>
    <n v="36.82"/>
    <x v="10"/>
    <x v="0"/>
  </r>
  <r>
    <n v="44516"/>
    <x v="50"/>
    <x v="18"/>
    <x v="0"/>
    <x v="0"/>
    <x v="875"/>
    <n v="31.68"/>
    <n v="6"/>
    <n v="14.26"/>
    <x v="10"/>
    <x v="0"/>
  </r>
  <r>
    <n v="44516"/>
    <x v="50"/>
    <x v="18"/>
    <x v="0"/>
    <x v="3"/>
    <x v="1045"/>
    <n v="29.12"/>
    <n v="4"/>
    <n v="14.27"/>
    <x v="10"/>
    <x v="0"/>
  </r>
  <r>
    <n v="44516"/>
    <x v="50"/>
    <x v="18"/>
    <x v="0"/>
    <x v="2"/>
    <x v="865"/>
    <n v="169.45"/>
    <n v="5"/>
    <n v="42.36"/>
    <x v="10"/>
    <x v="0"/>
  </r>
  <r>
    <n v="44516"/>
    <x v="512"/>
    <x v="3"/>
    <x v="0"/>
    <x v="1"/>
    <x v="1046"/>
    <n v="5.22"/>
    <n v="2"/>
    <n v="2.4"/>
    <x v="10"/>
    <x v="0"/>
  </r>
  <r>
    <n v="44516"/>
    <x v="513"/>
    <x v="1"/>
    <x v="1"/>
    <x v="5"/>
    <x v="1047"/>
    <n v="37.299999999999997"/>
    <n v="2"/>
    <n v="-1.07"/>
    <x v="10"/>
    <x v="0"/>
  </r>
  <r>
    <n v="44516"/>
    <x v="514"/>
    <x v="3"/>
    <x v="2"/>
    <x v="6"/>
    <x v="1048"/>
    <n v="79.97"/>
    <n v="4"/>
    <n v="-17.989999999999998"/>
    <x v="10"/>
    <x v="0"/>
  </r>
  <r>
    <n v="44516"/>
    <x v="514"/>
    <x v="3"/>
    <x v="1"/>
    <x v="11"/>
    <x v="1049"/>
    <n v="305.97000000000003"/>
    <n v="3"/>
    <n v="25.2"/>
    <x v="10"/>
    <x v="0"/>
  </r>
  <r>
    <n v="44516"/>
    <x v="514"/>
    <x v="3"/>
    <x v="0"/>
    <x v="2"/>
    <x v="75"/>
    <n v="344.91"/>
    <n v="3"/>
    <n v="10.35"/>
    <x v="10"/>
    <x v="0"/>
  </r>
  <r>
    <n v="44517"/>
    <x v="114"/>
    <x v="28"/>
    <x v="1"/>
    <x v="5"/>
    <x v="796"/>
    <n v="479.9"/>
    <n v="5"/>
    <n v="81.58"/>
    <x v="10"/>
    <x v="0"/>
  </r>
  <r>
    <n v="44517"/>
    <x v="515"/>
    <x v="7"/>
    <x v="0"/>
    <x v="2"/>
    <x v="650"/>
    <n v="2934.33"/>
    <n v="7"/>
    <n v="792.27"/>
    <x v="10"/>
    <x v="0"/>
  </r>
  <r>
    <n v="44517"/>
    <x v="515"/>
    <x v="7"/>
    <x v="1"/>
    <x v="8"/>
    <x v="1050"/>
    <n v="124.41"/>
    <n v="3"/>
    <n v="14.93"/>
    <x v="10"/>
    <x v="0"/>
  </r>
  <r>
    <n v="44517"/>
    <x v="515"/>
    <x v="7"/>
    <x v="0"/>
    <x v="4"/>
    <x v="489"/>
    <n v="57.75"/>
    <n v="5"/>
    <n v="26.57"/>
    <x v="10"/>
    <x v="0"/>
  </r>
  <r>
    <n v="44517"/>
    <x v="93"/>
    <x v="3"/>
    <x v="2"/>
    <x v="9"/>
    <x v="621"/>
    <n v="99.98"/>
    <n v="2"/>
    <n v="8"/>
    <x v="10"/>
    <x v="0"/>
  </r>
  <r>
    <n v="44517"/>
    <x v="93"/>
    <x v="3"/>
    <x v="0"/>
    <x v="0"/>
    <x v="539"/>
    <n v="733.95"/>
    <n v="7"/>
    <n v="352.3"/>
    <x v="10"/>
    <x v="0"/>
  </r>
  <r>
    <n v="44517"/>
    <x v="93"/>
    <x v="3"/>
    <x v="0"/>
    <x v="12"/>
    <x v="1051"/>
    <n v="241.44"/>
    <n v="3"/>
    <n v="72.430000000000007"/>
    <x v="10"/>
    <x v="0"/>
  </r>
  <r>
    <n v="44517"/>
    <x v="516"/>
    <x v="2"/>
    <x v="0"/>
    <x v="0"/>
    <x v="154"/>
    <n v="12.45"/>
    <n v="2"/>
    <n v="3.89"/>
    <x v="10"/>
    <x v="0"/>
  </r>
  <r>
    <n v="44517"/>
    <x v="516"/>
    <x v="2"/>
    <x v="1"/>
    <x v="5"/>
    <x v="612"/>
    <n v="657.93"/>
    <n v="5"/>
    <n v="-93.99"/>
    <x v="10"/>
    <x v="0"/>
  </r>
  <r>
    <n v="44517"/>
    <x v="92"/>
    <x v="0"/>
    <x v="0"/>
    <x v="10"/>
    <x v="732"/>
    <n v="7.08"/>
    <n v="3"/>
    <n v="2.48"/>
    <x v="10"/>
    <x v="0"/>
  </r>
  <r>
    <n v="44517"/>
    <x v="217"/>
    <x v="20"/>
    <x v="0"/>
    <x v="3"/>
    <x v="717"/>
    <n v="2152.7800000000002"/>
    <n v="3"/>
    <n v="726.56"/>
    <x v="10"/>
    <x v="0"/>
  </r>
  <r>
    <n v="44517"/>
    <x v="217"/>
    <x v="20"/>
    <x v="1"/>
    <x v="11"/>
    <x v="853"/>
    <n v="4007.84"/>
    <n v="10"/>
    <n v="-50.1"/>
    <x v="10"/>
    <x v="0"/>
  </r>
  <r>
    <n v="44517"/>
    <x v="215"/>
    <x v="20"/>
    <x v="0"/>
    <x v="0"/>
    <x v="1052"/>
    <n v="34.44"/>
    <n v="3"/>
    <n v="17.22"/>
    <x v="10"/>
    <x v="0"/>
  </r>
  <r>
    <n v="44518"/>
    <x v="517"/>
    <x v="26"/>
    <x v="1"/>
    <x v="13"/>
    <x v="1053"/>
    <n v="145.97999999999999"/>
    <n v="2"/>
    <n v="-99.27"/>
    <x v="10"/>
    <x v="0"/>
  </r>
  <r>
    <n v="44518"/>
    <x v="517"/>
    <x v="26"/>
    <x v="0"/>
    <x v="0"/>
    <x v="150"/>
    <n v="35.81"/>
    <n v="4"/>
    <n v="12.53"/>
    <x v="10"/>
    <x v="0"/>
  </r>
  <r>
    <n v="44518"/>
    <x v="246"/>
    <x v="2"/>
    <x v="0"/>
    <x v="3"/>
    <x v="313"/>
    <n v="51"/>
    <n v="1"/>
    <n v="-40.799999999999997"/>
    <x v="10"/>
    <x v="0"/>
  </r>
  <r>
    <n v="44518"/>
    <x v="246"/>
    <x v="2"/>
    <x v="0"/>
    <x v="2"/>
    <x v="1054"/>
    <n v="76.790000000000006"/>
    <n v="1"/>
    <n v="-16.32"/>
    <x v="10"/>
    <x v="0"/>
  </r>
  <r>
    <n v="44518"/>
    <x v="246"/>
    <x v="2"/>
    <x v="2"/>
    <x v="6"/>
    <x v="255"/>
    <n v="539.96"/>
    <n v="6"/>
    <n v="-107.99"/>
    <x v="10"/>
    <x v="0"/>
  </r>
  <r>
    <n v="44518"/>
    <x v="246"/>
    <x v="2"/>
    <x v="1"/>
    <x v="8"/>
    <x v="1055"/>
    <n v="60.31"/>
    <n v="3"/>
    <n v="5.28"/>
    <x v="10"/>
    <x v="0"/>
  </r>
  <r>
    <n v="44518"/>
    <x v="246"/>
    <x v="2"/>
    <x v="0"/>
    <x v="3"/>
    <x v="1056"/>
    <n v="1.94"/>
    <n v="3"/>
    <n v="-1.43"/>
    <x v="10"/>
    <x v="0"/>
  </r>
  <r>
    <n v="44518"/>
    <x v="518"/>
    <x v="1"/>
    <x v="0"/>
    <x v="3"/>
    <x v="1057"/>
    <n v="14.48"/>
    <n v="5"/>
    <n v="-23.89"/>
    <x v="10"/>
    <x v="0"/>
  </r>
  <r>
    <n v="44518"/>
    <x v="493"/>
    <x v="10"/>
    <x v="0"/>
    <x v="3"/>
    <x v="1058"/>
    <n v="11.81"/>
    <n v="8"/>
    <n v="-8.66"/>
    <x v="10"/>
    <x v="0"/>
  </r>
  <r>
    <n v="44518"/>
    <x v="493"/>
    <x v="10"/>
    <x v="2"/>
    <x v="6"/>
    <x v="1059"/>
    <n v="9.59"/>
    <n v="2"/>
    <n v="-2.08"/>
    <x v="10"/>
    <x v="0"/>
  </r>
  <r>
    <n v="44518"/>
    <x v="130"/>
    <x v="27"/>
    <x v="0"/>
    <x v="0"/>
    <x v="367"/>
    <n v="21.98"/>
    <n v="7"/>
    <n v="9.89"/>
    <x v="10"/>
    <x v="0"/>
  </r>
  <r>
    <n v="44518"/>
    <x v="519"/>
    <x v="1"/>
    <x v="1"/>
    <x v="13"/>
    <x v="1060"/>
    <n v="292.10000000000002"/>
    <n v="4"/>
    <n v="-175.26"/>
    <x v="10"/>
    <x v="0"/>
  </r>
  <r>
    <n v="44518"/>
    <x v="519"/>
    <x v="1"/>
    <x v="1"/>
    <x v="8"/>
    <x v="863"/>
    <n v="8.5399999999999991"/>
    <n v="2"/>
    <n v="-7.48"/>
    <x v="10"/>
    <x v="0"/>
  </r>
  <r>
    <n v="44518"/>
    <x v="519"/>
    <x v="1"/>
    <x v="1"/>
    <x v="11"/>
    <x v="1061"/>
    <n v="424.12"/>
    <n v="6"/>
    <n v="-30.29"/>
    <x v="10"/>
    <x v="0"/>
  </r>
  <r>
    <n v="44518"/>
    <x v="519"/>
    <x v="1"/>
    <x v="0"/>
    <x v="3"/>
    <x v="96"/>
    <n v="2.89"/>
    <n v="3"/>
    <n v="-4.92"/>
    <x v="10"/>
    <x v="0"/>
  </r>
  <r>
    <n v="44518"/>
    <x v="519"/>
    <x v="1"/>
    <x v="0"/>
    <x v="2"/>
    <x v="25"/>
    <n v="381.72"/>
    <n v="5"/>
    <n v="-66.8"/>
    <x v="10"/>
    <x v="0"/>
  </r>
  <r>
    <n v="44518"/>
    <x v="520"/>
    <x v="28"/>
    <x v="0"/>
    <x v="2"/>
    <x v="1062"/>
    <n v="67.150000000000006"/>
    <n v="5"/>
    <n v="16.79"/>
    <x v="10"/>
    <x v="0"/>
  </r>
  <r>
    <n v="44518"/>
    <x v="521"/>
    <x v="21"/>
    <x v="1"/>
    <x v="5"/>
    <x v="215"/>
    <n v="392.94"/>
    <n v="3"/>
    <n v="43.22"/>
    <x v="10"/>
    <x v="0"/>
  </r>
  <r>
    <n v="44518"/>
    <x v="223"/>
    <x v="22"/>
    <x v="1"/>
    <x v="8"/>
    <x v="1063"/>
    <n v="137.54"/>
    <n v="2"/>
    <n v="55.02"/>
    <x v="10"/>
    <x v="0"/>
  </r>
  <r>
    <n v="44518"/>
    <x v="223"/>
    <x v="22"/>
    <x v="1"/>
    <x v="13"/>
    <x v="953"/>
    <n v="730.2"/>
    <n v="4"/>
    <n v="94.93"/>
    <x v="10"/>
    <x v="0"/>
  </r>
  <r>
    <n v="44519"/>
    <x v="508"/>
    <x v="8"/>
    <x v="2"/>
    <x v="6"/>
    <x v="231"/>
    <n v="503.96"/>
    <n v="4"/>
    <n v="131.03"/>
    <x v="10"/>
    <x v="0"/>
  </r>
  <r>
    <n v="44519"/>
    <x v="508"/>
    <x v="8"/>
    <x v="2"/>
    <x v="6"/>
    <x v="1064"/>
    <n v="149.94999999999999"/>
    <n v="5"/>
    <n v="41.99"/>
    <x v="10"/>
    <x v="0"/>
  </r>
  <r>
    <n v="44519"/>
    <x v="508"/>
    <x v="8"/>
    <x v="2"/>
    <x v="9"/>
    <x v="1065"/>
    <n v="29"/>
    <n v="2"/>
    <n v="7.25"/>
    <x v="10"/>
    <x v="0"/>
  </r>
  <r>
    <n v="44519"/>
    <x v="522"/>
    <x v="20"/>
    <x v="2"/>
    <x v="6"/>
    <x v="402"/>
    <n v="4548.8100000000004"/>
    <n v="7"/>
    <n v="1228.18"/>
    <x v="10"/>
    <x v="0"/>
  </r>
  <r>
    <n v="44519"/>
    <x v="523"/>
    <x v="7"/>
    <x v="0"/>
    <x v="1"/>
    <x v="85"/>
    <n v="22.5"/>
    <n v="6"/>
    <n v="10.8"/>
    <x v="10"/>
    <x v="0"/>
  </r>
  <r>
    <n v="44519"/>
    <x v="523"/>
    <x v="7"/>
    <x v="0"/>
    <x v="1"/>
    <x v="849"/>
    <n v="9.9600000000000009"/>
    <n v="2"/>
    <n v="4.58"/>
    <x v="10"/>
    <x v="0"/>
  </r>
  <r>
    <n v="44519"/>
    <x v="523"/>
    <x v="7"/>
    <x v="0"/>
    <x v="3"/>
    <x v="812"/>
    <n v="213.08"/>
    <n v="7"/>
    <n v="102.28"/>
    <x v="10"/>
    <x v="0"/>
  </r>
  <r>
    <n v="44519"/>
    <x v="523"/>
    <x v="7"/>
    <x v="1"/>
    <x v="11"/>
    <x v="430"/>
    <n v="1025.8800000000001"/>
    <n v="6"/>
    <n v="235.95"/>
    <x v="10"/>
    <x v="0"/>
  </r>
  <r>
    <n v="44519"/>
    <x v="524"/>
    <x v="27"/>
    <x v="0"/>
    <x v="0"/>
    <x v="1066"/>
    <n v="166.44"/>
    <n v="3"/>
    <n v="79.89"/>
    <x v="10"/>
    <x v="0"/>
  </r>
  <r>
    <n v="44519"/>
    <x v="131"/>
    <x v="2"/>
    <x v="2"/>
    <x v="9"/>
    <x v="910"/>
    <n v="47.5"/>
    <n v="1"/>
    <n v="-1.19"/>
    <x v="10"/>
    <x v="0"/>
  </r>
  <r>
    <n v="44519"/>
    <x v="363"/>
    <x v="28"/>
    <x v="0"/>
    <x v="2"/>
    <x v="346"/>
    <n v="221.16"/>
    <n v="4"/>
    <n v="57.5"/>
    <x v="10"/>
    <x v="0"/>
  </r>
  <r>
    <n v="44519"/>
    <x v="363"/>
    <x v="28"/>
    <x v="2"/>
    <x v="6"/>
    <x v="67"/>
    <n v="281.97000000000003"/>
    <n v="3"/>
    <n v="78.95"/>
    <x v="10"/>
    <x v="0"/>
  </r>
  <r>
    <n v="44519"/>
    <x v="525"/>
    <x v="2"/>
    <x v="0"/>
    <x v="0"/>
    <x v="1067"/>
    <n v="5.88"/>
    <n v="1"/>
    <n v="1.98"/>
    <x v="10"/>
    <x v="0"/>
  </r>
  <r>
    <n v="44520"/>
    <x v="121"/>
    <x v="20"/>
    <x v="0"/>
    <x v="10"/>
    <x v="1068"/>
    <n v="34.74"/>
    <n v="3"/>
    <n v="17.37"/>
    <x v="10"/>
    <x v="0"/>
  </r>
  <r>
    <n v="44520"/>
    <x v="121"/>
    <x v="20"/>
    <x v="2"/>
    <x v="6"/>
    <x v="1008"/>
    <n v="833.94"/>
    <n v="6"/>
    <n v="216.82"/>
    <x v="10"/>
    <x v="0"/>
  </r>
  <r>
    <n v="44520"/>
    <x v="121"/>
    <x v="20"/>
    <x v="0"/>
    <x v="3"/>
    <x v="1069"/>
    <n v="12.96"/>
    <n v="3"/>
    <n v="4.54"/>
    <x v="10"/>
    <x v="0"/>
  </r>
  <r>
    <n v="44520"/>
    <x v="121"/>
    <x v="20"/>
    <x v="0"/>
    <x v="0"/>
    <x v="768"/>
    <n v="25.92"/>
    <n v="4"/>
    <n v="12.44"/>
    <x v="10"/>
    <x v="0"/>
  </r>
  <r>
    <n v="44521"/>
    <x v="526"/>
    <x v="5"/>
    <x v="2"/>
    <x v="6"/>
    <x v="550"/>
    <n v="36.99"/>
    <n v="1"/>
    <n v="9.99"/>
    <x v="10"/>
    <x v="0"/>
  </r>
  <r>
    <n v="44521"/>
    <x v="526"/>
    <x v="5"/>
    <x v="0"/>
    <x v="0"/>
    <x v="1070"/>
    <n v="629.1"/>
    <n v="6"/>
    <n v="301.97000000000003"/>
    <x v="10"/>
    <x v="0"/>
  </r>
  <r>
    <n v="44521"/>
    <x v="526"/>
    <x v="5"/>
    <x v="0"/>
    <x v="2"/>
    <x v="242"/>
    <n v="193.95"/>
    <n v="3"/>
    <n v="9.6999999999999993"/>
    <x v="10"/>
    <x v="0"/>
  </r>
  <r>
    <n v="44521"/>
    <x v="526"/>
    <x v="5"/>
    <x v="0"/>
    <x v="4"/>
    <x v="481"/>
    <n v="5.46"/>
    <n v="3"/>
    <n v="1.47"/>
    <x v="10"/>
    <x v="0"/>
  </r>
  <r>
    <n v="44521"/>
    <x v="523"/>
    <x v="3"/>
    <x v="0"/>
    <x v="0"/>
    <x v="284"/>
    <n v="12.96"/>
    <n v="2"/>
    <n v="6.22"/>
    <x v="10"/>
    <x v="0"/>
  </r>
  <r>
    <n v="44521"/>
    <x v="527"/>
    <x v="0"/>
    <x v="0"/>
    <x v="10"/>
    <x v="229"/>
    <n v="1.63"/>
    <n v="1"/>
    <n v="0.55000000000000004"/>
    <x v="10"/>
    <x v="0"/>
  </r>
  <r>
    <n v="44521"/>
    <x v="527"/>
    <x v="0"/>
    <x v="2"/>
    <x v="6"/>
    <x v="292"/>
    <n v="267.95999999999998"/>
    <n v="5"/>
    <n v="16.75"/>
    <x v="10"/>
    <x v="0"/>
  </r>
  <r>
    <n v="44521"/>
    <x v="528"/>
    <x v="3"/>
    <x v="0"/>
    <x v="0"/>
    <x v="1071"/>
    <n v="6.58"/>
    <n v="2"/>
    <n v="3.03"/>
    <x v="10"/>
    <x v="0"/>
  </r>
  <r>
    <n v="44521"/>
    <x v="528"/>
    <x v="3"/>
    <x v="2"/>
    <x v="9"/>
    <x v="324"/>
    <n v="94.99"/>
    <n v="1"/>
    <n v="28.5"/>
    <x v="10"/>
    <x v="0"/>
  </r>
  <r>
    <n v="44522"/>
    <x v="141"/>
    <x v="4"/>
    <x v="0"/>
    <x v="10"/>
    <x v="1072"/>
    <n v="16.23"/>
    <n v="3"/>
    <n v="7.95"/>
    <x v="10"/>
    <x v="0"/>
  </r>
  <r>
    <n v="44522"/>
    <x v="141"/>
    <x v="4"/>
    <x v="0"/>
    <x v="3"/>
    <x v="413"/>
    <n v="319.89999999999998"/>
    <n v="5"/>
    <n v="156.75"/>
    <x v="10"/>
    <x v="0"/>
  </r>
  <r>
    <n v="44522"/>
    <x v="141"/>
    <x v="4"/>
    <x v="0"/>
    <x v="10"/>
    <x v="21"/>
    <n v="11.36"/>
    <n v="2"/>
    <n v="5.34"/>
    <x v="10"/>
    <x v="0"/>
  </r>
  <r>
    <n v="44522"/>
    <x v="141"/>
    <x v="4"/>
    <x v="0"/>
    <x v="12"/>
    <x v="1073"/>
    <n v="675.12"/>
    <n v="3"/>
    <n v="290.3"/>
    <x v="10"/>
    <x v="0"/>
  </r>
  <r>
    <n v="44522"/>
    <x v="216"/>
    <x v="0"/>
    <x v="0"/>
    <x v="3"/>
    <x v="459"/>
    <n v="6.93"/>
    <n v="1"/>
    <n v="-11.08"/>
    <x v="10"/>
    <x v="0"/>
  </r>
  <r>
    <n v="44522"/>
    <x v="529"/>
    <x v="1"/>
    <x v="0"/>
    <x v="3"/>
    <x v="970"/>
    <n v="9.98"/>
    <n v="5"/>
    <n v="-16.47"/>
    <x v="10"/>
    <x v="0"/>
  </r>
  <r>
    <n v="44522"/>
    <x v="530"/>
    <x v="3"/>
    <x v="0"/>
    <x v="0"/>
    <x v="563"/>
    <n v="53.82"/>
    <n v="9"/>
    <n v="24.22"/>
    <x v="10"/>
    <x v="0"/>
  </r>
  <r>
    <n v="44522"/>
    <x v="357"/>
    <x v="4"/>
    <x v="0"/>
    <x v="0"/>
    <x v="1074"/>
    <n v="9.9600000000000009"/>
    <n v="2"/>
    <n v="4.88"/>
    <x v="10"/>
    <x v="0"/>
  </r>
  <r>
    <n v="44523"/>
    <x v="42"/>
    <x v="3"/>
    <x v="1"/>
    <x v="5"/>
    <x v="120"/>
    <n v="603.91999999999996"/>
    <n v="5"/>
    <n v="-67.94"/>
    <x v="10"/>
    <x v="0"/>
  </r>
  <r>
    <n v="44523"/>
    <x v="42"/>
    <x v="3"/>
    <x v="0"/>
    <x v="10"/>
    <x v="934"/>
    <n v="21.84"/>
    <n v="3"/>
    <n v="10.48"/>
    <x v="10"/>
    <x v="0"/>
  </r>
  <r>
    <n v="44523"/>
    <x v="42"/>
    <x v="3"/>
    <x v="2"/>
    <x v="9"/>
    <x v="991"/>
    <n v="29.99"/>
    <n v="1"/>
    <n v="6.3"/>
    <x v="10"/>
    <x v="0"/>
  </r>
  <r>
    <n v="44523"/>
    <x v="42"/>
    <x v="3"/>
    <x v="1"/>
    <x v="5"/>
    <x v="1075"/>
    <n v="381.44"/>
    <n v="2"/>
    <n v="23.84"/>
    <x v="10"/>
    <x v="0"/>
  </r>
  <r>
    <n v="44523"/>
    <x v="341"/>
    <x v="0"/>
    <x v="0"/>
    <x v="1"/>
    <x v="798"/>
    <n v="23.68"/>
    <n v="2"/>
    <n v="8.8800000000000008"/>
    <x v="10"/>
    <x v="0"/>
  </r>
  <r>
    <n v="44523"/>
    <x v="531"/>
    <x v="0"/>
    <x v="1"/>
    <x v="8"/>
    <x v="626"/>
    <n v="6.37"/>
    <n v="2"/>
    <n v="-2.5499999999999998"/>
    <x v="10"/>
    <x v="0"/>
  </r>
  <r>
    <n v="44523"/>
    <x v="531"/>
    <x v="0"/>
    <x v="0"/>
    <x v="12"/>
    <x v="1076"/>
    <n v="34.18"/>
    <n v="3"/>
    <n v="-87.15"/>
    <x v="10"/>
    <x v="0"/>
  </r>
  <r>
    <n v="44523"/>
    <x v="531"/>
    <x v="0"/>
    <x v="2"/>
    <x v="9"/>
    <x v="589"/>
    <n v="5.54"/>
    <n v="7"/>
    <n v="1.66"/>
    <x v="10"/>
    <x v="0"/>
  </r>
  <r>
    <n v="44523"/>
    <x v="532"/>
    <x v="2"/>
    <x v="0"/>
    <x v="10"/>
    <x v="1077"/>
    <n v="62.81"/>
    <n v="3"/>
    <n v="21.2"/>
    <x v="10"/>
    <x v="0"/>
  </r>
  <r>
    <n v="44523"/>
    <x v="533"/>
    <x v="12"/>
    <x v="0"/>
    <x v="10"/>
    <x v="21"/>
    <n v="23.47"/>
    <n v="3"/>
    <n v="8.8000000000000007"/>
    <x v="10"/>
    <x v="0"/>
  </r>
  <r>
    <n v="44523"/>
    <x v="105"/>
    <x v="0"/>
    <x v="1"/>
    <x v="5"/>
    <x v="1078"/>
    <n v="155.37"/>
    <n v="2"/>
    <n v="-35.51"/>
    <x v="10"/>
    <x v="0"/>
  </r>
  <r>
    <n v="44523"/>
    <x v="239"/>
    <x v="14"/>
    <x v="0"/>
    <x v="3"/>
    <x v="1079"/>
    <n v="14.67"/>
    <n v="3"/>
    <n v="6.75"/>
    <x v="10"/>
    <x v="0"/>
  </r>
  <r>
    <n v="44524"/>
    <x v="534"/>
    <x v="10"/>
    <x v="0"/>
    <x v="4"/>
    <x v="268"/>
    <n v="2.62"/>
    <n v="1"/>
    <n v="0.43"/>
    <x v="10"/>
    <x v="0"/>
  </r>
  <r>
    <n v="44524"/>
    <x v="339"/>
    <x v="3"/>
    <x v="1"/>
    <x v="8"/>
    <x v="676"/>
    <n v="151.72"/>
    <n v="4"/>
    <n v="27.31"/>
    <x v="10"/>
    <x v="0"/>
  </r>
  <r>
    <n v="44524"/>
    <x v="535"/>
    <x v="22"/>
    <x v="0"/>
    <x v="3"/>
    <x v="1056"/>
    <n v="12.1"/>
    <n v="7"/>
    <n v="4.2300000000000004"/>
    <x v="10"/>
    <x v="0"/>
  </r>
  <r>
    <n v="44524"/>
    <x v="535"/>
    <x v="22"/>
    <x v="0"/>
    <x v="2"/>
    <x v="144"/>
    <n v="485.88"/>
    <n v="6"/>
    <n v="9.7200000000000006"/>
    <x v="10"/>
    <x v="0"/>
  </r>
  <r>
    <n v="44524"/>
    <x v="535"/>
    <x v="22"/>
    <x v="0"/>
    <x v="0"/>
    <x v="114"/>
    <n v="25.92"/>
    <n v="4"/>
    <n v="12.44"/>
    <x v="10"/>
    <x v="0"/>
  </r>
  <r>
    <n v="44524"/>
    <x v="535"/>
    <x v="22"/>
    <x v="0"/>
    <x v="2"/>
    <x v="1080"/>
    <n v="197.58"/>
    <n v="2"/>
    <n v="53.35"/>
    <x v="10"/>
    <x v="0"/>
  </r>
  <r>
    <n v="44524"/>
    <x v="77"/>
    <x v="24"/>
    <x v="2"/>
    <x v="9"/>
    <x v="1081"/>
    <n v="111.79"/>
    <n v="7"/>
    <n v="43.6"/>
    <x v="10"/>
    <x v="0"/>
  </r>
  <r>
    <n v="44524"/>
    <x v="15"/>
    <x v="3"/>
    <x v="1"/>
    <x v="5"/>
    <x v="1082"/>
    <n v="120.71"/>
    <n v="1"/>
    <n v="-18.11"/>
    <x v="10"/>
    <x v="0"/>
  </r>
  <r>
    <n v="44524"/>
    <x v="168"/>
    <x v="10"/>
    <x v="2"/>
    <x v="6"/>
    <x v="1021"/>
    <n v="1049.97"/>
    <n v="5"/>
    <n v="-209.99"/>
    <x v="10"/>
    <x v="0"/>
  </r>
  <r>
    <n v="44524"/>
    <x v="168"/>
    <x v="10"/>
    <x v="1"/>
    <x v="5"/>
    <x v="1083"/>
    <n v="611.05999999999995"/>
    <n v="3"/>
    <n v="-34.92"/>
    <x v="10"/>
    <x v="0"/>
  </r>
  <r>
    <n v="44524"/>
    <x v="536"/>
    <x v="1"/>
    <x v="0"/>
    <x v="2"/>
    <x v="899"/>
    <n v="646.20000000000005"/>
    <n v="5"/>
    <n v="-8.08"/>
    <x v="10"/>
    <x v="0"/>
  </r>
  <r>
    <n v="44524"/>
    <x v="433"/>
    <x v="10"/>
    <x v="1"/>
    <x v="8"/>
    <x v="1084"/>
    <n v="35.17"/>
    <n v="7"/>
    <n v="9.67"/>
    <x v="10"/>
    <x v="0"/>
  </r>
  <r>
    <n v="44524"/>
    <x v="433"/>
    <x v="10"/>
    <x v="2"/>
    <x v="6"/>
    <x v="1085"/>
    <n v="1502.38"/>
    <n v="4"/>
    <n v="-250.4"/>
    <x v="10"/>
    <x v="0"/>
  </r>
  <r>
    <n v="44524"/>
    <x v="537"/>
    <x v="14"/>
    <x v="0"/>
    <x v="4"/>
    <x v="794"/>
    <n v="151.91999999999999"/>
    <n v="4"/>
    <n v="45.58"/>
    <x v="10"/>
    <x v="0"/>
  </r>
  <r>
    <n v="44524"/>
    <x v="537"/>
    <x v="14"/>
    <x v="0"/>
    <x v="1"/>
    <x v="493"/>
    <n v="196.62"/>
    <n v="2"/>
    <n v="96.34"/>
    <x v="10"/>
    <x v="0"/>
  </r>
  <r>
    <n v="44524"/>
    <x v="537"/>
    <x v="14"/>
    <x v="0"/>
    <x v="0"/>
    <x v="1086"/>
    <n v="144.12"/>
    <n v="3"/>
    <n v="69.180000000000007"/>
    <x v="10"/>
    <x v="0"/>
  </r>
  <r>
    <n v="44524"/>
    <x v="537"/>
    <x v="14"/>
    <x v="0"/>
    <x v="0"/>
    <x v="452"/>
    <n v="15.96"/>
    <n v="2"/>
    <n v="7.98"/>
    <x v="10"/>
    <x v="0"/>
  </r>
  <r>
    <n v="44524"/>
    <x v="187"/>
    <x v="6"/>
    <x v="1"/>
    <x v="8"/>
    <x v="1087"/>
    <n v="111.15"/>
    <n v="5"/>
    <n v="48.91"/>
    <x v="10"/>
    <x v="0"/>
  </r>
  <r>
    <n v="44524"/>
    <x v="538"/>
    <x v="10"/>
    <x v="0"/>
    <x v="3"/>
    <x v="1088"/>
    <n v="5.74"/>
    <n v="3"/>
    <n v="-4.59"/>
    <x v="10"/>
    <x v="0"/>
  </r>
  <r>
    <n v="44525"/>
    <x v="230"/>
    <x v="3"/>
    <x v="0"/>
    <x v="12"/>
    <x v="316"/>
    <n v="320.88"/>
    <n v="6"/>
    <n v="93.06"/>
    <x v="10"/>
    <x v="0"/>
  </r>
  <r>
    <n v="44525"/>
    <x v="230"/>
    <x v="3"/>
    <x v="1"/>
    <x v="8"/>
    <x v="626"/>
    <n v="23.88"/>
    <n v="3"/>
    <n v="10.51"/>
    <x v="10"/>
    <x v="0"/>
  </r>
  <r>
    <n v="44525"/>
    <x v="230"/>
    <x v="3"/>
    <x v="0"/>
    <x v="0"/>
    <x v="1089"/>
    <n v="26.76"/>
    <n v="4"/>
    <n v="12.31"/>
    <x v="10"/>
    <x v="0"/>
  </r>
  <r>
    <n v="44525"/>
    <x v="212"/>
    <x v="0"/>
    <x v="2"/>
    <x v="9"/>
    <x v="754"/>
    <n v="24.67"/>
    <n v="3"/>
    <n v="0"/>
    <x v="10"/>
    <x v="0"/>
  </r>
  <r>
    <n v="44525"/>
    <x v="212"/>
    <x v="0"/>
    <x v="0"/>
    <x v="1"/>
    <x v="1090"/>
    <n v="2.52"/>
    <n v="1"/>
    <n v="0.88"/>
    <x v="10"/>
    <x v="0"/>
  </r>
  <r>
    <n v="44525"/>
    <x v="212"/>
    <x v="0"/>
    <x v="1"/>
    <x v="13"/>
    <x v="1091"/>
    <n v="1218.74"/>
    <n v="5"/>
    <n v="-121.87"/>
    <x v="10"/>
    <x v="0"/>
  </r>
  <r>
    <n v="44525"/>
    <x v="212"/>
    <x v="0"/>
    <x v="0"/>
    <x v="1"/>
    <x v="1092"/>
    <n v="5.9"/>
    <n v="2"/>
    <n v="1.99"/>
    <x v="10"/>
    <x v="0"/>
  </r>
  <r>
    <n v="44525"/>
    <x v="212"/>
    <x v="0"/>
    <x v="0"/>
    <x v="0"/>
    <x v="13"/>
    <n v="15.7"/>
    <n v="3"/>
    <n v="5.0999999999999996"/>
    <x v="10"/>
    <x v="0"/>
  </r>
  <r>
    <n v="44525"/>
    <x v="212"/>
    <x v="0"/>
    <x v="1"/>
    <x v="8"/>
    <x v="112"/>
    <n v="6.1"/>
    <n v="3"/>
    <n v="-3.96"/>
    <x v="10"/>
    <x v="0"/>
  </r>
  <r>
    <n v="44525"/>
    <x v="539"/>
    <x v="43"/>
    <x v="1"/>
    <x v="8"/>
    <x v="34"/>
    <n v="52.96"/>
    <n v="2"/>
    <n v="20.12"/>
    <x v="10"/>
    <x v="0"/>
  </r>
  <r>
    <n v="44525"/>
    <x v="109"/>
    <x v="20"/>
    <x v="0"/>
    <x v="2"/>
    <x v="479"/>
    <n v="1117.92"/>
    <n v="4"/>
    <n v="55.9"/>
    <x v="10"/>
    <x v="0"/>
  </r>
  <r>
    <n v="44525"/>
    <x v="109"/>
    <x v="20"/>
    <x v="1"/>
    <x v="11"/>
    <x v="1093"/>
    <n v="275.95"/>
    <n v="3"/>
    <n v="-37.94"/>
    <x v="10"/>
    <x v="0"/>
  </r>
  <r>
    <n v="44525"/>
    <x v="145"/>
    <x v="11"/>
    <x v="0"/>
    <x v="4"/>
    <x v="72"/>
    <n v="51.02"/>
    <n v="7"/>
    <n v="8.2899999999999991"/>
    <x v="10"/>
    <x v="0"/>
  </r>
  <r>
    <n v="44525"/>
    <x v="77"/>
    <x v="3"/>
    <x v="2"/>
    <x v="6"/>
    <x v="1094"/>
    <n v="539.91999999999996"/>
    <n v="5"/>
    <n v="47.24"/>
    <x v="10"/>
    <x v="0"/>
  </r>
  <r>
    <n v="44525"/>
    <x v="77"/>
    <x v="3"/>
    <x v="1"/>
    <x v="5"/>
    <x v="668"/>
    <n v="725.34"/>
    <n v="4"/>
    <n v="54.4"/>
    <x v="10"/>
    <x v="0"/>
  </r>
  <r>
    <n v="44525"/>
    <x v="77"/>
    <x v="3"/>
    <x v="0"/>
    <x v="4"/>
    <x v="108"/>
    <n v="7.44"/>
    <n v="3"/>
    <n v="2.6"/>
    <x v="10"/>
    <x v="0"/>
  </r>
  <r>
    <n v="44526"/>
    <x v="264"/>
    <x v="0"/>
    <x v="1"/>
    <x v="8"/>
    <x v="45"/>
    <n v="19.3"/>
    <n v="5"/>
    <n v="-14.48"/>
    <x v="10"/>
    <x v="0"/>
  </r>
  <r>
    <n v="44526"/>
    <x v="262"/>
    <x v="11"/>
    <x v="0"/>
    <x v="0"/>
    <x v="507"/>
    <n v="15.55"/>
    <n v="3"/>
    <n v="5.44"/>
    <x v="10"/>
    <x v="0"/>
  </r>
  <r>
    <n v="44526"/>
    <x v="262"/>
    <x v="11"/>
    <x v="0"/>
    <x v="2"/>
    <x v="525"/>
    <n v="669.08"/>
    <n v="5"/>
    <n v="-167.27"/>
    <x v="10"/>
    <x v="0"/>
  </r>
  <r>
    <n v="44526"/>
    <x v="262"/>
    <x v="11"/>
    <x v="2"/>
    <x v="6"/>
    <x v="687"/>
    <n v="438.34"/>
    <n v="4"/>
    <n v="-87.67"/>
    <x v="10"/>
    <x v="0"/>
  </r>
  <r>
    <n v="44526"/>
    <x v="471"/>
    <x v="3"/>
    <x v="0"/>
    <x v="0"/>
    <x v="1025"/>
    <n v="81.98"/>
    <n v="2"/>
    <n v="40.17"/>
    <x v="10"/>
    <x v="0"/>
  </r>
  <r>
    <n v="44526"/>
    <x v="462"/>
    <x v="20"/>
    <x v="2"/>
    <x v="6"/>
    <x v="1095"/>
    <n v="279.95999999999998"/>
    <n v="4"/>
    <n v="78.39"/>
    <x v="10"/>
    <x v="0"/>
  </r>
  <r>
    <n v="44526"/>
    <x v="462"/>
    <x v="20"/>
    <x v="0"/>
    <x v="3"/>
    <x v="374"/>
    <n v="12.91"/>
    <n v="3"/>
    <n v="4.68"/>
    <x v="10"/>
    <x v="0"/>
  </r>
  <r>
    <n v="44526"/>
    <x v="462"/>
    <x v="20"/>
    <x v="0"/>
    <x v="3"/>
    <x v="105"/>
    <n v="17.09"/>
    <n v="4"/>
    <n v="5.77"/>
    <x v="10"/>
    <x v="0"/>
  </r>
  <r>
    <n v="44526"/>
    <x v="462"/>
    <x v="20"/>
    <x v="0"/>
    <x v="1"/>
    <x v="1096"/>
    <n v="93.15"/>
    <n v="9"/>
    <n v="44.71"/>
    <x v="10"/>
    <x v="0"/>
  </r>
  <r>
    <n v="44526"/>
    <x v="462"/>
    <x v="20"/>
    <x v="0"/>
    <x v="1"/>
    <x v="349"/>
    <n v="11.52"/>
    <n v="4"/>
    <n v="5.64"/>
    <x v="10"/>
    <x v="0"/>
  </r>
  <r>
    <n v="44526"/>
    <x v="465"/>
    <x v="3"/>
    <x v="0"/>
    <x v="3"/>
    <x v="106"/>
    <n v="4.32"/>
    <n v="3"/>
    <n v="1.51"/>
    <x v="10"/>
    <x v="0"/>
  </r>
  <r>
    <n v="44526"/>
    <x v="465"/>
    <x v="3"/>
    <x v="0"/>
    <x v="0"/>
    <x v="1097"/>
    <n v="14.94"/>
    <n v="3"/>
    <n v="7.02"/>
    <x v="10"/>
    <x v="0"/>
  </r>
  <r>
    <n v="44526"/>
    <x v="465"/>
    <x v="3"/>
    <x v="0"/>
    <x v="12"/>
    <x v="38"/>
    <n v="40.54"/>
    <n v="2"/>
    <n v="11.35"/>
    <x v="10"/>
    <x v="0"/>
  </r>
  <r>
    <n v="44526"/>
    <x v="465"/>
    <x v="3"/>
    <x v="0"/>
    <x v="3"/>
    <x v="529"/>
    <n v="7.31"/>
    <n v="1"/>
    <n v="2.56"/>
    <x v="10"/>
    <x v="0"/>
  </r>
  <r>
    <n v="44527"/>
    <x v="282"/>
    <x v="20"/>
    <x v="0"/>
    <x v="7"/>
    <x v="78"/>
    <n v="3.76"/>
    <n v="2"/>
    <n v="1.32"/>
    <x v="10"/>
    <x v="0"/>
  </r>
  <r>
    <n v="44527"/>
    <x v="4"/>
    <x v="20"/>
    <x v="1"/>
    <x v="8"/>
    <x v="1098"/>
    <n v="199.9"/>
    <n v="5"/>
    <n v="39.979999999999997"/>
    <x v="10"/>
    <x v="0"/>
  </r>
  <r>
    <n v="44528"/>
    <x v="540"/>
    <x v="33"/>
    <x v="0"/>
    <x v="4"/>
    <x v="1099"/>
    <n v="14.67"/>
    <n v="3"/>
    <n v="3.96"/>
    <x v="10"/>
    <x v="0"/>
  </r>
  <r>
    <n v="44528"/>
    <x v="541"/>
    <x v="20"/>
    <x v="0"/>
    <x v="3"/>
    <x v="39"/>
    <n v="17.25"/>
    <n v="2"/>
    <n v="6.04"/>
    <x v="10"/>
    <x v="0"/>
  </r>
  <r>
    <n v="44528"/>
    <x v="10"/>
    <x v="9"/>
    <x v="1"/>
    <x v="8"/>
    <x v="1100"/>
    <n v="397.6"/>
    <n v="5"/>
    <n v="43.74"/>
    <x v="10"/>
    <x v="0"/>
  </r>
  <r>
    <n v="44528"/>
    <x v="10"/>
    <x v="9"/>
    <x v="0"/>
    <x v="0"/>
    <x v="369"/>
    <n v="85.96"/>
    <n v="7"/>
    <n v="40.4"/>
    <x v="10"/>
    <x v="0"/>
  </r>
  <r>
    <n v="44528"/>
    <x v="10"/>
    <x v="9"/>
    <x v="0"/>
    <x v="4"/>
    <x v="268"/>
    <n v="13.12"/>
    <n v="4"/>
    <n v="4.33"/>
    <x v="10"/>
    <x v="0"/>
  </r>
  <r>
    <n v="44528"/>
    <x v="10"/>
    <x v="9"/>
    <x v="0"/>
    <x v="3"/>
    <x v="185"/>
    <n v="45.66"/>
    <n v="3"/>
    <n v="22.37"/>
    <x v="10"/>
    <x v="0"/>
  </r>
  <r>
    <n v="44528"/>
    <x v="347"/>
    <x v="3"/>
    <x v="0"/>
    <x v="14"/>
    <x v="488"/>
    <n v="7.36"/>
    <n v="2"/>
    <n v="0.15"/>
    <x v="10"/>
    <x v="0"/>
  </r>
  <r>
    <n v="44528"/>
    <x v="347"/>
    <x v="3"/>
    <x v="0"/>
    <x v="1"/>
    <x v="1101"/>
    <n v="41.4"/>
    <n v="4"/>
    <n v="19.87"/>
    <x v="10"/>
    <x v="0"/>
  </r>
  <r>
    <n v="44528"/>
    <x v="347"/>
    <x v="3"/>
    <x v="1"/>
    <x v="11"/>
    <x v="1102"/>
    <n v="411.33"/>
    <n v="4"/>
    <n v="-4.84"/>
    <x v="10"/>
    <x v="0"/>
  </r>
  <r>
    <n v="44528"/>
    <x v="320"/>
    <x v="3"/>
    <x v="0"/>
    <x v="12"/>
    <x v="460"/>
    <n v="43.68"/>
    <n v="3"/>
    <n v="11.79"/>
    <x v="10"/>
    <x v="0"/>
  </r>
  <r>
    <n v="44528"/>
    <x v="320"/>
    <x v="3"/>
    <x v="2"/>
    <x v="9"/>
    <x v="1103"/>
    <n v="139.93"/>
    <n v="7"/>
    <n v="34.979999999999997"/>
    <x v="10"/>
    <x v="0"/>
  </r>
  <r>
    <n v="44528"/>
    <x v="542"/>
    <x v="0"/>
    <x v="2"/>
    <x v="15"/>
    <x v="766"/>
    <n v="998.85"/>
    <n v="5"/>
    <n v="-199.77"/>
    <x v="10"/>
    <x v="0"/>
  </r>
  <r>
    <n v="44528"/>
    <x v="543"/>
    <x v="18"/>
    <x v="0"/>
    <x v="10"/>
    <x v="1104"/>
    <n v="64.02"/>
    <n v="6"/>
    <n v="29.45"/>
    <x v="10"/>
    <x v="0"/>
  </r>
  <r>
    <n v="44529"/>
    <x v="261"/>
    <x v="2"/>
    <x v="0"/>
    <x v="1"/>
    <x v="348"/>
    <n v="5.04"/>
    <n v="2"/>
    <n v="1.76"/>
    <x v="10"/>
    <x v="0"/>
  </r>
  <r>
    <n v="44529"/>
    <x v="544"/>
    <x v="1"/>
    <x v="0"/>
    <x v="7"/>
    <x v="78"/>
    <n v="12.62"/>
    <n v="2"/>
    <n v="3.95"/>
    <x v="10"/>
    <x v="0"/>
  </r>
  <r>
    <n v="44529"/>
    <x v="545"/>
    <x v="3"/>
    <x v="2"/>
    <x v="6"/>
    <x v="548"/>
    <n v="575.91999999999996"/>
    <n v="2"/>
    <n v="71.989999999999995"/>
    <x v="10"/>
    <x v="0"/>
  </r>
  <r>
    <n v="44529"/>
    <x v="545"/>
    <x v="3"/>
    <x v="0"/>
    <x v="7"/>
    <x v="78"/>
    <n v="30.4"/>
    <n v="5"/>
    <n v="15.2"/>
    <x v="10"/>
    <x v="0"/>
  </r>
  <r>
    <n v="44529"/>
    <x v="300"/>
    <x v="20"/>
    <x v="0"/>
    <x v="1"/>
    <x v="634"/>
    <n v="25.06"/>
    <n v="2"/>
    <n v="11.78"/>
    <x v="10"/>
    <x v="0"/>
  </r>
  <r>
    <n v="44530"/>
    <x v="506"/>
    <x v="20"/>
    <x v="0"/>
    <x v="10"/>
    <x v="1105"/>
    <n v="62.28"/>
    <n v="4"/>
    <n v="29.27"/>
    <x v="10"/>
    <x v="0"/>
  </r>
  <r>
    <n v="44530"/>
    <x v="211"/>
    <x v="16"/>
    <x v="0"/>
    <x v="3"/>
    <x v="1005"/>
    <n v="6.64"/>
    <n v="9"/>
    <n v="-4.43"/>
    <x v="10"/>
    <x v="0"/>
  </r>
  <r>
    <n v="44530"/>
    <x v="300"/>
    <x v="12"/>
    <x v="0"/>
    <x v="14"/>
    <x v="472"/>
    <n v="47.99"/>
    <n v="7"/>
    <n v="3.6"/>
    <x v="10"/>
    <x v="0"/>
  </r>
  <r>
    <n v="44530"/>
    <x v="300"/>
    <x v="12"/>
    <x v="2"/>
    <x v="9"/>
    <x v="1106"/>
    <n v="102.24"/>
    <n v="4"/>
    <n v="-16.61"/>
    <x v="10"/>
    <x v="0"/>
  </r>
  <r>
    <n v="44531"/>
    <x v="218"/>
    <x v="21"/>
    <x v="1"/>
    <x v="5"/>
    <x v="1107"/>
    <n v="2807.84"/>
    <n v="8"/>
    <n v="673.88"/>
    <x v="11"/>
    <x v="0"/>
  </r>
  <r>
    <n v="44531"/>
    <x v="218"/>
    <x v="21"/>
    <x v="0"/>
    <x v="4"/>
    <x v="536"/>
    <n v="46.64"/>
    <n v="4"/>
    <n v="12.59"/>
    <x v="11"/>
    <x v="0"/>
  </r>
  <r>
    <n v="44531"/>
    <x v="546"/>
    <x v="3"/>
    <x v="1"/>
    <x v="8"/>
    <x v="1108"/>
    <n v="58.2"/>
    <n v="3"/>
    <n v="28.52"/>
    <x v="11"/>
    <x v="0"/>
  </r>
  <r>
    <n v="44531"/>
    <x v="263"/>
    <x v="25"/>
    <x v="2"/>
    <x v="6"/>
    <x v="1109"/>
    <n v="95.97"/>
    <n v="4"/>
    <n v="9.6"/>
    <x v="11"/>
    <x v="0"/>
  </r>
  <r>
    <n v="44531"/>
    <x v="519"/>
    <x v="10"/>
    <x v="2"/>
    <x v="16"/>
    <x v="679"/>
    <n v="659.99"/>
    <n v="2"/>
    <n v="110"/>
    <x v="11"/>
    <x v="0"/>
  </r>
  <r>
    <n v="44531"/>
    <x v="519"/>
    <x v="10"/>
    <x v="1"/>
    <x v="8"/>
    <x v="112"/>
    <n v="8.1300000000000008"/>
    <n v="2"/>
    <n v="1.42"/>
    <x v="11"/>
    <x v="0"/>
  </r>
  <r>
    <n v="44531"/>
    <x v="519"/>
    <x v="10"/>
    <x v="0"/>
    <x v="0"/>
    <x v="1110"/>
    <n v="36.29"/>
    <n v="7"/>
    <n v="12.7"/>
    <x v="11"/>
    <x v="0"/>
  </r>
  <r>
    <n v="44531"/>
    <x v="519"/>
    <x v="10"/>
    <x v="1"/>
    <x v="5"/>
    <x v="395"/>
    <n v="909.72"/>
    <n v="6"/>
    <n v="-51.98"/>
    <x v="11"/>
    <x v="0"/>
  </r>
  <r>
    <n v="44531"/>
    <x v="91"/>
    <x v="0"/>
    <x v="1"/>
    <x v="5"/>
    <x v="1111"/>
    <n v="674.06"/>
    <n v="3"/>
    <n v="-19.260000000000002"/>
    <x v="11"/>
    <x v="0"/>
  </r>
  <r>
    <n v="44531"/>
    <x v="266"/>
    <x v="32"/>
    <x v="2"/>
    <x v="6"/>
    <x v="981"/>
    <n v="271.89999999999998"/>
    <n v="2"/>
    <n v="78.849999999999994"/>
    <x v="11"/>
    <x v="0"/>
  </r>
  <r>
    <n v="44531"/>
    <x v="266"/>
    <x v="32"/>
    <x v="1"/>
    <x v="8"/>
    <x v="1112"/>
    <n v="45.84"/>
    <n v="3"/>
    <n v="15.59"/>
    <x v="11"/>
    <x v="0"/>
  </r>
  <r>
    <n v="44531"/>
    <x v="266"/>
    <x v="32"/>
    <x v="1"/>
    <x v="8"/>
    <x v="55"/>
    <n v="9.82"/>
    <n v="2"/>
    <n v="3.24"/>
    <x v="11"/>
    <x v="0"/>
  </r>
  <r>
    <n v="44532"/>
    <x v="547"/>
    <x v="20"/>
    <x v="2"/>
    <x v="9"/>
    <x v="33"/>
    <n v="119.96"/>
    <n v="4"/>
    <n v="52.78"/>
    <x v="11"/>
    <x v="0"/>
  </r>
  <r>
    <n v="44532"/>
    <x v="547"/>
    <x v="20"/>
    <x v="1"/>
    <x v="11"/>
    <x v="469"/>
    <n v="883.92"/>
    <n v="5"/>
    <n v="-110.49"/>
    <x v="11"/>
    <x v="0"/>
  </r>
  <r>
    <n v="44532"/>
    <x v="547"/>
    <x v="20"/>
    <x v="0"/>
    <x v="3"/>
    <x v="772"/>
    <n v="46.72"/>
    <n v="8"/>
    <n v="15.77"/>
    <x v="11"/>
    <x v="0"/>
  </r>
  <r>
    <n v="44532"/>
    <x v="548"/>
    <x v="0"/>
    <x v="1"/>
    <x v="8"/>
    <x v="886"/>
    <n v="58.36"/>
    <n v="5"/>
    <n v="-24.8"/>
    <x v="11"/>
    <x v="0"/>
  </r>
  <r>
    <n v="44532"/>
    <x v="548"/>
    <x v="0"/>
    <x v="0"/>
    <x v="4"/>
    <x v="1000"/>
    <n v="16.46"/>
    <n v="7"/>
    <n v="1.44"/>
    <x v="11"/>
    <x v="0"/>
  </r>
  <r>
    <n v="44532"/>
    <x v="548"/>
    <x v="0"/>
    <x v="1"/>
    <x v="8"/>
    <x v="1113"/>
    <n v="39.96"/>
    <n v="5"/>
    <n v="-23.98"/>
    <x v="11"/>
    <x v="0"/>
  </r>
  <r>
    <n v="44532"/>
    <x v="549"/>
    <x v="10"/>
    <x v="2"/>
    <x v="9"/>
    <x v="1114"/>
    <n v="119.8"/>
    <n v="5"/>
    <n v="29.95"/>
    <x v="11"/>
    <x v="0"/>
  </r>
  <r>
    <n v="44532"/>
    <x v="550"/>
    <x v="1"/>
    <x v="0"/>
    <x v="12"/>
    <x v="394"/>
    <n v="2.39"/>
    <n v="1"/>
    <n v="-6.34"/>
    <x v="11"/>
    <x v="0"/>
  </r>
  <r>
    <n v="44532"/>
    <x v="402"/>
    <x v="36"/>
    <x v="1"/>
    <x v="8"/>
    <x v="1115"/>
    <n v="60.72"/>
    <n v="3"/>
    <n v="23.68"/>
    <x v="11"/>
    <x v="0"/>
  </r>
  <r>
    <n v="44532"/>
    <x v="402"/>
    <x v="36"/>
    <x v="0"/>
    <x v="0"/>
    <x v="819"/>
    <n v="146.82"/>
    <n v="3"/>
    <n v="73.41"/>
    <x v="11"/>
    <x v="0"/>
  </r>
  <r>
    <n v="44532"/>
    <x v="402"/>
    <x v="36"/>
    <x v="1"/>
    <x v="5"/>
    <x v="1004"/>
    <n v="239.84"/>
    <n v="8"/>
    <n v="64.760000000000005"/>
    <x v="11"/>
    <x v="0"/>
  </r>
  <r>
    <n v="44532"/>
    <x v="402"/>
    <x v="36"/>
    <x v="0"/>
    <x v="1"/>
    <x v="1116"/>
    <n v="15.66"/>
    <n v="6"/>
    <n v="7.2"/>
    <x v="11"/>
    <x v="0"/>
  </r>
  <r>
    <n v="44532"/>
    <x v="551"/>
    <x v="4"/>
    <x v="2"/>
    <x v="9"/>
    <x v="1117"/>
    <n v="5.95"/>
    <n v="1"/>
    <n v="0.83"/>
    <x v="11"/>
    <x v="0"/>
  </r>
  <r>
    <n v="44532"/>
    <x v="551"/>
    <x v="4"/>
    <x v="0"/>
    <x v="0"/>
    <x v="976"/>
    <n v="15.24"/>
    <n v="3"/>
    <n v="7.16"/>
    <x v="11"/>
    <x v="0"/>
  </r>
  <r>
    <n v="44533"/>
    <x v="534"/>
    <x v="39"/>
    <x v="2"/>
    <x v="6"/>
    <x v="1118"/>
    <n v="479.96"/>
    <n v="4"/>
    <n v="134.38999999999999"/>
    <x v="11"/>
    <x v="0"/>
  </r>
  <r>
    <n v="44533"/>
    <x v="543"/>
    <x v="24"/>
    <x v="0"/>
    <x v="0"/>
    <x v="1110"/>
    <n v="25.92"/>
    <n v="4"/>
    <n v="12.44"/>
    <x v="11"/>
    <x v="0"/>
  </r>
  <r>
    <n v="44534"/>
    <x v="552"/>
    <x v="20"/>
    <x v="2"/>
    <x v="6"/>
    <x v="980"/>
    <n v="129.97999999999999"/>
    <n v="2"/>
    <n v="62.39"/>
    <x v="11"/>
    <x v="0"/>
  </r>
  <r>
    <n v="44535"/>
    <x v="14"/>
    <x v="12"/>
    <x v="0"/>
    <x v="4"/>
    <x v="1119"/>
    <n v="1113.02"/>
    <n v="8"/>
    <n v="111.3"/>
    <x v="11"/>
    <x v="0"/>
  </r>
  <r>
    <n v="44535"/>
    <x v="14"/>
    <x v="12"/>
    <x v="2"/>
    <x v="6"/>
    <x v="432"/>
    <n v="167.97"/>
    <n v="4"/>
    <n v="62.99"/>
    <x v="11"/>
    <x v="0"/>
  </r>
  <r>
    <n v="44535"/>
    <x v="553"/>
    <x v="1"/>
    <x v="0"/>
    <x v="2"/>
    <x v="271"/>
    <n v="24.82"/>
    <n v="2"/>
    <n v="1.86"/>
    <x v="11"/>
    <x v="0"/>
  </r>
  <r>
    <n v="44535"/>
    <x v="553"/>
    <x v="1"/>
    <x v="2"/>
    <x v="9"/>
    <x v="279"/>
    <n v="408.74"/>
    <n v="7"/>
    <n v="76.64"/>
    <x v="11"/>
    <x v="0"/>
  </r>
  <r>
    <n v="44535"/>
    <x v="554"/>
    <x v="6"/>
    <x v="0"/>
    <x v="2"/>
    <x v="512"/>
    <n v="24.56"/>
    <n v="2"/>
    <n v="6.88"/>
    <x v="11"/>
    <x v="0"/>
  </r>
  <r>
    <n v="44535"/>
    <x v="555"/>
    <x v="2"/>
    <x v="0"/>
    <x v="10"/>
    <x v="323"/>
    <n v="348.49"/>
    <n v="7"/>
    <n v="117.61"/>
    <x v="11"/>
    <x v="0"/>
  </r>
  <r>
    <n v="44535"/>
    <x v="555"/>
    <x v="2"/>
    <x v="0"/>
    <x v="2"/>
    <x v="124"/>
    <n v="172.74"/>
    <n v="4"/>
    <n v="-30.23"/>
    <x v="11"/>
    <x v="0"/>
  </r>
  <r>
    <n v="44535"/>
    <x v="400"/>
    <x v="10"/>
    <x v="0"/>
    <x v="0"/>
    <x v="1025"/>
    <n v="98.38"/>
    <n v="3"/>
    <n v="35.659999999999997"/>
    <x v="11"/>
    <x v="0"/>
  </r>
  <r>
    <n v="44535"/>
    <x v="400"/>
    <x v="10"/>
    <x v="0"/>
    <x v="3"/>
    <x v="276"/>
    <n v="29.94"/>
    <n v="4"/>
    <n v="-23.95"/>
    <x v="11"/>
    <x v="0"/>
  </r>
  <r>
    <n v="44535"/>
    <x v="400"/>
    <x v="10"/>
    <x v="0"/>
    <x v="0"/>
    <x v="121"/>
    <n v="17.47"/>
    <n v="3"/>
    <n v="5.68"/>
    <x v="11"/>
    <x v="0"/>
  </r>
  <r>
    <n v="44535"/>
    <x v="400"/>
    <x v="10"/>
    <x v="2"/>
    <x v="6"/>
    <x v="1120"/>
    <n v="36.74"/>
    <n v="1"/>
    <n v="-9.18"/>
    <x v="11"/>
    <x v="0"/>
  </r>
  <r>
    <n v="44535"/>
    <x v="400"/>
    <x v="10"/>
    <x v="2"/>
    <x v="6"/>
    <x v="1121"/>
    <n v="179.94"/>
    <n v="2"/>
    <n v="-44.99"/>
    <x v="11"/>
    <x v="0"/>
  </r>
  <r>
    <n v="44535"/>
    <x v="556"/>
    <x v="3"/>
    <x v="0"/>
    <x v="4"/>
    <x v="793"/>
    <n v="26.46"/>
    <n v="9"/>
    <n v="11.91"/>
    <x v="11"/>
    <x v="0"/>
  </r>
  <r>
    <n v="44535"/>
    <x v="556"/>
    <x v="3"/>
    <x v="0"/>
    <x v="0"/>
    <x v="369"/>
    <n v="49.12"/>
    <n v="4"/>
    <n v="23.09"/>
    <x v="11"/>
    <x v="0"/>
  </r>
  <r>
    <n v="44535"/>
    <x v="556"/>
    <x v="3"/>
    <x v="0"/>
    <x v="7"/>
    <x v="790"/>
    <n v="15"/>
    <n v="3"/>
    <n v="7.2"/>
    <x v="11"/>
    <x v="0"/>
  </r>
  <r>
    <n v="44535"/>
    <x v="557"/>
    <x v="3"/>
    <x v="0"/>
    <x v="12"/>
    <x v="810"/>
    <n v="250.26"/>
    <n v="6"/>
    <n v="72.58"/>
    <x v="11"/>
    <x v="0"/>
  </r>
  <r>
    <n v="44536"/>
    <x v="321"/>
    <x v="0"/>
    <x v="1"/>
    <x v="8"/>
    <x v="1113"/>
    <n v="23.98"/>
    <n v="3"/>
    <n v="-14.39"/>
    <x v="11"/>
    <x v="0"/>
  </r>
  <r>
    <n v="44536"/>
    <x v="361"/>
    <x v="11"/>
    <x v="0"/>
    <x v="2"/>
    <x v="1122"/>
    <n v="53.42"/>
    <n v="3"/>
    <n v="4.67"/>
    <x v="11"/>
    <x v="0"/>
  </r>
  <r>
    <n v="44536"/>
    <x v="361"/>
    <x v="11"/>
    <x v="1"/>
    <x v="13"/>
    <x v="473"/>
    <n v="275.49"/>
    <n v="1"/>
    <n v="-170.8"/>
    <x v="11"/>
    <x v="0"/>
  </r>
  <r>
    <n v="44536"/>
    <x v="328"/>
    <x v="1"/>
    <x v="0"/>
    <x v="12"/>
    <x v="1123"/>
    <n v="14.02"/>
    <n v="4"/>
    <n v="-31.54"/>
    <x v="11"/>
    <x v="0"/>
  </r>
  <r>
    <n v="44536"/>
    <x v="328"/>
    <x v="1"/>
    <x v="1"/>
    <x v="13"/>
    <x v="278"/>
    <n v="214.95"/>
    <n v="5"/>
    <n v="-120.37"/>
    <x v="11"/>
    <x v="0"/>
  </r>
  <r>
    <n v="44536"/>
    <x v="328"/>
    <x v="1"/>
    <x v="2"/>
    <x v="6"/>
    <x v="1124"/>
    <n v="35.04"/>
    <n v="4"/>
    <n v="-7.01"/>
    <x v="11"/>
    <x v="0"/>
  </r>
  <r>
    <n v="44536"/>
    <x v="328"/>
    <x v="1"/>
    <x v="1"/>
    <x v="8"/>
    <x v="682"/>
    <n v="10.78"/>
    <n v="3"/>
    <n v="-4.8499999999999996"/>
    <x v="11"/>
    <x v="0"/>
  </r>
  <r>
    <n v="44536"/>
    <x v="328"/>
    <x v="1"/>
    <x v="0"/>
    <x v="3"/>
    <x v="873"/>
    <n v="4.5999999999999996"/>
    <n v="2"/>
    <n v="-8.0500000000000007"/>
    <x v="11"/>
    <x v="0"/>
  </r>
  <r>
    <n v="44536"/>
    <x v="328"/>
    <x v="1"/>
    <x v="0"/>
    <x v="2"/>
    <x v="1125"/>
    <n v="35.17"/>
    <n v="2"/>
    <n v="-8.35"/>
    <x v="11"/>
    <x v="0"/>
  </r>
  <r>
    <n v="44536"/>
    <x v="138"/>
    <x v="3"/>
    <x v="0"/>
    <x v="2"/>
    <x v="1126"/>
    <n v="1261.33"/>
    <n v="7"/>
    <n v="327.95"/>
    <x v="11"/>
    <x v="0"/>
  </r>
  <r>
    <n v="44536"/>
    <x v="497"/>
    <x v="15"/>
    <x v="0"/>
    <x v="0"/>
    <x v="189"/>
    <n v="42.21"/>
    <n v="2"/>
    <n v="13.72"/>
    <x v="11"/>
    <x v="0"/>
  </r>
  <r>
    <n v="44537"/>
    <x v="487"/>
    <x v="6"/>
    <x v="0"/>
    <x v="0"/>
    <x v="189"/>
    <n v="105.52"/>
    <n v="4"/>
    <n v="48.54"/>
    <x v="11"/>
    <x v="0"/>
  </r>
  <r>
    <n v="44537"/>
    <x v="558"/>
    <x v="3"/>
    <x v="0"/>
    <x v="4"/>
    <x v="616"/>
    <n v="8.64"/>
    <n v="3"/>
    <n v="2.42"/>
    <x v="11"/>
    <x v="0"/>
  </r>
  <r>
    <n v="44537"/>
    <x v="326"/>
    <x v="22"/>
    <x v="0"/>
    <x v="2"/>
    <x v="678"/>
    <n v="269.36"/>
    <n v="7"/>
    <n v="70.03"/>
    <x v="11"/>
    <x v="0"/>
  </r>
  <r>
    <n v="44537"/>
    <x v="200"/>
    <x v="3"/>
    <x v="0"/>
    <x v="0"/>
    <x v="1127"/>
    <n v="164.88"/>
    <n v="3"/>
    <n v="80.790000000000006"/>
    <x v="11"/>
    <x v="0"/>
  </r>
  <r>
    <n v="44538"/>
    <x v="559"/>
    <x v="0"/>
    <x v="0"/>
    <x v="2"/>
    <x v="1128"/>
    <n v="60.42"/>
    <n v="2"/>
    <n v="6.04"/>
    <x v="11"/>
    <x v="0"/>
  </r>
  <r>
    <n v="44538"/>
    <x v="560"/>
    <x v="11"/>
    <x v="0"/>
    <x v="1"/>
    <x v="849"/>
    <n v="27.89"/>
    <n v="7"/>
    <n v="9.06"/>
    <x v="11"/>
    <x v="0"/>
  </r>
  <r>
    <n v="44538"/>
    <x v="560"/>
    <x v="11"/>
    <x v="0"/>
    <x v="3"/>
    <x v="1129"/>
    <n v="6.46"/>
    <n v="4"/>
    <n v="-4.5199999999999996"/>
    <x v="11"/>
    <x v="0"/>
  </r>
  <r>
    <n v="44538"/>
    <x v="560"/>
    <x v="11"/>
    <x v="2"/>
    <x v="6"/>
    <x v="1130"/>
    <n v="52.68"/>
    <n v="3"/>
    <n v="19.760000000000002"/>
    <x v="11"/>
    <x v="0"/>
  </r>
  <r>
    <n v="44538"/>
    <x v="560"/>
    <x v="11"/>
    <x v="0"/>
    <x v="14"/>
    <x v="700"/>
    <n v="13.88"/>
    <n v="5"/>
    <n v="-2.6"/>
    <x v="11"/>
    <x v="0"/>
  </r>
  <r>
    <n v="44538"/>
    <x v="560"/>
    <x v="11"/>
    <x v="2"/>
    <x v="9"/>
    <x v="410"/>
    <n v="103.92"/>
    <n v="10"/>
    <n v="-18.190000000000001"/>
    <x v="11"/>
    <x v="0"/>
  </r>
  <r>
    <n v="44538"/>
    <x v="560"/>
    <x v="11"/>
    <x v="0"/>
    <x v="1"/>
    <x v="206"/>
    <n v="11.52"/>
    <n v="5"/>
    <n v="3.74"/>
    <x v="11"/>
    <x v="0"/>
  </r>
  <r>
    <n v="44538"/>
    <x v="560"/>
    <x v="11"/>
    <x v="0"/>
    <x v="0"/>
    <x v="327"/>
    <n v="10.37"/>
    <n v="2"/>
    <n v="3.63"/>
    <x v="11"/>
    <x v="0"/>
  </r>
  <r>
    <n v="44538"/>
    <x v="560"/>
    <x v="11"/>
    <x v="0"/>
    <x v="2"/>
    <x v="272"/>
    <n v="39.07"/>
    <n v="3"/>
    <n v="2.93"/>
    <x v="11"/>
    <x v="0"/>
  </r>
  <r>
    <n v="44538"/>
    <x v="232"/>
    <x v="22"/>
    <x v="0"/>
    <x v="0"/>
    <x v="1131"/>
    <n v="45.68"/>
    <n v="2"/>
    <n v="21.01"/>
    <x v="11"/>
    <x v="0"/>
  </r>
  <r>
    <n v="44538"/>
    <x v="232"/>
    <x v="22"/>
    <x v="1"/>
    <x v="5"/>
    <x v="322"/>
    <n v="603.91999999999996"/>
    <n v="5"/>
    <n v="45.29"/>
    <x v="11"/>
    <x v="0"/>
  </r>
  <r>
    <n v="44538"/>
    <x v="561"/>
    <x v="3"/>
    <x v="1"/>
    <x v="8"/>
    <x v="1013"/>
    <n v="39.880000000000003"/>
    <n v="2"/>
    <n v="11.17"/>
    <x v="11"/>
    <x v="0"/>
  </r>
  <r>
    <n v="44538"/>
    <x v="561"/>
    <x v="3"/>
    <x v="1"/>
    <x v="8"/>
    <x v="765"/>
    <n v="79.44"/>
    <n v="3"/>
    <n v="28.6"/>
    <x v="11"/>
    <x v="0"/>
  </r>
  <r>
    <n v="44539"/>
    <x v="38"/>
    <x v="3"/>
    <x v="0"/>
    <x v="0"/>
    <x v="1132"/>
    <n v="34.68"/>
    <n v="6"/>
    <n v="16.989999999999998"/>
    <x v="11"/>
    <x v="0"/>
  </r>
  <r>
    <n v="44539"/>
    <x v="441"/>
    <x v="12"/>
    <x v="0"/>
    <x v="2"/>
    <x v="1019"/>
    <n v="100.7"/>
    <n v="6"/>
    <n v="-1.26"/>
    <x v="11"/>
    <x v="0"/>
  </r>
  <r>
    <n v="44539"/>
    <x v="379"/>
    <x v="0"/>
    <x v="0"/>
    <x v="0"/>
    <x v="59"/>
    <n v="10.69"/>
    <n v="2"/>
    <n v="3.74"/>
    <x v="11"/>
    <x v="0"/>
  </r>
  <r>
    <n v="44539"/>
    <x v="379"/>
    <x v="0"/>
    <x v="0"/>
    <x v="2"/>
    <x v="1080"/>
    <n v="237.1"/>
    <n v="3"/>
    <n v="20.75"/>
    <x v="11"/>
    <x v="0"/>
  </r>
  <r>
    <n v="44539"/>
    <x v="93"/>
    <x v="1"/>
    <x v="0"/>
    <x v="0"/>
    <x v="1133"/>
    <n v="8.4499999999999993"/>
    <n v="2"/>
    <n v="2.96"/>
    <x v="11"/>
    <x v="0"/>
  </r>
  <r>
    <n v="44539"/>
    <x v="93"/>
    <x v="1"/>
    <x v="0"/>
    <x v="12"/>
    <x v="704"/>
    <n v="20.39"/>
    <n v="2"/>
    <n v="-53.01"/>
    <x v="11"/>
    <x v="0"/>
  </r>
  <r>
    <n v="44539"/>
    <x v="558"/>
    <x v="2"/>
    <x v="0"/>
    <x v="10"/>
    <x v="681"/>
    <n v="30.67"/>
    <n v="3"/>
    <n v="9.59"/>
    <x v="11"/>
    <x v="0"/>
  </r>
  <r>
    <n v="44539"/>
    <x v="558"/>
    <x v="2"/>
    <x v="2"/>
    <x v="16"/>
    <x v="1134"/>
    <n v="1079.98"/>
    <n v="4"/>
    <n v="126"/>
    <x v="11"/>
    <x v="0"/>
  </r>
  <r>
    <n v="44540"/>
    <x v="533"/>
    <x v="20"/>
    <x v="0"/>
    <x v="0"/>
    <x v="1039"/>
    <n v="11.36"/>
    <n v="2"/>
    <n v="5.23"/>
    <x v="11"/>
    <x v="0"/>
  </r>
  <r>
    <n v="44540"/>
    <x v="533"/>
    <x v="20"/>
    <x v="0"/>
    <x v="3"/>
    <x v="1135"/>
    <n v="106.34"/>
    <n v="7"/>
    <n v="37.22"/>
    <x v="11"/>
    <x v="0"/>
  </r>
  <r>
    <n v="44540"/>
    <x v="562"/>
    <x v="34"/>
    <x v="1"/>
    <x v="5"/>
    <x v="1136"/>
    <n v="338.35"/>
    <n v="3"/>
    <n v="4.2300000000000004"/>
    <x v="11"/>
    <x v="0"/>
  </r>
  <r>
    <n v="44540"/>
    <x v="562"/>
    <x v="34"/>
    <x v="0"/>
    <x v="0"/>
    <x v="727"/>
    <n v="25.92"/>
    <n v="4"/>
    <n v="12.44"/>
    <x v="11"/>
    <x v="0"/>
  </r>
  <r>
    <n v="44540"/>
    <x v="562"/>
    <x v="34"/>
    <x v="0"/>
    <x v="0"/>
    <x v="1137"/>
    <n v="91.36"/>
    <n v="4"/>
    <n v="42.03"/>
    <x v="11"/>
    <x v="0"/>
  </r>
  <r>
    <n v="44542"/>
    <x v="377"/>
    <x v="3"/>
    <x v="1"/>
    <x v="13"/>
    <x v="1138"/>
    <n v="764.69"/>
    <n v="6"/>
    <n v="95.59"/>
    <x v="11"/>
    <x v="0"/>
  </r>
  <r>
    <n v="44542"/>
    <x v="377"/>
    <x v="3"/>
    <x v="1"/>
    <x v="13"/>
    <x v="177"/>
    <n v="3610.85"/>
    <n v="12"/>
    <n v="135.41"/>
    <x v="11"/>
    <x v="0"/>
  </r>
  <r>
    <n v="44542"/>
    <x v="377"/>
    <x v="3"/>
    <x v="1"/>
    <x v="11"/>
    <x v="384"/>
    <n v="254.97"/>
    <n v="3"/>
    <n v="12"/>
    <x v="11"/>
    <x v="0"/>
  </r>
  <r>
    <n v="44542"/>
    <x v="494"/>
    <x v="3"/>
    <x v="1"/>
    <x v="8"/>
    <x v="1139"/>
    <n v="43.31"/>
    <n v="1"/>
    <n v="4.33"/>
    <x v="11"/>
    <x v="0"/>
  </r>
  <r>
    <n v="44542"/>
    <x v="563"/>
    <x v="0"/>
    <x v="0"/>
    <x v="3"/>
    <x v="1140"/>
    <n v="210.39"/>
    <n v="2"/>
    <n v="-336.63"/>
    <x v="11"/>
    <x v="0"/>
  </r>
  <r>
    <n v="44542"/>
    <x v="564"/>
    <x v="3"/>
    <x v="1"/>
    <x v="8"/>
    <x v="1141"/>
    <n v="12.54"/>
    <n v="3"/>
    <n v="4.51"/>
    <x v="11"/>
    <x v="0"/>
  </r>
  <r>
    <n v="44542"/>
    <x v="564"/>
    <x v="3"/>
    <x v="0"/>
    <x v="2"/>
    <x v="1142"/>
    <n v="8.94"/>
    <n v="3"/>
    <n v="0.63"/>
    <x v="11"/>
    <x v="0"/>
  </r>
  <r>
    <n v="44542"/>
    <x v="564"/>
    <x v="3"/>
    <x v="1"/>
    <x v="8"/>
    <x v="895"/>
    <n v="9.24"/>
    <n v="3"/>
    <n v="4.4400000000000004"/>
    <x v="11"/>
    <x v="0"/>
  </r>
  <r>
    <n v="44542"/>
    <x v="300"/>
    <x v="16"/>
    <x v="0"/>
    <x v="10"/>
    <x v="21"/>
    <n v="23.47"/>
    <n v="3"/>
    <n v="7.63"/>
    <x v="11"/>
    <x v="0"/>
  </r>
  <r>
    <n v="44543"/>
    <x v="375"/>
    <x v="3"/>
    <x v="0"/>
    <x v="0"/>
    <x v="887"/>
    <n v="90.24"/>
    <n v="6"/>
    <n v="41.51"/>
    <x v="11"/>
    <x v="0"/>
  </r>
  <r>
    <n v="44543"/>
    <x v="565"/>
    <x v="0"/>
    <x v="0"/>
    <x v="14"/>
    <x v="817"/>
    <n v="2.92"/>
    <n v="1"/>
    <n v="0.37"/>
    <x v="11"/>
    <x v="0"/>
  </r>
  <r>
    <n v="44543"/>
    <x v="227"/>
    <x v="1"/>
    <x v="1"/>
    <x v="8"/>
    <x v="1143"/>
    <n v="94.43"/>
    <n v="3"/>
    <n v="-42.49"/>
    <x v="11"/>
    <x v="0"/>
  </r>
  <r>
    <n v="44543"/>
    <x v="211"/>
    <x v="12"/>
    <x v="1"/>
    <x v="8"/>
    <x v="428"/>
    <n v="87.96"/>
    <n v="3"/>
    <n v="7.7"/>
    <x v="11"/>
    <x v="0"/>
  </r>
  <r>
    <n v="44543"/>
    <x v="211"/>
    <x v="12"/>
    <x v="0"/>
    <x v="3"/>
    <x v="592"/>
    <n v="5.21"/>
    <n v="2"/>
    <n v="-4.17"/>
    <x v="11"/>
    <x v="0"/>
  </r>
  <r>
    <n v="44543"/>
    <x v="566"/>
    <x v="5"/>
    <x v="0"/>
    <x v="3"/>
    <x v="333"/>
    <n v="12.39"/>
    <n v="3"/>
    <n v="5.82"/>
    <x v="11"/>
    <x v="0"/>
  </r>
  <r>
    <n v="44544"/>
    <x v="448"/>
    <x v="1"/>
    <x v="0"/>
    <x v="3"/>
    <x v="405"/>
    <n v="5.0999999999999996"/>
    <n v="4"/>
    <n v="-8.68"/>
    <x v="11"/>
    <x v="0"/>
  </r>
  <r>
    <n v="44544"/>
    <x v="448"/>
    <x v="1"/>
    <x v="0"/>
    <x v="7"/>
    <x v="1144"/>
    <n v="2.9"/>
    <n v="2"/>
    <n v="0.47"/>
    <x v="11"/>
    <x v="0"/>
  </r>
  <r>
    <n v="44544"/>
    <x v="448"/>
    <x v="1"/>
    <x v="2"/>
    <x v="9"/>
    <x v="774"/>
    <n v="35.020000000000003"/>
    <n v="3"/>
    <n v="-2.19"/>
    <x v="11"/>
    <x v="0"/>
  </r>
  <r>
    <n v="44544"/>
    <x v="240"/>
    <x v="16"/>
    <x v="1"/>
    <x v="5"/>
    <x v="221"/>
    <n v="186.3"/>
    <n v="4"/>
    <n v="13.97"/>
    <x v="11"/>
    <x v="0"/>
  </r>
  <r>
    <n v="44544"/>
    <x v="567"/>
    <x v="10"/>
    <x v="0"/>
    <x v="4"/>
    <x v="175"/>
    <n v="2.62"/>
    <n v="1"/>
    <n v="0.3"/>
    <x v="11"/>
    <x v="0"/>
  </r>
  <r>
    <n v="44544"/>
    <x v="567"/>
    <x v="10"/>
    <x v="1"/>
    <x v="13"/>
    <x v="1145"/>
    <n v="136.53"/>
    <n v="1"/>
    <n v="-52.34"/>
    <x v="11"/>
    <x v="0"/>
  </r>
  <r>
    <n v="44544"/>
    <x v="567"/>
    <x v="10"/>
    <x v="2"/>
    <x v="9"/>
    <x v="1146"/>
    <n v="263.95999999999998"/>
    <n v="1"/>
    <n v="42.89"/>
    <x v="11"/>
    <x v="0"/>
  </r>
  <r>
    <n v="44544"/>
    <x v="23"/>
    <x v="20"/>
    <x v="2"/>
    <x v="15"/>
    <x v="846"/>
    <n v="6999.96"/>
    <n v="4"/>
    <n v="2239.9899999999998"/>
    <x v="11"/>
    <x v="0"/>
  </r>
  <r>
    <n v="44544"/>
    <x v="568"/>
    <x v="1"/>
    <x v="0"/>
    <x v="3"/>
    <x v="962"/>
    <n v="9.26"/>
    <n v="3"/>
    <n v="-13.9"/>
    <x v="11"/>
    <x v="0"/>
  </r>
  <r>
    <n v="44545"/>
    <x v="260"/>
    <x v="0"/>
    <x v="2"/>
    <x v="6"/>
    <x v="1147"/>
    <n v="40.68"/>
    <n v="3"/>
    <n v="-9.15"/>
    <x v="11"/>
    <x v="0"/>
  </r>
  <r>
    <n v="44545"/>
    <x v="260"/>
    <x v="0"/>
    <x v="1"/>
    <x v="5"/>
    <x v="376"/>
    <n v="763.28"/>
    <n v="5"/>
    <n v="-21.81"/>
    <x v="11"/>
    <x v="0"/>
  </r>
  <r>
    <n v="44545"/>
    <x v="117"/>
    <x v="3"/>
    <x v="1"/>
    <x v="8"/>
    <x v="1148"/>
    <n v="6.16"/>
    <n v="2"/>
    <n v="1.97"/>
    <x v="11"/>
    <x v="0"/>
  </r>
  <r>
    <n v="44545"/>
    <x v="569"/>
    <x v="1"/>
    <x v="1"/>
    <x v="8"/>
    <x v="863"/>
    <n v="8.5399999999999991"/>
    <n v="2"/>
    <n v="-7.48"/>
    <x v="11"/>
    <x v="0"/>
  </r>
  <r>
    <n v="44545"/>
    <x v="290"/>
    <x v="2"/>
    <x v="1"/>
    <x v="5"/>
    <x v="943"/>
    <n v="445.8"/>
    <n v="7"/>
    <n v="-108.27"/>
    <x v="11"/>
    <x v="0"/>
  </r>
  <r>
    <n v="44546"/>
    <x v="148"/>
    <x v="16"/>
    <x v="0"/>
    <x v="3"/>
    <x v="1149"/>
    <n v="1.17"/>
    <n v="1"/>
    <n v="-0.86"/>
    <x v="11"/>
    <x v="0"/>
  </r>
  <r>
    <n v="44546"/>
    <x v="570"/>
    <x v="3"/>
    <x v="1"/>
    <x v="8"/>
    <x v="1150"/>
    <n v="44.46"/>
    <n v="2"/>
    <n v="14.67"/>
    <x v="11"/>
    <x v="0"/>
  </r>
  <r>
    <n v="44546"/>
    <x v="570"/>
    <x v="3"/>
    <x v="1"/>
    <x v="5"/>
    <x v="322"/>
    <n v="241.57"/>
    <n v="2"/>
    <n v="18.12"/>
    <x v="11"/>
    <x v="0"/>
  </r>
  <r>
    <n v="44546"/>
    <x v="570"/>
    <x v="3"/>
    <x v="2"/>
    <x v="9"/>
    <x v="1151"/>
    <n v="395"/>
    <n v="5"/>
    <n v="39.5"/>
    <x v="11"/>
    <x v="0"/>
  </r>
  <r>
    <n v="44546"/>
    <x v="570"/>
    <x v="3"/>
    <x v="2"/>
    <x v="6"/>
    <x v="10"/>
    <n v="627.16999999999996"/>
    <n v="4"/>
    <n v="70.56"/>
    <x v="11"/>
    <x v="0"/>
  </r>
  <r>
    <n v="44546"/>
    <x v="127"/>
    <x v="16"/>
    <x v="1"/>
    <x v="5"/>
    <x v="433"/>
    <n v="1013.83"/>
    <n v="9"/>
    <n v="101.38"/>
    <x v="11"/>
    <x v="0"/>
  </r>
  <r>
    <n v="44546"/>
    <x v="127"/>
    <x v="16"/>
    <x v="0"/>
    <x v="7"/>
    <x v="1152"/>
    <n v="1.98"/>
    <n v="2"/>
    <n v="0.67"/>
    <x v="11"/>
    <x v="0"/>
  </r>
  <r>
    <n v="44546"/>
    <x v="28"/>
    <x v="0"/>
    <x v="0"/>
    <x v="0"/>
    <x v="300"/>
    <n v="36.29"/>
    <n v="7"/>
    <n v="12.7"/>
    <x v="11"/>
    <x v="0"/>
  </r>
  <r>
    <n v="44546"/>
    <x v="28"/>
    <x v="0"/>
    <x v="1"/>
    <x v="8"/>
    <x v="759"/>
    <n v="56.57"/>
    <n v="2"/>
    <n v="-74.95"/>
    <x v="11"/>
    <x v="0"/>
  </r>
  <r>
    <n v="44546"/>
    <x v="571"/>
    <x v="14"/>
    <x v="0"/>
    <x v="0"/>
    <x v="709"/>
    <n v="114.2"/>
    <n v="5"/>
    <n v="52.53"/>
    <x v="11"/>
    <x v="0"/>
  </r>
  <r>
    <n v="44546"/>
    <x v="572"/>
    <x v="3"/>
    <x v="1"/>
    <x v="5"/>
    <x v="1107"/>
    <n v="1403.92"/>
    <n v="5"/>
    <n v="70.2"/>
    <x v="11"/>
    <x v="0"/>
  </r>
  <r>
    <n v="44546"/>
    <x v="224"/>
    <x v="6"/>
    <x v="2"/>
    <x v="9"/>
    <x v="621"/>
    <n v="99.98"/>
    <n v="2"/>
    <n v="8"/>
    <x v="11"/>
    <x v="0"/>
  </r>
  <r>
    <n v="44546"/>
    <x v="224"/>
    <x v="6"/>
    <x v="1"/>
    <x v="8"/>
    <x v="55"/>
    <n v="29.46"/>
    <n v="6"/>
    <n v="9.7200000000000006"/>
    <x v="11"/>
    <x v="0"/>
  </r>
  <r>
    <n v="44546"/>
    <x v="573"/>
    <x v="0"/>
    <x v="2"/>
    <x v="9"/>
    <x v="288"/>
    <n v="319.97000000000003"/>
    <n v="4"/>
    <n v="95.99"/>
    <x v="11"/>
    <x v="0"/>
  </r>
  <r>
    <n v="44546"/>
    <x v="573"/>
    <x v="0"/>
    <x v="1"/>
    <x v="8"/>
    <x v="895"/>
    <n v="8.6199999999999992"/>
    <n v="7"/>
    <n v="-2.59"/>
    <x v="11"/>
    <x v="0"/>
  </r>
  <r>
    <n v="44547"/>
    <x v="503"/>
    <x v="4"/>
    <x v="0"/>
    <x v="4"/>
    <x v="273"/>
    <n v="40.049999999999997"/>
    <n v="3"/>
    <n v="11.21"/>
    <x v="11"/>
    <x v="0"/>
  </r>
  <r>
    <n v="44547"/>
    <x v="574"/>
    <x v="10"/>
    <x v="0"/>
    <x v="3"/>
    <x v="573"/>
    <n v="5.48"/>
    <n v="4"/>
    <n v="-4.0199999999999996"/>
    <x v="11"/>
    <x v="0"/>
  </r>
  <r>
    <n v="44549"/>
    <x v="575"/>
    <x v="16"/>
    <x v="0"/>
    <x v="3"/>
    <x v="170"/>
    <n v="4.8099999999999996"/>
    <n v="2"/>
    <n v="-3.69"/>
    <x v="11"/>
    <x v="0"/>
  </r>
  <r>
    <n v="44549"/>
    <x v="575"/>
    <x v="16"/>
    <x v="2"/>
    <x v="9"/>
    <x v="1153"/>
    <n v="247.8"/>
    <n v="5"/>
    <n v="-18.59"/>
    <x v="11"/>
    <x v="0"/>
  </r>
  <r>
    <n v="44549"/>
    <x v="576"/>
    <x v="33"/>
    <x v="0"/>
    <x v="3"/>
    <x v="1154"/>
    <n v="152.76"/>
    <n v="6"/>
    <n v="74.849999999999994"/>
    <x v="11"/>
    <x v="0"/>
  </r>
  <r>
    <n v="44549"/>
    <x v="576"/>
    <x v="33"/>
    <x v="0"/>
    <x v="14"/>
    <x v="1006"/>
    <n v="7.27"/>
    <n v="1"/>
    <n v="1.96"/>
    <x v="11"/>
    <x v="0"/>
  </r>
  <r>
    <n v="44549"/>
    <x v="576"/>
    <x v="33"/>
    <x v="1"/>
    <x v="5"/>
    <x v="1155"/>
    <n v="1819.86"/>
    <n v="14"/>
    <n v="163.79"/>
    <x v="11"/>
    <x v="0"/>
  </r>
  <r>
    <n v="44549"/>
    <x v="244"/>
    <x v="3"/>
    <x v="0"/>
    <x v="1"/>
    <x v="553"/>
    <n v="14.62"/>
    <n v="2"/>
    <n v="6.87"/>
    <x v="11"/>
    <x v="0"/>
  </r>
  <r>
    <n v="44549"/>
    <x v="244"/>
    <x v="3"/>
    <x v="0"/>
    <x v="7"/>
    <x v="1156"/>
    <n v="22.55"/>
    <n v="5"/>
    <n v="8.7899999999999991"/>
    <x v="11"/>
    <x v="0"/>
  </r>
  <r>
    <n v="44549"/>
    <x v="244"/>
    <x v="3"/>
    <x v="2"/>
    <x v="6"/>
    <x v="1157"/>
    <n v="583.79999999999995"/>
    <n v="5"/>
    <n v="72.98"/>
    <x v="11"/>
    <x v="0"/>
  </r>
  <r>
    <n v="44549"/>
    <x v="244"/>
    <x v="3"/>
    <x v="2"/>
    <x v="6"/>
    <x v="1158"/>
    <n v="211.17"/>
    <n v="4"/>
    <n v="15.84"/>
    <x v="11"/>
    <x v="0"/>
  </r>
  <r>
    <n v="44549"/>
    <x v="25"/>
    <x v="1"/>
    <x v="2"/>
    <x v="6"/>
    <x v="1159"/>
    <n v="323.98"/>
    <n v="3"/>
    <n v="36.450000000000003"/>
    <x v="11"/>
    <x v="0"/>
  </r>
  <r>
    <n v="44549"/>
    <x v="25"/>
    <x v="1"/>
    <x v="0"/>
    <x v="0"/>
    <x v="697"/>
    <n v="15.55"/>
    <n v="3"/>
    <n v="5.44"/>
    <x v="11"/>
    <x v="0"/>
  </r>
  <r>
    <n v="44549"/>
    <x v="25"/>
    <x v="1"/>
    <x v="0"/>
    <x v="2"/>
    <x v="1160"/>
    <n v="32.590000000000003"/>
    <n v="3"/>
    <n v="-7.74"/>
    <x v="11"/>
    <x v="0"/>
  </r>
  <r>
    <n v="44550"/>
    <x v="577"/>
    <x v="6"/>
    <x v="0"/>
    <x v="2"/>
    <x v="62"/>
    <n v="122.48"/>
    <n v="2"/>
    <n v="0"/>
    <x v="11"/>
    <x v="0"/>
  </r>
  <r>
    <n v="44550"/>
    <x v="577"/>
    <x v="6"/>
    <x v="1"/>
    <x v="13"/>
    <x v="1161"/>
    <n v="2244.48"/>
    <n v="7"/>
    <n v="493.79"/>
    <x v="11"/>
    <x v="0"/>
  </r>
  <r>
    <n v="44550"/>
    <x v="577"/>
    <x v="6"/>
    <x v="0"/>
    <x v="3"/>
    <x v="471"/>
    <n v="62.31"/>
    <n v="3"/>
    <n v="29.29"/>
    <x v="11"/>
    <x v="0"/>
  </r>
  <r>
    <n v="44550"/>
    <x v="577"/>
    <x v="6"/>
    <x v="1"/>
    <x v="13"/>
    <x v="957"/>
    <n v="455.1"/>
    <n v="2"/>
    <n v="100.12"/>
    <x v="11"/>
    <x v="0"/>
  </r>
  <r>
    <n v="44550"/>
    <x v="348"/>
    <x v="22"/>
    <x v="0"/>
    <x v="1"/>
    <x v="1101"/>
    <n v="31.05"/>
    <n v="3"/>
    <n v="14.9"/>
    <x v="11"/>
    <x v="0"/>
  </r>
  <r>
    <n v="44550"/>
    <x v="578"/>
    <x v="15"/>
    <x v="0"/>
    <x v="12"/>
    <x v="1162"/>
    <n v="43.51"/>
    <n v="7"/>
    <n v="3.81"/>
    <x v="11"/>
    <x v="0"/>
  </r>
  <r>
    <n v="44550"/>
    <x v="578"/>
    <x v="15"/>
    <x v="1"/>
    <x v="5"/>
    <x v="782"/>
    <n v="662.88"/>
    <n v="3"/>
    <n v="74.569999999999993"/>
    <x v="11"/>
    <x v="0"/>
  </r>
  <r>
    <n v="44550"/>
    <x v="578"/>
    <x v="15"/>
    <x v="0"/>
    <x v="0"/>
    <x v="381"/>
    <n v="25.92"/>
    <n v="5"/>
    <n v="9.07"/>
    <x v="11"/>
    <x v="0"/>
  </r>
  <r>
    <n v="44550"/>
    <x v="283"/>
    <x v="3"/>
    <x v="0"/>
    <x v="3"/>
    <x v="8"/>
    <n v="487.98"/>
    <n v="2"/>
    <n v="152.5"/>
    <x v="11"/>
    <x v="0"/>
  </r>
  <r>
    <n v="44550"/>
    <x v="283"/>
    <x v="3"/>
    <x v="0"/>
    <x v="4"/>
    <x v="286"/>
    <n v="47.3"/>
    <n v="2"/>
    <n v="12.3"/>
    <x v="11"/>
    <x v="0"/>
  </r>
  <r>
    <n v="44550"/>
    <x v="283"/>
    <x v="3"/>
    <x v="0"/>
    <x v="4"/>
    <x v="1163"/>
    <n v="4.13"/>
    <n v="1"/>
    <n v="1.1599999999999999"/>
    <x v="11"/>
    <x v="0"/>
  </r>
  <r>
    <n v="44550"/>
    <x v="283"/>
    <x v="3"/>
    <x v="0"/>
    <x v="3"/>
    <x v="164"/>
    <n v="155.12"/>
    <n v="5"/>
    <n v="50.41"/>
    <x v="11"/>
    <x v="0"/>
  </r>
  <r>
    <n v="44550"/>
    <x v="460"/>
    <x v="26"/>
    <x v="2"/>
    <x v="9"/>
    <x v="1164"/>
    <n v="447.94"/>
    <n v="7"/>
    <n v="89.59"/>
    <x v="11"/>
    <x v="0"/>
  </r>
  <r>
    <n v="44550"/>
    <x v="579"/>
    <x v="18"/>
    <x v="0"/>
    <x v="1"/>
    <x v="1165"/>
    <n v="3.69"/>
    <n v="1"/>
    <n v="1.73"/>
    <x v="11"/>
    <x v="0"/>
  </r>
  <r>
    <n v="44550"/>
    <x v="579"/>
    <x v="18"/>
    <x v="0"/>
    <x v="3"/>
    <x v="688"/>
    <n v="1103.97"/>
    <n v="3"/>
    <n v="496.79"/>
    <x v="11"/>
    <x v="0"/>
  </r>
  <r>
    <n v="44550"/>
    <x v="294"/>
    <x v="10"/>
    <x v="1"/>
    <x v="8"/>
    <x v="1100"/>
    <n v="190.85"/>
    <n v="3"/>
    <n v="-21.47"/>
    <x v="11"/>
    <x v="0"/>
  </r>
  <r>
    <n v="44550"/>
    <x v="189"/>
    <x v="12"/>
    <x v="1"/>
    <x v="8"/>
    <x v="866"/>
    <n v="51.97"/>
    <n v="2"/>
    <n v="10.39"/>
    <x v="11"/>
    <x v="0"/>
  </r>
  <r>
    <n v="44550"/>
    <x v="189"/>
    <x v="12"/>
    <x v="2"/>
    <x v="9"/>
    <x v="33"/>
    <n v="71.98"/>
    <n v="3"/>
    <n v="21.59"/>
    <x v="11"/>
    <x v="0"/>
  </r>
  <r>
    <n v="44550"/>
    <x v="189"/>
    <x v="12"/>
    <x v="1"/>
    <x v="5"/>
    <x v="1166"/>
    <n v="242.35"/>
    <n v="3"/>
    <n v="-42.41"/>
    <x v="11"/>
    <x v="0"/>
  </r>
  <r>
    <n v="44550"/>
    <x v="189"/>
    <x v="12"/>
    <x v="0"/>
    <x v="0"/>
    <x v="1066"/>
    <n v="221.92"/>
    <n v="5"/>
    <n v="77.67"/>
    <x v="11"/>
    <x v="0"/>
  </r>
  <r>
    <n v="44550"/>
    <x v="189"/>
    <x v="12"/>
    <x v="0"/>
    <x v="0"/>
    <x v="875"/>
    <n v="8.4499999999999993"/>
    <n v="2"/>
    <n v="2.64"/>
    <x v="11"/>
    <x v="0"/>
  </r>
  <r>
    <n v="44550"/>
    <x v="494"/>
    <x v="0"/>
    <x v="0"/>
    <x v="12"/>
    <x v="1167"/>
    <n v="19.43"/>
    <n v="2"/>
    <n v="-49.55"/>
    <x v="11"/>
    <x v="0"/>
  </r>
  <r>
    <n v="44550"/>
    <x v="494"/>
    <x v="0"/>
    <x v="2"/>
    <x v="9"/>
    <x v="665"/>
    <n v="65.44"/>
    <n v="5"/>
    <n v="-8.18"/>
    <x v="11"/>
    <x v="0"/>
  </r>
  <r>
    <n v="44550"/>
    <x v="436"/>
    <x v="20"/>
    <x v="1"/>
    <x v="5"/>
    <x v="1168"/>
    <n v="192.19"/>
    <n v="3"/>
    <n v="36.299999999999997"/>
    <x v="11"/>
    <x v="0"/>
  </r>
  <r>
    <n v="44551"/>
    <x v="95"/>
    <x v="3"/>
    <x v="1"/>
    <x v="5"/>
    <x v="782"/>
    <n v="1325.76"/>
    <n v="6"/>
    <n v="149.15"/>
    <x v="11"/>
    <x v="0"/>
  </r>
  <r>
    <n v="44551"/>
    <x v="95"/>
    <x v="3"/>
    <x v="1"/>
    <x v="5"/>
    <x v="1075"/>
    <n v="572.16"/>
    <n v="3"/>
    <n v="35.76"/>
    <x v="11"/>
    <x v="0"/>
  </r>
  <r>
    <n v="44551"/>
    <x v="285"/>
    <x v="15"/>
    <x v="0"/>
    <x v="3"/>
    <x v="417"/>
    <n v="18.239999999999998"/>
    <n v="2"/>
    <n v="-14.59"/>
    <x v="11"/>
    <x v="0"/>
  </r>
  <r>
    <n v="44551"/>
    <x v="405"/>
    <x v="7"/>
    <x v="0"/>
    <x v="1"/>
    <x v="206"/>
    <n v="17.28"/>
    <n v="6"/>
    <n v="7.95"/>
    <x v="11"/>
    <x v="0"/>
  </r>
  <r>
    <n v="44552"/>
    <x v="580"/>
    <x v="3"/>
    <x v="0"/>
    <x v="4"/>
    <x v="1169"/>
    <n v="11.76"/>
    <n v="4"/>
    <n v="3.18"/>
    <x v="11"/>
    <x v="0"/>
  </r>
  <r>
    <n v="44552"/>
    <x v="214"/>
    <x v="20"/>
    <x v="0"/>
    <x v="2"/>
    <x v="1170"/>
    <n v="216.4"/>
    <n v="4"/>
    <n v="56.26"/>
    <x v="11"/>
    <x v="0"/>
  </r>
  <r>
    <n v="44552"/>
    <x v="377"/>
    <x v="1"/>
    <x v="0"/>
    <x v="2"/>
    <x v="216"/>
    <n v="132.16"/>
    <n v="1"/>
    <n v="9.91"/>
    <x v="11"/>
    <x v="0"/>
  </r>
  <r>
    <n v="44552"/>
    <x v="377"/>
    <x v="1"/>
    <x v="0"/>
    <x v="3"/>
    <x v="1171"/>
    <n v="17.899999999999999"/>
    <n v="6"/>
    <n v="-31.33"/>
    <x v="11"/>
    <x v="0"/>
  </r>
  <r>
    <n v="44552"/>
    <x v="377"/>
    <x v="1"/>
    <x v="0"/>
    <x v="0"/>
    <x v="655"/>
    <n v="124.03"/>
    <n v="4"/>
    <n v="44.96"/>
    <x v="11"/>
    <x v="0"/>
  </r>
  <r>
    <n v="44552"/>
    <x v="581"/>
    <x v="20"/>
    <x v="0"/>
    <x v="3"/>
    <x v="1172"/>
    <n v="296.70999999999998"/>
    <n v="13"/>
    <n v="100.14"/>
    <x v="11"/>
    <x v="0"/>
  </r>
  <r>
    <n v="44553"/>
    <x v="582"/>
    <x v="18"/>
    <x v="0"/>
    <x v="12"/>
    <x v="1173"/>
    <n v="207.24"/>
    <n v="11"/>
    <n v="58.03"/>
    <x v="11"/>
    <x v="0"/>
  </r>
  <r>
    <n v="44553"/>
    <x v="495"/>
    <x v="20"/>
    <x v="1"/>
    <x v="13"/>
    <x v="1174"/>
    <n v="53.32"/>
    <n v="2"/>
    <n v="-19.55"/>
    <x v="11"/>
    <x v="0"/>
  </r>
  <r>
    <n v="44553"/>
    <x v="495"/>
    <x v="20"/>
    <x v="0"/>
    <x v="12"/>
    <x v="1173"/>
    <n v="56.52"/>
    <n v="3"/>
    <n v="15.83"/>
    <x v="11"/>
    <x v="0"/>
  </r>
  <r>
    <n v="44553"/>
    <x v="311"/>
    <x v="0"/>
    <x v="0"/>
    <x v="0"/>
    <x v="768"/>
    <n v="5.18"/>
    <n v="1"/>
    <n v="1.81"/>
    <x v="11"/>
    <x v="0"/>
  </r>
  <r>
    <n v="44553"/>
    <x v="583"/>
    <x v="16"/>
    <x v="0"/>
    <x v="0"/>
    <x v="1175"/>
    <n v="45.53"/>
    <n v="3"/>
    <n v="15.93"/>
    <x v="11"/>
    <x v="0"/>
  </r>
  <r>
    <n v="44553"/>
    <x v="583"/>
    <x v="16"/>
    <x v="1"/>
    <x v="5"/>
    <x v="526"/>
    <n v="64.78"/>
    <n v="1"/>
    <n v="6.48"/>
    <x v="11"/>
    <x v="0"/>
  </r>
  <r>
    <n v="44553"/>
    <x v="583"/>
    <x v="16"/>
    <x v="0"/>
    <x v="2"/>
    <x v="27"/>
    <n v="424.27"/>
    <n v="2"/>
    <n v="-10.61"/>
    <x v="11"/>
    <x v="0"/>
  </r>
  <r>
    <n v="44553"/>
    <x v="583"/>
    <x v="16"/>
    <x v="0"/>
    <x v="4"/>
    <x v="321"/>
    <n v="1.34"/>
    <n v="1"/>
    <n v="0.5"/>
    <x v="11"/>
    <x v="0"/>
  </r>
  <r>
    <n v="44553"/>
    <x v="583"/>
    <x v="16"/>
    <x v="0"/>
    <x v="2"/>
    <x v="1019"/>
    <n v="83.92"/>
    <n v="5"/>
    <n v="-1.05"/>
    <x v="11"/>
    <x v="0"/>
  </r>
  <r>
    <n v="44554"/>
    <x v="321"/>
    <x v="16"/>
    <x v="0"/>
    <x v="0"/>
    <x v="1035"/>
    <n v="9.57"/>
    <n v="2"/>
    <n v="3.47"/>
    <x v="11"/>
    <x v="0"/>
  </r>
  <r>
    <n v="44554"/>
    <x v="218"/>
    <x v="10"/>
    <x v="1"/>
    <x v="8"/>
    <x v="1176"/>
    <n v="30.36"/>
    <n v="5"/>
    <n v="8.73"/>
    <x v="11"/>
    <x v="0"/>
  </r>
  <r>
    <n v="44554"/>
    <x v="520"/>
    <x v="3"/>
    <x v="0"/>
    <x v="2"/>
    <x v="597"/>
    <n v="142.86000000000001"/>
    <n v="1"/>
    <n v="41.43"/>
    <x v="11"/>
    <x v="0"/>
  </r>
  <r>
    <n v="44554"/>
    <x v="520"/>
    <x v="3"/>
    <x v="1"/>
    <x v="5"/>
    <x v="94"/>
    <n v="292.27"/>
    <n v="6"/>
    <n v="18.27"/>
    <x v="11"/>
    <x v="0"/>
  </r>
  <r>
    <n v="44554"/>
    <x v="151"/>
    <x v="3"/>
    <x v="2"/>
    <x v="6"/>
    <x v="1177"/>
    <n v="173.66"/>
    <n v="7"/>
    <n v="17.37"/>
    <x v="11"/>
    <x v="0"/>
  </r>
  <r>
    <n v="44554"/>
    <x v="151"/>
    <x v="3"/>
    <x v="0"/>
    <x v="12"/>
    <x v="1178"/>
    <n v="361.96"/>
    <n v="2"/>
    <n v="101.35"/>
    <x v="11"/>
    <x v="0"/>
  </r>
  <r>
    <n v="44554"/>
    <x v="151"/>
    <x v="3"/>
    <x v="2"/>
    <x v="9"/>
    <x v="1179"/>
    <n v="62.85"/>
    <n v="3"/>
    <n v="13.2"/>
    <x v="11"/>
    <x v="0"/>
  </r>
  <r>
    <n v="44554"/>
    <x v="151"/>
    <x v="3"/>
    <x v="2"/>
    <x v="6"/>
    <x v="686"/>
    <n v="818.38"/>
    <n v="3"/>
    <n v="51.15"/>
    <x v="11"/>
    <x v="0"/>
  </r>
  <r>
    <n v="44554"/>
    <x v="151"/>
    <x v="3"/>
    <x v="0"/>
    <x v="2"/>
    <x v="204"/>
    <n v="20.34"/>
    <n v="1"/>
    <n v="0.2"/>
    <x v="11"/>
    <x v="0"/>
  </r>
  <r>
    <n v="44554"/>
    <x v="151"/>
    <x v="3"/>
    <x v="1"/>
    <x v="8"/>
    <x v="1180"/>
    <n v="23.99"/>
    <n v="1"/>
    <n v="5.52"/>
    <x v="11"/>
    <x v="0"/>
  </r>
  <r>
    <n v="44554"/>
    <x v="423"/>
    <x v="3"/>
    <x v="0"/>
    <x v="12"/>
    <x v="1181"/>
    <n v="13.97"/>
    <n v="1"/>
    <n v="3.63"/>
    <x v="11"/>
    <x v="0"/>
  </r>
  <r>
    <n v="44556"/>
    <x v="525"/>
    <x v="0"/>
    <x v="1"/>
    <x v="5"/>
    <x v="7"/>
    <n v="600.55999999999995"/>
    <n v="3"/>
    <n v="-8.58"/>
    <x v="11"/>
    <x v="0"/>
  </r>
  <r>
    <n v="44556"/>
    <x v="254"/>
    <x v="26"/>
    <x v="1"/>
    <x v="8"/>
    <x v="317"/>
    <n v="300.42"/>
    <n v="8"/>
    <n v="78.86"/>
    <x v="11"/>
    <x v="0"/>
  </r>
  <r>
    <n v="44556"/>
    <x v="254"/>
    <x v="26"/>
    <x v="1"/>
    <x v="5"/>
    <x v="1182"/>
    <n v="230.35"/>
    <n v="3"/>
    <n v="20.16"/>
    <x v="11"/>
    <x v="0"/>
  </r>
  <r>
    <n v="44556"/>
    <x v="254"/>
    <x v="26"/>
    <x v="1"/>
    <x v="8"/>
    <x v="50"/>
    <n v="218.35"/>
    <n v="3"/>
    <n v="-24.56"/>
    <x v="11"/>
    <x v="0"/>
  </r>
  <r>
    <n v="44556"/>
    <x v="254"/>
    <x v="26"/>
    <x v="0"/>
    <x v="3"/>
    <x v="81"/>
    <n v="78.599999999999994"/>
    <n v="5"/>
    <n v="-62.88"/>
    <x v="11"/>
    <x v="0"/>
  </r>
  <r>
    <n v="44556"/>
    <x v="254"/>
    <x v="26"/>
    <x v="0"/>
    <x v="7"/>
    <x v="693"/>
    <n v="27.55"/>
    <n v="3"/>
    <n v="9.3000000000000007"/>
    <x v="11"/>
    <x v="0"/>
  </r>
  <r>
    <n v="44556"/>
    <x v="103"/>
    <x v="1"/>
    <x v="0"/>
    <x v="3"/>
    <x v="592"/>
    <n v="8.69"/>
    <n v="5"/>
    <n v="-14.77"/>
    <x v="11"/>
    <x v="0"/>
  </r>
  <r>
    <n v="44556"/>
    <x v="584"/>
    <x v="3"/>
    <x v="0"/>
    <x v="14"/>
    <x v="1183"/>
    <n v="11.91"/>
    <n v="3"/>
    <n v="0.12"/>
    <x v="11"/>
    <x v="0"/>
  </r>
  <r>
    <n v="44556"/>
    <x v="584"/>
    <x v="3"/>
    <x v="1"/>
    <x v="8"/>
    <x v="365"/>
    <n v="3.48"/>
    <n v="2"/>
    <n v="1.1100000000000001"/>
    <x v="11"/>
    <x v="0"/>
  </r>
  <r>
    <n v="44556"/>
    <x v="585"/>
    <x v="2"/>
    <x v="0"/>
    <x v="0"/>
    <x v="605"/>
    <n v="18.260000000000002"/>
    <n v="3"/>
    <n v="6.16"/>
    <x v="11"/>
    <x v="0"/>
  </r>
  <r>
    <n v="44556"/>
    <x v="585"/>
    <x v="2"/>
    <x v="0"/>
    <x v="12"/>
    <x v="1184"/>
    <n v="34.659999999999997"/>
    <n v="2"/>
    <n v="5.63"/>
    <x v="11"/>
    <x v="0"/>
  </r>
  <r>
    <n v="44556"/>
    <x v="585"/>
    <x v="2"/>
    <x v="0"/>
    <x v="12"/>
    <x v="704"/>
    <n v="81.55"/>
    <n v="2"/>
    <n v="8.16"/>
    <x v="11"/>
    <x v="0"/>
  </r>
  <r>
    <n v="44556"/>
    <x v="585"/>
    <x v="2"/>
    <x v="0"/>
    <x v="2"/>
    <x v="135"/>
    <n v="227.14"/>
    <n v="4"/>
    <n v="-42.59"/>
    <x v="11"/>
    <x v="0"/>
  </r>
  <r>
    <n v="44556"/>
    <x v="463"/>
    <x v="20"/>
    <x v="0"/>
    <x v="2"/>
    <x v="555"/>
    <n v="191.88"/>
    <n v="6"/>
    <n v="19.190000000000001"/>
    <x v="11"/>
    <x v="0"/>
  </r>
  <r>
    <n v="44556"/>
    <x v="135"/>
    <x v="2"/>
    <x v="0"/>
    <x v="4"/>
    <x v="1185"/>
    <n v="8.02"/>
    <n v="3"/>
    <n v="1.1000000000000001"/>
    <x v="11"/>
    <x v="0"/>
  </r>
  <r>
    <n v="44557"/>
    <x v="538"/>
    <x v="3"/>
    <x v="0"/>
    <x v="1"/>
    <x v="115"/>
    <n v="11.56"/>
    <n v="4"/>
    <n v="5.43"/>
    <x v="11"/>
    <x v="0"/>
  </r>
  <r>
    <n v="44557"/>
    <x v="261"/>
    <x v="1"/>
    <x v="1"/>
    <x v="8"/>
    <x v="211"/>
    <n v="32.950000000000003"/>
    <n v="6"/>
    <n v="-19.77"/>
    <x v="11"/>
    <x v="0"/>
  </r>
  <r>
    <n v="44557"/>
    <x v="261"/>
    <x v="1"/>
    <x v="0"/>
    <x v="2"/>
    <x v="163"/>
    <n v="30.02"/>
    <n v="4"/>
    <n v="3"/>
    <x v="11"/>
    <x v="0"/>
  </r>
  <r>
    <n v="44557"/>
    <x v="467"/>
    <x v="3"/>
    <x v="1"/>
    <x v="5"/>
    <x v="342"/>
    <n v="230.28"/>
    <n v="3"/>
    <n v="23.03"/>
    <x v="11"/>
    <x v="0"/>
  </r>
  <r>
    <n v="44557"/>
    <x v="467"/>
    <x v="3"/>
    <x v="0"/>
    <x v="0"/>
    <x v="1186"/>
    <n v="12.84"/>
    <n v="3"/>
    <n v="5.78"/>
    <x v="11"/>
    <x v="0"/>
  </r>
  <r>
    <n v="44557"/>
    <x v="586"/>
    <x v="20"/>
    <x v="1"/>
    <x v="5"/>
    <x v="142"/>
    <n v="767.21"/>
    <n v="14"/>
    <n v="161.97"/>
    <x v="11"/>
    <x v="0"/>
  </r>
  <r>
    <n v="44557"/>
    <x v="33"/>
    <x v="3"/>
    <x v="0"/>
    <x v="12"/>
    <x v="394"/>
    <n v="10.98"/>
    <n v="1"/>
    <n v="2.96"/>
    <x v="11"/>
    <x v="0"/>
  </r>
  <r>
    <n v="44557"/>
    <x v="33"/>
    <x v="3"/>
    <x v="0"/>
    <x v="7"/>
    <x v="78"/>
    <n v="7.86"/>
    <n v="3"/>
    <n v="3.62"/>
    <x v="11"/>
    <x v="0"/>
  </r>
  <r>
    <n v="44557"/>
    <x v="33"/>
    <x v="3"/>
    <x v="0"/>
    <x v="2"/>
    <x v="1187"/>
    <n v="51.45"/>
    <n v="3"/>
    <n v="13.89"/>
    <x v="11"/>
    <x v="0"/>
  </r>
  <r>
    <n v="44557"/>
    <x v="33"/>
    <x v="3"/>
    <x v="0"/>
    <x v="3"/>
    <x v="962"/>
    <n v="37.06"/>
    <n v="3"/>
    <n v="13.9"/>
    <x v="11"/>
    <x v="0"/>
  </r>
  <r>
    <n v="44557"/>
    <x v="498"/>
    <x v="33"/>
    <x v="0"/>
    <x v="0"/>
    <x v="1188"/>
    <n v="23.92"/>
    <n v="4"/>
    <n v="11.72"/>
    <x v="11"/>
    <x v="0"/>
  </r>
  <r>
    <n v="44557"/>
    <x v="498"/>
    <x v="33"/>
    <x v="2"/>
    <x v="9"/>
    <x v="1189"/>
    <n v="498"/>
    <n v="5"/>
    <n v="184.26"/>
    <x v="11"/>
    <x v="0"/>
  </r>
  <r>
    <n v="44557"/>
    <x v="180"/>
    <x v="0"/>
    <x v="0"/>
    <x v="3"/>
    <x v="461"/>
    <n v="4.9800000000000004"/>
    <n v="1"/>
    <n v="-8.4700000000000006"/>
    <x v="11"/>
    <x v="0"/>
  </r>
  <r>
    <n v="44557"/>
    <x v="366"/>
    <x v="10"/>
    <x v="1"/>
    <x v="8"/>
    <x v="1190"/>
    <n v="182.35"/>
    <n v="3"/>
    <n v="-18.239999999999998"/>
    <x v="11"/>
    <x v="0"/>
  </r>
  <r>
    <n v="44557"/>
    <x v="366"/>
    <x v="10"/>
    <x v="0"/>
    <x v="2"/>
    <x v="1191"/>
    <n v="118.16"/>
    <n v="2"/>
    <n v="-25.11"/>
    <x v="11"/>
    <x v="0"/>
  </r>
  <r>
    <n v="44557"/>
    <x v="218"/>
    <x v="12"/>
    <x v="0"/>
    <x v="3"/>
    <x v="1140"/>
    <n v="946.76"/>
    <n v="6"/>
    <n v="-694.29"/>
    <x v="11"/>
    <x v="0"/>
  </r>
  <r>
    <n v="44558"/>
    <x v="569"/>
    <x v="2"/>
    <x v="0"/>
    <x v="4"/>
    <x v="1192"/>
    <n v="99.14"/>
    <n v="4"/>
    <n v="8.67"/>
    <x v="11"/>
    <x v="0"/>
  </r>
  <r>
    <n v="44558"/>
    <x v="8"/>
    <x v="32"/>
    <x v="0"/>
    <x v="12"/>
    <x v="1193"/>
    <n v="1737.18"/>
    <n v="6"/>
    <n v="503.78"/>
    <x v="11"/>
    <x v="0"/>
  </r>
  <r>
    <n v="44558"/>
    <x v="8"/>
    <x v="32"/>
    <x v="0"/>
    <x v="2"/>
    <x v="1194"/>
    <n v="704.25"/>
    <n v="5"/>
    <n v="84.51"/>
    <x v="11"/>
    <x v="0"/>
  </r>
  <r>
    <n v="44558"/>
    <x v="8"/>
    <x v="32"/>
    <x v="0"/>
    <x v="0"/>
    <x v="1195"/>
    <n v="141.76"/>
    <n v="4"/>
    <n v="66.63"/>
    <x v="11"/>
    <x v="0"/>
  </r>
  <r>
    <n v="44558"/>
    <x v="496"/>
    <x v="3"/>
    <x v="0"/>
    <x v="2"/>
    <x v="351"/>
    <n v="998.82"/>
    <n v="9"/>
    <n v="29.96"/>
    <x v="11"/>
    <x v="0"/>
  </r>
  <r>
    <n v="44558"/>
    <x v="496"/>
    <x v="3"/>
    <x v="0"/>
    <x v="14"/>
    <x v="654"/>
    <n v="51.15"/>
    <n v="5"/>
    <n v="13.3"/>
    <x v="11"/>
    <x v="0"/>
  </r>
  <r>
    <n v="44559"/>
    <x v="587"/>
    <x v="28"/>
    <x v="0"/>
    <x v="2"/>
    <x v="512"/>
    <n v="24.56"/>
    <n v="2"/>
    <n v="6.88"/>
    <x v="11"/>
    <x v="0"/>
  </r>
  <r>
    <n v="44559"/>
    <x v="587"/>
    <x v="28"/>
    <x v="2"/>
    <x v="9"/>
    <x v="1114"/>
    <n v="119.8"/>
    <n v="4"/>
    <n v="47.92"/>
    <x v="11"/>
    <x v="0"/>
  </r>
  <r>
    <n v="44559"/>
    <x v="202"/>
    <x v="3"/>
    <x v="1"/>
    <x v="8"/>
    <x v="517"/>
    <n v="24.9"/>
    <n v="5"/>
    <n v="8.2200000000000006"/>
    <x v="11"/>
    <x v="0"/>
  </r>
  <r>
    <n v="44559"/>
    <x v="202"/>
    <x v="3"/>
    <x v="0"/>
    <x v="0"/>
    <x v="1196"/>
    <n v="21.12"/>
    <n v="4"/>
    <n v="9.5"/>
    <x v="11"/>
    <x v="0"/>
  </r>
  <r>
    <n v="44559"/>
    <x v="202"/>
    <x v="3"/>
    <x v="2"/>
    <x v="15"/>
    <x v="1197"/>
    <n v="767.95"/>
    <n v="6"/>
    <n v="287.98"/>
    <x v="11"/>
    <x v="0"/>
  </r>
  <r>
    <n v="44559"/>
    <x v="202"/>
    <x v="3"/>
    <x v="0"/>
    <x v="3"/>
    <x v="1198"/>
    <n v="14.35"/>
    <n v="3"/>
    <n v="4.66"/>
    <x v="11"/>
    <x v="0"/>
  </r>
  <r>
    <n v="44559"/>
    <x v="202"/>
    <x v="3"/>
    <x v="2"/>
    <x v="6"/>
    <x v="463"/>
    <n v="191.98"/>
    <n v="3"/>
    <n v="19.2"/>
    <x v="11"/>
    <x v="0"/>
  </r>
  <r>
    <n v="44559"/>
    <x v="202"/>
    <x v="3"/>
    <x v="0"/>
    <x v="1"/>
    <x v="1199"/>
    <n v="274.77"/>
    <n v="9"/>
    <n v="126.39"/>
    <x v="11"/>
    <x v="0"/>
  </r>
  <r>
    <n v="44559"/>
    <x v="202"/>
    <x v="3"/>
    <x v="1"/>
    <x v="8"/>
    <x v="1200"/>
    <n v="70.56"/>
    <n v="6"/>
    <n v="23.99"/>
    <x v="11"/>
    <x v="0"/>
  </r>
  <r>
    <n v="44559"/>
    <x v="43"/>
    <x v="31"/>
    <x v="2"/>
    <x v="6"/>
    <x v="1201"/>
    <n v="23.98"/>
    <n v="3"/>
    <n v="-5.69"/>
    <x v="11"/>
    <x v="0"/>
  </r>
  <r>
    <n v="44559"/>
    <x v="43"/>
    <x v="31"/>
    <x v="0"/>
    <x v="2"/>
    <x v="53"/>
    <n v="33.29"/>
    <n v="1"/>
    <n v="7.99"/>
    <x v="11"/>
    <x v="0"/>
  </r>
  <r>
    <n v="44559"/>
    <x v="456"/>
    <x v="1"/>
    <x v="1"/>
    <x v="8"/>
    <x v="960"/>
    <n v="38.979999999999997"/>
    <n v="3"/>
    <n v="-50.67"/>
    <x v="11"/>
    <x v="0"/>
  </r>
  <r>
    <n v="44559"/>
    <x v="588"/>
    <x v="1"/>
    <x v="1"/>
    <x v="8"/>
    <x v="91"/>
    <n v="8.74"/>
    <n v="3"/>
    <n v="-4.8"/>
    <x v="11"/>
    <x v="0"/>
  </r>
  <r>
    <n v="44559"/>
    <x v="170"/>
    <x v="3"/>
    <x v="0"/>
    <x v="1"/>
    <x v="798"/>
    <n v="88.8"/>
    <n v="6"/>
    <n v="44.4"/>
    <x v="11"/>
    <x v="0"/>
  </r>
  <r>
    <n v="44559"/>
    <x v="170"/>
    <x v="3"/>
    <x v="2"/>
    <x v="6"/>
    <x v="1202"/>
    <n v="319.97000000000003"/>
    <n v="4"/>
    <n v="36"/>
    <x v="11"/>
    <x v="0"/>
  </r>
  <r>
    <n v="44559"/>
    <x v="589"/>
    <x v="10"/>
    <x v="0"/>
    <x v="12"/>
    <x v="639"/>
    <n v="48.36"/>
    <n v="5"/>
    <n v="6.05"/>
    <x v="11"/>
    <x v="0"/>
  </r>
  <r>
    <n v="44560"/>
    <x v="590"/>
    <x v="14"/>
    <x v="0"/>
    <x v="4"/>
    <x v="368"/>
    <n v="9.84"/>
    <n v="3"/>
    <n v="2.85"/>
    <x v="11"/>
    <x v="0"/>
  </r>
  <r>
    <n v="44560"/>
    <x v="386"/>
    <x v="0"/>
    <x v="0"/>
    <x v="10"/>
    <x v="1072"/>
    <n v="12.98"/>
    <n v="3"/>
    <n v="4.71"/>
    <x v="11"/>
    <x v="0"/>
  </r>
  <r>
    <n v="44560"/>
    <x v="386"/>
    <x v="0"/>
    <x v="2"/>
    <x v="6"/>
    <x v="669"/>
    <n v="217.58"/>
    <n v="2"/>
    <n v="19.04"/>
    <x v="11"/>
    <x v="0"/>
  </r>
  <r>
    <n v="44560"/>
    <x v="386"/>
    <x v="0"/>
    <x v="2"/>
    <x v="6"/>
    <x v="308"/>
    <n v="328.78"/>
    <n v="3"/>
    <n v="28.77"/>
    <x v="11"/>
    <x v="0"/>
  </r>
  <r>
    <n v="44560"/>
    <x v="386"/>
    <x v="0"/>
    <x v="0"/>
    <x v="3"/>
    <x v="595"/>
    <n v="2.29"/>
    <n v="3"/>
    <n v="-3.66"/>
    <x v="11"/>
    <x v="0"/>
  </r>
  <r>
    <n v="44560"/>
    <x v="386"/>
    <x v="0"/>
    <x v="2"/>
    <x v="9"/>
    <x v="33"/>
    <n v="47.98"/>
    <n v="2"/>
    <n v="14.4"/>
    <x v="11"/>
    <x v="0"/>
  </r>
  <r>
    <n v="44560"/>
    <x v="591"/>
    <x v="12"/>
    <x v="0"/>
    <x v="3"/>
    <x v="688"/>
    <n v="551.99"/>
    <n v="5"/>
    <n v="-459.99"/>
    <x v="11"/>
    <x v="0"/>
  </r>
  <r>
    <n v="44560"/>
    <x v="41"/>
    <x v="2"/>
    <x v="2"/>
    <x v="9"/>
    <x v="885"/>
    <n v="27.97"/>
    <n v="2"/>
    <n v="6.99"/>
    <x v="11"/>
    <x v="0"/>
  </r>
  <r>
    <n v="44560"/>
    <x v="592"/>
    <x v="2"/>
    <x v="2"/>
    <x v="6"/>
    <x v="1095"/>
    <n v="251.96"/>
    <n v="6"/>
    <n v="-50.39"/>
    <x v="11"/>
    <x v="0"/>
  </r>
  <r>
    <n v="44560"/>
    <x v="592"/>
    <x v="2"/>
    <x v="1"/>
    <x v="13"/>
    <x v="576"/>
    <n v="523.76"/>
    <n v="3"/>
    <n v="-192.05"/>
    <x v="11"/>
    <x v="0"/>
  </r>
  <r>
    <n v="44560"/>
    <x v="404"/>
    <x v="20"/>
    <x v="0"/>
    <x v="12"/>
    <x v="1203"/>
    <n v="122.94"/>
    <n v="3"/>
    <n v="30.74"/>
    <x v="11"/>
    <x v="0"/>
  </r>
  <r>
    <n v="44560"/>
    <x v="404"/>
    <x v="20"/>
    <x v="0"/>
    <x v="3"/>
    <x v="130"/>
    <n v="35.450000000000003"/>
    <n v="7"/>
    <n v="12.85"/>
    <x v="11"/>
    <x v="0"/>
  </r>
  <r>
    <n v="44560"/>
    <x v="118"/>
    <x v="15"/>
    <x v="0"/>
    <x v="2"/>
    <x v="1204"/>
    <n v="39.130000000000003"/>
    <n v="1"/>
    <n v="-8.8000000000000007"/>
    <x v="11"/>
    <x v="0"/>
  </r>
  <r>
    <n v="44561"/>
    <x v="593"/>
    <x v="20"/>
    <x v="1"/>
    <x v="11"/>
    <x v="1205"/>
    <n v="1573.49"/>
    <n v="7"/>
    <n v="196.69"/>
    <x v="11"/>
    <x v="0"/>
  </r>
  <r>
    <n v="44561"/>
    <x v="274"/>
    <x v="24"/>
    <x v="0"/>
    <x v="4"/>
    <x v="224"/>
    <n v="29.68"/>
    <n v="7"/>
    <n v="11.58"/>
    <x v="11"/>
    <x v="0"/>
  </r>
  <r>
    <n v="44561"/>
    <x v="274"/>
    <x v="24"/>
    <x v="2"/>
    <x v="9"/>
    <x v="1206"/>
    <n v="47.53"/>
    <n v="7"/>
    <n v="16.16"/>
    <x v="11"/>
    <x v="0"/>
  </r>
  <r>
    <n v="44561"/>
    <x v="146"/>
    <x v="32"/>
    <x v="1"/>
    <x v="8"/>
    <x v="805"/>
    <n v="63.2"/>
    <n v="5"/>
    <n v="23.38"/>
    <x v="11"/>
    <x v="0"/>
  </r>
  <r>
    <n v="44561"/>
    <x v="146"/>
    <x v="32"/>
    <x v="2"/>
    <x v="9"/>
    <x v="1207"/>
    <n v="113.97"/>
    <n v="3"/>
    <n v="27.35"/>
    <x v="11"/>
    <x v="0"/>
  </r>
  <r>
    <n v="44561"/>
    <x v="507"/>
    <x v="0"/>
    <x v="0"/>
    <x v="10"/>
    <x v="21"/>
    <n v="49.57"/>
    <n v="2"/>
    <n v="17.97"/>
    <x v="11"/>
    <x v="0"/>
  </r>
  <r>
    <n v="44561"/>
    <x v="307"/>
    <x v="43"/>
    <x v="0"/>
    <x v="0"/>
    <x v="951"/>
    <n v="195.64"/>
    <n v="4"/>
    <n v="91.95"/>
    <x v="11"/>
    <x v="0"/>
  </r>
  <r>
    <n v="44561"/>
    <x v="307"/>
    <x v="43"/>
    <x v="0"/>
    <x v="0"/>
    <x v="1097"/>
    <n v="14.94"/>
    <n v="3"/>
    <n v="7.02"/>
    <x v="11"/>
    <x v="0"/>
  </r>
  <r>
    <n v="44561"/>
    <x v="307"/>
    <x v="43"/>
    <x v="2"/>
    <x v="9"/>
    <x v="1208"/>
    <n v="1687.8"/>
    <n v="4"/>
    <n v="742.63"/>
    <x v="11"/>
    <x v="0"/>
  </r>
  <r>
    <n v="44561"/>
    <x v="307"/>
    <x v="43"/>
    <x v="1"/>
    <x v="11"/>
    <x v="430"/>
    <n v="341.96"/>
    <n v="2"/>
    <n v="78.650000000000006"/>
    <x v="11"/>
    <x v="0"/>
  </r>
  <r>
    <n v="44561"/>
    <x v="307"/>
    <x v="43"/>
    <x v="1"/>
    <x v="5"/>
    <x v="1209"/>
    <n v="605.88"/>
    <n v="6"/>
    <n v="151.47"/>
    <x v="11"/>
    <x v="0"/>
  </r>
  <r>
    <n v="44561"/>
    <x v="594"/>
    <x v="17"/>
    <x v="2"/>
    <x v="6"/>
    <x v="1210"/>
    <n v="475.94"/>
    <n v="7"/>
    <n v="59.49"/>
    <x v="11"/>
    <x v="0"/>
  </r>
  <r>
    <n v="44561"/>
    <x v="160"/>
    <x v="20"/>
    <x v="2"/>
    <x v="9"/>
    <x v="1211"/>
    <n v="34.770000000000003"/>
    <n v="3"/>
    <n v="11.47"/>
    <x v="11"/>
    <x v="0"/>
  </r>
  <r>
    <n v="44561"/>
    <x v="160"/>
    <x v="20"/>
    <x v="0"/>
    <x v="1"/>
    <x v="821"/>
    <n v="18.899999999999999"/>
    <n v="3"/>
    <n v="8.69"/>
    <x v="11"/>
    <x v="0"/>
  </r>
  <r>
    <n v="44563"/>
    <x v="197"/>
    <x v="10"/>
    <x v="0"/>
    <x v="1"/>
    <x v="210"/>
    <n v="23.68"/>
    <n v="2"/>
    <n v="8.8800000000000008"/>
    <x v="0"/>
    <x v="1"/>
  </r>
  <r>
    <n v="44563"/>
    <x v="197"/>
    <x v="10"/>
    <x v="1"/>
    <x v="11"/>
    <x v="1212"/>
    <n v="452.45"/>
    <n v="5"/>
    <n v="-244.32"/>
    <x v="0"/>
    <x v="1"/>
  </r>
  <r>
    <n v="44563"/>
    <x v="197"/>
    <x v="10"/>
    <x v="2"/>
    <x v="6"/>
    <x v="1213"/>
    <n v="62.98"/>
    <n v="3"/>
    <n v="-14.7"/>
    <x v="0"/>
    <x v="1"/>
  </r>
  <r>
    <n v="44563"/>
    <x v="197"/>
    <x v="10"/>
    <x v="2"/>
    <x v="15"/>
    <x v="1214"/>
    <n v="1188"/>
    <n v="9"/>
    <n v="-950.4"/>
    <x v="0"/>
    <x v="1"/>
  </r>
  <r>
    <n v="44563"/>
    <x v="197"/>
    <x v="10"/>
    <x v="2"/>
    <x v="9"/>
    <x v="378"/>
    <n v="89.58"/>
    <n v="2"/>
    <n v="4.4800000000000004"/>
    <x v="0"/>
    <x v="1"/>
  </r>
  <r>
    <n v="44563"/>
    <x v="595"/>
    <x v="7"/>
    <x v="0"/>
    <x v="2"/>
    <x v="434"/>
    <n v="85.52"/>
    <n v="2"/>
    <n v="22.24"/>
    <x v="0"/>
    <x v="1"/>
  </r>
  <r>
    <n v="44563"/>
    <x v="595"/>
    <x v="7"/>
    <x v="0"/>
    <x v="4"/>
    <x v="839"/>
    <n v="9.84"/>
    <n v="3"/>
    <n v="2.66"/>
    <x v="0"/>
    <x v="1"/>
  </r>
  <r>
    <n v="44563"/>
    <x v="595"/>
    <x v="7"/>
    <x v="0"/>
    <x v="0"/>
    <x v="1215"/>
    <n v="20.04"/>
    <n v="3"/>
    <n v="9.6199999999999992"/>
    <x v="0"/>
    <x v="1"/>
  </r>
  <r>
    <n v="44564"/>
    <x v="472"/>
    <x v="0"/>
    <x v="0"/>
    <x v="0"/>
    <x v="684"/>
    <n v="10.37"/>
    <n v="2"/>
    <n v="3.63"/>
    <x v="0"/>
    <x v="1"/>
  </r>
  <r>
    <n v="44564"/>
    <x v="596"/>
    <x v="0"/>
    <x v="2"/>
    <x v="9"/>
    <x v="1189"/>
    <n v="398.4"/>
    <n v="5"/>
    <n v="84.66"/>
    <x v="0"/>
    <x v="1"/>
  </r>
  <r>
    <n v="44564"/>
    <x v="596"/>
    <x v="0"/>
    <x v="0"/>
    <x v="4"/>
    <x v="421"/>
    <n v="7.06"/>
    <n v="3"/>
    <n v="0.79"/>
    <x v="0"/>
    <x v="1"/>
  </r>
  <r>
    <n v="44564"/>
    <x v="596"/>
    <x v="0"/>
    <x v="1"/>
    <x v="11"/>
    <x v="469"/>
    <n v="1352.4"/>
    <n v="9"/>
    <n v="-437.54"/>
    <x v="0"/>
    <x v="1"/>
  </r>
  <r>
    <n v="44565"/>
    <x v="10"/>
    <x v="28"/>
    <x v="0"/>
    <x v="3"/>
    <x v="39"/>
    <n v="32.340000000000003"/>
    <n v="3"/>
    <n v="15.52"/>
    <x v="0"/>
    <x v="1"/>
  </r>
  <r>
    <n v="44565"/>
    <x v="10"/>
    <x v="28"/>
    <x v="0"/>
    <x v="0"/>
    <x v="452"/>
    <n v="39.9"/>
    <n v="5"/>
    <n v="19.95"/>
    <x v="0"/>
    <x v="1"/>
  </r>
  <r>
    <n v="44565"/>
    <x v="597"/>
    <x v="6"/>
    <x v="1"/>
    <x v="8"/>
    <x v="211"/>
    <n v="192.22"/>
    <n v="14"/>
    <n v="69.2"/>
    <x v="0"/>
    <x v="1"/>
  </r>
  <r>
    <n v="44566"/>
    <x v="50"/>
    <x v="22"/>
    <x v="1"/>
    <x v="5"/>
    <x v="415"/>
    <n v="61.58"/>
    <n v="1"/>
    <n v="-6.93"/>
    <x v="0"/>
    <x v="1"/>
  </r>
  <r>
    <n v="44566"/>
    <x v="196"/>
    <x v="20"/>
    <x v="0"/>
    <x v="4"/>
    <x v="859"/>
    <n v="59.52"/>
    <n v="3"/>
    <n v="15.48"/>
    <x v="0"/>
    <x v="1"/>
  </r>
  <r>
    <n v="44566"/>
    <x v="196"/>
    <x v="20"/>
    <x v="0"/>
    <x v="10"/>
    <x v="474"/>
    <n v="17.48"/>
    <n v="2"/>
    <n v="8.2200000000000006"/>
    <x v="0"/>
    <x v="1"/>
  </r>
  <r>
    <n v="44566"/>
    <x v="196"/>
    <x v="20"/>
    <x v="0"/>
    <x v="3"/>
    <x v="647"/>
    <n v="13.17"/>
    <n v="2"/>
    <n v="4.6100000000000003"/>
    <x v="0"/>
    <x v="1"/>
  </r>
  <r>
    <n v="44566"/>
    <x v="594"/>
    <x v="3"/>
    <x v="0"/>
    <x v="12"/>
    <x v="460"/>
    <n v="87.36"/>
    <n v="6"/>
    <n v="23.59"/>
    <x v="0"/>
    <x v="1"/>
  </r>
  <r>
    <n v="44566"/>
    <x v="594"/>
    <x v="3"/>
    <x v="0"/>
    <x v="3"/>
    <x v="363"/>
    <n v="56.16"/>
    <n v="6"/>
    <n v="17.55"/>
    <x v="0"/>
    <x v="1"/>
  </r>
  <r>
    <n v="44567"/>
    <x v="386"/>
    <x v="26"/>
    <x v="0"/>
    <x v="0"/>
    <x v="1216"/>
    <n v="29.6"/>
    <n v="5"/>
    <n v="9.25"/>
    <x v="0"/>
    <x v="1"/>
  </r>
  <r>
    <n v="44567"/>
    <x v="386"/>
    <x v="26"/>
    <x v="0"/>
    <x v="3"/>
    <x v="309"/>
    <n v="1.94"/>
    <n v="2"/>
    <n v="-1.36"/>
    <x v="0"/>
    <x v="1"/>
  </r>
  <r>
    <n v="44570"/>
    <x v="96"/>
    <x v="5"/>
    <x v="0"/>
    <x v="0"/>
    <x v="371"/>
    <n v="106.32"/>
    <n v="3"/>
    <n v="49.97"/>
    <x v="0"/>
    <x v="1"/>
  </r>
  <r>
    <n v="44570"/>
    <x v="96"/>
    <x v="5"/>
    <x v="0"/>
    <x v="12"/>
    <x v="1217"/>
    <n v="163.44"/>
    <n v="3"/>
    <n v="45.76"/>
    <x v="0"/>
    <x v="1"/>
  </r>
  <r>
    <n v="44570"/>
    <x v="96"/>
    <x v="5"/>
    <x v="0"/>
    <x v="4"/>
    <x v="1218"/>
    <n v="42.76"/>
    <n v="2"/>
    <n v="11.12"/>
    <x v="0"/>
    <x v="1"/>
  </r>
  <r>
    <n v="44570"/>
    <x v="96"/>
    <x v="5"/>
    <x v="0"/>
    <x v="0"/>
    <x v="1219"/>
    <n v="51.55"/>
    <n v="5"/>
    <n v="24.23"/>
    <x v="0"/>
    <x v="1"/>
  </r>
  <r>
    <n v="44571"/>
    <x v="13"/>
    <x v="20"/>
    <x v="1"/>
    <x v="13"/>
    <x v="233"/>
    <n v="1018.1"/>
    <n v="4"/>
    <n v="-373.3"/>
    <x v="0"/>
    <x v="1"/>
  </r>
  <r>
    <n v="44573"/>
    <x v="598"/>
    <x v="7"/>
    <x v="0"/>
    <x v="2"/>
    <x v="880"/>
    <n v="465.18"/>
    <n v="3"/>
    <n v="120.95"/>
    <x v="0"/>
    <x v="1"/>
  </r>
  <r>
    <n v="44573"/>
    <x v="599"/>
    <x v="10"/>
    <x v="0"/>
    <x v="4"/>
    <x v="136"/>
    <n v="10.37"/>
    <n v="2"/>
    <n v="1.56"/>
    <x v="0"/>
    <x v="1"/>
  </r>
  <r>
    <n v="44573"/>
    <x v="599"/>
    <x v="10"/>
    <x v="2"/>
    <x v="6"/>
    <x v="10"/>
    <n v="235.19"/>
    <n v="2"/>
    <n v="-43.12"/>
    <x v="0"/>
    <x v="1"/>
  </r>
  <r>
    <n v="44573"/>
    <x v="599"/>
    <x v="10"/>
    <x v="2"/>
    <x v="6"/>
    <x v="1220"/>
    <n v="26.38"/>
    <n v="4"/>
    <n v="2.64"/>
    <x v="0"/>
    <x v="1"/>
  </r>
  <r>
    <n v="44573"/>
    <x v="599"/>
    <x v="10"/>
    <x v="2"/>
    <x v="9"/>
    <x v="1221"/>
    <n v="10.38"/>
    <n v="2"/>
    <n v="2.21"/>
    <x v="0"/>
    <x v="1"/>
  </r>
  <r>
    <n v="44573"/>
    <x v="599"/>
    <x v="10"/>
    <x v="2"/>
    <x v="6"/>
    <x v="1222"/>
    <n v="107.12"/>
    <n v="3"/>
    <n v="-21.42"/>
    <x v="0"/>
    <x v="1"/>
  </r>
  <r>
    <n v="44574"/>
    <x v="300"/>
    <x v="3"/>
    <x v="0"/>
    <x v="3"/>
    <x v="1223"/>
    <n v="70.010000000000005"/>
    <n v="3"/>
    <n v="24.5"/>
    <x v="0"/>
    <x v="1"/>
  </r>
  <r>
    <n v="44574"/>
    <x v="300"/>
    <x v="3"/>
    <x v="1"/>
    <x v="8"/>
    <x v="1108"/>
    <n v="77.599999999999994"/>
    <n v="4"/>
    <n v="38.020000000000003"/>
    <x v="0"/>
    <x v="1"/>
  </r>
  <r>
    <n v="44574"/>
    <x v="300"/>
    <x v="3"/>
    <x v="1"/>
    <x v="8"/>
    <x v="1224"/>
    <n v="464.85"/>
    <n v="9"/>
    <n v="92.97"/>
    <x v="0"/>
    <x v="1"/>
  </r>
  <r>
    <n v="44574"/>
    <x v="600"/>
    <x v="4"/>
    <x v="0"/>
    <x v="1"/>
    <x v="1"/>
    <n v="9.82"/>
    <n v="2"/>
    <n v="4.8099999999999996"/>
    <x v="0"/>
    <x v="1"/>
  </r>
  <r>
    <n v="44578"/>
    <x v="179"/>
    <x v="1"/>
    <x v="1"/>
    <x v="8"/>
    <x v="50"/>
    <n v="254.74"/>
    <n v="7"/>
    <n v="-312.06"/>
    <x v="0"/>
    <x v="1"/>
  </r>
  <r>
    <n v="44578"/>
    <x v="134"/>
    <x v="32"/>
    <x v="0"/>
    <x v="4"/>
    <x v="191"/>
    <n v="6.68"/>
    <n v="2"/>
    <n v="2"/>
    <x v="0"/>
    <x v="1"/>
  </r>
  <r>
    <n v="44578"/>
    <x v="596"/>
    <x v="15"/>
    <x v="0"/>
    <x v="14"/>
    <x v="930"/>
    <n v="88.96"/>
    <n v="8"/>
    <n v="10.01"/>
    <x v="0"/>
    <x v="1"/>
  </r>
  <r>
    <n v="44580"/>
    <x v="181"/>
    <x v="0"/>
    <x v="1"/>
    <x v="13"/>
    <x v="582"/>
    <n v="102.44"/>
    <n v="1"/>
    <n v="-13.17"/>
    <x v="0"/>
    <x v="1"/>
  </r>
  <r>
    <n v="44580"/>
    <x v="181"/>
    <x v="0"/>
    <x v="1"/>
    <x v="5"/>
    <x v="1168"/>
    <n v="199.3"/>
    <n v="4"/>
    <n v="-8.5399999999999991"/>
    <x v="0"/>
    <x v="1"/>
  </r>
  <r>
    <n v="44584"/>
    <x v="249"/>
    <x v="35"/>
    <x v="0"/>
    <x v="0"/>
    <x v="48"/>
    <n v="29.04"/>
    <n v="3"/>
    <n v="13.94"/>
    <x v="0"/>
    <x v="1"/>
  </r>
  <r>
    <n v="44584"/>
    <x v="249"/>
    <x v="35"/>
    <x v="0"/>
    <x v="1"/>
    <x v="1225"/>
    <n v="14.62"/>
    <n v="2"/>
    <n v="6.87"/>
    <x v="0"/>
    <x v="1"/>
  </r>
  <r>
    <n v="44585"/>
    <x v="601"/>
    <x v="16"/>
    <x v="0"/>
    <x v="4"/>
    <x v="268"/>
    <n v="13.12"/>
    <n v="5"/>
    <n v="2.13"/>
    <x v="0"/>
    <x v="1"/>
  </r>
  <r>
    <n v="44587"/>
    <x v="551"/>
    <x v="3"/>
    <x v="0"/>
    <x v="0"/>
    <x v="1226"/>
    <n v="182.72"/>
    <n v="8"/>
    <n v="84.05"/>
    <x v="0"/>
    <x v="1"/>
  </r>
  <r>
    <n v="44588"/>
    <x v="9"/>
    <x v="10"/>
    <x v="1"/>
    <x v="5"/>
    <x v="1155"/>
    <n v="181.99"/>
    <n v="2"/>
    <n v="-54.6"/>
    <x v="0"/>
    <x v="1"/>
  </r>
  <r>
    <n v="44588"/>
    <x v="9"/>
    <x v="10"/>
    <x v="2"/>
    <x v="6"/>
    <x v="570"/>
    <n v="431.98"/>
    <n v="4"/>
    <n v="-100.79"/>
    <x v="0"/>
    <x v="1"/>
  </r>
  <r>
    <n v="44588"/>
    <x v="9"/>
    <x v="10"/>
    <x v="2"/>
    <x v="6"/>
    <x v="1227"/>
    <n v="155.37"/>
    <n v="1"/>
    <n v="-36.25"/>
    <x v="0"/>
    <x v="1"/>
  </r>
  <r>
    <n v="44588"/>
    <x v="573"/>
    <x v="3"/>
    <x v="1"/>
    <x v="5"/>
    <x v="599"/>
    <n v="2803.92"/>
    <n v="5"/>
    <n v="0"/>
    <x v="0"/>
    <x v="1"/>
  </r>
  <r>
    <n v="44589"/>
    <x v="343"/>
    <x v="25"/>
    <x v="1"/>
    <x v="13"/>
    <x v="232"/>
    <n v="4297.6400000000003"/>
    <n v="13"/>
    <n v="-1862.31"/>
    <x v="0"/>
    <x v="1"/>
  </r>
  <r>
    <n v="44591"/>
    <x v="355"/>
    <x v="0"/>
    <x v="0"/>
    <x v="0"/>
    <x v="1228"/>
    <n v="14.3"/>
    <n v="6"/>
    <n v="5.01"/>
    <x v="0"/>
    <x v="1"/>
  </r>
  <r>
    <n v="44591"/>
    <x v="309"/>
    <x v="3"/>
    <x v="1"/>
    <x v="8"/>
    <x v="866"/>
    <n v="227.36"/>
    <n v="7"/>
    <n v="81.849999999999994"/>
    <x v="0"/>
    <x v="1"/>
  </r>
  <r>
    <n v="44591"/>
    <x v="309"/>
    <x v="3"/>
    <x v="2"/>
    <x v="15"/>
    <x v="1229"/>
    <n v="1919.98"/>
    <n v="3"/>
    <n v="216"/>
    <x v="0"/>
    <x v="1"/>
  </r>
  <r>
    <n v="44592"/>
    <x v="366"/>
    <x v="28"/>
    <x v="0"/>
    <x v="0"/>
    <x v="423"/>
    <n v="12.96"/>
    <n v="2"/>
    <n v="6.22"/>
    <x v="0"/>
    <x v="1"/>
  </r>
  <r>
    <n v="44592"/>
    <x v="366"/>
    <x v="28"/>
    <x v="1"/>
    <x v="8"/>
    <x v="1230"/>
    <n v="53.34"/>
    <n v="3"/>
    <n v="16.54"/>
    <x v="0"/>
    <x v="1"/>
  </r>
  <r>
    <n v="44592"/>
    <x v="366"/>
    <x v="28"/>
    <x v="0"/>
    <x v="3"/>
    <x v="275"/>
    <n v="32.96"/>
    <n v="2"/>
    <n v="16.149999999999999"/>
    <x v="0"/>
    <x v="1"/>
  </r>
  <r>
    <n v="44595"/>
    <x v="158"/>
    <x v="40"/>
    <x v="1"/>
    <x v="8"/>
    <x v="1231"/>
    <n v="28.4"/>
    <n v="2"/>
    <n v="11.08"/>
    <x v="1"/>
    <x v="1"/>
  </r>
  <r>
    <n v="44595"/>
    <x v="158"/>
    <x v="40"/>
    <x v="2"/>
    <x v="9"/>
    <x v="247"/>
    <n v="149.97"/>
    <n v="3"/>
    <n v="50.99"/>
    <x v="1"/>
    <x v="1"/>
  </r>
  <r>
    <n v="44595"/>
    <x v="602"/>
    <x v="3"/>
    <x v="1"/>
    <x v="8"/>
    <x v="1232"/>
    <n v="136.91999999999999"/>
    <n v="4"/>
    <n v="41.08"/>
    <x v="1"/>
    <x v="1"/>
  </r>
  <r>
    <n v="44595"/>
    <x v="484"/>
    <x v="27"/>
    <x v="0"/>
    <x v="3"/>
    <x v="753"/>
    <n v="12.14"/>
    <n v="3"/>
    <n v="4.0999999999999996"/>
    <x v="1"/>
    <x v="1"/>
  </r>
  <r>
    <n v="44595"/>
    <x v="251"/>
    <x v="4"/>
    <x v="0"/>
    <x v="10"/>
    <x v="21"/>
    <n v="74.52"/>
    <n v="9"/>
    <n v="35.020000000000003"/>
    <x v="1"/>
    <x v="1"/>
  </r>
  <r>
    <n v="44595"/>
    <x v="203"/>
    <x v="20"/>
    <x v="1"/>
    <x v="5"/>
    <x v="1209"/>
    <n v="90.88"/>
    <n v="1"/>
    <n v="15.15"/>
    <x v="1"/>
    <x v="1"/>
  </r>
  <r>
    <n v="44598"/>
    <x v="197"/>
    <x v="22"/>
    <x v="0"/>
    <x v="4"/>
    <x v="1041"/>
    <n v="5.28"/>
    <n v="3"/>
    <n v="1.53"/>
    <x v="1"/>
    <x v="1"/>
  </r>
  <r>
    <n v="44598"/>
    <x v="325"/>
    <x v="7"/>
    <x v="1"/>
    <x v="5"/>
    <x v="1136"/>
    <n v="1268.82"/>
    <n v="9"/>
    <n v="266.45"/>
    <x v="1"/>
    <x v="1"/>
  </r>
  <r>
    <n v="44598"/>
    <x v="325"/>
    <x v="7"/>
    <x v="1"/>
    <x v="11"/>
    <x v="1233"/>
    <n v="283.92"/>
    <n v="4"/>
    <n v="82.34"/>
    <x v="1"/>
    <x v="1"/>
  </r>
  <r>
    <n v="44598"/>
    <x v="325"/>
    <x v="7"/>
    <x v="0"/>
    <x v="4"/>
    <x v="959"/>
    <n v="5.68"/>
    <n v="2"/>
    <n v="1.76"/>
    <x v="1"/>
    <x v="1"/>
  </r>
  <r>
    <n v="44598"/>
    <x v="603"/>
    <x v="0"/>
    <x v="0"/>
    <x v="3"/>
    <x v="1079"/>
    <n v="2.93"/>
    <n v="3"/>
    <n v="-4.99"/>
    <x v="1"/>
    <x v="1"/>
  </r>
  <r>
    <n v="44598"/>
    <x v="603"/>
    <x v="0"/>
    <x v="2"/>
    <x v="9"/>
    <x v="1234"/>
    <n v="18.53"/>
    <n v="2"/>
    <n v="4.4000000000000004"/>
    <x v="1"/>
    <x v="1"/>
  </r>
  <r>
    <n v="44598"/>
    <x v="603"/>
    <x v="0"/>
    <x v="0"/>
    <x v="2"/>
    <x v="479"/>
    <n v="670.75"/>
    <n v="3"/>
    <n v="-125.77"/>
    <x v="1"/>
    <x v="1"/>
  </r>
  <r>
    <n v="44598"/>
    <x v="604"/>
    <x v="6"/>
    <x v="0"/>
    <x v="2"/>
    <x v="1204"/>
    <n v="146.72999999999999"/>
    <n v="3"/>
    <n v="2.93"/>
    <x v="1"/>
    <x v="1"/>
  </r>
  <r>
    <n v="44598"/>
    <x v="604"/>
    <x v="6"/>
    <x v="0"/>
    <x v="0"/>
    <x v="1235"/>
    <n v="29.9"/>
    <n v="5"/>
    <n v="13.46"/>
    <x v="1"/>
    <x v="1"/>
  </r>
  <r>
    <n v="44599"/>
    <x v="105"/>
    <x v="6"/>
    <x v="0"/>
    <x v="10"/>
    <x v="323"/>
    <n v="311.14999999999998"/>
    <n v="5"/>
    <n v="146.24"/>
    <x v="1"/>
    <x v="1"/>
  </r>
  <r>
    <n v="44599"/>
    <x v="105"/>
    <x v="6"/>
    <x v="0"/>
    <x v="0"/>
    <x v="186"/>
    <n v="12.96"/>
    <n v="2"/>
    <n v="6.35"/>
    <x v="1"/>
    <x v="1"/>
  </r>
  <r>
    <n v="44600"/>
    <x v="384"/>
    <x v="10"/>
    <x v="2"/>
    <x v="6"/>
    <x v="784"/>
    <n v="107.98"/>
    <n v="3"/>
    <n v="-27"/>
    <x v="1"/>
    <x v="1"/>
  </r>
  <r>
    <n v="44600"/>
    <x v="248"/>
    <x v="42"/>
    <x v="0"/>
    <x v="0"/>
    <x v="1236"/>
    <n v="9.5399999999999991"/>
    <n v="2"/>
    <n v="4.29"/>
    <x v="1"/>
    <x v="1"/>
  </r>
  <r>
    <n v="44600"/>
    <x v="248"/>
    <x v="42"/>
    <x v="0"/>
    <x v="7"/>
    <x v="320"/>
    <n v="5.81"/>
    <n v="1"/>
    <n v="1.8"/>
    <x v="1"/>
    <x v="1"/>
  </r>
  <r>
    <n v="44600"/>
    <x v="248"/>
    <x v="42"/>
    <x v="0"/>
    <x v="4"/>
    <x v="1237"/>
    <n v="5.76"/>
    <n v="2"/>
    <n v="1.73"/>
    <x v="1"/>
    <x v="1"/>
  </r>
  <r>
    <n v="44601"/>
    <x v="279"/>
    <x v="0"/>
    <x v="2"/>
    <x v="9"/>
    <x v="17"/>
    <n v="20.8"/>
    <n v="2"/>
    <n v="6.5"/>
    <x v="1"/>
    <x v="1"/>
  </r>
  <r>
    <n v="44601"/>
    <x v="410"/>
    <x v="0"/>
    <x v="0"/>
    <x v="1"/>
    <x v="37"/>
    <n v="40.1"/>
    <n v="4"/>
    <n v="13.53"/>
    <x v="1"/>
    <x v="1"/>
  </r>
  <r>
    <n v="44601"/>
    <x v="410"/>
    <x v="0"/>
    <x v="1"/>
    <x v="8"/>
    <x v="193"/>
    <n v="40.78"/>
    <n v="2"/>
    <n v="-30.59"/>
    <x v="1"/>
    <x v="1"/>
  </r>
  <r>
    <n v="44601"/>
    <x v="605"/>
    <x v="3"/>
    <x v="1"/>
    <x v="5"/>
    <x v="908"/>
    <n v="203.92"/>
    <n v="5"/>
    <n v="22.94"/>
    <x v="1"/>
    <x v="1"/>
  </r>
  <r>
    <n v="44601"/>
    <x v="453"/>
    <x v="1"/>
    <x v="2"/>
    <x v="9"/>
    <x v="297"/>
    <n v="479.95"/>
    <n v="6"/>
    <n v="89.99"/>
    <x v="1"/>
    <x v="1"/>
  </r>
  <r>
    <n v="44602"/>
    <x v="555"/>
    <x v="2"/>
    <x v="0"/>
    <x v="2"/>
    <x v="836"/>
    <n v="77.239999999999995"/>
    <n v="5"/>
    <n v="7.72"/>
    <x v="1"/>
    <x v="1"/>
  </r>
  <r>
    <n v="44606"/>
    <x v="366"/>
    <x v="10"/>
    <x v="0"/>
    <x v="3"/>
    <x v="461"/>
    <n v="14.95"/>
    <n v="2"/>
    <n v="-11.96"/>
    <x v="1"/>
    <x v="1"/>
  </r>
  <r>
    <n v="44606"/>
    <x v="366"/>
    <x v="10"/>
    <x v="2"/>
    <x v="6"/>
    <x v="1238"/>
    <n v="323.98"/>
    <n v="3"/>
    <n v="-81"/>
    <x v="1"/>
    <x v="1"/>
  </r>
  <r>
    <n v="44606"/>
    <x v="366"/>
    <x v="10"/>
    <x v="0"/>
    <x v="3"/>
    <x v="595"/>
    <n v="2.29"/>
    <n v="2"/>
    <n v="-1.68"/>
    <x v="1"/>
    <x v="1"/>
  </r>
  <r>
    <n v="44606"/>
    <x v="366"/>
    <x v="10"/>
    <x v="0"/>
    <x v="4"/>
    <x v="588"/>
    <n v="14.35"/>
    <n v="3"/>
    <n v="0.9"/>
    <x v="1"/>
    <x v="1"/>
  </r>
  <r>
    <n v="44606"/>
    <x v="366"/>
    <x v="10"/>
    <x v="2"/>
    <x v="9"/>
    <x v="991"/>
    <n v="71.98"/>
    <n v="3"/>
    <n v="0.9"/>
    <x v="1"/>
    <x v="1"/>
  </r>
  <r>
    <n v="44606"/>
    <x v="207"/>
    <x v="20"/>
    <x v="0"/>
    <x v="3"/>
    <x v="1239"/>
    <n v="26.42"/>
    <n v="9"/>
    <n v="9.58"/>
    <x v="1"/>
    <x v="1"/>
  </r>
  <r>
    <n v="44606"/>
    <x v="207"/>
    <x v="20"/>
    <x v="2"/>
    <x v="6"/>
    <x v="1085"/>
    <n v="625.99"/>
    <n v="1"/>
    <n v="187.8"/>
    <x v="1"/>
    <x v="1"/>
  </r>
  <r>
    <n v="44607"/>
    <x v="132"/>
    <x v="21"/>
    <x v="2"/>
    <x v="6"/>
    <x v="240"/>
    <n v="134.97"/>
    <n v="3"/>
    <n v="64.790000000000006"/>
    <x v="1"/>
    <x v="1"/>
  </r>
  <r>
    <n v="44607"/>
    <x v="132"/>
    <x v="21"/>
    <x v="2"/>
    <x v="6"/>
    <x v="1021"/>
    <n v="699.98"/>
    <n v="2"/>
    <n v="195.99"/>
    <x v="1"/>
    <x v="1"/>
  </r>
  <r>
    <n v="44607"/>
    <x v="132"/>
    <x v="21"/>
    <x v="2"/>
    <x v="9"/>
    <x v="973"/>
    <n v="139.94999999999999"/>
    <n v="5"/>
    <n v="26.59"/>
    <x v="1"/>
    <x v="1"/>
  </r>
  <r>
    <n v="44607"/>
    <x v="176"/>
    <x v="3"/>
    <x v="0"/>
    <x v="0"/>
    <x v="1215"/>
    <n v="13.36"/>
    <n v="2"/>
    <n v="6.41"/>
    <x v="1"/>
    <x v="1"/>
  </r>
  <r>
    <n v="44607"/>
    <x v="176"/>
    <x v="3"/>
    <x v="0"/>
    <x v="3"/>
    <x v="345"/>
    <n v="41.72"/>
    <n v="5"/>
    <n v="13.04"/>
    <x v="1"/>
    <x v="1"/>
  </r>
  <r>
    <n v="44607"/>
    <x v="176"/>
    <x v="3"/>
    <x v="0"/>
    <x v="3"/>
    <x v="549"/>
    <n v="11.52"/>
    <n v="5"/>
    <n v="4.18"/>
    <x v="1"/>
    <x v="1"/>
  </r>
  <r>
    <n v="44607"/>
    <x v="176"/>
    <x v="3"/>
    <x v="0"/>
    <x v="12"/>
    <x v="340"/>
    <n v="541.44000000000005"/>
    <n v="6"/>
    <n v="157.02000000000001"/>
    <x v="1"/>
    <x v="1"/>
  </r>
  <r>
    <n v="44607"/>
    <x v="176"/>
    <x v="3"/>
    <x v="0"/>
    <x v="0"/>
    <x v="1240"/>
    <n v="19.440000000000001"/>
    <n v="3"/>
    <n v="9.33"/>
    <x v="1"/>
    <x v="1"/>
  </r>
  <r>
    <n v="44608"/>
    <x v="569"/>
    <x v="38"/>
    <x v="0"/>
    <x v="0"/>
    <x v="1235"/>
    <n v="35.880000000000003"/>
    <n v="6"/>
    <n v="16.149999999999999"/>
    <x v="1"/>
    <x v="1"/>
  </r>
  <r>
    <n v="44608"/>
    <x v="122"/>
    <x v="3"/>
    <x v="0"/>
    <x v="0"/>
    <x v="572"/>
    <n v="36.840000000000003"/>
    <n v="3"/>
    <n v="17.309999999999999"/>
    <x v="1"/>
    <x v="1"/>
  </r>
  <r>
    <n v="44608"/>
    <x v="122"/>
    <x v="3"/>
    <x v="0"/>
    <x v="1"/>
    <x v="634"/>
    <n v="87.71"/>
    <n v="7"/>
    <n v="41.22"/>
    <x v="1"/>
    <x v="1"/>
  </r>
  <r>
    <n v="44610"/>
    <x v="518"/>
    <x v="3"/>
    <x v="0"/>
    <x v="1"/>
    <x v="911"/>
    <n v="9.24"/>
    <n v="3"/>
    <n v="4.4400000000000004"/>
    <x v="1"/>
    <x v="1"/>
  </r>
  <r>
    <n v="44610"/>
    <x v="606"/>
    <x v="3"/>
    <x v="0"/>
    <x v="1"/>
    <x v="956"/>
    <n v="61.06"/>
    <n v="2"/>
    <n v="28.09"/>
    <x v="1"/>
    <x v="1"/>
  </r>
  <r>
    <n v="44610"/>
    <x v="606"/>
    <x v="3"/>
    <x v="1"/>
    <x v="13"/>
    <x v="1174"/>
    <n v="35.54"/>
    <n v="1"/>
    <n v="-0.89"/>
    <x v="1"/>
    <x v="1"/>
  </r>
  <r>
    <n v="44612"/>
    <x v="272"/>
    <x v="13"/>
    <x v="2"/>
    <x v="9"/>
    <x v="1241"/>
    <n v="29.99"/>
    <n v="1"/>
    <n v="3"/>
    <x v="1"/>
    <x v="1"/>
  </r>
  <r>
    <n v="44612"/>
    <x v="75"/>
    <x v="23"/>
    <x v="0"/>
    <x v="4"/>
    <x v="692"/>
    <n v="286.79000000000002"/>
    <n v="7"/>
    <n v="74.569999999999993"/>
    <x v="1"/>
    <x v="1"/>
  </r>
  <r>
    <n v="44613"/>
    <x v="364"/>
    <x v="31"/>
    <x v="0"/>
    <x v="0"/>
    <x v="371"/>
    <n v="49.12"/>
    <n v="4"/>
    <n v="23.09"/>
    <x v="1"/>
    <x v="1"/>
  </r>
  <r>
    <n v="44613"/>
    <x v="517"/>
    <x v="36"/>
    <x v="0"/>
    <x v="3"/>
    <x v="1030"/>
    <n v="2541.98"/>
    <n v="2"/>
    <n v="1270.99"/>
    <x v="1"/>
    <x v="1"/>
  </r>
  <r>
    <n v="44614"/>
    <x v="577"/>
    <x v="14"/>
    <x v="0"/>
    <x v="4"/>
    <x v="859"/>
    <n v="79.36"/>
    <n v="4"/>
    <n v="20.63"/>
    <x v="1"/>
    <x v="1"/>
  </r>
  <r>
    <n v="44615"/>
    <x v="607"/>
    <x v="20"/>
    <x v="0"/>
    <x v="12"/>
    <x v="1242"/>
    <n v="26.88"/>
    <n v="6"/>
    <n v="6.72"/>
    <x v="1"/>
    <x v="1"/>
  </r>
  <r>
    <n v="44615"/>
    <x v="607"/>
    <x v="20"/>
    <x v="0"/>
    <x v="3"/>
    <x v="876"/>
    <n v="10.9"/>
    <n v="2"/>
    <n v="3.81"/>
    <x v="1"/>
    <x v="1"/>
  </r>
  <r>
    <n v="44617"/>
    <x v="567"/>
    <x v="32"/>
    <x v="0"/>
    <x v="1"/>
    <x v="260"/>
    <n v="3.15"/>
    <n v="1"/>
    <n v="1.51"/>
    <x v="1"/>
    <x v="1"/>
  </r>
  <r>
    <n v="44617"/>
    <x v="567"/>
    <x v="32"/>
    <x v="0"/>
    <x v="0"/>
    <x v="1243"/>
    <n v="22.72"/>
    <n v="4"/>
    <n v="10.220000000000001"/>
    <x v="1"/>
    <x v="1"/>
  </r>
  <r>
    <n v="44619"/>
    <x v="478"/>
    <x v="2"/>
    <x v="0"/>
    <x v="3"/>
    <x v="73"/>
    <n v="4.42"/>
    <n v="3"/>
    <n v="-3.39"/>
    <x v="1"/>
    <x v="1"/>
  </r>
  <r>
    <n v="44619"/>
    <x v="478"/>
    <x v="2"/>
    <x v="0"/>
    <x v="4"/>
    <x v="1185"/>
    <n v="16.03"/>
    <n v="6"/>
    <n v="2.2000000000000002"/>
    <x v="1"/>
    <x v="1"/>
  </r>
  <r>
    <n v="44619"/>
    <x v="442"/>
    <x v="43"/>
    <x v="2"/>
    <x v="6"/>
    <x v="1244"/>
    <n v="105.98"/>
    <n v="2"/>
    <n v="1.06"/>
    <x v="1"/>
    <x v="1"/>
  </r>
  <r>
    <n v="44619"/>
    <x v="442"/>
    <x v="43"/>
    <x v="1"/>
    <x v="13"/>
    <x v="593"/>
    <n v="493.92"/>
    <n v="7"/>
    <n v="-28.22"/>
    <x v="1"/>
    <x v="1"/>
  </r>
  <r>
    <n v="44619"/>
    <x v="608"/>
    <x v="22"/>
    <x v="2"/>
    <x v="9"/>
    <x v="620"/>
    <n v="538.91999999999996"/>
    <n v="9"/>
    <n v="80.84"/>
    <x v="1"/>
    <x v="1"/>
  </r>
  <r>
    <n v="44620"/>
    <x v="329"/>
    <x v="15"/>
    <x v="1"/>
    <x v="5"/>
    <x v="1166"/>
    <n v="161.57"/>
    <n v="2"/>
    <n v="-28.27"/>
    <x v="1"/>
    <x v="1"/>
  </r>
  <r>
    <n v="44620"/>
    <x v="329"/>
    <x v="15"/>
    <x v="1"/>
    <x v="5"/>
    <x v="142"/>
    <n v="389.7"/>
    <n v="8"/>
    <n v="43.84"/>
    <x v="1"/>
    <x v="1"/>
  </r>
  <r>
    <n v="44621"/>
    <x v="43"/>
    <x v="4"/>
    <x v="0"/>
    <x v="3"/>
    <x v="1245"/>
    <n v="58.72"/>
    <n v="4"/>
    <n v="27.01"/>
    <x v="2"/>
    <x v="1"/>
  </r>
  <r>
    <n v="44621"/>
    <x v="526"/>
    <x v="3"/>
    <x v="2"/>
    <x v="6"/>
    <x v="356"/>
    <n v="15.98"/>
    <n v="2"/>
    <n v="1.2"/>
    <x v="2"/>
    <x v="1"/>
  </r>
  <r>
    <n v="44621"/>
    <x v="526"/>
    <x v="3"/>
    <x v="1"/>
    <x v="5"/>
    <x v="415"/>
    <n v="184.75"/>
    <n v="3"/>
    <n v="-20.78"/>
    <x v="2"/>
    <x v="1"/>
  </r>
  <r>
    <n v="44621"/>
    <x v="218"/>
    <x v="2"/>
    <x v="0"/>
    <x v="12"/>
    <x v="1246"/>
    <n v="3.55"/>
    <n v="2"/>
    <n v="0.44"/>
    <x v="2"/>
    <x v="1"/>
  </r>
  <r>
    <n v="44621"/>
    <x v="71"/>
    <x v="0"/>
    <x v="0"/>
    <x v="4"/>
    <x v="1247"/>
    <n v="55.33"/>
    <n v="2"/>
    <n v="6.22"/>
    <x v="2"/>
    <x v="1"/>
  </r>
  <r>
    <n v="44621"/>
    <x v="71"/>
    <x v="0"/>
    <x v="1"/>
    <x v="11"/>
    <x v="1248"/>
    <n v="1228"/>
    <n v="6"/>
    <n v="-36.119999999999997"/>
    <x v="2"/>
    <x v="1"/>
  </r>
  <r>
    <n v="44621"/>
    <x v="609"/>
    <x v="0"/>
    <x v="2"/>
    <x v="6"/>
    <x v="1249"/>
    <n v="95.84"/>
    <n v="4"/>
    <n v="34.74"/>
    <x v="2"/>
    <x v="1"/>
  </r>
  <r>
    <n v="44622"/>
    <x v="610"/>
    <x v="22"/>
    <x v="1"/>
    <x v="13"/>
    <x v="989"/>
    <n v="787.53"/>
    <n v="3"/>
    <n v="165.38"/>
    <x v="2"/>
    <x v="1"/>
  </r>
  <r>
    <n v="44622"/>
    <x v="205"/>
    <x v="18"/>
    <x v="0"/>
    <x v="4"/>
    <x v="1027"/>
    <n v="10.16"/>
    <n v="1"/>
    <n v="2.64"/>
    <x v="2"/>
    <x v="1"/>
  </r>
  <r>
    <n v="44622"/>
    <x v="205"/>
    <x v="18"/>
    <x v="0"/>
    <x v="10"/>
    <x v="22"/>
    <n v="101.88"/>
    <n v="6"/>
    <n v="50.94"/>
    <x v="2"/>
    <x v="1"/>
  </r>
  <r>
    <n v="44625"/>
    <x v="321"/>
    <x v="20"/>
    <x v="0"/>
    <x v="10"/>
    <x v="21"/>
    <n v="29.34"/>
    <n v="3"/>
    <n v="14.67"/>
    <x v="2"/>
    <x v="1"/>
  </r>
  <r>
    <n v="44625"/>
    <x v="321"/>
    <x v="20"/>
    <x v="1"/>
    <x v="5"/>
    <x v="94"/>
    <n v="383.61"/>
    <n v="7"/>
    <n v="63.93"/>
    <x v="2"/>
    <x v="1"/>
  </r>
  <r>
    <n v="44625"/>
    <x v="321"/>
    <x v="20"/>
    <x v="0"/>
    <x v="2"/>
    <x v="1194"/>
    <n v="563.4"/>
    <n v="4"/>
    <n v="67.61"/>
    <x v="2"/>
    <x v="1"/>
  </r>
  <r>
    <n v="44625"/>
    <x v="582"/>
    <x v="18"/>
    <x v="2"/>
    <x v="6"/>
    <x v="441"/>
    <n v="23.92"/>
    <n v="2"/>
    <n v="6.7"/>
    <x v="2"/>
    <x v="1"/>
  </r>
  <r>
    <n v="44625"/>
    <x v="582"/>
    <x v="18"/>
    <x v="0"/>
    <x v="12"/>
    <x v="394"/>
    <n v="60.69"/>
    <n v="7"/>
    <n v="16.39"/>
    <x v="2"/>
    <x v="1"/>
  </r>
  <r>
    <n v="44625"/>
    <x v="549"/>
    <x v="2"/>
    <x v="2"/>
    <x v="6"/>
    <x v="1250"/>
    <n v="466.16"/>
    <n v="7"/>
    <n v="-93.23"/>
    <x v="2"/>
    <x v="1"/>
  </r>
  <r>
    <n v="44625"/>
    <x v="549"/>
    <x v="2"/>
    <x v="2"/>
    <x v="9"/>
    <x v="932"/>
    <n v="10.31"/>
    <n v="1"/>
    <n v="-1.29"/>
    <x v="2"/>
    <x v="1"/>
  </r>
  <r>
    <n v="44625"/>
    <x v="549"/>
    <x v="2"/>
    <x v="0"/>
    <x v="3"/>
    <x v="245"/>
    <n v="2.56"/>
    <n v="3"/>
    <n v="-1.79"/>
    <x v="2"/>
    <x v="1"/>
  </r>
  <r>
    <n v="44625"/>
    <x v="611"/>
    <x v="2"/>
    <x v="1"/>
    <x v="5"/>
    <x v="478"/>
    <n v="99.37"/>
    <n v="2"/>
    <n v="-7.1"/>
    <x v="2"/>
    <x v="1"/>
  </r>
  <r>
    <n v="44625"/>
    <x v="611"/>
    <x v="2"/>
    <x v="1"/>
    <x v="8"/>
    <x v="1251"/>
    <n v="33.57"/>
    <n v="2"/>
    <n v="-5.45"/>
    <x v="2"/>
    <x v="1"/>
  </r>
  <r>
    <n v="44625"/>
    <x v="30"/>
    <x v="0"/>
    <x v="2"/>
    <x v="6"/>
    <x v="726"/>
    <n v="31.92"/>
    <n v="2"/>
    <n v="2.39"/>
    <x v="2"/>
    <x v="1"/>
  </r>
  <r>
    <n v="44625"/>
    <x v="612"/>
    <x v="1"/>
    <x v="0"/>
    <x v="7"/>
    <x v="293"/>
    <n v="7.1"/>
    <n v="6"/>
    <n v="2.4900000000000002"/>
    <x v="2"/>
    <x v="1"/>
  </r>
  <r>
    <n v="44625"/>
    <x v="389"/>
    <x v="1"/>
    <x v="0"/>
    <x v="3"/>
    <x v="695"/>
    <n v="11.21"/>
    <n v="2"/>
    <n v="-16.82"/>
    <x v="2"/>
    <x v="1"/>
  </r>
  <r>
    <n v="44625"/>
    <x v="389"/>
    <x v="1"/>
    <x v="1"/>
    <x v="8"/>
    <x v="152"/>
    <n v="4.71"/>
    <n v="2"/>
    <n v="-1.88"/>
    <x v="2"/>
    <x v="1"/>
  </r>
  <r>
    <n v="44625"/>
    <x v="389"/>
    <x v="1"/>
    <x v="0"/>
    <x v="12"/>
    <x v="1178"/>
    <n v="180.98"/>
    <n v="5"/>
    <n v="-470.55"/>
    <x v="2"/>
    <x v="1"/>
  </r>
  <r>
    <n v="44625"/>
    <x v="389"/>
    <x v="1"/>
    <x v="0"/>
    <x v="2"/>
    <x v="1128"/>
    <n v="60.42"/>
    <n v="2"/>
    <n v="6.04"/>
    <x v="2"/>
    <x v="1"/>
  </r>
  <r>
    <n v="44626"/>
    <x v="315"/>
    <x v="3"/>
    <x v="1"/>
    <x v="8"/>
    <x v="403"/>
    <n v="435.26"/>
    <n v="7"/>
    <n v="95.76"/>
    <x v="2"/>
    <x v="1"/>
  </r>
  <r>
    <n v="44626"/>
    <x v="315"/>
    <x v="3"/>
    <x v="2"/>
    <x v="16"/>
    <x v="1252"/>
    <n v="1119.98"/>
    <n v="2"/>
    <n v="377.99"/>
    <x v="2"/>
    <x v="1"/>
  </r>
  <r>
    <n v="44627"/>
    <x v="306"/>
    <x v="7"/>
    <x v="2"/>
    <x v="9"/>
    <x v="1253"/>
    <n v="119.85"/>
    <n v="3"/>
    <n v="52.73"/>
    <x v="2"/>
    <x v="1"/>
  </r>
  <r>
    <n v="44627"/>
    <x v="306"/>
    <x v="7"/>
    <x v="0"/>
    <x v="3"/>
    <x v="185"/>
    <n v="30.44"/>
    <n v="2"/>
    <n v="14.92"/>
    <x v="2"/>
    <x v="1"/>
  </r>
  <r>
    <n v="44627"/>
    <x v="306"/>
    <x v="7"/>
    <x v="0"/>
    <x v="3"/>
    <x v="459"/>
    <n v="69.28"/>
    <n v="2"/>
    <n v="33.25"/>
    <x v="2"/>
    <x v="1"/>
  </r>
  <r>
    <n v="44627"/>
    <x v="306"/>
    <x v="7"/>
    <x v="2"/>
    <x v="6"/>
    <x v="1254"/>
    <n v="587.97"/>
    <n v="3"/>
    <n v="170.51"/>
    <x v="2"/>
    <x v="1"/>
  </r>
  <r>
    <n v="44628"/>
    <x v="613"/>
    <x v="21"/>
    <x v="1"/>
    <x v="11"/>
    <x v="644"/>
    <n v="512.94000000000005"/>
    <n v="3"/>
    <n v="97.46"/>
    <x v="2"/>
    <x v="1"/>
  </r>
  <r>
    <n v="44628"/>
    <x v="613"/>
    <x v="21"/>
    <x v="1"/>
    <x v="5"/>
    <x v="1255"/>
    <n v="860.93"/>
    <n v="7"/>
    <n v="189.4"/>
    <x v="2"/>
    <x v="1"/>
  </r>
  <r>
    <n v="44628"/>
    <x v="613"/>
    <x v="21"/>
    <x v="2"/>
    <x v="6"/>
    <x v="855"/>
    <n v="769.95"/>
    <n v="5"/>
    <n v="223.29"/>
    <x v="2"/>
    <x v="1"/>
  </r>
  <r>
    <n v="44628"/>
    <x v="613"/>
    <x v="21"/>
    <x v="0"/>
    <x v="4"/>
    <x v="1256"/>
    <n v="14.98"/>
    <n v="1"/>
    <n v="4.49"/>
    <x v="2"/>
    <x v="1"/>
  </r>
  <r>
    <n v="44628"/>
    <x v="613"/>
    <x v="21"/>
    <x v="1"/>
    <x v="8"/>
    <x v="403"/>
    <n v="373.08"/>
    <n v="6"/>
    <n v="82.08"/>
    <x v="2"/>
    <x v="1"/>
  </r>
  <r>
    <n v="44628"/>
    <x v="278"/>
    <x v="20"/>
    <x v="0"/>
    <x v="0"/>
    <x v="1257"/>
    <n v="19.440000000000001"/>
    <n v="3"/>
    <n v="9.33"/>
    <x v="2"/>
    <x v="1"/>
  </r>
  <r>
    <n v="44628"/>
    <x v="452"/>
    <x v="26"/>
    <x v="0"/>
    <x v="4"/>
    <x v="6"/>
    <n v="3.41"/>
    <n v="1"/>
    <n v="0.89"/>
    <x v="2"/>
    <x v="1"/>
  </r>
  <r>
    <n v="44628"/>
    <x v="251"/>
    <x v="1"/>
    <x v="0"/>
    <x v="3"/>
    <x v="496"/>
    <n v="8.57"/>
    <n v="3"/>
    <n v="-14.57"/>
    <x v="2"/>
    <x v="1"/>
  </r>
  <r>
    <n v="44629"/>
    <x v="270"/>
    <x v="0"/>
    <x v="2"/>
    <x v="9"/>
    <x v="662"/>
    <n v="113.52"/>
    <n v="5"/>
    <n v="29.8"/>
    <x v="2"/>
    <x v="1"/>
  </r>
  <r>
    <n v="44629"/>
    <x v="270"/>
    <x v="0"/>
    <x v="2"/>
    <x v="6"/>
    <x v="1121"/>
    <n v="359.88"/>
    <n v="3"/>
    <n v="22.49"/>
    <x v="2"/>
    <x v="1"/>
  </r>
  <r>
    <n v="44629"/>
    <x v="614"/>
    <x v="25"/>
    <x v="0"/>
    <x v="1"/>
    <x v="569"/>
    <n v="4.6100000000000003"/>
    <n v="2"/>
    <n v="1.67"/>
    <x v="2"/>
    <x v="1"/>
  </r>
  <r>
    <n v="44630"/>
    <x v="18"/>
    <x v="0"/>
    <x v="0"/>
    <x v="3"/>
    <x v="816"/>
    <n v="1.1100000000000001"/>
    <n v="2"/>
    <n v="-1.89"/>
    <x v="2"/>
    <x v="1"/>
  </r>
  <r>
    <n v="44630"/>
    <x v="127"/>
    <x v="36"/>
    <x v="0"/>
    <x v="2"/>
    <x v="788"/>
    <n v="89.82"/>
    <n v="6"/>
    <n v="25.15"/>
    <x v="2"/>
    <x v="1"/>
  </r>
  <r>
    <n v="44632"/>
    <x v="615"/>
    <x v="16"/>
    <x v="0"/>
    <x v="10"/>
    <x v="909"/>
    <n v="8.69"/>
    <n v="3"/>
    <n v="2.93"/>
    <x v="2"/>
    <x v="1"/>
  </r>
  <r>
    <n v="44632"/>
    <x v="615"/>
    <x v="16"/>
    <x v="1"/>
    <x v="8"/>
    <x v="45"/>
    <n v="30.88"/>
    <n v="4"/>
    <n v="3.86"/>
    <x v="2"/>
    <x v="1"/>
  </r>
  <r>
    <n v="44632"/>
    <x v="615"/>
    <x v="16"/>
    <x v="1"/>
    <x v="8"/>
    <x v="533"/>
    <n v="6.41"/>
    <n v="3"/>
    <n v="1.44"/>
    <x v="2"/>
    <x v="1"/>
  </r>
  <r>
    <n v="44632"/>
    <x v="438"/>
    <x v="25"/>
    <x v="0"/>
    <x v="1"/>
    <x v="260"/>
    <n v="5.04"/>
    <n v="2"/>
    <n v="1.76"/>
    <x v="2"/>
    <x v="1"/>
  </r>
  <r>
    <n v="44633"/>
    <x v="387"/>
    <x v="22"/>
    <x v="1"/>
    <x v="11"/>
    <x v="69"/>
    <n v="141.96"/>
    <n v="2"/>
    <n v="39.75"/>
    <x v="2"/>
    <x v="1"/>
  </r>
  <r>
    <n v="44633"/>
    <x v="155"/>
    <x v="3"/>
    <x v="1"/>
    <x v="5"/>
    <x v="7"/>
    <n v="915.14"/>
    <n v="4"/>
    <n v="102.95"/>
    <x v="2"/>
    <x v="1"/>
  </r>
  <r>
    <n v="44633"/>
    <x v="155"/>
    <x v="3"/>
    <x v="1"/>
    <x v="8"/>
    <x v="675"/>
    <n v="327.76"/>
    <n v="8"/>
    <n v="91.77"/>
    <x v="2"/>
    <x v="1"/>
  </r>
  <r>
    <n v="44634"/>
    <x v="287"/>
    <x v="38"/>
    <x v="0"/>
    <x v="1"/>
    <x v="218"/>
    <n v="16.52"/>
    <n v="4"/>
    <n v="7.6"/>
    <x v="2"/>
    <x v="1"/>
  </r>
  <r>
    <n v="44634"/>
    <x v="287"/>
    <x v="38"/>
    <x v="0"/>
    <x v="3"/>
    <x v="57"/>
    <n v="671.94"/>
    <n v="3"/>
    <n v="315.81"/>
    <x v="2"/>
    <x v="1"/>
  </r>
  <r>
    <n v="44634"/>
    <x v="170"/>
    <x v="3"/>
    <x v="0"/>
    <x v="0"/>
    <x v="890"/>
    <n v="19.440000000000001"/>
    <n v="3"/>
    <n v="9.33"/>
    <x v="2"/>
    <x v="1"/>
  </r>
  <r>
    <n v="44635"/>
    <x v="600"/>
    <x v="27"/>
    <x v="2"/>
    <x v="6"/>
    <x v="1258"/>
    <n v="16.78"/>
    <n v="3"/>
    <n v="1.68"/>
    <x v="2"/>
    <x v="1"/>
  </r>
  <r>
    <n v="44636"/>
    <x v="616"/>
    <x v="4"/>
    <x v="0"/>
    <x v="4"/>
    <x v="9"/>
    <n v="2.74"/>
    <n v="1"/>
    <n v="0.74"/>
    <x v="2"/>
    <x v="1"/>
  </r>
  <r>
    <n v="44636"/>
    <x v="616"/>
    <x v="4"/>
    <x v="0"/>
    <x v="4"/>
    <x v="1259"/>
    <n v="8.34"/>
    <n v="3"/>
    <n v="2.17"/>
    <x v="2"/>
    <x v="1"/>
  </r>
  <r>
    <n v="44636"/>
    <x v="616"/>
    <x v="4"/>
    <x v="0"/>
    <x v="2"/>
    <x v="1260"/>
    <n v="46.74"/>
    <n v="3"/>
    <n v="11.69"/>
    <x v="2"/>
    <x v="1"/>
  </r>
  <r>
    <n v="44636"/>
    <x v="616"/>
    <x v="4"/>
    <x v="0"/>
    <x v="3"/>
    <x v="1030"/>
    <n v="6354.95"/>
    <n v="5"/>
    <n v="3177.48"/>
    <x v="2"/>
    <x v="1"/>
  </r>
  <r>
    <n v="44636"/>
    <x v="617"/>
    <x v="22"/>
    <x v="1"/>
    <x v="13"/>
    <x v="278"/>
    <n v="171.96"/>
    <n v="2"/>
    <n v="44.71"/>
    <x v="2"/>
    <x v="1"/>
  </r>
  <r>
    <n v="44636"/>
    <x v="407"/>
    <x v="3"/>
    <x v="1"/>
    <x v="8"/>
    <x v="1261"/>
    <n v="43.13"/>
    <n v="1"/>
    <n v="18.11"/>
    <x v="2"/>
    <x v="1"/>
  </r>
  <r>
    <n v="44636"/>
    <x v="279"/>
    <x v="20"/>
    <x v="2"/>
    <x v="6"/>
    <x v="1262"/>
    <n v="85.9"/>
    <n v="2"/>
    <n v="2.58"/>
    <x v="2"/>
    <x v="1"/>
  </r>
  <r>
    <n v="44636"/>
    <x v="102"/>
    <x v="33"/>
    <x v="0"/>
    <x v="1"/>
    <x v="493"/>
    <n v="491.55"/>
    <n v="5"/>
    <n v="240.86"/>
    <x v="2"/>
    <x v="1"/>
  </r>
  <r>
    <n v="44636"/>
    <x v="102"/>
    <x v="33"/>
    <x v="0"/>
    <x v="10"/>
    <x v="822"/>
    <n v="7.38"/>
    <n v="2"/>
    <n v="3.39"/>
    <x v="2"/>
    <x v="1"/>
  </r>
  <r>
    <n v="44636"/>
    <x v="412"/>
    <x v="20"/>
    <x v="0"/>
    <x v="4"/>
    <x v="1263"/>
    <n v="17.52"/>
    <n v="3"/>
    <n v="6.31"/>
    <x v="2"/>
    <x v="1"/>
  </r>
  <r>
    <n v="44637"/>
    <x v="535"/>
    <x v="20"/>
    <x v="2"/>
    <x v="9"/>
    <x v="1264"/>
    <n v="15.02"/>
    <n v="1"/>
    <n v="2.7"/>
    <x v="2"/>
    <x v="1"/>
  </r>
  <r>
    <n v="44637"/>
    <x v="535"/>
    <x v="20"/>
    <x v="0"/>
    <x v="2"/>
    <x v="1265"/>
    <n v="33.82"/>
    <n v="2"/>
    <n v="9.1300000000000008"/>
    <x v="2"/>
    <x v="1"/>
  </r>
  <r>
    <n v="44639"/>
    <x v="618"/>
    <x v="22"/>
    <x v="2"/>
    <x v="6"/>
    <x v="11"/>
    <n v="453.58"/>
    <n v="3"/>
    <n v="39.69"/>
    <x v="2"/>
    <x v="1"/>
  </r>
  <r>
    <n v="44639"/>
    <x v="470"/>
    <x v="22"/>
    <x v="0"/>
    <x v="2"/>
    <x v="1266"/>
    <n v="1247.6400000000001"/>
    <n v="3"/>
    <n v="349.34"/>
    <x v="2"/>
    <x v="1"/>
  </r>
  <r>
    <n v="44639"/>
    <x v="470"/>
    <x v="22"/>
    <x v="2"/>
    <x v="16"/>
    <x v="1134"/>
    <n v="3149.93"/>
    <n v="7"/>
    <n v="1480.47"/>
    <x v="2"/>
    <x v="1"/>
  </r>
  <r>
    <n v="44639"/>
    <x v="470"/>
    <x v="22"/>
    <x v="0"/>
    <x v="0"/>
    <x v="1070"/>
    <n v="209.7"/>
    <n v="2"/>
    <n v="100.66"/>
    <x v="2"/>
    <x v="1"/>
  </r>
  <r>
    <n v="44639"/>
    <x v="328"/>
    <x v="3"/>
    <x v="0"/>
    <x v="3"/>
    <x v="1267"/>
    <n v="17.57"/>
    <n v="2"/>
    <n v="6.37"/>
    <x v="2"/>
    <x v="1"/>
  </r>
  <r>
    <n v="44639"/>
    <x v="328"/>
    <x v="3"/>
    <x v="0"/>
    <x v="1"/>
    <x v="645"/>
    <n v="14.62"/>
    <n v="2"/>
    <n v="6.87"/>
    <x v="2"/>
    <x v="1"/>
  </r>
  <r>
    <n v="44639"/>
    <x v="328"/>
    <x v="3"/>
    <x v="0"/>
    <x v="14"/>
    <x v="1268"/>
    <n v="33.36"/>
    <n v="4"/>
    <n v="8.67"/>
    <x v="2"/>
    <x v="1"/>
  </r>
  <r>
    <n v="44639"/>
    <x v="328"/>
    <x v="3"/>
    <x v="0"/>
    <x v="0"/>
    <x v="1269"/>
    <n v="40.14"/>
    <n v="6"/>
    <n v="19.670000000000002"/>
    <x v="2"/>
    <x v="1"/>
  </r>
  <r>
    <n v="44639"/>
    <x v="284"/>
    <x v="16"/>
    <x v="0"/>
    <x v="0"/>
    <x v="416"/>
    <n v="14.5"/>
    <n v="3"/>
    <n v="4.8899999999999997"/>
    <x v="2"/>
    <x v="1"/>
  </r>
  <r>
    <n v="44639"/>
    <x v="411"/>
    <x v="3"/>
    <x v="0"/>
    <x v="0"/>
    <x v="1035"/>
    <n v="11.96"/>
    <n v="2"/>
    <n v="5.86"/>
    <x v="2"/>
    <x v="1"/>
  </r>
  <r>
    <n v="44639"/>
    <x v="41"/>
    <x v="3"/>
    <x v="0"/>
    <x v="7"/>
    <x v="153"/>
    <n v="10.9"/>
    <n v="5"/>
    <n v="3.6"/>
    <x v="2"/>
    <x v="1"/>
  </r>
  <r>
    <n v="44639"/>
    <x v="619"/>
    <x v="0"/>
    <x v="0"/>
    <x v="0"/>
    <x v="207"/>
    <n v="65.58"/>
    <n v="2"/>
    <n v="23.77"/>
    <x v="2"/>
    <x v="1"/>
  </r>
  <r>
    <n v="44639"/>
    <x v="619"/>
    <x v="0"/>
    <x v="1"/>
    <x v="11"/>
    <x v="194"/>
    <n v="383.47"/>
    <n v="4"/>
    <n v="-67.67"/>
    <x v="2"/>
    <x v="1"/>
  </r>
  <r>
    <n v="44640"/>
    <x v="620"/>
    <x v="21"/>
    <x v="0"/>
    <x v="0"/>
    <x v="454"/>
    <n v="51.84"/>
    <n v="8"/>
    <n v="24.88"/>
    <x v="2"/>
    <x v="1"/>
  </r>
  <r>
    <n v="44640"/>
    <x v="519"/>
    <x v="0"/>
    <x v="0"/>
    <x v="3"/>
    <x v="898"/>
    <n v="2.5099999999999998"/>
    <n v="2"/>
    <n v="-4.4000000000000004"/>
    <x v="2"/>
    <x v="1"/>
  </r>
  <r>
    <n v="44640"/>
    <x v="519"/>
    <x v="0"/>
    <x v="0"/>
    <x v="7"/>
    <x v="78"/>
    <n v="18.86"/>
    <n v="9"/>
    <n v="6.13"/>
    <x v="2"/>
    <x v="1"/>
  </r>
  <r>
    <n v="44640"/>
    <x v="240"/>
    <x v="11"/>
    <x v="0"/>
    <x v="2"/>
    <x v="737"/>
    <n v="29.3"/>
    <n v="3"/>
    <n v="2.56"/>
    <x v="2"/>
    <x v="1"/>
  </r>
  <r>
    <n v="44640"/>
    <x v="526"/>
    <x v="20"/>
    <x v="0"/>
    <x v="3"/>
    <x v="471"/>
    <n v="49.85"/>
    <n v="3"/>
    <n v="16.82"/>
    <x v="2"/>
    <x v="1"/>
  </r>
  <r>
    <n v="44640"/>
    <x v="526"/>
    <x v="20"/>
    <x v="0"/>
    <x v="10"/>
    <x v="1270"/>
    <n v="23.99"/>
    <n v="1"/>
    <n v="12"/>
    <x v="2"/>
    <x v="1"/>
  </r>
  <r>
    <n v="44640"/>
    <x v="526"/>
    <x v="20"/>
    <x v="0"/>
    <x v="3"/>
    <x v="313"/>
    <n v="1087.94"/>
    <n v="8"/>
    <n v="353.58"/>
    <x v="2"/>
    <x v="1"/>
  </r>
  <r>
    <n v="44640"/>
    <x v="526"/>
    <x v="20"/>
    <x v="2"/>
    <x v="6"/>
    <x v="659"/>
    <n v="199.98"/>
    <n v="2"/>
    <n v="53.99"/>
    <x v="2"/>
    <x v="1"/>
  </r>
  <r>
    <n v="44640"/>
    <x v="526"/>
    <x v="20"/>
    <x v="0"/>
    <x v="2"/>
    <x v="1271"/>
    <n v="83.92"/>
    <n v="4"/>
    <n v="20.14"/>
    <x v="2"/>
    <x v="1"/>
  </r>
  <r>
    <n v="44641"/>
    <x v="621"/>
    <x v="25"/>
    <x v="0"/>
    <x v="12"/>
    <x v="453"/>
    <n v="962.08"/>
    <n v="4"/>
    <n v="156.34"/>
    <x v="2"/>
    <x v="1"/>
  </r>
  <r>
    <n v="44641"/>
    <x v="621"/>
    <x v="25"/>
    <x v="0"/>
    <x v="3"/>
    <x v="767"/>
    <n v="12.84"/>
    <n v="3"/>
    <n v="-9.85"/>
    <x v="2"/>
    <x v="1"/>
  </r>
  <r>
    <n v="44641"/>
    <x v="621"/>
    <x v="25"/>
    <x v="0"/>
    <x v="0"/>
    <x v="1272"/>
    <n v="295.45999999999998"/>
    <n v="14"/>
    <n v="96.02"/>
    <x v="2"/>
    <x v="1"/>
  </r>
  <r>
    <n v="44642"/>
    <x v="622"/>
    <x v="0"/>
    <x v="2"/>
    <x v="9"/>
    <x v="1273"/>
    <n v="18.39"/>
    <n v="1"/>
    <n v="5.29"/>
    <x v="2"/>
    <x v="1"/>
  </r>
  <r>
    <n v="44642"/>
    <x v="622"/>
    <x v="0"/>
    <x v="0"/>
    <x v="2"/>
    <x v="161"/>
    <n v="129.57"/>
    <n v="2"/>
    <n v="-25.91"/>
    <x v="2"/>
    <x v="1"/>
  </r>
  <r>
    <n v="44642"/>
    <x v="622"/>
    <x v="0"/>
    <x v="0"/>
    <x v="3"/>
    <x v="1274"/>
    <n v="14.11"/>
    <n v="9"/>
    <n v="-21.17"/>
    <x v="2"/>
    <x v="1"/>
  </r>
  <r>
    <n v="44642"/>
    <x v="131"/>
    <x v="3"/>
    <x v="2"/>
    <x v="6"/>
    <x v="356"/>
    <n v="15.98"/>
    <n v="2"/>
    <n v="1.2"/>
    <x v="2"/>
    <x v="1"/>
  </r>
  <r>
    <n v="44642"/>
    <x v="514"/>
    <x v="3"/>
    <x v="0"/>
    <x v="0"/>
    <x v="371"/>
    <n v="105.52"/>
    <n v="4"/>
    <n v="48.54"/>
    <x v="2"/>
    <x v="1"/>
  </r>
  <r>
    <n v="44642"/>
    <x v="514"/>
    <x v="3"/>
    <x v="1"/>
    <x v="8"/>
    <x v="282"/>
    <n v="91.96"/>
    <n v="2"/>
    <n v="15.63"/>
    <x v="2"/>
    <x v="1"/>
  </r>
  <r>
    <n v="44642"/>
    <x v="514"/>
    <x v="3"/>
    <x v="2"/>
    <x v="6"/>
    <x v="979"/>
    <n v="1487.98"/>
    <n v="3"/>
    <n v="186"/>
    <x v="2"/>
    <x v="1"/>
  </r>
  <r>
    <n v="44642"/>
    <x v="623"/>
    <x v="33"/>
    <x v="0"/>
    <x v="4"/>
    <x v="1275"/>
    <n v="19.559999999999999"/>
    <n v="4"/>
    <n v="5.48"/>
    <x v="2"/>
    <x v="1"/>
  </r>
  <r>
    <n v="44642"/>
    <x v="587"/>
    <x v="16"/>
    <x v="2"/>
    <x v="9"/>
    <x v="615"/>
    <n v="447.94"/>
    <n v="7"/>
    <n v="89.59"/>
    <x v="2"/>
    <x v="1"/>
  </r>
  <r>
    <n v="44642"/>
    <x v="587"/>
    <x v="16"/>
    <x v="0"/>
    <x v="2"/>
    <x v="1276"/>
    <n v="150.41"/>
    <n v="9"/>
    <n v="-33.840000000000003"/>
    <x v="2"/>
    <x v="1"/>
  </r>
  <r>
    <n v="44643"/>
    <x v="427"/>
    <x v="0"/>
    <x v="1"/>
    <x v="5"/>
    <x v="415"/>
    <n v="107.77"/>
    <n v="2"/>
    <n v="-29.25"/>
    <x v="2"/>
    <x v="1"/>
  </r>
  <r>
    <n v="44643"/>
    <x v="320"/>
    <x v="9"/>
    <x v="0"/>
    <x v="7"/>
    <x v="78"/>
    <n v="31.56"/>
    <n v="4"/>
    <n v="14.2"/>
    <x v="2"/>
    <x v="1"/>
  </r>
  <r>
    <n v="44643"/>
    <x v="320"/>
    <x v="9"/>
    <x v="0"/>
    <x v="2"/>
    <x v="132"/>
    <n v="27.92"/>
    <n v="4"/>
    <n v="0.56000000000000005"/>
    <x v="2"/>
    <x v="1"/>
  </r>
  <r>
    <n v="44643"/>
    <x v="244"/>
    <x v="3"/>
    <x v="0"/>
    <x v="0"/>
    <x v="64"/>
    <n v="33.36"/>
    <n v="4"/>
    <n v="16.68"/>
    <x v="2"/>
    <x v="1"/>
  </r>
  <r>
    <n v="44643"/>
    <x v="450"/>
    <x v="3"/>
    <x v="0"/>
    <x v="0"/>
    <x v="40"/>
    <n v="192.72"/>
    <n v="11"/>
    <n v="92.51"/>
    <x v="2"/>
    <x v="1"/>
  </r>
  <r>
    <n v="44643"/>
    <x v="450"/>
    <x v="3"/>
    <x v="2"/>
    <x v="9"/>
    <x v="102"/>
    <n v="239.97"/>
    <n v="3"/>
    <n v="86.39"/>
    <x v="2"/>
    <x v="1"/>
  </r>
  <r>
    <n v="44644"/>
    <x v="285"/>
    <x v="1"/>
    <x v="1"/>
    <x v="11"/>
    <x v="430"/>
    <n v="359.06"/>
    <n v="3"/>
    <n v="-35.909999999999997"/>
    <x v="2"/>
    <x v="1"/>
  </r>
  <r>
    <n v="44644"/>
    <x v="624"/>
    <x v="16"/>
    <x v="0"/>
    <x v="12"/>
    <x v="1277"/>
    <n v="6.99"/>
    <n v="2"/>
    <n v="0.52"/>
    <x v="2"/>
    <x v="1"/>
  </r>
  <r>
    <n v="44644"/>
    <x v="552"/>
    <x v="22"/>
    <x v="1"/>
    <x v="8"/>
    <x v="1278"/>
    <n v="46.9"/>
    <n v="5"/>
    <n v="13.13"/>
    <x v="2"/>
    <x v="1"/>
  </r>
  <r>
    <n v="44646"/>
    <x v="625"/>
    <x v="16"/>
    <x v="0"/>
    <x v="0"/>
    <x v="728"/>
    <n v="74.349999999999994"/>
    <n v="3"/>
    <n v="23.24"/>
    <x v="2"/>
    <x v="1"/>
  </r>
  <r>
    <n v="44646"/>
    <x v="344"/>
    <x v="2"/>
    <x v="0"/>
    <x v="0"/>
    <x v="1279"/>
    <n v="40.03"/>
    <n v="6"/>
    <n v="12.51"/>
    <x v="2"/>
    <x v="1"/>
  </r>
  <r>
    <n v="44646"/>
    <x v="344"/>
    <x v="2"/>
    <x v="2"/>
    <x v="9"/>
    <x v="843"/>
    <n v="16.78"/>
    <n v="3"/>
    <n v="5.03"/>
    <x v="2"/>
    <x v="1"/>
  </r>
  <r>
    <n v="44646"/>
    <x v="227"/>
    <x v="22"/>
    <x v="1"/>
    <x v="13"/>
    <x v="233"/>
    <n v="3393.68"/>
    <n v="8"/>
    <n v="610.86"/>
    <x v="2"/>
    <x v="1"/>
  </r>
  <r>
    <n v="44646"/>
    <x v="436"/>
    <x v="20"/>
    <x v="0"/>
    <x v="2"/>
    <x v="880"/>
    <n v="1085.42"/>
    <n v="7"/>
    <n v="282.20999999999998"/>
    <x v="2"/>
    <x v="1"/>
  </r>
  <r>
    <n v="44646"/>
    <x v="436"/>
    <x v="20"/>
    <x v="0"/>
    <x v="12"/>
    <x v="1280"/>
    <n v="13.11"/>
    <n v="3"/>
    <n v="3.41"/>
    <x v="2"/>
    <x v="1"/>
  </r>
  <r>
    <n v="44647"/>
    <x v="20"/>
    <x v="22"/>
    <x v="0"/>
    <x v="2"/>
    <x v="252"/>
    <n v="83.7"/>
    <n v="5"/>
    <n v="3.35"/>
    <x v="2"/>
    <x v="1"/>
  </r>
  <r>
    <n v="44648"/>
    <x v="513"/>
    <x v="3"/>
    <x v="2"/>
    <x v="9"/>
    <x v="1281"/>
    <n v="166.24"/>
    <n v="1"/>
    <n v="24.94"/>
    <x v="2"/>
    <x v="1"/>
  </r>
  <r>
    <n v="44648"/>
    <x v="513"/>
    <x v="3"/>
    <x v="0"/>
    <x v="0"/>
    <x v="1282"/>
    <n v="33.4"/>
    <n v="5"/>
    <n v="16.03"/>
    <x v="2"/>
    <x v="1"/>
  </r>
  <r>
    <n v="44648"/>
    <x v="74"/>
    <x v="2"/>
    <x v="0"/>
    <x v="0"/>
    <x v="423"/>
    <n v="15.55"/>
    <n v="3"/>
    <n v="5.44"/>
    <x v="2"/>
    <x v="1"/>
  </r>
  <r>
    <n v="44648"/>
    <x v="74"/>
    <x v="2"/>
    <x v="0"/>
    <x v="0"/>
    <x v="894"/>
    <n v="5.23"/>
    <n v="1"/>
    <n v="1.7"/>
    <x v="2"/>
    <x v="1"/>
  </r>
  <r>
    <n v="44648"/>
    <x v="209"/>
    <x v="20"/>
    <x v="0"/>
    <x v="10"/>
    <x v="464"/>
    <n v="22.92"/>
    <n v="3"/>
    <n v="11.23"/>
    <x v="2"/>
    <x v="1"/>
  </r>
  <r>
    <n v="44649"/>
    <x v="421"/>
    <x v="16"/>
    <x v="1"/>
    <x v="5"/>
    <x v="1283"/>
    <n v="1166.92"/>
    <n v="5"/>
    <n v="131.28"/>
    <x v="2"/>
    <x v="1"/>
  </r>
  <r>
    <n v="44649"/>
    <x v="445"/>
    <x v="22"/>
    <x v="0"/>
    <x v="12"/>
    <x v="1284"/>
    <n v="73.28"/>
    <n v="4"/>
    <n v="21.25"/>
    <x v="2"/>
    <x v="1"/>
  </r>
  <r>
    <n v="44649"/>
    <x v="77"/>
    <x v="3"/>
    <x v="0"/>
    <x v="0"/>
    <x v="1285"/>
    <n v="212.64"/>
    <n v="6"/>
    <n v="99.94"/>
    <x v="2"/>
    <x v="1"/>
  </r>
  <r>
    <n v="44649"/>
    <x v="77"/>
    <x v="3"/>
    <x v="0"/>
    <x v="0"/>
    <x v="1071"/>
    <n v="9.8699999999999992"/>
    <n v="3"/>
    <n v="4.54"/>
    <x v="2"/>
    <x v="1"/>
  </r>
  <r>
    <n v="44649"/>
    <x v="77"/>
    <x v="3"/>
    <x v="2"/>
    <x v="9"/>
    <x v="1286"/>
    <n v="53.25"/>
    <n v="3"/>
    <n v="20.77"/>
    <x v="2"/>
    <x v="1"/>
  </r>
  <r>
    <n v="44649"/>
    <x v="77"/>
    <x v="3"/>
    <x v="1"/>
    <x v="8"/>
    <x v="731"/>
    <n v="19.920000000000002"/>
    <n v="3"/>
    <n v="9.56"/>
    <x v="2"/>
    <x v="1"/>
  </r>
  <r>
    <n v="44649"/>
    <x v="83"/>
    <x v="6"/>
    <x v="0"/>
    <x v="4"/>
    <x v="182"/>
    <n v="5.56"/>
    <n v="2"/>
    <n v="1.45"/>
    <x v="2"/>
    <x v="1"/>
  </r>
  <r>
    <n v="44649"/>
    <x v="626"/>
    <x v="20"/>
    <x v="0"/>
    <x v="0"/>
    <x v="1287"/>
    <n v="17.64"/>
    <n v="4"/>
    <n v="8.11"/>
    <x v="2"/>
    <x v="1"/>
  </r>
  <r>
    <n v="44650"/>
    <x v="452"/>
    <x v="1"/>
    <x v="0"/>
    <x v="0"/>
    <x v="903"/>
    <n v="23.52"/>
    <n v="5"/>
    <n v="8.5299999999999994"/>
    <x v="2"/>
    <x v="1"/>
  </r>
  <r>
    <n v="44650"/>
    <x v="452"/>
    <x v="1"/>
    <x v="2"/>
    <x v="6"/>
    <x v="80"/>
    <n v="180.96"/>
    <n v="5"/>
    <n v="13.57"/>
    <x v="2"/>
    <x v="1"/>
  </r>
  <r>
    <n v="44650"/>
    <x v="108"/>
    <x v="1"/>
    <x v="1"/>
    <x v="5"/>
    <x v="914"/>
    <n v="366.74"/>
    <n v="4"/>
    <n v="-110.02"/>
    <x v="2"/>
    <x v="1"/>
  </r>
  <r>
    <n v="44651"/>
    <x v="134"/>
    <x v="16"/>
    <x v="2"/>
    <x v="6"/>
    <x v="1288"/>
    <n v="79.959999999999994"/>
    <n v="5"/>
    <n v="27.99"/>
    <x v="2"/>
    <x v="1"/>
  </r>
  <r>
    <n v="44651"/>
    <x v="290"/>
    <x v="0"/>
    <x v="0"/>
    <x v="0"/>
    <x v="1289"/>
    <n v="98.38"/>
    <n v="3"/>
    <n v="35.659999999999997"/>
    <x v="2"/>
    <x v="1"/>
  </r>
  <r>
    <n v="44651"/>
    <x v="290"/>
    <x v="0"/>
    <x v="1"/>
    <x v="8"/>
    <x v="1290"/>
    <n v="22.38"/>
    <n v="3"/>
    <n v="-7.83"/>
    <x v="2"/>
    <x v="1"/>
  </r>
  <r>
    <n v="44653"/>
    <x v="627"/>
    <x v="0"/>
    <x v="0"/>
    <x v="12"/>
    <x v="1051"/>
    <n v="32.19"/>
    <n v="2"/>
    <n v="-80.48"/>
    <x v="3"/>
    <x v="1"/>
  </r>
  <r>
    <n v="44653"/>
    <x v="627"/>
    <x v="0"/>
    <x v="2"/>
    <x v="9"/>
    <x v="907"/>
    <n v="50.12"/>
    <n v="7"/>
    <n v="-0.63"/>
    <x v="3"/>
    <x v="1"/>
  </r>
  <r>
    <n v="44653"/>
    <x v="627"/>
    <x v="0"/>
    <x v="2"/>
    <x v="9"/>
    <x v="1291"/>
    <n v="47.98"/>
    <n v="3"/>
    <n v="1.8"/>
    <x v="3"/>
    <x v="1"/>
  </r>
  <r>
    <n v="44653"/>
    <x v="568"/>
    <x v="0"/>
    <x v="0"/>
    <x v="3"/>
    <x v="1292"/>
    <n v="9.16"/>
    <n v="3"/>
    <n v="-13.73"/>
    <x v="3"/>
    <x v="1"/>
  </r>
  <r>
    <n v="44653"/>
    <x v="628"/>
    <x v="3"/>
    <x v="2"/>
    <x v="15"/>
    <x v="1293"/>
    <n v="71.98"/>
    <n v="3"/>
    <n v="24.29"/>
    <x v="3"/>
    <x v="1"/>
  </r>
  <r>
    <n v="44653"/>
    <x v="315"/>
    <x v="12"/>
    <x v="2"/>
    <x v="6"/>
    <x v="1130"/>
    <n v="87.8"/>
    <n v="5"/>
    <n v="32.93"/>
    <x v="3"/>
    <x v="1"/>
  </r>
  <r>
    <n v="44655"/>
    <x v="155"/>
    <x v="20"/>
    <x v="0"/>
    <x v="4"/>
    <x v="385"/>
    <n v="11.16"/>
    <n v="2"/>
    <n v="4.3499999999999996"/>
    <x v="3"/>
    <x v="1"/>
  </r>
  <r>
    <n v="44655"/>
    <x v="155"/>
    <x v="20"/>
    <x v="1"/>
    <x v="8"/>
    <x v="1294"/>
    <n v="108.4"/>
    <n v="2"/>
    <n v="22.76"/>
    <x v="3"/>
    <x v="1"/>
  </r>
  <r>
    <n v="44655"/>
    <x v="155"/>
    <x v="20"/>
    <x v="0"/>
    <x v="3"/>
    <x v="213"/>
    <n v="82.34"/>
    <n v="3"/>
    <n v="27.79"/>
    <x v="3"/>
    <x v="1"/>
  </r>
  <r>
    <n v="44655"/>
    <x v="155"/>
    <x v="20"/>
    <x v="0"/>
    <x v="3"/>
    <x v="245"/>
    <n v="9.09"/>
    <n v="4"/>
    <n v="3.29"/>
    <x v="3"/>
    <x v="1"/>
  </r>
  <r>
    <n v="44655"/>
    <x v="115"/>
    <x v="14"/>
    <x v="0"/>
    <x v="12"/>
    <x v="1295"/>
    <n v="644.08000000000004"/>
    <n v="2"/>
    <n v="107.35"/>
    <x v="3"/>
    <x v="1"/>
  </r>
  <r>
    <n v="44655"/>
    <x v="115"/>
    <x v="14"/>
    <x v="0"/>
    <x v="7"/>
    <x v="78"/>
    <n v="5.84"/>
    <n v="2"/>
    <n v="2.63"/>
    <x v="3"/>
    <x v="1"/>
  </r>
  <r>
    <n v="44655"/>
    <x v="115"/>
    <x v="14"/>
    <x v="0"/>
    <x v="3"/>
    <x v="1088"/>
    <n v="12.76"/>
    <n v="2"/>
    <n v="5.87"/>
    <x v="3"/>
    <x v="1"/>
  </r>
  <r>
    <n v="44655"/>
    <x v="115"/>
    <x v="14"/>
    <x v="2"/>
    <x v="6"/>
    <x v="1124"/>
    <n v="10.95"/>
    <n v="1"/>
    <n v="0.44"/>
    <x v="3"/>
    <x v="1"/>
  </r>
  <r>
    <n v="44655"/>
    <x v="115"/>
    <x v="14"/>
    <x v="2"/>
    <x v="16"/>
    <x v="359"/>
    <n v="599.98"/>
    <n v="2"/>
    <n v="209.99"/>
    <x v="3"/>
    <x v="1"/>
  </r>
  <r>
    <n v="44656"/>
    <x v="480"/>
    <x v="15"/>
    <x v="0"/>
    <x v="3"/>
    <x v="1140"/>
    <n v="157.79"/>
    <n v="1"/>
    <n v="-115.72"/>
    <x v="3"/>
    <x v="1"/>
  </r>
  <r>
    <n v="44656"/>
    <x v="243"/>
    <x v="2"/>
    <x v="0"/>
    <x v="12"/>
    <x v="1123"/>
    <n v="98.11"/>
    <n v="7"/>
    <n v="18.399999999999999"/>
    <x v="3"/>
    <x v="1"/>
  </r>
  <r>
    <n v="44656"/>
    <x v="243"/>
    <x v="2"/>
    <x v="0"/>
    <x v="2"/>
    <x v="923"/>
    <n v="563.80999999999995"/>
    <n v="4"/>
    <n v="21.14"/>
    <x v="3"/>
    <x v="1"/>
  </r>
  <r>
    <n v="44656"/>
    <x v="243"/>
    <x v="2"/>
    <x v="0"/>
    <x v="3"/>
    <x v="1296"/>
    <n v="10.43"/>
    <n v="4"/>
    <n v="-6.95"/>
    <x v="3"/>
    <x v="1"/>
  </r>
  <r>
    <n v="44656"/>
    <x v="243"/>
    <x v="2"/>
    <x v="1"/>
    <x v="8"/>
    <x v="990"/>
    <n v="547.14"/>
    <n v="4"/>
    <n v="-68.39"/>
    <x v="3"/>
    <x v="1"/>
  </r>
  <r>
    <n v="44656"/>
    <x v="243"/>
    <x v="2"/>
    <x v="2"/>
    <x v="6"/>
    <x v="1297"/>
    <n v="14.85"/>
    <n v="5"/>
    <n v="-3.22"/>
    <x v="3"/>
    <x v="1"/>
  </r>
  <r>
    <n v="44656"/>
    <x v="243"/>
    <x v="2"/>
    <x v="2"/>
    <x v="6"/>
    <x v="1213"/>
    <n v="41.99"/>
    <n v="2"/>
    <n v="-9.8000000000000007"/>
    <x v="3"/>
    <x v="1"/>
  </r>
  <r>
    <n v="44656"/>
    <x v="243"/>
    <x v="2"/>
    <x v="1"/>
    <x v="8"/>
    <x v="1298"/>
    <n v="7.58"/>
    <n v="1"/>
    <n v="2.37"/>
    <x v="3"/>
    <x v="1"/>
  </r>
  <r>
    <n v="44656"/>
    <x v="243"/>
    <x v="2"/>
    <x v="1"/>
    <x v="11"/>
    <x v="194"/>
    <n v="352.45"/>
    <n v="5"/>
    <n v="-211.47"/>
    <x v="3"/>
    <x v="1"/>
  </r>
  <r>
    <n v="44656"/>
    <x v="207"/>
    <x v="2"/>
    <x v="0"/>
    <x v="1"/>
    <x v="849"/>
    <n v="23.9"/>
    <n v="6"/>
    <n v="7.77"/>
    <x v="3"/>
    <x v="1"/>
  </r>
  <r>
    <n v="44656"/>
    <x v="27"/>
    <x v="3"/>
    <x v="1"/>
    <x v="5"/>
    <x v="341"/>
    <n v="892.22"/>
    <n v="3"/>
    <n v="89.22"/>
    <x v="3"/>
    <x v="1"/>
  </r>
  <r>
    <n v="44656"/>
    <x v="259"/>
    <x v="22"/>
    <x v="2"/>
    <x v="9"/>
    <x v="677"/>
    <n v="239.94"/>
    <n v="6"/>
    <n v="26.39"/>
    <x v="3"/>
    <x v="1"/>
  </r>
  <r>
    <n v="44656"/>
    <x v="259"/>
    <x v="22"/>
    <x v="0"/>
    <x v="4"/>
    <x v="1299"/>
    <n v="23.84"/>
    <n v="8"/>
    <n v="6.44"/>
    <x v="3"/>
    <x v="1"/>
  </r>
  <r>
    <n v="44657"/>
    <x v="426"/>
    <x v="0"/>
    <x v="0"/>
    <x v="4"/>
    <x v="16"/>
    <n v="42.05"/>
    <n v="9"/>
    <n v="5.26"/>
    <x v="3"/>
    <x v="1"/>
  </r>
  <r>
    <n v="44657"/>
    <x v="426"/>
    <x v="0"/>
    <x v="2"/>
    <x v="9"/>
    <x v="357"/>
    <n v="25.49"/>
    <n v="2"/>
    <n v="4.46"/>
    <x v="3"/>
    <x v="1"/>
  </r>
  <r>
    <n v="44657"/>
    <x v="426"/>
    <x v="0"/>
    <x v="0"/>
    <x v="3"/>
    <x v="873"/>
    <n v="6.9"/>
    <n v="3"/>
    <n v="-12.08"/>
    <x v="3"/>
    <x v="1"/>
  </r>
  <r>
    <n v="44657"/>
    <x v="426"/>
    <x v="0"/>
    <x v="0"/>
    <x v="3"/>
    <x v="274"/>
    <n v="9.65"/>
    <n v="6"/>
    <n v="-16.88"/>
    <x v="3"/>
    <x v="1"/>
  </r>
  <r>
    <n v="44657"/>
    <x v="426"/>
    <x v="0"/>
    <x v="0"/>
    <x v="0"/>
    <x v="404"/>
    <n v="7.97"/>
    <n v="2"/>
    <n v="2.89"/>
    <x v="3"/>
    <x v="1"/>
  </r>
  <r>
    <n v="44657"/>
    <x v="294"/>
    <x v="25"/>
    <x v="0"/>
    <x v="0"/>
    <x v="653"/>
    <n v="47.95"/>
    <n v="3"/>
    <n v="16.18"/>
    <x v="3"/>
    <x v="1"/>
  </r>
  <r>
    <n v="44658"/>
    <x v="184"/>
    <x v="0"/>
    <x v="0"/>
    <x v="12"/>
    <x v="1193"/>
    <n v="463.25"/>
    <n v="8"/>
    <n v="-1181.28"/>
    <x v="3"/>
    <x v="1"/>
  </r>
  <r>
    <n v="44658"/>
    <x v="184"/>
    <x v="0"/>
    <x v="2"/>
    <x v="9"/>
    <x v="1300"/>
    <n v="383.95"/>
    <n v="6"/>
    <n v="47.99"/>
    <x v="3"/>
    <x v="1"/>
  </r>
  <r>
    <n v="44658"/>
    <x v="365"/>
    <x v="2"/>
    <x v="0"/>
    <x v="4"/>
    <x v="1099"/>
    <n v="11.74"/>
    <n v="3"/>
    <n v="1.03"/>
    <x v="3"/>
    <x v="1"/>
  </r>
  <r>
    <n v="44658"/>
    <x v="218"/>
    <x v="20"/>
    <x v="0"/>
    <x v="0"/>
    <x v="1040"/>
    <n v="25.92"/>
    <n v="4"/>
    <n v="12.44"/>
    <x v="3"/>
    <x v="1"/>
  </r>
  <r>
    <n v="44658"/>
    <x v="218"/>
    <x v="20"/>
    <x v="0"/>
    <x v="2"/>
    <x v="350"/>
    <n v="22.58"/>
    <n v="2"/>
    <n v="5.87"/>
    <x v="3"/>
    <x v="1"/>
  </r>
  <r>
    <n v="44660"/>
    <x v="144"/>
    <x v="3"/>
    <x v="1"/>
    <x v="13"/>
    <x v="1301"/>
    <n v="369.91"/>
    <n v="3"/>
    <n v="-13.87"/>
    <x v="3"/>
    <x v="1"/>
  </r>
  <r>
    <n v="44660"/>
    <x v="260"/>
    <x v="20"/>
    <x v="0"/>
    <x v="2"/>
    <x v="565"/>
    <n v="17.940000000000001"/>
    <n v="3"/>
    <n v="3.05"/>
    <x v="3"/>
    <x v="1"/>
  </r>
  <r>
    <n v="44660"/>
    <x v="466"/>
    <x v="37"/>
    <x v="0"/>
    <x v="12"/>
    <x v="1302"/>
    <n v="370.14"/>
    <n v="3"/>
    <n v="144.35"/>
    <x v="3"/>
    <x v="1"/>
  </r>
  <r>
    <n v="44661"/>
    <x v="441"/>
    <x v="3"/>
    <x v="0"/>
    <x v="3"/>
    <x v="170"/>
    <n v="12.83"/>
    <n v="2"/>
    <n v="4.33"/>
    <x v="3"/>
    <x v="1"/>
  </r>
  <r>
    <n v="44661"/>
    <x v="469"/>
    <x v="20"/>
    <x v="0"/>
    <x v="2"/>
    <x v="1303"/>
    <n v="142.04"/>
    <n v="4"/>
    <n v="38.35"/>
    <x v="3"/>
    <x v="1"/>
  </r>
  <r>
    <n v="44661"/>
    <x v="469"/>
    <x v="20"/>
    <x v="0"/>
    <x v="4"/>
    <x v="718"/>
    <n v="14.67"/>
    <n v="3"/>
    <n v="6.01"/>
    <x v="3"/>
    <x v="1"/>
  </r>
  <r>
    <n v="44662"/>
    <x v="145"/>
    <x v="20"/>
    <x v="2"/>
    <x v="9"/>
    <x v="662"/>
    <n v="85.14"/>
    <n v="3"/>
    <n v="34.909999999999997"/>
    <x v="3"/>
    <x v="1"/>
  </r>
  <r>
    <n v="44662"/>
    <x v="145"/>
    <x v="20"/>
    <x v="2"/>
    <x v="6"/>
    <x v="1304"/>
    <n v="21.99"/>
    <n v="1"/>
    <n v="10.56"/>
    <x v="3"/>
    <x v="1"/>
  </r>
  <r>
    <n v="44662"/>
    <x v="145"/>
    <x v="20"/>
    <x v="0"/>
    <x v="12"/>
    <x v="1305"/>
    <n v="406.6"/>
    <n v="5"/>
    <n v="113.85"/>
    <x v="3"/>
    <x v="1"/>
  </r>
  <r>
    <n v="44662"/>
    <x v="378"/>
    <x v="16"/>
    <x v="1"/>
    <x v="8"/>
    <x v="1306"/>
    <n v="67.36"/>
    <n v="2"/>
    <n v="10.1"/>
    <x v="3"/>
    <x v="1"/>
  </r>
  <r>
    <n v="44662"/>
    <x v="378"/>
    <x v="16"/>
    <x v="1"/>
    <x v="8"/>
    <x v="1307"/>
    <n v="54.53"/>
    <n v="3"/>
    <n v="14.31"/>
    <x v="3"/>
    <x v="1"/>
  </r>
  <r>
    <n v="44662"/>
    <x v="539"/>
    <x v="3"/>
    <x v="2"/>
    <x v="16"/>
    <x v="1308"/>
    <n v="639.97"/>
    <n v="4"/>
    <n v="215.99"/>
    <x v="3"/>
    <x v="1"/>
  </r>
  <r>
    <n v="44662"/>
    <x v="539"/>
    <x v="3"/>
    <x v="0"/>
    <x v="0"/>
    <x v="371"/>
    <n v="52.76"/>
    <n v="2"/>
    <n v="24.27"/>
    <x v="3"/>
    <x v="1"/>
  </r>
  <r>
    <n v="44663"/>
    <x v="629"/>
    <x v="22"/>
    <x v="0"/>
    <x v="2"/>
    <x v="1160"/>
    <n v="40.74"/>
    <n v="3"/>
    <n v="0.41"/>
    <x v="3"/>
    <x v="1"/>
  </r>
  <r>
    <n v="44664"/>
    <x v="456"/>
    <x v="3"/>
    <x v="2"/>
    <x v="9"/>
    <x v="399"/>
    <n v="199.96"/>
    <n v="4"/>
    <n v="69.989999999999995"/>
    <x v="3"/>
    <x v="1"/>
  </r>
  <r>
    <n v="44664"/>
    <x v="456"/>
    <x v="3"/>
    <x v="1"/>
    <x v="13"/>
    <x v="230"/>
    <n v="710.83"/>
    <n v="3"/>
    <n v="-97.74"/>
    <x v="3"/>
    <x v="1"/>
  </r>
  <r>
    <n v="44664"/>
    <x v="630"/>
    <x v="31"/>
    <x v="0"/>
    <x v="14"/>
    <x v="277"/>
    <n v="12.88"/>
    <n v="1"/>
    <n v="0.39"/>
    <x v="3"/>
    <x v="1"/>
  </r>
  <r>
    <n v="44664"/>
    <x v="631"/>
    <x v="12"/>
    <x v="0"/>
    <x v="0"/>
    <x v="801"/>
    <n v="31.1"/>
    <n v="6"/>
    <n v="10.89"/>
    <x v="3"/>
    <x v="1"/>
  </r>
  <r>
    <n v="44664"/>
    <x v="631"/>
    <x v="12"/>
    <x v="0"/>
    <x v="0"/>
    <x v="1309"/>
    <n v="54.82"/>
    <n v="3"/>
    <n v="17.82"/>
    <x v="3"/>
    <x v="1"/>
  </r>
  <r>
    <n v="44664"/>
    <x v="478"/>
    <x v="3"/>
    <x v="1"/>
    <x v="8"/>
    <x v="1310"/>
    <n v="37.68"/>
    <n v="2"/>
    <n v="15.83"/>
    <x v="3"/>
    <x v="1"/>
  </r>
  <r>
    <n v="44664"/>
    <x v="478"/>
    <x v="3"/>
    <x v="2"/>
    <x v="6"/>
    <x v="86"/>
    <n v="258.58"/>
    <n v="2"/>
    <n v="19.39"/>
    <x v="3"/>
    <x v="1"/>
  </r>
  <r>
    <n v="44664"/>
    <x v="478"/>
    <x v="3"/>
    <x v="0"/>
    <x v="12"/>
    <x v="1311"/>
    <n v="75.84"/>
    <n v="2"/>
    <n v="29.58"/>
    <x v="3"/>
    <x v="1"/>
  </r>
  <r>
    <n v="44664"/>
    <x v="331"/>
    <x v="40"/>
    <x v="0"/>
    <x v="3"/>
    <x v="246"/>
    <n v="17.43"/>
    <n v="3"/>
    <n v="8.02"/>
    <x v="3"/>
    <x v="1"/>
  </r>
  <r>
    <n v="44664"/>
    <x v="632"/>
    <x v="3"/>
    <x v="1"/>
    <x v="13"/>
    <x v="1312"/>
    <n v="241.57"/>
    <n v="2"/>
    <n v="-15.1"/>
    <x v="3"/>
    <x v="1"/>
  </r>
  <r>
    <n v="44664"/>
    <x v="632"/>
    <x v="3"/>
    <x v="2"/>
    <x v="6"/>
    <x v="1313"/>
    <n v="479.92"/>
    <n v="2"/>
    <n v="41.99"/>
    <x v="3"/>
    <x v="1"/>
  </r>
  <r>
    <n v="44664"/>
    <x v="433"/>
    <x v="12"/>
    <x v="0"/>
    <x v="2"/>
    <x v="1314"/>
    <n v="10.74"/>
    <n v="1"/>
    <n v="0.81"/>
    <x v="3"/>
    <x v="1"/>
  </r>
  <r>
    <n v="44664"/>
    <x v="558"/>
    <x v="0"/>
    <x v="1"/>
    <x v="13"/>
    <x v="280"/>
    <n v="609.98"/>
    <n v="4"/>
    <n v="-113.28"/>
    <x v="3"/>
    <x v="1"/>
  </r>
  <r>
    <n v="44664"/>
    <x v="558"/>
    <x v="0"/>
    <x v="1"/>
    <x v="13"/>
    <x v="1312"/>
    <n v="211.37"/>
    <n v="2"/>
    <n v="-45.29"/>
    <x v="3"/>
    <x v="1"/>
  </r>
  <r>
    <n v="44664"/>
    <x v="558"/>
    <x v="0"/>
    <x v="2"/>
    <x v="6"/>
    <x v="43"/>
    <n v="239.98"/>
    <n v="3"/>
    <n v="18"/>
    <x v="3"/>
    <x v="1"/>
  </r>
  <r>
    <n v="44665"/>
    <x v="633"/>
    <x v="11"/>
    <x v="0"/>
    <x v="12"/>
    <x v="699"/>
    <n v="35.21"/>
    <n v="1"/>
    <n v="2.64"/>
    <x v="3"/>
    <x v="1"/>
  </r>
  <r>
    <n v="44667"/>
    <x v="161"/>
    <x v="10"/>
    <x v="0"/>
    <x v="12"/>
    <x v="1173"/>
    <n v="45.22"/>
    <n v="3"/>
    <n v="4.5199999999999996"/>
    <x v="3"/>
    <x v="1"/>
  </r>
  <r>
    <n v="44667"/>
    <x v="161"/>
    <x v="10"/>
    <x v="0"/>
    <x v="7"/>
    <x v="690"/>
    <n v="10.42"/>
    <n v="7"/>
    <n v="-2.21"/>
    <x v="3"/>
    <x v="1"/>
  </r>
  <r>
    <n v="44667"/>
    <x v="161"/>
    <x v="10"/>
    <x v="0"/>
    <x v="4"/>
    <x v="268"/>
    <n v="7.87"/>
    <n v="3"/>
    <n v="1.28"/>
    <x v="3"/>
    <x v="1"/>
  </r>
  <r>
    <n v="44667"/>
    <x v="161"/>
    <x v="10"/>
    <x v="2"/>
    <x v="6"/>
    <x v="535"/>
    <n v="118.78"/>
    <n v="3"/>
    <n v="-27.72"/>
    <x v="3"/>
    <x v="1"/>
  </r>
  <r>
    <n v="44667"/>
    <x v="161"/>
    <x v="10"/>
    <x v="0"/>
    <x v="7"/>
    <x v="1144"/>
    <n v="1.45"/>
    <n v="1"/>
    <n v="0.24"/>
    <x v="3"/>
    <x v="1"/>
  </r>
  <r>
    <n v="44667"/>
    <x v="161"/>
    <x v="10"/>
    <x v="0"/>
    <x v="3"/>
    <x v="1315"/>
    <n v="55.47"/>
    <n v="5"/>
    <n v="-46.23"/>
    <x v="3"/>
    <x v="1"/>
  </r>
  <r>
    <n v="44667"/>
    <x v="396"/>
    <x v="2"/>
    <x v="0"/>
    <x v="7"/>
    <x v="78"/>
    <n v="12.58"/>
    <n v="4"/>
    <n v="4.09"/>
    <x v="3"/>
    <x v="1"/>
  </r>
  <r>
    <n v="44667"/>
    <x v="417"/>
    <x v="1"/>
    <x v="2"/>
    <x v="16"/>
    <x v="1134"/>
    <n v="1439.97"/>
    <n v="4"/>
    <n v="485.99"/>
    <x v="3"/>
    <x v="1"/>
  </r>
  <r>
    <n v="44667"/>
    <x v="417"/>
    <x v="1"/>
    <x v="2"/>
    <x v="9"/>
    <x v="1316"/>
    <n v="43.56"/>
    <n v="3"/>
    <n v="-4.9000000000000004"/>
    <x v="3"/>
    <x v="1"/>
  </r>
  <r>
    <n v="44667"/>
    <x v="172"/>
    <x v="6"/>
    <x v="2"/>
    <x v="6"/>
    <x v="485"/>
    <n v="569.64"/>
    <n v="2"/>
    <n v="148.11000000000001"/>
    <x v="3"/>
    <x v="1"/>
  </r>
  <r>
    <n v="44667"/>
    <x v="172"/>
    <x v="6"/>
    <x v="0"/>
    <x v="3"/>
    <x v="997"/>
    <n v="9.14"/>
    <n v="1"/>
    <n v="4.57"/>
    <x v="3"/>
    <x v="1"/>
  </r>
  <r>
    <n v="44667"/>
    <x v="172"/>
    <x v="6"/>
    <x v="1"/>
    <x v="8"/>
    <x v="990"/>
    <n v="1196.8599999999999"/>
    <n v="7"/>
    <n v="119.69"/>
    <x v="3"/>
    <x v="1"/>
  </r>
  <r>
    <n v="44667"/>
    <x v="172"/>
    <x v="6"/>
    <x v="1"/>
    <x v="11"/>
    <x v="1317"/>
    <n v="523.26"/>
    <n v="9"/>
    <n v="125.58"/>
    <x v="3"/>
    <x v="1"/>
  </r>
  <r>
    <n v="44667"/>
    <x v="491"/>
    <x v="20"/>
    <x v="1"/>
    <x v="5"/>
    <x v="1318"/>
    <n v="127.76"/>
    <n v="2"/>
    <n v="2.84"/>
    <x v="3"/>
    <x v="1"/>
  </r>
  <r>
    <n v="44668"/>
    <x v="208"/>
    <x v="3"/>
    <x v="0"/>
    <x v="4"/>
    <x v="531"/>
    <n v="5.56"/>
    <n v="2"/>
    <n v="2.2200000000000002"/>
    <x v="3"/>
    <x v="1"/>
  </r>
  <r>
    <n v="44668"/>
    <x v="208"/>
    <x v="3"/>
    <x v="2"/>
    <x v="9"/>
    <x v="23"/>
    <n v="323.37"/>
    <n v="3"/>
    <n v="129.35"/>
    <x v="3"/>
    <x v="1"/>
  </r>
  <r>
    <n v="44668"/>
    <x v="208"/>
    <x v="3"/>
    <x v="2"/>
    <x v="6"/>
    <x v="1319"/>
    <n v="783.96"/>
    <n v="5"/>
    <n v="68.599999999999994"/>
    <x v="3"/>
    <x v="1"/>
  </r>
  <r>
    <n v="44668"/>
    <x v="208"/>
    <x v="3"/>
    <x v="0"/>
    <x v="12"/>
    <x v="1193"/>
    <n v="1447.65"/>
    <n v="5"/>
    <n v="419.82"/>
    <x v="3"/>
    <x v="1"/>
  </r>
  <r>
    <n v="44668"/>
    <x v="208"/>
    <x v="3"/>
    <x v="0"/>
    <x v="0"/>
    <x v="938"/>
    <n v="11.96"/>
    <n v="2"/>
    <n v="5.86"/>
    <x v="3"/>
    <x v="1"/>
  </r>
  <r>
    <n v="44668"/>
    <x v="401"/>
    <x v="20"/>
    <x v="2"/>
    <x v="9"/>
    <x v="1189"/>
    <n v="99.6"/>
    <n v="1"/>
    <n v="36.85"/>
    <x v="3"/>
    <x v="1"/>
  </r>
  <r>
    <n v="44668"/>
    <x v="401"/>
    <x v="20"/>
    <x v="0"/>
    <x v="3"/>
    <x v="1320"/>
    <n v="62.3"/>
    <n v="13"/>
    <n v="21.02"/>
    <x v="3"/>
    <x v="1"/>
  </r>
  <r>
    <n v="44668"/>
    <x v="401"/>
    <x v="20"/>
    <x v="0"/>
    <x v="4"/>
    <x v="1321"/>
    <n v="10.71"/>
    <n v="3"/>
    <n v="2.78"/>
    <x v="3"/>
    <x v="1"/>
  </r>
  <r>
    <n v="44669"/>
    <x v="0"/>
    <x v="18"/>
    <x v="0"/>
    <x v="3"/>
    <x v="212"/>
    <n v="38.22"/>
    <n v="6"/>
    <n v="17.96"/>
    <x v="3"/>
    <x v="1"/>
  </r>
  <r>
    <n v="44669"/>
    <x v="0"/>
    <x v="18"/>
    <x v="0"/>
    <x v="1"/>
    <x v="634"/>
    <n v="75.180000000000007"/>
    <n v="6"/>
    <n v="35.33"/>
    <x v="3"/>
    <x v="1"/>
  </r>
  <r>
    <n v="44669"/>
    <x v="0"/>
    <x v="18"/>
    <x v="1"/>
    <x v="8"/>
    <x v="895"/>
    <n v="6.16"/>
    <n v="2"/>
    <n v="2.96"/>
    <x v="3"/>
    <x v="1"/>
  </r>
  <r>
    <n v="44669"/>
    <x v="0"/>
    <x v="18"/>
    <x v="1"/>
    <x v="5"/>
    <x v="1322"/>
    <n v="89.99"/>
    <n v="1"/>
    <n v="17.100000000000001"/>
    <x v="3"/>
    <x v="1"/>
  </r>
  <r>
    <n v="44669"/>
    <x v="439"/>
    <x v="8"/>
    <x v="2"/>
    <x v="9"/>
    <x v="1286"/>
    <n v="106.5"/>
    <n v="6"/>
    <n v="41.54"/>
    <x v="3"/>
    <x v="1"/>
  </r>
  <r>
    <n v="44669"/>
    <x v="334"/>
    <x v="20"/>
    <x v="0"/>
    <x v="1"/>
    <x v="1323"/>
    <n v="21.93"/>
    <n v="3"/>
    <n v="10.31"/>
    <x v="3"/>
    <x v="1"/>
  </r>
  <r>
    <n v="44669"/>
    <x v="354"/>
    <x v="3"/>
    <x v="0"/>
    <x v="2"/>
    <x v="1324"/>
    <n v="947.17"/>
    <n v="7"/>
    <n v="9.4700000000000006"/>
    <x v="3"/>
    <x v="1"/>
  </r>
  <r>
    <n v="44669"/>
    <x v="354"/>
    <x v="3"/>
    <x v="0"/>
    <x v="0"/>
    <x v="1325"/>
    <n v="61.96"/>
    <n v="2"/>
    <n v="27.88"/>
    <x v="3"/>
    <x v="1"/>
  </r>
  <r>
    <n v="44669"/>
    <x v="180"/>
    <x v="3"/>
    <x v="0"/>
    <x v="2"/>
    <x v="678"/>
    <n v="115.44"/>
    <n v="3"/>
    <n v="30.01"/>
    <x v="3"/>
    <x v="1"/>
  </r>
  <r>
    <n v="44669"/>
    <x v="634"/>
    <x v="0"/>
    <x v="2"/>
    <x v="9"/>
    <x v="1326"/>
    <n v="41.42"/>
    <n v="2"/>
    <n v="8.2799999999999994"/>
    <x v="3"/>
    <x v="1"/>
  </r>
  <r>
    <n v="44669"/>
    <x v="634"/>
    <x v="0"/>
    <x v="2"/>
    <x v="6"/>
    <x v="1327"/>
    <n v="244.77"/>
    <n v="4"/>
    <n v="24.48"/>
    <x v="3"/>
    <x v="1"/>
  </r>
  <r>
    <n v="44669"/>
    <x v="634"/>
    <x v="0"/>
    <x v="0"/>
    <x v="4"/>
    <x v="1192"/>
    <n v="74.349999999999994"/>
    <n v="3"/>
    <n v="6.51"/>
    <x v="3"/>
    <x v="1"/>
  </r>
  <r>
    <n v="44669"/>
    <x v="634"/>
    <x v="0"/>
    <x v="0"/>
    <x v="3"/>
    <x v="39"/>
    <n v="4.3099999999999996"/>
    <n v="2"/>
    <n v="-6.9"/>
    <x v="3"/>
    <x v="1"/>
  </r>
  <r>
    <n v="44669"/>
    <x v="634"/>
    <x v="0"/>
    <x v="1"/>
    <x v="5"/>
    <x v="100"/>
    <n v="56.69"/>
    <n v="1"/>
    <n v="-20.25"/>
    <x v="3"/>
    <x v="1"/>
  </r>
  <r>
    <n v="44669"/>
    <x v="634"/>
    <x v="0"/>
    <x v="2"/>
    <x v="6"/>
    <x v="1120"/>
    <n v="97.97"/>
    <n v="2"/>
    <n v="6.12"/>
    <x v="3"/>
    <x v="1"/>
  </r>
  <r>
    <n v="44669"/>
    <x v="634"/>
    <x v="0"/>
    <x v="0"/>
    <x v="4"/>
    <x v="608"/>
    <n v="7.87"/>
    <n v="3"/>
    <n v="0.89"/>
    <x v="3"/>
    <x v="1"/>
  </r>
  <r>
    <n v="44669"/>
    <x v="634"/>
    <x v="0"/>
    <x v="0"/>
    <x v="0"/>
    <x v="721"/>
    <n v="15.55"/>
    <n v="3"/>
    <n v="5.44"/>
    <x v="3"/>
    <x v="1"/>
  </r>
  <r>
    <n v="44669"/>
    <x v="634"/>
    <x v="0"/>
    <x v="0"/>
    <x v="3"/>
    <x v="116"/>
    <n v="1.48"/>
    <n v="1"/>
    <n v="-2.29"/>
    <x v="3"/>
    <x v="1"/>
  </r>
  <r>
    <n v="44670"/>
    <x v="190"/>
    <x v="0"/>
    <x v="0"/>
    <x v="12"/>
    <x v="155"/>
    <n v="19.57"/>
    <n v="2"/>
    <n v="-52.83"/>
    <x v="3"/>
    <x v="1"/>
  </r>
  <r>
    <n v="44670"/>
    <x v="190"/>
    <x v="0"/>
    <x v="0"/>
    <x v="3"/>
    <x v="411"/>
    <n v="310.39"/>
    <n v="4"/>
    <n v="-512.15"/>
    <x v="3"/>
    <x v="1"/>
  </r>
  <r>
    <n v="44671"/>
    <x v="161"/>
    <x v="4"/>
    <x v="2"/>
    <x v="6"/>
    <x v="307"/>
    <n v="287.97000000000003"/>
    <n v="3"/>
    <n v="77.75"/>
    <x v="3"/>
    <x v="1"/>
  </r>
  <r>
    <n v="44671"/>
    <x v="161"/>
    <x v="4"/>
    <x v="1"/>
    <x v="8"/>
    <x v="1328"/>
    <n v="595.38"/>
    <n v="6"/>
    <n v="297.69"/>
    <x v="3"/>
    <x v="1"/>
  </r>
  <r>
    <n v="44671"/>
    <x v="161"/>
    <x v="4"/>
    <x v="0"/>
    <x v="0"/>
    <x v="507"/>
    <n v="12.96"/>
    <n v="2"/>
    <n v="6.22"/>
    <x v="3"/>
    <x v="1"/>
  </r>
  <r>
    <n v="44671"/>
    <x v="414"/>
    <x v="0"/>
    <x v="0"/>
    <x v="0"/>
    <x v="646"/>
    <n v="117.46"/>
    <n v="3"/>
    <n v="44.05"/>
    <x v="3"/>
    <x v="1"/>
  </r>
  <r>
    <n v="44671"/>
    <x v="635"/>
    <x v="14"/>
    <x v="0"/>
    <x v="10"/>
    <x v="1329"/>
    <n v="180.96"/>
    <n v="2"/>
    <n v="81.430000000000007"/>
    <x v="3"/>
    <x v="1"/>
  </r>
  <r>
    <n v="44672"/>
    <x v="636"/>
    <x v="5"/>
    <x v="1"/>
    <x v="5"/>
    <x v="1182"/>
    <n v="191.96"/>
    <n v="2"/>
    <n v="51.83"/>
    <x v="3"/>
    <x v="1"/>
  </r>
  <r>
    <n v="44672"/>
    <x v="636"/>
    <x v="5"/>
    <x v="0"/>
    <x v="3"/>
    <x v="745"/>
    <n v="21.3"/>
    <n v="3"/>
    <n v="9.8000000000000007"/>
    <x v="3"/>
    <x v="1"/>
  </r>
  <r>
    <n v="44672"/>
    <x v="636"/>
    <x v="5"/>
    <x v="2"/>
    <x v="6"/>
    <x v="67"/>
    <n v="469.95"/>
    <n v="5"/>
    <n v="131.59"/>
    <x v="3"/>
    <x v="1"/>
  </r>
  <r>
    <n v="44672"/>
    <x v="636"/>
    <x v="5"/>
    <x v="1"/>
    <x v="8"/>
    <x v="1330"/>
    <n v="209.88"/>
    <n v="3"/>
    <n v="35.68"/>
    <x v="3"/>
    <x v="1"/>
  </r>
  <r>
    <n v="44673"/>
    <x v="86"/>
    <x v="3"/>
    <x v="2"/>
    <x v="6"/>
    <x v="550"/>
    <n v="88.78"/>
    <n v="3"/>
    <n v="7.77"/>
    <x v="3"/>
    <x v="1"/>
  </r>
  <r>
    <n v="44673"/>
    <x v="86"/>
    <x v="3"/>
    <x v="0"/>
    <x v="4"/>
    <x v="1218"/>
    <n v="64.14"/>
    <n v="3"/>
    <n v="16.68"/>
    <x v="3"/>
    <x v="1"/>
  </r>
  <r>
    <n v="44675"/>
    <x v="35"/>
    <x v="20"/>
    <x v="0"/>
    <x v="4"/>
    <x v="151"/>
    <n v="25.99"/>
    <n v="1"/>
    <n v="7.54"/>
    <x v="3"/>
    <x v="1"/>
  </r>
  <r>
    <n v="44676"/>
    <x v="65"/>
    <x v="3"/>
    <x v="0"/>
    <x v="3"/>
    <x v="246"/>
    <n v="13.94"/>
    <n v="3"/>
    <n v="4.53"/>
    <x v="3"/>
    <x v="1"/>
  </r>
  <r>
    <n v="44676"/>
    <x v="315"/>
    <x v="20"/>
    <x v="0"/>
    <x v="12"/>
    <x v="52"/>
    <n v="206.43"/>
    <n v="3"/>
    <n v="90.83"/>
    <x v="3"/>
    <x v="1"/>
  </r>
  <r>
    <n v="44676"/>
    <x v="603"/>
    <x v="21"/>
    <x v="0"/>
    <x v="4"/>
    <x v="619"/>
    <n v="57.75"/>
    <n v="5"/>
    <n v="16.170000000000002"/>
    <x v="3"/>
    <x v="1"/>
  </r>
  <r>
    <n v="44676"/>
    <x v="603"/>
    <x v="21"/>
    <x v="0"/>
    <x v="12"/>
    <x v="1217"/>
    <n v="272.39999999999998"/>
    <n v="5"/>
    <n v="76.27"/>
    <x v="3"/>
    <x v="1"/>
  </r>
  <r>
    <n v="44676"/>
    <x v="456"/>
    <x v="1"/>
    <x v="0"/>
    <x v="2"/>
    <x v="332"/>
    <n v="221.02"/>
    <n v="2"/>
    <n v="-55.26"/>
    <x v="3"/>
    <x v="1"/>
  </r>
  <r>
    <n v="44676"/>
    <x v="456"/>
    <x v="1"/>
    <x v="1"/>
    <x v="5"/>
    <x v="1331"/>
    <n v="128.06"/>
    <n v="3"/>
    <n v="-23.78"/>
    <x v="3"/>
    <x v="1"/>
  </r>
  <r>
    <n v="44676"/>
    <x v="637"/>
    <x v="3"/>
    <x v="0"/>
    <x v="10"/>
    <x v="1104"/>
    <n v="21.34"/>
    <n v="2"/>
    <n v="9.82"/>
    <x v="3"/>
    <x v="1"/>
  </r>
  <r>
    <n v="44677"/>
    <x v="264"/>
    <x v="15"/>
    <x v="1"/>
    <x v="5"/>
    <x v="1155"/>
    <n v="831.94"/>
    <n v="8"/>
    <n v="-114.39"/>
    <x v="3"/>
    <x v="1"/>
  </r>
  <r>
    <n v="44677"/>
    <x v="264"/>
    <x v="15"/>
    <x v="1"/>
    <x v="8"/>
    <x v="339"/>
    <n v="97.04"/>
    <n v="2"/>
    <n v="1.21"/>
    <x v="3"/>
    <x v="1"/>
  </r>
  <r>
    <n v="44677"/>
    <x v="264"/>
    <x v="15"/>
    <x v="0"/>
    <x v="2"/>
    <x v="509"/>
    <n v="72.78"/>
    <n v="1"/>
    <n v="-18.2"/>
    <x v="3"/>
    <x v="1"/>
  </r>
  <r>
    <n v="44677"/>
    <x v="517"/>
    <x v="0"/>
    <x v="1"/>
    <x v="5"/>
    <x v="1283"/>
    <n v="408.42"/>
    <n v="2"/>
    <n v="-5.83"/>
    <x v="3"/>
    <x v="1"/>
  </r>
  <r>
    <n v="44677"/>
    <x v="620"/>
    <x v="3"/>
    <x v="1"/>
    <x v="5"/>
    <x v="1047"/>
    <n v="63.94"/>
    <n v="3"/>
    <n v="6.39"/>
    <x v="3"/>
    <x v="1"/>
  </r>
  <r>
    <n v="44677"/>
    <x v="620"/>
    <x v="3"/>
    <x v="0"/>
    <x v="4"/>
    <x v="137"/>
    <n v="59.52"/>
    <n v="3"/>
    <n v="15.48"/>
    <x v="3"/>
    <x v="1"/>
  </r>
  <r>
    <n v="44677"/>
    <x v="620"/>
    <x v="3"/>
    <x v="2"/>
    <x v="6"/>
    <x v="1332"/>
    <n v="311.98"/>
    <n v="3"/>
    <n v="39"/>
    <x v="3"/>
    <x v="1"/>
  </r>
  <r>
    <n v="44677"/>
    <x v="620"/>
    <x v="3"/>
    <x v="0"/>
    <x v="3"/>
    <x v="637"/>
    <n v="50.35"/>
    <n v="3"/>
    <n v="17.62"/>
    <x v="3"/>
    <x v="1"/>
  </r>
  <r>
    <n v="44677"/>
    <x v="52"/>
    <x v="16"/>
    <x v="1"/>
    <x v="13"/>
    <x v="1091"/>
    <n v="191.52"/>
    <n v="1"/>
    <n v="-76.61"/>
    <x v="3"/>
    <x v="1"/>
  </r>
  <r>
    <n v="44677"/>
    <x v="52"/>
    <x v="16"/>
    <x v="0"/>
    <x v="4"/>
    <x v="268"/>
    <n v="2.62"/>
    <n v="1"/>
    <n v="0.43"/>
    <x v="3"/>
    <x v="1"/>
  </r>
  <r>
    <n v="44678"/>
    <x v="217"/>
    <x v="44"/>
    <x v="0"/>
    <x v="4"/>
    <x v="108"/>
    <n v="22.74"/>
    <n v="3"/>
    <n v="8.8699999999999992"/>
    <x v="3"/>
    <x v="1"/>
  </r>
  <r>
    <n v="44678"/>
    <x v="217"/>
    <x v="44"/>
    <x v="1"/>
    <x v="5"/>
    <x v="1333"/>
    <n v="1267.53"/>
    <n v="3"/>
    <n v="316.88"/>
    <x v="3"/>
    <x v="1"/>
  </r>
  <r>
    <n v="44678"/>
    <x v="217"/>
    <x v="44"/>
    <x v="2"/>
    <x v="15"/>
    <x v="1334"/>
    <n v="1379.92"/>
    <n v="8"/>
    <n v="648.55999999999995"/>
    <x v="3"/>
    <x v="1"/>
  </r>
  <r>
    <n v="44678"/>
    <x v="529"/>
    <x v="26"/>
    <x v="0"/>
    <x v="12"/>
    <x v="188"/>
    <n v="43.56"/>
    <n v="5"/>
    <n v="3.27"/>
    <x v="3"/>
    <x v="1"/>
  </r>
  <r>
    <n v="44678"/>
    <x v="529"/>
    <x v="26"/>
    <x v="0"/>
    <x v="14"/>
    <x v="817"/>
    <n v="5.84"/>
    <n v="2"/>
    <n v="0.73"/>
    <x v="3"/>
    <x v="1"/>
  </r>
  <r>
    <n v="44679"/>
    <x v="277"/>
    <x v="0"/>
    <x v="0"/>
    <x v="12"/>
    <x v="366"/>
    <n v="8.65"/>
    <n v="3"/>
    <n v="-20.329999999999998"/>
    <x v="3"/>
    <x v="1"/>
  </r>
  <r>
    <n v="44679"/>
    <x v="277"/>
    <x v="0"/>
    <x v="0"/>
    <x v="2"/>
    <x v="776"/>
    <n v="23.83"/>
    <n v="3"/>
    <n v="2.68"/>
    <x v="3"/>
    <x v="1"/>
  </r>
  <r>
    <n v="44679"/>
    <x v="277"/>
    <x v="0"/>
    <x v="0"/>
    <x v="3"/>
    <x v="185"/>
    <n v="12.18"/>
    <n v="4"/>
    <n v="-18.87"/>
    <x v="3"/>
    <x v="1"/>
  </r>
  <r>
    <n v="44679"/>
    <x v="26"/>
    <x v="14"/>
    <x v="0"/>
    <x v="12"/>
    <x v="1335"/>
    <n v="186.73"/>
    <n v="1"/>
    <n v="41.5"/>
    <x v="3"/>
    <x v="1"/>
  </r>
  <r>
    <n v="44679"/>
    <x v="26"/>
    <x v="14"/>
    <x v="0"/>
    <x v="3"/>
    <x v="1030"/>
    <n v="3812.97"/>
    <n v="3"/>
    <n v="1906.49"/>
    <x v="3"/>
    <x v="1"/>
  </r>
  <r>
    <n v="44680"/>
    <x v="412"/>
    <x v="2"/>
    <x v="0"/>
    <x v="0"/>
    <x v="404"/>
    <n v="7.97"/>
    <n v="2"/>
    <n v="2.89"/>
    <x v="3"/>
    <x v="1"/>
  </r>
  <r>
    <n v="44681"/>
    <x v="152"/>
    <x v="1"/>
    <x v="1"/>
    <x v="5"/>
    <x v="94"/>
    <n v="213.12"/>
    <n v="5"/>
    <n v="-15.22"/>
    <x v="3"/>
    <x v="1"/>
  </r>
  <r>
    <n v="44681"/>
    <x v="157"/>
    <x v="10"/>
    <x v="2"/>
    <x v="6"/>
    <x v="686"/>
    <n v="1022.97"/>
    <n v="5"/>
    <n v="-255.74"/>
    <x v="3"/>
    <x v="1"/>
  </r>
  <r>
    <n v="44681"/>
    <x v="127"/>
    <x v="3"/>
    <x v="0"/>
    <x v="4"/>
    <x v="619"/>
    <n v="34.65"/>
    <n v="3"/>
    <n v="9.6999999999999993"/>
    <x v="3"/>
    <x v="1"/>
  </r>
  <r>
    <n v="44681"/>
    <x v="127"/>
    <x v="3"/>
    <x v="2"/>
    <x v="6"/>
    <x v="1297"/>
    <n v="19.8"/>
    <n v="5"/>
    <n v="1.73"/>
    <x v="3"/>
    <x v="1"/>
  </r>
  <r>
    <n v="44681"/>
    <x v="638"/>
    <x v="32"/>
    <x v="1"/>
    <x v="8"/>
    <x v="1084"/>
    <n v="31.4"/>
    <n v="5"/>
    <n v="13.19"/>
    <x v="3"/>
    <x v="1"/>
  </r>
  <r>
    <n v="44681"/>
    <x v="638"/>
    <x v="32"/>
    <x v="1"/>
    <x v="8"/>
    <x v="1336"/>
    <n v="9.48"/>
    <n v="1"/>
    <n v="3.79"/>
    <x v="3"/>
    <x v="1"/>
  </r>
  <r>
    <n v="44681"/>
    <x v="638"/>
    <x v="32"/>
    <x v="2"/>
    <x v="6"/>
    <x v="1337"/>
    <n v="209.5"/>
    <n v="10"/>
    <n v="58.66"/>
    <x v="3"/>
    <x v="1"/>
  </r>
  <r>
    <n v="44681"/>
    <x v="638"/>
    <x v="32"/>
    <x v="1"/>
    <x v="8"/>
    <x v="1338"/>
    <n v="24.3"/>
    <n v="5"/>
    <n v="10.45"/>
    <x v="3"/>
    <x v="1"/>
  </r>
  <r>
    <n v="44681"/>
    <x v="638"/>
    <x v="32"/>
    <x v="0"/>
    <x v="0"/>
    <x v="381"/>
    <n v="6.48"/>
    <n v="1"/>
    <n v="3.11"/>
    <x v="3"/>
    <x v="1"/>
  </r>
  <r>
    <n v="44682"/>
    <x v="403"/>
    <x v="3"/>
    <x v="2"/>
    <x v="6"/>
    <x v="1339"/>
    <n v="88.75"/>
    <n v="3"/>
    <n v="11.09"/>
    <x v="4"/>
    <x v="1"/>
  </r>
  <r>
    <n v="44682"/>
    <x v="639"/>
    <x v="16"/>
    <x v="1"/>
    <x v="8"/>
    <x v="34"/>
    <n v="63.55"/>
    <n v="3"/>
    <n v="14.3"/>
    <x v="4"/>
    <x v="1"/>
  </r>
  <r>
    <n v="44682"/>
    <x v="639"/>
    <x v="16"/>
    <x v="0"/>
    <x v="14"/>
    <x v="1340"/>
    <n v="41.38"/>
    <n v="3"/>
    <n v="4.6500000000000004"/>
    <x v="4"/>
    <x v="1"/>
  </r>
  <r>
    <n v="44682"/>
    <x v="639"/>
    <x v="16"/>
    <x v="0"/>
    <x v="4"/>
    <x v="1341"/>
    <n v="172.7"/>
    <n v="6"/>
    <n v="10.79"/>
    <x v="4"/>
    <x v="1"/>
  </r>
  <r>
    <n v="44682"/>
    <x v="487"/>
    <x v="3"/>
    <x v="0"/>
    <x v="3"/>
    <x v="185"/>
    <n v="12.18"/>
    <n v="1"/>
    <n v="4.41"/>
    <x v="4"/>
    <x v="1"/>
  </r>
  <r>
    <n v="44682"/>
    <x v="487"/>
    <x v="3"/>
    <x v="0"/>
    <x v="2"/>
    <x v="304"/>
    <n v="37.32"/>
    <n v="3"/>
    <n v="10.45"/>
    <x v="4"/>
    <x v="1"/>
  </r>
  <r>
    <n v="44682"/>
    <x v="487"/>
    <x v="3"/>
    <x v="0"/>
    <x v="14"/>
    <x v="1342"/>
    <n v="35.06"/>
    <n v="2"/>
    <n v="10.52"/>
    <x v="4"/>
    <x v="1"/>
  </r>
  <r>
    <n v="44683"/>
    <x v="479"/>
    <x v="0"/>
    <x v="0"/>
    <x v="1"/>
    <x v="198"/>
    <n v="8.86"/>
    <n v="3"/>
    <n v="2.99"/>
    <x v="4"/>
    <x v="1"/>
  </r>
  <r>
    <n v="44683"/>
    <x v="479"/>
    <x v="0"/>
    <x v="2"/>
    <x v="6"/>
    <x v="987"/>
    <n v="158.38"/>
    <n v="3"/>
    <n v="13.86"/>
    <x v="4"/>
    <x v="1"/>
  </r>
  <r>
    <n v="44684"/>
    <x v="640"/>
    <x v="3"/>
    <x v="1"/>
    <x v="8"/>
    <x v="97"/>
    <n v="665.88"/>
    <n v="6"/>
    <n v="106.54"/>
    <x v="4"/>
    <x v="1"/>
  </r>
  <r>
    <n v="44684"/>
    <x v="149"/>
    <x v="2"/>
    <x v="0"/>
    <x v="4"/>
    <x v="1343"/>
    <n v="59.9"/>
    <n v="2"/>
    <n v="14.23"/>
    <x v="4"/>
    <x v="1"/>
  </r>
  <r>
    <n v="44684"/>
    <x v="149"/>
    <x v="2"/>
    <x v="0"/>
    <x v="12"/>
    <x v="1344"/>
    <n v="23.7"/>
    <n v="2"/>
    <n v="6.52"/>
    <x v="4"/>
    <x v="1"/>
  </r>
  <r>
    <n v="44684"/>
    <x v="149"/>
    <x v="2"/>
    <x v="0"/>
    <x v="0"/>
    <x v="602"/>
    <n v="7.97"/>
    <n v="2"/>
    <n v="2.89"/>
    <x v="4"/>
    <x v="1"/>
  </r>
  <r>
    <n v="44684"/>
    <x v="149"/>
    <x v="2"/>
    <x v="0"/>
    <x v="12"/>
    <x v="652"/>
    <n v="18.2"/>
    <n v="7"/>
    <n v="2.0499999999999998"/>
    <x v="4"/>
    <x v="1"/>
  </r>
  <r>
    <n v="44684"/>
    <x v="149"/>
    <x v="2"/>
    <x v="2"/>
    <x v="9"/>
    <x v="813"/>
    <n v="27.55"/>
    <n v="3"/>
    <n v="-0.34"/>
    <x v="4"/>
    <x v="1"/>
  </r>
  <r>
    <n v="44684"/>
    <x v="149"/>
    <x v="2"/>
    <x v="1"/>
    <x v="5"/>
    <x v="249"/>
    <n v="844.12"/>
    <n v="6"/>
    <n v="-36.18"/>
    <x v="4"/>
    <x v="1"/>
  </r>
  <r>
    <n v="44684"/>
    <x v="149"/>
    <x v="2"/>
    <x v="0"/>
    <x v="2"/>
    <x v="555"/>
    <n v="76.75"/>
    <n v="3"/>
    <n v="-9.59"/>
    <x v="4"/>
    <x v="1"/>
  </r>
  <r>
    <n v="44684"/>
    <x v="641"/>
    <x v="3"/>
    <x v="0"/>
    <x v="4"/>
    <x v="421"/>
    <n v="8.82"/>
    <n v="3"/>
    <n v="2.56"/>
    <x v="4"/>
    <x v="1"/>
  </r>
  <r>
    <n v="44684"/>
    <x v="641"/>
    <x v="3"/>
    <x v="0"/>
    <x v="3"/>
    <x v="1345"/>
    <n v="62.5"/>
    <n v="2"/>
    <n v="21.87"/>
    <x v="4"/>
    <x v="1"/>
  </r>
  <r>
    <n v="44684"/>
    <x v="641"/>
    <x v="3"/>
    <x v="2"/>
    <x v="9"/>
    <x v="711"/>
    <n v="339.96"/>
    <n v="4"/>
    <n v="122.39"/>
    <x v="4"/>
    <x v="1"/>
  </r>
  <r>
    <n v="44684"/>
    <x v="641"/>
    <x v="3"/>
    <x v="0"/>
    <x v="3"/>
    <x v="36"/>
    <n v="49.57"/>
    <n v="2"/>
    <n v="17.350000000000001"/>
    <x v="4"/>
    <x v="1"/>
  </r>
  <r>
    <n v="44684"/>
    <x v="155"/>
    <x v="3"/>
    <x v="0"/>
    <x v="3"/>
    <x v="872"/>
    <n v="13.85"/>
    <n v="3"/>
    <n v="5.19"/>
    <x v="4"/>
    <x v="1"/>
  </r>
  <r>
    <n v="44685"/>
    <x v="464"/>
    <x v="20"/>
    <x v="1"/>
    <x v="8"/>
    <x v="1346"/>
    <n v="26.8"/>
    <n v="2"/>
    <n v="12.86"/>
    <x v="4"/>
    <x v="1"/>
  </r>
  <r>
    <n v="44685"/>
    <x v="174"/>
    <x v="1"/>
    <x v="1"/>
    <x v="8"/>
    <x v="626"/>
    <n v="22.29"/>
    <n v="7"/>
    <n v="-8.92"/>
    <x v="4"/>
    <x v="1"/>
  </r>
  <r>
    <n v="44685"/>
    <x v="123"/>
    <x v="0"/>
    <x v="2"/>
    <x v="6"/>
    <x v="1347"/>
    <n v="946.34"/>
    <n v="7"/>
    <n v="118.29"/>
    <x v="4"/>
    <x v="1"/>
  </r>
  <r>
    <n v="44685"/>
    <x v="642"/>
    <x v="18"/>
    <x v="0"/>
    <x v="4"/>
    <x v="373"/>
    <n v="125.93"/>
    <n v="7"/>
    <n v="35.26"/>
    <x v="4"/>
    <x v="1"/>
  </r>
  <r>
    <n v="44688"/>
    <x v="643"/>
    <x v="0"/>
    <x v="1"/>
    <x v="13"/>
    <x v="1348"/>
    <n v="244.01"/>
    <n v="2"/>
    <n v="-31.37"/>
    <x v="4"/>
    <x v="1"/>
  </r>
  <r>
    <n v="44688"/>
    <x v="643"/>
    <x v="0"/>
    <x v="0"/>
    <x v="0"/>
    <x v="157"/>
    <n v="15.94"/>
    <n v="4"/>
    <n v="5.38"/>
    <x v="4"/>
    <x v="1"/>
  </r>
  <r>
    <n v="44688"/>
    <x v="393"/>
    <x v="5"/>
    <x v="0"/>
    <x v="0"/>
    <x v="497"/>
    <n v="45.68"/>
    <n v="2"/>
    <n v="21.01"/>
    <x v="4"/>
    <x v="1"/>
  </r>
  <r>
    <n v="44689"/>
    <x v="595"/>
    <x v="10"/>
    <x v="1"/>
    <x v="8"/>
    <x v="365"/>
    <n v="8.35"/>
    <n v="6"/>
    <n v="1.25"/>
    <x v="4"/>
    <x v="1"/>
  </r>
  <r>
    <n v="44689"/>
    <x v="158"/>
    <x v="11"/>
    <x v="0"/>
    <x v="4"/>
    <x v="269"/>
    <n v="5.25"/>
    <n v="2"/>
    <n v="0.59"/>
    <x v="4"/>
    <x v="1"/>
  </r>
  <r>
    <n v="44689"/>
    <x v="392"/>
    <x v="28"/>
    <x v="0"/>
    <x v="3"/>
    <x v="372"/>
    <n v="43.98"/>
    <n v="2"/>
    <n v="21.99"/>
    <x v="4"/>
    <x v="1"/>
  </r>
  <r>
    <n v="44689"/>
    <x v="392"/>
    <x v="28"/>
    <x v="2"/>
    <x v="6"/>
    <x v="431"/>
    <n v="377.97"/>
    <n v="3"/>
    <n v="105.83"/>
    <x v="4"/>
    <x v="1"/>
  </r>
  <r>
    <n v="44689"/>
    <x v="392"/>
    <x v="28"/>
    <x v="1"/>
    <x v="8"/>
    <x v="392"/>
    <n v="123.96"/>
    <n v="3"/>
    <n v="11.16"/>
    <x v="4"/>
    <x v="1"/>
  </r>
  <r>
    <n v="44689"/>
    <x v="314"/>
    <x v="20"/>
    <x v="0"/>
    <x v="0"/>
    <x v="1011"/>
    <n v="37.94"/>
    <n v="2"/>
    <n v="18.21"/>
    <x v="4"/>
    <x v="1"/>
  </r>
  <r>
    <n v="44689"/>
    <x v="262"/>
    <x v="20"/>
    <x v="1"/>
    <x v="8"/>
    <x v="34"/>
    <n v="79.44"/>
    <n v="3"/>
    <n v="30.19"/>
    <x v="4"/>
    <x v="1"/>
  </r>
  <r>
    <n v="44689"/>
    <x v="262"/>
    <x v="20"/>
    <x v="0"/>
    <x v="14"/>
    <x v="104"/>
    <n v="357.93"/>
    <n v="3"/>
    <n v="7.16"/>
    <x v="4"/>
    <x v="1"/>
  </r>
  <r>
    <n v="44689"/>
    <x v="262"/>
    <x v="20"/>
    <x v="1"/>
    <x v="5"/>
    <x v="478"/>
    <n v="127.76"/>
    <n v="2"/>
    <n v="21.29"/>
    <x v="4"/>
    <x v="1"/>
  </r>
  <r>
    <n v="44689"/>
    <x v="262"/>
    <x v="20"/>
    <x v="2"/>
    <x v="16"/>
    <x v="673"/>
    <n v="2799.94"/>
    <n v="7"/>
    <n v="1014.98"/>
    <x v="4"/>
    <x v="1"/>
  </r>
  <r>
    <n v="44689"/>
    <x v="262"/>
    <x v="20"/>
    <x v="0"/>
    <x v="0"/>
    <x v="113"/>
    <n v="19.440000000000001"/>
    <n v="3"/>
    <n v="9.33"/>
    <x v="4"/>
    <x v="1"/>
  </r>
  <r>
    <n v="44690"/>
    <x v="297"/>
    <x v="5"/>
    <x v="0"/>
    <x v="3"/>
    <x v="999"/>
    <n v="48.81"/>
    <n v="3"/>
    <n v="23.92"/>
    <x v="4"/>
    <x v="1"/>
  </r>
  <r>
    <n v="44691"/>
    <x v="285"/>
    <x v="1"/>
    <x v="0"/>
    <x v="12"/>
    <x v="1349"/>
    <n v="70.97"/>
    <n v="5"/>
    <n v="-191.62"/>
    <x v="4"/>
    <x v="1"/>
  </r>
  <r>
    <n v="44691"/>
    <x v="285"/>
    <x v="1"/>
    <x v="0"/>
    <x v="4"/>
    <x v="666"/>
    <n v="36.78"/>
    <n v="2"/>
    <n v="3.68"/>
    <x v="4"/>
    <x v="1"/>
  </r>
  <r>
    <n v="44691"/>
    <x v="513"/>
    <x v="26"/>
    <x v="2"/>
    <x v="9"/>
    <x v="774"/>
    <n v="46.69"/>
    <n v="4"/>
    <n v="-2.92"/>
    <x v="4"/>
    <x v="1"/>
  </r>
  <r>
    <n v="44692"/>
    <x v="152"/>
    <x v="12"/>
    <x v="1"/>
    <x v="5"/>
    <x v="1350"/>
    <n v="191.97"/>
    <n v="7"/>
    <n v="16.8"/>
    <x v="4"/>
    <x v="1"/>
  </r>
  <r>
    <n v="44693"/>
    <x v="106"/>
    <x v="3"/>
    <x v="0"/>
    <x v="0"/>
    <x v="1351"/>
    <n v="12.84"/>
    <n v="3"/>
    <n v="5.78"/>
    <x v="4"/>
    <x v="1"/>
  </r>
  <r>
    <n v="44693"/>
    <x v="106"/>
    <x v="3"/>
    <x v="0"/>
    <x v="0"/>
    <x v="1352"/>
    <n v="25.68"/>
    <n v="6"/>
    <n v="11.56"/>
    <x v="4"/>
    <x v="1"/>
  </r>
  <r>
    <n v="44693"/>
    <x v="374"/>
    <x v="26"/>
    <x v="2"/>
    <x v="6"/>
    <x v="431"/>
    <n v="201.58"/>
    <n v="2"/>
    <n v="20.16"/>
    <x v="4"/>
    <x v="1"/>
  </r>
  <r>
    <n v="44693"/>
    <x v="86"/>
    <x v="20"/>
    <x v="0"/>
    <x v="2"/>
    <x v="737"/>
    <n v="36.630000000000003"/>
    <n v="3"/>
    <n v="9.89"/>
    <x v="4"/>
    <x v="1"/>
  </r>
  <r>
    <n v="44693"/>
    <x v="644"/>
    <x v="22"/>
    <x v="0"/>
    <x v="3"/>
    <x v="756"/>
    <n v="14.59"/>
    <n v="3"/>
    <n v="4.92"/>
    <x v="4"/>
    <x v="1"/>
  </r>
  <r>
    <n v="44693"/>
    <x v="229"/>
    <x v="0"/>
    <x v="1"/>
    <x v="8"/>
    <x v="1031"/>
    <n v="21.97"/>
    <n v="4"/>
    <n v="-15.93"/>
    <x v="4"/>
    <x v="1"/>
  </r>
  <r>
    <n v="44693"/>
    <x v="229"/>
    <x v="0"/>
    <x v="2"/>
    <x v="6"/>
    <x v="967"/>
    <n v="619.15"/>
    <n v="6"/>
    <n v="69.650000000000006"/>
    <x v="4"/>
    <x v="1"/>
  </r>
  <r>
    <n v="44693"/>
    <x v="229"/>
    <x v="0"/>
    <x v="0"/>
    <x v="0"/>
    <x v="1131"/>
    <n v="127.9"/>
    <n v="7"/>
    <n v="41.57"/>
    <x v="4"/>
    <x v="1"/>
  </r>
  <r>
    <n v="44694"/>
    <x v="151"/>
    <x v="1"/>
    <x v="2"/>
    <x v="6"/>
    <x v="1008"/>
    <n v="222.38"/>
    <n v="2"/>
    <n v="16.68"/>
    <x v="4"/>
    <x v="1"/>
  </r>
  <r>
    <n v="44694"/>
    <x v="151"/>
    <x v="1"/>
    <x v="0"/>
    <x v="7"/>
    <x v="790"/>
    <n v="16"/>
    <n v="4"/>
    <n v="5.6"/>
    <x v="4"/>
    <x v="1"/>
  </r>
  <r>
    <n v="44695"/>
    <x v="618"/>
    <x v="2"/>
    <x v="0"/>
    <x v="4"/>
    <x v="1192"/>
    <n v="198.27"/>
    <n v="8"/>
    <n v="17.350000000000001"/>
    <x v="4"/>
    <x v="1"/>
  </r>
  <r>
    <n v="44695"/>
    <x v="618"/>
    <x v="2"/>
    <x v="0"/>
    <x v="1"/>
    <x v="236"/>
    <n v="47.36"/>
    <n v="4"/>
    <n v="17.760000000000002"/>
    <x v="4"/>
    <x v="1"/>
  </r>
  <r>
    <n v="44695"/>
    <x v="618"/>
    <x v="2"/>
    <x v="0"/>
    <x v="10"/>
    <x v="1353"/>
    <n v="200.98"/>
    <n v="7"/>
    <n v="62.81"/>
    <x v="4"/>
    <x v="1"/>
  </r>
  <r>
    <n v="44695"/>
    <x v="618"/>
    <x v="2"/>
    <x v="0"/>
    <x v="1"/>
    <x v="956"/>
    <n v="97.7"/>
    <n v="4"/>
    <n v="31.75"/>
    <x v="4"/>
    <x v="1"/>
  </r>
  <r>
    <n v="44695"/>
    <x v="618"/>
    <x v="2"/>
    <x v="0"/>
    <x v="4"/>
    <x v="1354"/>
    <n v="2.7"/>
    <n v="1"/>
    <n v="0.81"/>
    <x v="4"/>
    <x v="1"/>
  </r>
  <r>
    <n v="44695"/>
    <x v="618"/>
    <x v="2"/>
    <x v="0"/>
    <x v="3"/>
    <x v="36"/>
    <n v="18.59"/>
    <n v="2"/>
    <n v="-13.63"/>
    <x v="4"/>
    <x v="1"/>
  </r>
  <r>
    <n v="44695"/>
    <x v="618"/>
    <x v="2"/>
    <x v="0"/>
    <x v="3"/>
    <x v="601"/>
    <n v="4.9000000000000004"/>
    <n v="3"/>
    <n v="-3.43"/>
    <x v="4"/>
    <x v="1"/>
  </r>
  <r>
    <n v="44695"/>
    <x v="459"/>
    <x v="3"/>
    <x v="0"/>
    <x v="2"/>
    <x v="479"/>
    <n v="1117.92"/>
    <n v="4"/>
    <n v="55.9"/>
    <x v="4"/>
    <x v="1"/>
  </r>
  <r>
    <n v="44695"/>
    <x v="595"/>
    <x v="3"/>
    <x v="1"/>
    <x v="11"/>
    <x v="1049"/>
    <n v="509.96"/>
    <n v="5"/>
    <n v="42"/>
    <x v="4"/>
    <x v="1"/>
  </r>
  <r>
    <n v="44695"/>
    <x v="595"/>
    <x v="3"/>
    <x v="1"/>
    <x v="8"/>
    <x v="675"/>
    <n v="122.91"/>
    <n v="3"/>
    <n v="34.409999999999997"/>
    <x v="4"/>
    <x v="1"/>
  </r>
  <r>
    <n v="44695"/>
    <x v="595"/>
    <x v="3"/>
    <x v="1"/>
    <x v="5"/>
    <x v="707"/>
    <n v="97.57"/>
    <n v="2"/>
    <n v="-6.1"/>
    <x v="4"/>
    <x v="1"/>
  </r>
  <r>
    <n v="44695"/>
    <x v="595"/>
    <x v="3"/>
    <x v="1"/>
    <x v="5"/>
    <x v="149"/>
    <n v="722.35"/>
    <n v="3"/>
    <n v="81.260000000000005"/>
    <x v="4"/>
    <x v="1"/>
  </r>
  <r>
    <n v="44696"/>
    <x v="123"/>
    <x v="4"/>
    <x v="0"/>
    <x v="10"/>
    <x v="1355"/>
    <n v="17.940000000000001"/>
    <n v="3"/>
    <n v="8.7899999999999991"/>
    <x v="4"/>
    <x v="1"/>
  </r>
  <r>
    <n v="44696"/>
    <x v="452"/>
    <x v="2"/>
    <x v="0"/>
    <x v="2"/>
    <x v="99"/>
    <n v="51.97"/>
    <n v="2"/>
    <n v="-10.39"/>
    <x v="4"/>
    <x v="1"/>
  </r>
  <r>
    <n v="44697"/>
    <x v="128"/>
    <x v="16"/>
    <x v="2"/>
    <x v="9"/>
    <x v="1300"/>
    <n v="255.97"/>
    <n v="4"/>
    <n v="32"/>
    <x v="4"/>
    <x v="1"/>
  </r>
  <r>
    <n v="44698"/>
    <x v="402"/>
    <x v="0"/>
    <x v="0"/>
    <x v="3"/>
    <x v="1356"/>
    <n v="33.28"/>
    <n v="5"/>
    <n v="-49.92"/>
    <x v="4"/>
    <x v="1"/>
  </r>
  <r>
    <n v="44698"/>
    <x v="402"/>
    <x v="0"/>
    <x v="0"/>
    <x v="0"/>
    <x v="1357"/>
    <n v="14.09"/>
    <n v="3"/>
    <n v="4.93"/>
    <x v="4"/>
    <x v="1"/>
  </r>
  <r>
    <n v="44698"/>
    <x v="265"/>
    <x v="20"/>
    <x v="0"/>
    <x v="1"/>
    <x v="1358"/>
    <n v="31.5"/>
    <n v="10"/>
    <n v="15.12"/>
    <x v="4"/>
    <x v="1"/>
  </r>
  <r>
    <n v="44698"/>
    <x v="265"/>
    <x v="20"/>
    <x v="0"/>
    <x v="14"/>
    <x v="930"/>
    <n v="55.6"/>
    <n v="4"/>
    <n v="16.12"/>
    <x v="4"/>
    <x v="1"/>
  </r>
  <r>
    <n v="44699"/>
    <x v="8"/>
    <x v="3"/>
    <x v="0"/>
    <x v="0"/>
    <x v="850"/>
    <n v="10.86"/>
    <n v="2"/>
    <n v="5.32"/>
    <x v="4"/>
    <x v="1"/>
  </r>
  <r>
    <n v="44701"/>
    <x v="320"/>
    <x v="25"/>
    <x v="1"/>
    <x v="8"/>
    <x v="193"/>
    <n v="163.13999999999999"/>
    <n v="4"/>
    <n v="20.39"/>
    <x v="4"/>
    <x v="1"/>
  </r>
  <r>
    <n v="44701"/>
    <x v="320"/>
    <x v="25"/>
    <x v="0"/>
    <x v="3"/>
    <x v="105"/>
    <n v="6.41"/>
    <n v="4"/>
    <n v="-4.91"/>
    <x v="4"/>
    <x v="1"/>
  </r>
  <r>
    <n v="44702"/>
    <x v="264"/>
    <x v="1"/>
    <x v="0"/>
    <x v="12"/>
    <x v="857"/>
    <n v="20.77"/>
    <n v="8"/>
    <n v="-52.96"/>
    <x v="4"/>
    <x v="1"/>
  </r>
  <r>
    <n v="44702"/>
    <x v="311"/>
    <x v="22"/>
    <x v="0"/>
    <x v="3"/>
    <x v="250"/>
    <n v="26.98"/>
    <n v="4"/>
    <n v="8.77"/>
    <x v="4"/>
    <x v="1"/>
  </r>
  <r>
    <n v="44702"/>
    <x v="418"/>
    <x v="2"/>
    <x v="0"/>
    <x v="3"/>
    <x v="209"/>
    <n v="24.59"/>
    <n v="2"/>
    <n v="-18.03"/>
    <x v="4"/>
    <x v="1"/>
  </r>
  <r>
    <n v="44703"/>
    <x v="417"/>
    <x v="3"/>
    <x v="0"/>
    <x v="1"/>
    <x v="218"/>
    <n v="8.26"/>
    <n v="2"/>
    <n v="3.8"/>
    <x v="4"/>
    <x v="1"/>
  </r>
  <r>
    <n v="44703"/>
    <x v="417"/>
    <x v="3"/>
    <x v="2"/>
    <x v="15"/>
    <x v="1359"/>
    <n v="2973.32"/>
    <n v="7"/>
    <n v="334.5"/>
    <x v="4"/>
    <x v="1"/>
  </r>
  <r>
    <n v="44703"/>
    <x v="417"/>
    <x v="3"/>
    <x v="0"/>
    <x v="2"/>
    <x v="788"/>
    <n v="104.79"/>
    <n v="7"/>
    <n v="29.34"/>
    <x v="4"/>
    <x v="1"/>
  </r>
  <r>
    <n v="44703"/>
    <x v="417"/>
    <x v="3"/>
    <x v="2"/>
    <x v="6"/>
    <x v="86"/>
    <n v="775.73"/>
    <n v="6"/>
    <n v="58.18"/>
    <x v="4"/>
    <x v="1"/>
  </r>
  <r>
    <n v="44704"/>
    <x v="400"/>
    <x v="9"/>
    <x v="0"/>
    <x v="10"/>
    <x v="323"/>
    <n v="186.69"/>
    <n v="3"/>
    <n v="87.74"/>
    <x v="4"/>
    <x v="1"/>
  </r>
  <r>
    <n v="44704"/>
    <x v="185"/>
    <x v="12"/>
    <x v="0"/>
    <x v="3"/>
    <x v="997"/>
    <n v="19.190000000000001"/>
    <n v="7"/>
    <n v="-12.8"/>
    <x v="4"/>
    <x v="1"/>
  </r>
  <r>
    <n v="44704"/>
    <x v="185"/>
    <x v="12"/>
    <x v="0"/>
    <x v="12"/>
    <x v="672"/>
    <n v="121.79"/>
    <n v="4"/>
    <n v="13.7"/>
    <x v="4"/>
    <x v="1"/>
  </r>
  <r>
    <n v="44704"/>
    <x v="94"/>
    <x v="43"/>
    <x v="0"/>
    <x v="2"/>
    <x v="1187"/>
    <n v="51.45"/>
    <n v="3"/>
    <n v="13.89"/>
    <x v="4"/>
    <x v="1"/>
  </r>
  <r>
    <n v="44704"/>
    <x v="39"/>
    <x v="14"/>
    <x v="0"/>
    <x v="12"/>
    <x v="427"/>
    <n v="850.5"/>
    <n v="5"/>
    <n v="245.7"/>
    <x v="4"/>
    <x v="1"/>
  </r>
  <r>
    <n v="44704"/>
    <x v="39"/>
    <x v="14"/>
    <x v="1"/>
    <x v="8"/>
    <x v="598"/>
    <n v="75.33"/>
    <n v="9"/>
    <n v="19.59"/>
    <x v="4"/>
    <x v="1"/>
  </r>
  <r>
    <n v="44705"/>
    <x v="6"/>
    <x v="1"/>
    <x v="1"/>
    <x v="5"/>
    <x v="561"/>
    <n v="602.65"/>
    <n v="7"/>
    <n v="-163.58000000000001"/>
    <x v="4"/>
    <x v="1"/>
  </r>
  <r>
    <n v="44705"/>
    <x v="6"/>
    <x v="1"/>
    <x v="0"/>
    <x v="3"/>
    <x v="405"/>
    <n v="7.66"/>
    <n v="6"/>
    <n v="-13.02"/>
    <x v="4"/>
    <x v="1"/>
  </r>
  <r>
    <n v="44706"/>
    <x v="645"/>
    <x v="26"/>
    <x v="0"/>
    <x v="12"/>
    <x v="1305"/>
    <n v="845.73"/>
    <n v="13"/>
    <n v="84.57"/>
    <x v="4"/>
    <x v="1"/>
  </r>
  <r>
    <n v="44706"/>
    <x v="70"/>
    <x v="3"/>
    <x v="1"/>
    <x v="8"/>
    <x v="55"/>
    <n v="14.73"/>
    <n v="3"/>
    <n v="4.8600000000000003"/>
    <x v="4"/>
    <x v="1"/>
  </r>
  <r>
    <n v="44706"/>
    <x v="39"/>
    <x v="42"/>
    <x v="0"/>
    <x v="4"/>
    <x v="760"/>
    <n v="21.24"/>
    <n v="3"/>
    <n v="8.07"/>
    <x v="4"/>
    <x v="1"/>
  </r>
  <r>
    <n v="44706"/>
    <x v="39"/>
    <x v="42"/>
    <x v="0"/>
    <x v="3"/>
    <x v="713"/>
    <n v="127.96"/>
    <n v="2"/>
    <n v="60.14"/>
    <x v="4"/>
    <x v="1"/>
  </r>
  <r>
    <n v="44706"/>
    <x v="563"/>
    <x v="15"/>
    <x v="2"/>
    <x v="6"/>
    <x v="1157"/>
    <n v="467.04"/>
    <n v="4"/>
    <n v="58.38"/>
    <x v="4"/>
    <x v="1"/>
  </r>
  <r>
    <n v="44706"/>
    <x v="22"/>
    <x v="0"/>
    <x v="0"/>
    <x v="14"/>
    <x v="1360"/>
    <n v="22.37"/>
    <n v="2"/>
    <n v="1.68"/>
    <x v="4"/>
    <x v="1"/>
  </r>
  <r>
    <n v="44706"/>
    <x v="22"/>
    <x v="0"/>
    <x v="0"/>
    <x v="0"/>
    <x v="741"/>
    <n v="32.369999999999997"/>
    <n v="7"/>
    <n v="11.73"/>
    <x v="4"/>
    <x v="1"/>
  </r>
  <r>
    <n v="44706"/>
    <x v="22"/>
    <x v="0"/>
    <x v="2"/>
    <x v="9"/>
    <x v="1361"/>
    <n v="207.98"/>
    <n v="2"/>
    <n v="36.4"/>
    <x v="4"/>
    <x v="1"/>
  </r>
  <r>
    <n v="44707"/>
    <x v="151"/>
    <x v="25"/>
    <x v="0"/>
    <x v="0"/>
    <x v="1226"/>
    <n v="18.27"/>
    <n v="1"/>
    <n v="5.94"/>
    <x v="4"/>
    <x v="1"/>
  </r>
  <r>
    <n v="44707"/>
    <x v="151"/>
    <x v="25"/>
    <x v="0"/>
    <x v="0"/>
    <x v="1362"/>
    <n v="153.72999999999999"/>
    <n v="4"/>
    <n v="53.8"/>
    <x v="4"/>
    <x v="1"/>
  </r>
  <r>
    <n v="44707"/>
    <x v="151"/>
    <x v="25"/>
    <x v="0"/>
    <x v="10"/>
    <x v="464"/>
    <n v="12.22"/>
    <n v="2"/>
    <n v="4.43"/>
    <x v="4"/>
    <x v="1"/>
  </r>
  <r>
    <n v="44707"/>
    <x v="151"/>
    <x v="25"/>
    <x v="2"/>
    <x v="9"/>
    <x v="33"/>
    <n v="167.94"/>
    <n v="7"/>
    <n v="50.38"/>
    <x v="4"/>
    <x v="1"/>
  </r>
  <r>
    <n v="44707"/>
    <x v="131"/>
    <x v="22"/>
    <x v="1"/>
    <x v="8"/>
    <x v="1115"/>
    <n v="20.239999999999998"/>
    <n v="1"/>
    <n v="7.89"/>
    <x v="4"/>
    <x v="1"/>
  </r>
  <r>
    <n v="44707"/>
    <x v="255"/>
    <x v="0"/>
    <x v="1"/>
    <x v="5"/>
    <x v="120"/>
    <n v="105.69"/>
    <n v="1"/>
    <n v="-28.69"/>
    <x v="4"/>
    <x v="1"/>
  </r>
  <r>
    <n v="44707"/>
    <x v="255"/>
    <x v="0"/>
    <x v="2"/>
    <x v="15"/>
    <x v="766"/>
    <n v="399.54"/>
    <n v="2"/>
    <n v="-79.91"/>
    <x v="4"/>
    <x v="1"/>
  </r>
  <r>
    <n v="44707"/>
    <x v="255"/>
    <x v="0"/>
    <x v="1"/>
    <x v="5"/>
    <x v="1004"/>
    <n v="104.93"/>
    <n v="5"/>
    <n v="-4.5"/>
    <x v="4"/>
    <x v="1"/>
  </r>
  <r>
    <n v="44709"/>
    <x v="646"/>
    <x v="22"/>
    <x v="0"/>
    <x v="4"/>
    <x v="1363"/>
    <n v="6.63"/>
    <n v="3"/>
    <n v="1.79"/>
    <x v="4"/>
    <x v="1"/>
  </r>
  <r>
    <n v="44709"/>
    <x v="366"/>
    <x v="20"/>
    <x v="0"/>
    <x v="4"/>
    <x v="840"/>
    <n v="47.82"/>
    <n v="3"/>
    <n v="14.35"/>
    <x v="4"/>
    <x v="1"/>
  </r>
  <r>
    <n v="44709"/>
    <x v="366"/>
    <x v="20"/>
    <x v="0"/>
    <x v="1"/>
    <x v="685"/>
    <n v="13.05"/>
    <n v="5"/>
    <n v="6"/>
    <x v="4"/>
    <x v="1"/>
  </r>
  <r>
    <n v="44709"/>
    <x v="282"/>
    <x v="20"/>
    <x v="2"/>
    <x v="6"/>
    <x v="527"/>
    <n v="45.99"/>
    <n v="1"/>
    <n v="13.34"/>
    <x v="4"/>
    <x v="1"/>
  </r>
  <r>
    <n v="44709"/>
    <x v="282"/>
    <x v="20"/>
    <x v="0"/>
    <x v="2"/>
    <x v="168"/>
    <n v="535.41"/>
    <n v="3"/>
    <n v="160.62"/>
    <x v="4"/>
    <x v="1"/>
  </r>
  <r>
    <n v="44709"/>
    <x v="282"/>
    <x v="20"/>
    <x v="0"/>
    <x v="3"/>
    <x v="51"/>
    <n v="6.1"/>
    <n v="2"/>
    <n v="2.06"/>
    <x v="4"/>
    <x v="1"/>
  </r>
  <r>
    <n v="44709"/>
    <x v="282"/>
    <x v="20"/>
    <x v="0"/>
    <x v="0"/>
    <x v="1364"/>
    <n v="45.36"/>
    <n v="7"/>
    <n v="21.77"/>
    <x v="4"/>
    <x v="1"/>
  </r>
  <r>
    <n v="44709"/>
    <x v="335"/>
    <x v="37"/>
    <x v="0"/>
    <x v="2"/>
    <x v="90"/>
    <n v="16.239999999999998"/>
    <n v="1"/>
    <n v="2.44"/>
    <x v="4"/>
    <x v="1"/>
  </r>
  <r>
    <n v="44709"/>
    <x v="335"/>
    <x v="37"/>
    <x v="0"/>
    <x v="2"/>
    <x v="1034"/>
    <n v="77.55"/>
    <n v="5"/>
    <n v="21.71"/>
    <x v="4"/>
    <x v="1"/>
  </r>
  <r>
    <n v="44710"/>
    <x v="315"/>
    <x v="22"/>
    <x v="0"/>
    <x v="0"/>
    <x v="1365"/>
    <n v="32.4"/>
    <n v="5"/>
    <n v="15.55"/>
    <x v="4"/>
    <x v="1"/>
  </r>
  <r>
    <n v="44710"/>
    <x v="315"/>
    <x v="22"/>
    <x v="0"/>
    <x v="2"/>
    <x v="1126"/>
    <n v="540.57000000000005"/>
    <n v="3"/>
    <n v="140.55000000000001"/>
    <x v="4"/>
    <x v="1"/>
  </r>
  <r>
    <n v="44710"/>
    <x v="315"/>
    <x v="22"/>
    <x v="0"/>
    <x v="3"/>
    <x v="516"/>
    <n v="167.76"/>
    <n v="5"/>
    <n v="62.91"/>
    <x v="4"/>
    <x v="1"/>
  </r>
  <r>
    <n v="44710"/>
    <x v="379"/>
    <x v="10"/>
    <x v="1"/>
    <x v="8"/>
    <x v="1366"/>
    <n v="41.57"/>
    <n v="4"/>
    <n v="-4.16"/>
    <x v="4"/>
    <x v="1"/>
  </r>
  <r>
    <n v="44710"/>
    <x v="379"/>
    <x v="10"/>
    <x v="1"/>
    <x v="5"/>
    <x v="120"/>
    <n v="317.06"/>
    <n v="3"/>
    <n v="-86.06"/>
    <x v="4"/>
    <x v="1"/>
  </r>
  <r>
    <n v="44710"/>
    <x v="379"/>
    <x v="10"/>
    <x v="0"/>
    <x v="7"/>
    <x v="789"/>
    <n v="8.0399999999999991"/>
    <n v="5"/>
    <n v="2.91"/>
    <x v="4"/>
    <x v="1"/>
  </r>
  <r>
    <n v="44710"/>
    <x v="366"/>
    <x v="18"/>
    <x v="0"/>
    <x v="1"/>
    <x v="218"/>
    <n v="12.39"/>
    <n v="3"/>
    <n v="5.7"/>
    <x v="4"/>
    <x v="1"/>
  </r>
  <r>
    <n v="44710"/>
    <x v="570"/>
    <x v="10"/>
    <x v="0"/>
    <x v="0"/>
    <x v="371"/>
    <n v="85.06"/>
    <n v="3"/>
    <n v="28.71"/>
    <x v="4"/>
    <x v="1"/>
  </r>
  <r>
    <n v="44711"/>
    <x v="647"/>
    <x v="20"/>
    <x v="2"/>
    <x v="6"/>
    <x v="1367"/>
    <n v="239.97"/>
    <n v="3"/>
    <n v="2.4"/>
    <x v="4"/>
    <x v="1"/>
  </r>
  <r>
    <n v="44711"/>
    <x v="647"/>
    <x v="20"/>
    <x v="0"/>
    <x v="12"/>
    <x v="1368"/>
    <n v="160.32"/>
    <n v="2"/>
    <n v="44.89"/>
    <x v="4"/>
    <x v="1"/>
  </r>
  <r>
    <n v="44711"/>
    <x v="647"/>
    <x v="20"/>
    <x v="2"/>
    <x v="6"/>
    <x v="1262"/>
    <n v="128.85"/>
    <n v="3"/>
    <n v="3.87"/>
    <x v="4"/>
    <x v="1"/>
  </r>
  <r>
    <n v="44711"/>
    <x v="648"/>
    <x v="6"/>
    <x v="2"/>
    <x v="9"/>
    <x v="1207"/>
    <n v="151.96"/>
    <n v="4"/>
    <n v="36.47"/>
    <x v="4"/>
    <x v="1"/>
  </r>
  <r>
    <n v="44712"/>
    <x v="153"/>
    <x v="3"/>
    <x v="0"/>
    <x v="0"/>
    <x v="1279"/>
    <n v="58.38"/>
    <n v="7"/>
    <n v="26.27"/>
    <x v="4"/>
    <x v="1"/>
  </r>
  <r>
    <n v="44712"/>
    <x v="153"/>
    <x v="3"/>
    <x v="0"/>
    <x v="0"/>
    <x v="1272"/>
    <n v="105.52"/>
    <n v="4"/>
    <n v="48.54"/>
    <x v="4"/>
    <x v="1"/>
  </r>
  <r>
    <n v="44712"/>
    <x v="153"/>
    <x v="3"/>
    <x v="0"/>
    <x v="2"/>
    <x v="1369"/>
    <n v="80.88"/>
    <n v="6"/>
    <n v="21.03"/>
    <x v="4"/>
    <x v="1"/>
  </r>
  <r>
    <n v="44712"/>
    <x v="90"/>
    <x v="37"/>
    <x v="1"/>
    <x v="8"/>
    <x v="457"/>
    <n v="22.2"/>
    <n v="6"/>
    <n v="9.1"/>
    <x v="4"/>
    <x v="1"/>
  </r>
  <r>
    <n v="44712"/>
    <x v="51"/>
    <x v="27"/>
    <x v="1"/>
    <x v="11"/>
    <x v="1370"/>
    <n v="1406.86"/>
    <n v="7"/>
    <n v="140.69"/>
    <x v="4"/>
    <x v="1"/>
  </r>
  <r>
    <n v="44712"/>
    <x v="51"/>
    <x v="27"/>
    <x v="0"/>
    <x v="1"/>
    <x v="1358"/>
    <n v="15.75"/>
    <n v="5"/>
    <n v="7.56"/>
    <x v="4"/>
    <x v="1"/>
  </r>
  <r>
    <n v="44712"/>
    <x v="51"/>
    <x v="27"/>
    <x v="0"/>
    <x v="2"/>
    <x v="899"/>
    <n v="323.10000000000002"/>
    <n v="2"/>
    <n v="61.39"/>
    <x v="4"/>
    <x v="1"/>
  </r>
  <r>
    <n v="44712"/>
    <x v="649"/>
    <x v="28"/>
    <x v="1"/>
    <x v="5"/>
    <x v="389"/>
    <n v="2567.84"/>
    <n v="8"/>
    <n v="770.35"/>
    <x v="4"/>
    <x v="1"/>
  </r>
  <r>
    <n v="44712"/>
    <x v="650"/>
    <x v="25"/>
    <x v="0"/>
    <x v="4"/>
    <x v="344"/>
    <n v="10.27"/>
    <n v="3"/>
    <n v="1.1599999999999999"/>
    <x v="4"/>
    <x v="1"/>
  </r>
  <r>
    <n v="44712"/>
    <x v="249"/>
    <x v="20"/>
    <x v="0"/>
    <x v="7"/>
    <x v="1371"/>
    <n v="7.56"/>
    <n v="6"/>
    <n v="0.3"/>
    <x v="4"/>
    <x v="1"/>
  </r>
  <r>
    <n v="44712"/>
    <x v="362"/>
    <x v="1"/>
    <x v="0"/>
    <x v="1"/>
    <x v="198"/>
    <n v="5.9"/>
    <n v="2"/>
    <n v="1.99"/>
    <x v="4"/>
    <x v="1"/>
  </r>
  <r>
    <n v="44712"/>
    <x v="362"/>
    <x v="1"/>
    <x v="0"/>
    <x v="0"/>
    <x v="728"/>
    <n v="173.49"/>
    <n v="7"/>
    <n v="54.22"/>
    <x v="4"/>
    <x v="1"/>
  </r>
  <r>
    <n v="44712"/>
    <x v="362"/>
    <x v="1"/>
    <x v="1"/>
    <x v="8"/>
    <x v="1372"/>
    <n v="51.56"/>
    <n v="2"/>
    <n v="-61.87"/>
    <x v="4"/>
    <x v="1"/>
  </r>
  <r>
    <n v="44712"/>
    <x v="362"/>
    <x v="1"/>
    <x v="0"/>
    <x v="3"/>
    <x v="56"/>
    <n v="3.56"/>
    <n v="3"/>
    <n v="-6.24"/>
    <x v="4"/>
    <x v="1"/>
  </r>
  <r>
    <n v="44712"/>
    <x v="551"/>
    <x v="23"/>
    <x v="0"/>
    <x v="0"/>
    <x v="172"/>
    <n v="274.8"/>
    <n v="5"/>
    <n v="134.65"/>
    <x v="4"/>
    <x v="1"/>
  </r>
  <r>
    <n v="44712"/>
    <x v="551"/>
    <x v="23"/>
    <x v="0"/>
    <x v="2"/>
    <x v="892"/>
    <n v="62.18"/>
    <n v="1"/>
    <n v="16.79"/>
    <x v="4"/>
    <x v="1"/>
  </r>
  <r>
    <n v="44712"/>
    <x v="551"/>
    <x v="23"/>
    <x v="1"/>
    <x v="8"/>
    <x v="66"/>
    <n v="8.2799999999999994"/>
    <n v="2"/>
    <n v="2.98"/>
    <x v="4"/>
    <x v="1"/>
  </r>
  <r>
    <n v="44713"/>
    <x v="124"/>
    <x v="0"/>
    <x v="0"/>
    <x v="3"/>
    <x v="824"/>
    <n v="5.73"/>
    <n v="8"/>
    <n v="-9.16"/>
    <x v="5"/>
    <x v="1"/>
  </r>
  <r>
    <n v="44713"/>
    <x v="124"/>
    <x v="0"/>
    <x v="0"/>
    <x v="0"/>
    <x v="1373"/>
    <n v="42.24"/>
    <n v="10"/>
    <n v="13.2"/>
    <x v="5"/>
    <x v="1"/>
  </r>
  <r>
    <n v="44713"/>
    <x v="63"/>
    <x v="14"/>
    <x v="2"/>
    <x v="6"/>
    <x v="860"/>
    <n v="299.98"/>
    <n v="2"/>
    <n v="83.99"/>
    <x v="5"/>
    <x v="1"/>
  </r>
  <r>
    <n v="44713"/>
    <x v="63"/>
    <x v="14"/>
    <x v="0"/>
    <x v="3"/>
    <x v="145"/>
    <n v="403.68"/>
    <n v="6"/>
    <n v="181.66"/>
    <x v="5"/>
    <x v="1"/>
  </r>
  <r>
    <n v="44713"/>
    <x v="63"/>
    <x v="14"/>
    <x v="2"/>
    <x v="6"/>
    <x v="1337"/>
    <n v="41.9"/>
    <n v="2"/>
    <n v="11.73"/>
    <x v="5"/>
    <x v="1"/>
  </r>
  <r>
    <n v="44713"/>
    <x v="63"/>
    <x v="14"/>
    <x v="0"/>
    <x v="1"/>
    <x v="1374"/>
    <n v="28.91"/>
    <n v="7"/>
    <n v="13.3"/>
    <x v="5"/>
    <x v="1"/>
  </r>
  <r>
    <n v="44713"/>
    <x v="651"/>
    <x v="3"/>
    <x v="0"/>
    <x v="0"/>
    <x v="903"/>
    <n v="11.76"/>
    <n v="2"/>
    <n v="5.76"/>
    <x v="5"/>
    <x v="1"/>
  </r>
  <r>
    <n v="44716"/>
    <x v="172"/>
    <x v="22"/>
    <x v="0"/>
    <x v="1"/>
    <x v="198"/>
    <n v="7.38"/>
    <n v="2"/>
    <n v="3.47"/>
    <x v="5"/>
    <x v="1"/>
  </r>
  <r>
    <n v="44716"/>
    <x v="172"/>
    <x v="22"/>
    <x v="0"/>
    <x v="4"/>
    <x v="202"/>
    <n v="9.26"/>
    <n v="2"/>
    <n v="3.06"/>
    <x v="5"/>
    <x v="1"/>
  </r>
  <r>
    <n v="44716"/>
    <x v="492"/>
    <x v="20"/>
    <x v="0"/>
    <x v="0"/>
    <x v="605"/>
    <n v="30.44"/>
    <n v="4"/>
    <n v="14.31"/>
    <x v="5"/>
    <x v="1"/>
  </r>
  <r>
    <n v="44716"/>
    <x v="492"/>
    <x v="20"/>
    <x v="1"/>
    <x v="8"/>
    <x v="1200"/>
    <n v="35.28"/>
    <n v="3"/>
    <n v="12"/>
    <x v="5"/>
    <x v="1"/>
  </r>
  <r>
    <n v="44716"/>
    <x v="652"/>
    <x v="3"/>
    <x v="2"/>
    <x v="9"/>
    <x v="301"/>
    <n v="119.98"/>
    <n v="2"/>
    <n v="35.99"/>
    <x v="5"/>
    <x v="1"/>
  </r>
  <r>
    <n v="44716"/>
    <x v="652"/>
    <x v="3"/>
    <x v="2"/>
    <x v="9"/>
    <x v="1375"/>
    <n v="989.97"/>
    <n v="3"/>
    <n v="395.99"/>
    <x v="5"/>
    <x v="1"/>
  </r>
  <r>
    <n v="44717"/>
    <x v="615"/>
    <x v="20"/>
    <x v="1"/>
    <x v="5"/>
    <x v="612"/>
    <n v="1522.64"/>
    <n v="9"/>
    <n v="169.18"/>
    <x v="5"/>
    <x v="1"/>
  </r>
  <r>
    <n v="44717"/>
    <x v="653"/>
    <x v="24"/>
    <x v="0"/>
    <x v="0"/>
    <x v="1196"/>
    <n v="10.56"/>
    <n v="2"/>
    <n v="4.75"/>
    <x v="5"/>
    <x v="1"/>
  </r>
  <r>
    <n v="44719"/>
    <x v="654"/>
    <x v="3"/>
    <x v="0"/>
    <x v="3"/>
    <x v="24"/>
    <n v="7.52"/>
    <n v="5"/>
    <n v="2.63"/>
    <x v="5"/>
    <x v="1"/>
  </r>
  <r>
    <n v="44719"/>
    <x v="198"/>
    <x v="2"/>
    <x v="0"/>
    <x v="3"/>
    <x v="1292"/>
    <n v="18.309999999999999"/>
    <n v="4"/>
    <n v="-12.21"/>
    <x v="5"/>
    <x v="1"/>
  </r>
  <r>
    <n v="44719"/>
    <x v="198"/>
    <x v="2"/>
    <x v="0"/>
    <x v="0"/>
    <x v="571"/>
    <n v="25.92"/>
    <n v="5"/>
    <n v="9.07"/>
    <x v="5"/>
    <x v="1"/>
  </r>
  <r>
    <n v="44719"/>
    <x v="198"/>
    <x v="2"/>
    <x v="0"/>
    <x v="4"/>
    <x v="191"/>
    <n v="8.02"/>
    <n v="3"/>
    <n v="1"/>
    <x v="5"/>
    <x v="1"/>
  </r>
  <r>
    <n v="44720"/>
    <x v="585"/>
    <x v="1"/>
    <x v="2"/>
    <x v="9"/>
    <x v="968"/>
    <n v="2.38"/>
    <n v="3"/>
    <n v="0.74"/>
    <x v="5"/>
    <x v="1"/>
  </r>
  <r>
    <n v="44720"/>
    <x v="585"/>
    <x v="1"/>
    <x v="0"/>
    <x v="12"/>
    <x v="1295"/>
    <n v="143.13"/>
    <n v="2"/>
    <n v="-393.6"/>
    <x v="5"/>
    <x v="1"/>
  </r>
  <r>
    <n v="44720"/>
    <x v="597"/>
    <x v="16"/>
    <x v="0"/>
    <x v="0"/>
    <x v="214"/>
    <n v="173.49"/>
    <n v="7"/>
    <n v="54.22"/>
    <x v="5"/>
    <x v="1"/>
  </r>
  <r>
    <n v="44720"/>
    <x v="597"/>
    <x v="16"/>
    <x v="0"/>
    <x v="2"/>
    <x v="899"/>
    <n v="516.96"/>
    <n v="4"/>
    <n v="-6.46"/>
    <x v="5"/>
    <x v="1"/>
  </r>
  <r>
    <n v="44720"/>
    <x v="597"/>
    <x v="16"/>
    <x v="1"/>
    <x v="8"/>
    <x v="1376"/>
    <n v="173.21"/>
    <n v="7"/>
    <n v="45.47"/>
    <x v="5"/>
    <x v="1"/>
  </r>
  <r>
    <n v="44720"/>
    <x v="597"/>
    <x v="16"/>
    <x v="0"/>
    <x v="4"/>
    <x v="1259"/>
    <n v="4.45"/>
    <n v="2"/>
    <n v="0.33"/>
    <x v="5"/>
    <x v="1"/>
  </r>
  <r>
    <n v="44720"/>
    <x v="597"/>
    <x v="16"/>
    <x v="0"/>
    <x v="1"/>
    <x v="228"/>
    <n v="9"/>
    <n v="3"/>
    <n v="3.15"/>
    <x v="5"/>
    <x v="1"/>
  </r>
  <r>
    <n v="44720"/>
    <x v="597"/>
    <x v="16"/>
    <x v="0"/>
    <x v="0"/>
    <x v="166"/>
    <n v="42.24"/>
    <n v="10"/>
    <n v="13.2"/>
    <x v="5"/>
    <x v="1"/>
  </r>
  <r>
    <n v="44720"/>
    <x v="597"/>
    <x v="16"/>
    <x v="0"/>
    <x v="3"/>
    <x v="812"/>
    <n v="18.260000000000002"/>
    <n v="2"/>
    <n v="-13.39"/>
    <x v="5"/>
    <x v="1"/>
  </r>
  <r>
    <n v="44721"/>
    <x v="408"/>
    <x v="6"/>
    <x v="0"/>
    <x v="3"/>
    <x v="556"/>
    <n v="113.1"/>
    <n v="3"/>
    <n v="56.55"/>
    <x v="5"/>
    <x v="1"/>
  </r>
  <r>
    <n v="44721"/>
    <x v="180"/>
    <x v="14"/>
    <x v="0"/>
    <x v="0"/>
    <x v="537"/>
    <n v="12.96"/>
    <n v="2"/>
    <n v="6.22"/>
    <x v="5"/>
    <x v="1"/>
  </r>
  <r>
    <n v="44721"/>
    <x v="120"/>
    <x v="34"/>
    <x v="1"/>
    <x v="8"/>
    <x v="259"/>
    <n v="355.36"/>
    <n v="4"/>
    <n v="92.39"/>
    <x v="5"/>
    <x v="1"/>
  </r>
  <r>
    <n v="44721"/>
    <x v="120"/>
    <x v="34"/>
    <x v="2"/>
    <x v="6"/>
    <x v="1377"/>
    <n v="140.38"/>
    <n v="3"/>
    <n v="8.77"/>
    <x v="5"/>
    <x v="1"/>
  </r>
  <r>
    <n v="44721"/>
    <x v="655"/>
    <x v="16"/>
    <x v="0"/>
    <x v="3"/>
    <x v="442"/>
    <n v="64.2"/>
    <n v="5"/>
    <n v="-42.8"/>
    <x v="5"/>
    <x v="1"/>
  </r>
  <r>
    <n v="44721"/>
    <x v="655"/>
    <x v="16"/>
    <x v="0"/>
    <x v="3"/>
    <x v="738"/>
    <n v="38.520000000000003"/>
    <n v="3"/>
    <n v="-26.96"/>
    <x v="5"/>
    <x v="1"/>
  </r>
  <r>
    <n v="44721"/>
    <x v="655"/>
    <x v="16"/>
    <x v="2"/>
    <x v="9"/>
    <x v="1316"/>
    <n v="72.599999999999994"/>
    <n v="5"/>
    <n v="-8.17"/>
    <x v="5"/>
    <x v="1"/>
  </r>
  <r>
    <n v="44723"/>
    <x v="12"/>
    <x v="8"/>
    <x v="2"/>
    <x v="9"/>
    <x v="907"/>
    <n v="53.7"/>
    <n v="6"/>
    <n v="10.199999999999999"/>
    <x v="5"/>
    <x v="1"/>
  </r>
  <r>
    <n v="44723"/>
    <x v="12"/>
    <x v="8"/>
    <x v="0"/>
    <x v="3"/>
    <x v="730"/>
    <n v="36.26"/>
    <n v="7"/>
    <n v="16.68"/>
    <x v="5"/>
    <x v="1"/>
  </r>
  <r>
    <n v="44723"/>
    <x v="12"/>
    <x v="8"/>
    <x v="0"/>
    <x v="4"/>
    <x v="1024"/>
    <n v="56.3"/>
    <n v="2"/>
    <n v="15.76"/>
    <x v="5"/>
    <x v="1"/>
  </r>
  <r>
    <n v="44723"/>
    <x v="12"/>
    <x v="8"/>
    <x v="0"/>
    <x v="0"/>
    <x v="1378"/>
    <n v="32.4"/>
    <n v="5"/>
    <n v="15.55"/>
    <x v="5"/>
    <x v="1"/>
  </r>
  <r>
    <n v="44723"/>
    <x v="12"/>
    <x v="8"/>
    <x v="1"/>
    <x v="8"/>
    <x v="636"/>
    <n v="29.16"/>
    <n v="2"/>
    <n v="10.79"/>
    <x v="5"/>
    <x v="1"/>
  </r>
  <r>
    <n v="44723"/>
    <x v="458"/>
    <x v="16"/>
    <x v="1"/>
    <x v="5"/>
    <x v="629"/>
    <n v="1123.92"/>
    <n v="5"/>
    <n v="-182.64"/>
    <x v="5"/>
    <x v="1"/>
  </r>
  <r>
    <n v="44723"/>
    <x v="458"/>
    <x v="16"/>
    <x v="2"/>
    <x v="6"/>
    <x v="1379"/>
    <n v="249.58"/>
    <n v="2"/>
    <n v="31.2"/>
    <x v="5"/>
    <x v="1"/>
  </r>
  <r>
    <n v="44723"/>
    <x v="458"/>
    <x v="16"/>
    <x v="1"/>
    <x v="8"/>
    <x v="814"/>
    <n v="48.67"/>
    <n v="3"/>
    <n v="7.3"/>
    <x v="5"/>
    <x v="1"/>
  </r>
  <r>
    <n v="44723"/>
    <x v="458"/>
    <x v="16"/>
    <x v="0"/>
    <x v="4"/>
    <x v="794"/>
    <n v="60.77"/>
    <n v="2"/>
    <n v="7.6"/>
    <x v="5"/>
    <x v="1"/>
  </r>
  <r>
    <n v="44723"/>
    <x v="458"/>
    <x v="16"/>
    <x v="0"/>
    <x v="3"/>
    <x v="81"/>
    <n v="78.599999999999994"/>
    <n v="5"/>
    <n v="-62.88"/>
    <x v="5"/>
    <x v="1"/>
  </r>
  <r>
    <n v="44723"/>
    <x v="458"/>
    <x v="16"/>
    <x v="0"/>
    <x v="3"/>
    <x v="898"/>
    <n v="3.77"/>
    <n v="2"/>
    <n v="-3.14"/>
    <x v="5"/>
    <x v="1"/>
  </r>
  <r>
    <n v="44723"/>
    <x v="458"/>
    <x v="16"/>
    <x v="0"/>
    <x v="2"/>
    <x v="1380"/>
    <n v="1036.6199999999999"/>
    <n v="2"/>
    <n v="51.83"/>
    <x v="5"/>
    <x v="1"/>
  </r>
  <r>
    <n v="44723"/>
    <x v="458"/>
    <x v="16"/>
    <x v="0"/>
    <x v="2"/>
    <x v="923"/>
    <n v="563.80999999999995"/>
    <n v="4"/>
    <n v="21.14"/>
    <x v="5"/>
    <x v="1"/>
  </r>
  <r>
    <n v="44724"/>
    <x v="656"/>
    <x v="2"/>
    <x v="0"/>
    <x v="0"/>
    <x v="1257"/>
    <n v="20.74"/>
    <n v="4"/>
    <n v="7.26"/>
    <x v="5"/>
    <x v="1"/>
  </r>
  <r>
    <n v="44724"/>
    <x v="656"/>
    <x v="2"/>
    <x v="1"/>
    <x v="8"/>
    <x v="643"/>
    <n v="43.3"/>
    <n v="2"/>
    <n v="4.33"/>
    <x v="5"/>
    <x v="1"/>
  </r>
  <r>
    <n v="44724"/>
    <x v="224"/>
    <x v="7"/>
    <x v="0"/>
    <x v="2"/>
    <x v="565"/>
    <n v="29.9"/>
    <n v="5"/>
    <n v="5.08"/>
    <x v="5"/>
    <x v="1"/>
  </r>
  <r>
    <n v="44724"/>
    <x v="657"/>
    <x v="16"/>
    <x v="2"/>
    <x v="6"/>
    <x v="1213"/>
    <n v="55.98"/>
    <n v="2"/>
    <n v="4.2"/>
    <x v="5"/>
    <x v="1"/>
  </r>
  <r>
    <n v="44724"/>
    <x v="381"/>
    <x v="18"/>
    <x v="0"/>
    <x v="2"/>
    <x v="512"/>
    <n v="24.56"/>
    <n v="2"/>
    <n v="6.88"/>
    <x v="5"/>
    <x v="1"/>
  </r>
  <r>
    <n v="44725"/>
    <x v="612"/>
    <x v="3"/>
    <x v="0"/>
    <x v="3"/>
    <x v="1292"/>
    <n v="36.619999999999997"/>
    <n v="3"/>
    <n v="13.73"/>
    <x v="5"/>
    <x v="1"/>
  </r>
  <r>
    <n v="44725"/>
    <x v="526"/>
    <x v="33"/>
    <x v="0"/>
    <x v="4"/>
    <x v="1163"/>
    <n v="24.78"/>
    <n v="6"/>
    <n v="6.94"/>
    <x v="5"/>
    <x v="1"/>
  </r>
  <r>
    <n v="44725"/>
    <x v="526"/>
    <x v="33"/>
    <x v="0"/>
    <x v="3"/>
    <x v="405"/>
    <n v="19.14"/>
    <n v="3"/>
    <n v="8.8000000000000007"/>
    <x v="5"/>
    <x v="1"/>
  </r>
  <r>
    <n v="44725"/>
    <x v="526"/>
    <x v="33"/>
    <x v="2"/>
    <x v="16"/>
    <x v="359"/>
    <n v="899.97"/>
    <n v="3"/>
    <n v="314.99"/>
    <x v="5"/>
    <x v="1"/>
  </r>
  <r>
    <n v="44725"/>
    <x v="526"/>
    <x v="33"/>
    <x v="0"/>
    <x v="0"/>
    <x v="113"/>
    <n v="32.4"/>
    <n v="5"/>
    <n v="15.55"/>
    <x v="5"/>
    <x v="1"/>
  </r>
  <r>
    <n v="44725"/>
    <x v="577"/>
    <x v="41"/>
    <x v="0"/>
    <x v="3"/>
    <x v="333"/>
    <n v="8.26"/>
    <n v="2"/>
    <n v="3.88"/>
    <x v="5"/>
    <x v="1"/>
  </r>
  <r>
    <n v="44725"/>
    <x v="577"/>
    <x v="41"/>
    <x v="0"/>
    <x v="3"/>
    <x v="1171"/>
    <n v="29.84"/>
    <n v="2"/>
    <n v="13.43"/>
    <x v="5"/>
    <x v="1"/>
  </r>
  <r>
    <n v="44725"/>
    <x v="577"/>
    <x v="41"/>
    <x v="2"/>
    <x v="9"/>
    <x v="1381"/>
    <n v="67.98"/>
    <n v="2"/>
    <n v="14.96"/>
    <x v="5"/>
    <x v="1"/>
  </r>
  <r>
    <n v="44725"/>
    <x v="302"/>
    <x v="4"/>
    <x v="0"/>
    <x v="0"/>
    <x v="1382"/>
    <n v="6.48"/>
    <n v="1"/>
    <n v="3.11"/>
    <x v="5"/>
    <x v="1"/>
  </r>
  <r>
    <n v="44725"/>
    <x v="658"/>
    <x v="10"/>
    <x v="0"/>
    <x v="4"/>
    <x v="806"/>
    <n v="3.42"/>
    <n v="1"/>
    <n v="0.3"/>
    <x v="5"/>
    <x v="1"/>
  </r>
  <r>
    <n v="44726"/>
    <x v="525"/>
    <x v="2"/>
    <x v="1"/>
    <x v="8"/>
    <x v="1014"/>
    <n v="51.07"/>
    <n v="6"/>
    <n v="5.1100000000000003"/>
    <x v="5"/>
    <x v="1"/>
  </r>
  <r>
    <n v="44727"/>
    <x v="184"/>
    <x v="12"/>
    <x v="0"/>
    <x v="0"/>
    <x v="563"/>
    <n v="9.57"/>
    <n v="2"/>
    <n v="2.99"/>
    <x v="5"/>
    <x v="1"/>
  </r>
  <r>
    <n v="44727"/>
    <x v="184"/>
    <x v="12"/>
    <x v="0"/>
    <x v="2"/>
    <x v="627"/>
    <n v="82.37"/>
    <n v="2"/>
    <n v="-19.559999999999999"/>
    <x v="5"/>
    <x v="1"/>
  </r>
  <r>
    <n v="44727"/>
    <x v="184"/>
    <x v="12"/>
    <x v="1"/>
    <x v="8"/>
    <x v="1190"/>
    <n v="364.7"/>
    <n v="6"/>
    <n v="-36.47"/>
    <x v="5"/>
    <x v="1"/>
  </r>
  <r>
    <n v="44727"/>
    <x v="184"/>
    <x v="12"/>
    <x v="1"/>
    <x v="8"/>
    <x v="109"/>
    <n v="40.26"/>
    <n v="4"/>
    <n v="11.07"/>
    <x v="5"/>
    <x v="1"/>
  </r>
  <r>
    <n v="44727"/>
    <x v="482"/>
    <x v="16"/>
    <x v="2"/>
    <x v="9"/>
    <x v="774"/>
    <n v="11.67"/>
    <n v="1"/>
    <n v="-0.73"/>
    <x v="5"/>
    <x v="1"/>
  </r>
  <r>
    <n v="44727"/>
    <x v="271"/>
    <x v="3"/>
    <x v="2"/>
    <x v="6"/>
    <x v="67"/>
    <n v="225.58"/>
    <n v="3"/>
    <n v="22.56"/>
    <x v="5"/>
    <x v="1"/>
  </r>
  <r>
    <n v="44728"/>
    <x v="300"/>
    <x v="2"/>
    <x v="0"/>
    <x v="10"/>
    <x v="807"/>
    <n v="6.21"/>
    <n v="2"/>
    <n v="2.17"/>
    <x v="5"/>
    <x v="1"/>
  </r>
  <r>
    <n v="44728"/>
    <x v="3"/>
    <x v="0"/>
    <x v="0"/>
    <x v="10"/>
    <x v="21"/>
    <n v="28.75"/>
    <n v="3"/>
    <n v="9.34"/>
    <x v="5"/>
    <x v="1"/>
  </r>
  <r>
    <n v="44728"/>
    <x v="3"/>
    <x v="0"/>
    <x v="0"/>
    <x v="0"/>
    <x v="1383"/>
    <n v="27.22"/>
    <n v="3"/>
    <n v="9.8699999999999992"/>
    <x v="5"/>
    <x v="1"/>
  </r>
  <r>
    <n v="44728"/>
    <x v="3"/>
    <x v="0"/>
    <x v="1"/>
    <x v="5"/>
    <x v="1136"/>
    <n v="197.37"/>
    <n v="2"/>
    <n v="-25.38"/>
    <x v="5"/>
    <x v="1"/>
  </r>
  <r>
    <n v="44728"/>
    <x v="164"/>
    <x v="20"/>
    <x v="0"/>
    <x v="3"/>
    <x v="1030"/>
    <n v="3050.38"/>
    <n v="3"/>
    <n v="1143.8900000000001"/>
    <x v="5"/>
    <x v="1"/>
  </r>
  <r>
    <n v="44728"/>
    <x v="164"/>
    <x v="20"/>
    <x v="2"/>
    <x v="6"/>
    <x v="292"/>
    <n v="133.97999999999999"/>
    <n v="2"/>
    <n v="33.5"/>
    <x v="5"/>
    <x v="1"/>
  </r>
  <r>
    <n v="44730"/>
    <x v="659"/>
    <x v="12"/>
    <x v="0"/>
    <x v="0"/>
    <x v="1384"/>
    <n v="11.95"/>
    <n v="3"/>
    <n v="4.33"/>
    <x v="5"/>
    <x v="1"/>
  </r>
  <r>
    <n v="44730"/>
    <x v="659"/>
    <x v="12"/>
    <x v="0"/>
    <x v="3"/>
    <x v="1056"/>
    <n v="4.54"/>
    <n v="7"/>
    <n v="-3.33"/>
    <x v="5"/>
    <x v="1"/>
  </r>
  <r>
    <n v="44730"/>
    <x v="659"/>
    <x v="12"/>
    <x v="0"/>
    <x v="3"/>
    <x v="1292"/>
    <n v="9.16"/>
    <n v="2"/>
    <n v="-6.1"/>
    <x v="5"/>
    <x v="1"/>
  </r>
  <r>
    <n v="44730"/>
    <x v="659"/>
    <x v="12"/>
    <x v="1"/>
    <x v="8"/>
    <x v="1310"/>
    <n v="75.36"/>
    <n v="5"/>
    <n v="20.72"/>
    <x v="5"/>
    <x v="1"/>
  </r>
  <r>
    <n v="44730"/>
    <x v="100"/>
    <x v="3"/>
    <x v="0"/>
    <x v="4"/>
    <x v="151"/>
    <n v="51.98"/>
    <n v="2"/>
    <n v="15.07"/>
    <x v="5"/>
    <x v="1"/>
  </r>
  <r>
    <n v="44730"/>
    <x v="535"/>
    <x v="16"/>
    <x v="0"/>
    <x v="4"/>
    <x v="6"/>
    <n v="13.63"/>
    <n v="4"/>
    <n v="3.58"/>
    <x v="5"/>
    <x v="1"/>
  </r>
  <r>
    <n v="44730"/>
    <x v="625"/>
    <x v="15"/>
    <x v="0"/>
    <x v="3"/>
    <x v="876"/>
    <n v="6.13"/>
    <n v="3"/>
    <n v="-4.49"/>
    <x v="5"/>
    <x v="1"/>
  </r>
  <r>
    <n v="44730"/>
    <x v="625"/>
    <x v="15"/>
    <x v="1"/>
    <x v="5"/>
    <x v="249"/>
    <n v="643.14"/>
    <n v="4"/>
    <n v="56.27"/>
    <x v="5"/>
    <x v="1"/>
  </r>
  <r>
    <n v="44730"/>
    <x v="625"/>
    <x v="15"/>
    <x v="0"/>
    <x v="0"/>
    <x v="684"/>
    <n v="20.74"/>
    <n v="4"/>
    <n v="7.26"/>
    <x v="5"/>
    <x v="1"/>
  </r>
  <r>
    <n v="44730"/>
    <x v="348"/>
    <x v="6"/>
    <x v="1"/>
    <x v="8"/>
    <x v="814"/>
    <n v="60.84"/>
    <n v="3"/>
    <n v="19.47"/>
    <x v="5"/>
    <x v="1"/>
  </r>
  <r>
    <n v="44730"/>
    <x v="348"/>
    <x v="6"/>
    <x v="0"/>
    <x v="2"/>
    <x v="1002"/>
    <n v="450.04"/>
    <n v="2"/>
    <n v="58.51"/>
    <x v="5"/>
    <x v="1"/>
  </r>
  <r>
    <n v="44730"/>
    <x v="348"/>
    <x v="6"/>
    <x v="0"/>
    <x v="3"/>
    <x v="1385"/>
    <n v="34.6"/>
    <n v="2"/>
    <n v="16.61"/>
    <x v="5"/>
    <x v="1"/>
  </r>
  <r>
    <n v="44730"/>
    <x v="348"/>
    <x v="6"/>
    <x v="2"/>
    <x v="6"/>
    <x v="1379"/>
    <n v="467.97"/>
    <n v="3"/>
    <n v="140.38999999999999"/>
    <x v="5"/>
    <x v="1"/>
  </r>
  <r>
    <n v="44730"/>
    <x v="348"/>
    <x v="6"/>
    <x v="0"/>
    <x v="3"/>
    <x v="1386"/>
    <n v="33.020000000000003"/>
    <n v="2"/>
    <n v="15.85"/>
    <x v="5"/>
    <x v="1"/>
  </r>
  <r>
    <n v="44731"/>
    <x v="564"/>
    <x v="3"/>
    <x v="1"/>
    <x v="8"/>
    <x v="1387"/>
    <n v="12.56"/>
    <n v="2"/>
    <n v="4.0199999999999996"/>
    <x v="5"/>
    <x v="1"/>
  </r>
  <r>
    <n v="44731"/>
    <x v="564"/>
    <x v="3"/>
    <x v="0"/>
    <x v="0"/>
    <x v="1388"/>
    <n v="6.48"/>
    <n v="1"/>
    <n v="3.11"/>
    <x v="5"/>
    <x v="1"/>
  </r>
  <r>
    <n v="44731"/>
    <x v="564"/>
    <x v="3"/>
    <x v="0"/>
    <x v="10"/>
    <x v="323"/>
    <n v="186.69"/>
    <n v="3"/>
    <n v="87.74"/>
    <x v="5"/>
    <x v="1"/>
  </r>
  <r>
    <n v="44731"/>
    <x v="5"/>
    <x v="0"/>
    <x v="0"/>
    <x v="3"/>
    <x v="1057"/>
    <n v="5.79"/>
    <n v="2"/>
    <n v="-9.56"/>
    <x v="5"/>
    <x v="1"/>
  </r>
  <r>
    <n v="44731"/>
    <x v="307"/>
    <x v="0"/>
    <x v="0"/>
    <x v="2"/>
    <x v="70"/>
    <n v="228.92"/>
    <n v="5"/>
    <n v="14.31"/>
    <x v="5"/>
    <x v="1"/>
  </r>
  <r>
    <n v="44731"/>
    <x v="367"/>
    <x v="2"/>
    <x v="0"/>
    <x v="1"/>
    <x v="1389"/>
    <n v="5.9"/>
    <n v="2"/>
    <n v="1.99"/>
    <x v="5"/>
    <x v="1"/>
  </r>
  <r>
    <n v="44732"/>
    <x v="660"/>
    <x v="3"/>
    <x v="1"/>
    <x v="8"/>
    <x v="985"/>
    <n v="257.64"/>
    <n v="6"/>
    <n v="100.48"/>
    <x v="5"/>
    <x v="1"/>
  </r>
  <r>
    <n v="44732"/>
    <x v="660"/>
    <x v="3"/>
    <x v="2"/>
    <x v="6"/>
    <x v="432"/>
    <n v="125.98"/>
    <n v="3"/>
    <n v="47.24"/>
    <x v="5"/>
    <x v="1"/>
  </r>
  <r>
    <n v="44732"/>
    <x v="176"/>
    <x v="26"/>
    <x v="2"/>
    <x v="6"/>
    <x v="584"/>
    <n v="125.94"/>
    <n v="7"/>
    <n v="15.74"/>
    <x v="5"/>
    <x v="1"/>
  </r>
  <r>
    <n v="44732"/>
    <x v="288"/>
    <x v="2"/>
    <x v="2"/>
    <x v="9"/>
    <x v="1390"/>
    <n v="319.98"/>
    <n v="2"/>
    <n v="92"/>
    <x v="5"/>
    <x v="1"/>
  </r>
  <r>
    <n v="44733"/>
    <x v="287"/>
    <x v="16"/>
    <x v="2"/>
    <x v="6"/>
    <x v="240"/>
    <n v="107.98"/>
    <n v="3"/>
    <n v="37.79"/>
    <x v="5"/>
    <x v="1"/>
  </r>
  <r>
    <n v="44734"/>
    <x v="318"/>
    <x v="27"/>
    <x v="0"/>
    <x v="7"/>
    <x v="1152"/>
    <n v="4.96"/>
    <n v="4"/>
    <n v="2.33"/>
    <x v="5"/>
    <x v="1"/>
  </r>
  <r>
    <n v="44734"/>
    <x v="53"/>
    <x v="1"/>
    <x v="1"/>
    <x v="13"/>
    <x v="1145"/>
    <n v="796.43"/>
    <n v="7"/>
    <n v="-525.64"/>
    <x v="5"/>
    <x v="1"/>
  </r>
  <r>
    <n v="44734"/>
    <x v="661"/>
    <x v="20"/>
    <x v="0"/>
    <x v="3"/>
    <x v="1391"/>
    <n v="1217.57"/>
    <n v="2"/>
    <n v="456.59"/>
    <x v="5"/>
    <x v="1"/>
  </r>
  <r>
    <n v="44735"/>
    <x v="247"/>
    <x v="22"/>
    <x v="2"/>
    <x v="6"/>
    <x v="1392"/>
    <n v="201.57"/>
    <n v="4"/>
    <n v="22.68"/>
    <x v="5"/>
    <x v="1"/>
  </r>
  <r>
    <n v="44735"/>
    <x v="349"/>
    <x v="3"/>
    <x v="2"/>
    <x v="6"/>
    <x v="669"/>
    <n v="217.58"/>
    <n v="2"/>
    <n v="19.04"/>
    <x v="5"/>
    <x v="1"/>
  </r>
  <r>
    <n v="44735"/>
    <x v="349"/>
    <x v="3"/>
    <x v="0"/>
    <x v="7"/>
    <x v="1144"/>
    <n v="5.43"/>
    <n v="3"/>
    <n v="1.79"/>
    <x v="5"/>
    <x v="1"/>
  </r>
  <r>
    <n v="44735"/>
    <x v="349"/>
    <x v="3"/>
    <x v="2"/>
    <x v="6"/>
    <x v="784"/>
    <n v="143.97999999999999"/>
    <n v="3"/>
    <n v="9"/>
    <x v="5"/>
    <x v="1"/>
  </r>
  <r>
    <n v="44735"/>
    <x v="211"/>
    <x v="4"/>
    <x v="1"/>
    <x v="8"/>
    <x v="1393"/>
    <n v="27.42"/>
    <n v="3"/>
    <n v="9.32"/>
    <x v="5"/>
    <x v="1"/>
  </r>
  <r>
    <n v="44735"/>
    <x v="211"/>
    <x v="4"/>
    <x v="0"/>
    <x v="3"/>
    <x v="398"/>
    <n v="165.98"/>
    <n v="1"/>
    <n v="74.69"/>
    <x v="5"/>
    <x v="1"/>
  </r>
  <r>
    <n v="44735"/>
    <x v="211"/>
    <x v="4"/>
    <x v="2"/>
    <x v="9"/>
    <x v="1394"/>
    <n v="75"/>
    <n v="3"/>
    <n v="18"/>
    <x v="5"/>
    <x v="1"/>
  </r>
  <r>
    <n v="44737"/>
    <x v="662"/>
    <x v="2"/>
    <x v="0"/>
    <x v="0"/>
    <x v="284"/>
    <n v="31.1"/>
    <n v="6"/>
    <n v="10.89"/>
    <x v="5"/>
    <x v="1"/>
  </r>
  <r>
    <n v="44737"/>
    <x v="662"/>
    <x v="2"/>
    <x v="0"/>
    <x v="2"/>
    <x v="1204"/>
    <n v="78.260000000000005"/>
    <n v="2"/>
    <n v="-17.61"/>
    <x v="5"/>
    <x v="1"/>
  </r>
  <r>
    <n v="44737"/>
    <x v="453"/>
    <x v="3"/>
    <x v="1"/>
    <x v="8"/>
    <x v="675"/>
    <n v="204.85"/>
    <n v="5"/>
    <n v="57.36"/>
    <x v="5"/>
    <x v="1"/>
  </r>
  <r>
    <n v="44737"/>
    <x v="513"/>
    <x v="3"/>
    <x v="0"/>
    <x v="4"/>
    <x v="108"/>
    <n v="20.96"/>
    <n v="2"/>
    <n v="5.24"/>
    <x v="5"/>
    <x v="1"/>
  </r>
  <r>
    <n v="44737"/>
    <x v="513"/>
    <x v="3"/>
    <x v="0"/>
    <x v="3"/>
    <x v="1315"/>
    <n v="88.75"/>
    <n v="3"/>
    <n v="27.74"/>
    <x v="5"/>
    <x v="1"/>
  </r>
  <r>
    <n v="44737"/>
    <x v="513"/>
    <x v="3"/>
    <x v="0"/>
    <x v="2"/>
    <x v="972"/>
    <n v="304.23"/>
    <n v="3"/>
    <n v="9.1300000000000008"/>
    <x v="5"/>
    <x v="1"/>
  </r>
  <r>
    <n v="44737"/>
    <x v="20"/>
    <x v="0"/>
    <x v="0"/>
    <x v="0"/>
    <x v="653"/>
    <n v="47.95"/>
    <n v="3"/>
    <n v="16.18"/>
    <x v="5"/>
    <x v="1"/>
  </r>
  <r>
    <n v="44737"/>
    <x v="20"/>
    <x v="0"/>
    <x v="0"/>
    <x v="3"/>
    <x v="1005"/>
    <n v="0.98"/>
    <n v="2"/>
    <n v="-1.48"/>
    <x v="5"/>
    <x v="1"/>
  </r>
  <r>
    <n v="44737"/>
    <x v="20"/>
    <x v="0"/>
    <x v="1"/>
    <x v="8"/>
    <x v="61"/>
    <n v="75.38"/>
    <n v="9"/>
    <n v="-20.73"/>
    <x v="5"/>
    <x v="1"/>
  </r>
  <r>
    <n v="44737"/>
    <x v="20"/>
    <x v="0"/>
    <x v="0"/>
    <x v="1"/>
    <x v="349"/>
    <n v="4.6100000000000003"/>
    <n v="2"/>
    <n v="1.67"/>
    <x v="5"/>
    <x v="1"/>
  </r>
  <r>
    <n v="44738"/>
    <x v="174"/>
    <x v="14"/>
    <x v="2"/>
    <x v="9"/>
    <x v="1179"/>
    <n v="41.9"/>
    <n v="2"/>
    <n v="8.8000000000000007"/>
    <x v="5"/>
    <x v="1"/>
  </r>
  <r>
    <n v="44738"/>
    <x v="52"/>
    <x v="6"/>
    <x v="0"/>
    <x v="3"/>
    <x v="171"/>
    <n v="143.96"/>
    <n v="4"/>
    <n v="69.099999999999994"/>
    <x v="5"/>
    <x v="1"/>
  </r>
  <r>
    <n v="44738"/>
    <x v="52"/>
    <x v="6"/>
    <x v="0"/>
    <x v="2"/>
    <x v="847"/>
    <n v="15.42"/>
    <n v="1"/>
    <n v="4.16"/>
    <x v="5"/>
    <x v="1"/>
  </r>
  <r>
    <n v="44738"/>
    <x v="52"/>
    <x v="6"/>
    <x v="0"/>
    <x v="3"/>
    <x v="1129"/>
    <n v="43.04"/>
    <n v="8"/>
    <n v="21.09"/>
    <x v="5"/>
    <x v="1"/>
  </r>
  <r>
    <n v="44738"/>
    <x v="52"/>
    <x v="6"/>
    <x v="1"/>
    <x v="5"/>
    <x v="1395"/>
    <n v="332.94"/>
    <n v="3"/>
    <n v="79.91"/>
    <x v="5"/>
    <x v="1"/>
  </r>
  <r>
    <n v="44738"/>
    <x v="329"/>
    <x v="0"/>
    <x v="2"/>
    <x v="6"/>
    <x v="523"/>
    <n v="971.88"/>
    <n v="3"/>
    <n v="109.34"/>
    <x v="5"/>
    <x v="1"/>
  </r>
  <r>
    <n v="44738"/>
    <x v="524"/>
    <x v="10"/>
    <x v="0"/>
    <x v="0"/>
    <x v="1396"/>
    <n v="43.06"/>
    <n v="9"/>
    <n v="15.61"/>
    <x v="5"/>
    <x v="1"/>
  </r>
  <r>
    <n v="44740"/>
    <x v="563"/>
    <x v="12"/>
    <x v="0"/>
    <x v="1"/>
    <x v="198"/>
    <n v="5.9"/>
    <n v="2"/>
    <n v="1.99"/>
    <x v="5"/>
    <x v="1"/>
  </r>
  <r>
    <n v="44740"/>
    <x v="563"/>
    <x v="12"/>
    <x v="1"/>
    <x v="8"/>
    <x v="400"/>
    <n v="621.76"/>
    <n v="4"/>
    <n v="46.63"/>
    <x v="5"/>
    <x v="1"/>
  </r>
  <r>
    <n v="44740"/>
    <x v="360"/>
    <x v="10"/>
    <x v="0"/>
    <x v="0"/>
    <x v="423"/>
    <n v="15.55"/>
    <n v="3"/>
    <n v="5.44"/>
    <x v="5"/>
    <x v="1"/>
  </r>
  <r>
    <n v="44740"/>
    <x v="360"/>
    <x v="10"/>
    <x v="1"/>
    <x v="11"/>
    <x v="1397"/>
    <n v="482.94"/>
    <n v="6"/>
    <n v="-376.69"/>
    <x v="5"/>
    <x v="1"/>
  </r>
  <r>
    <n v="44740"/>
    <x v="114"/>
    <x v="4"/>
    <x v="0"/>
    <x v="3"/>
    <x v="542"/>
    <n v="119.56"/>
    <n v="2"/>
    <n v="55"/>
    <x v="5"/>
    <x v="1"/>
  </r>
  <r>
    <n v="44740"/>
    <x v="114"/>
    <x v="4"/>
    <x v="0"/>
    <x v="4"/>
    <x v="1398"/>
    <n v="140.75"/>
    <n v="5"/>
    <n v="42.23"/>
    <x v="5"/>
    <x v="1"/>
  </r>
  <r>
    <n v="44741"/>
    <x v="236"/>
    <x v="2"/>
    <x v="1"/>
    <x v="8"/>
    <x v="1055"/>
    <n v="20.100000000000001"/>
    <n v="1"/>
    <n v="1.76"/>
    <x v="5"/>
    <x v="1"/>
  </r>
  <r>
    <n v="44741"/>
    <x v="147"/>
    <x v="20"/>
    <x v="0"/>
    <x v="0"/>
    <x v="1399"/>
    <n v="24.96"/>
    <n v="4"/>
    <n v="11.23"/>
    <x v="5"/>
    <x v="1"/>
  </r>
  <r>
    <n v="44741"/>
    <x v="320"/>
    <x v="20"/>
    <x v="1"/>
    <x v="5"/>
    <x v="215"/>
    <n v="117.88"/>
    <n v="1"/>
    <n v="1.31"/>
    <x v="5"/>
    <x v="1"/>
  </r>
  <r>
    <n v="44741"/>
    <x v="82"/>
    <x v="40"/>
    <x v="2"/>
    <x v="6"/>
    <x v="197"/>
    <n v="269.98"/>
    <n v="2"/>
    <n v="72.89"/>
    <x v="5"/>
    <x v="1"/>
  </r>
  <r>
    <n v="44744"/>
    <x v="77"/>
    <x v="0"/>
    <x v="0"/>
    <x v="12"/>
    <x v="103"/>
    <n v="32.78"/>
    <n v="4"/>
    <n v="-85.24"/>
    <x v="6"/>
    <x v="1"/>
  </r>
  <r>
    <n v="44744"/>
    <x v="663"/>
    <x v="1"/>
    <x v="1"/>
    <x v="5"/>
    <x v="1283"/>
    <n v="408.42"/>
    <n v="2"/>
    <n v="-5.83"/>
    <x v="6"/>
    <x v="1"/>
  </r>
  <r>
    <n v="44744"/>
    <x v="663"/>
    <x v="1"/>
    <x v="1"/>
    <x v="5"/>
    <x v="943"/>
    <n v="382.12"/>
    <n v="6"/>
    <n v="-92.8"/>
    <x v="6"/>
    <x v="1"/>
  </r>
  <r>
    <n v="44744"/>
    <x v="663"/>
    <x v="1"/>
    <x v="0"/>
    <x v="2"/>
    <x v="1187"/>
    <n v="68.599999999999994"/>
    <n v="5"/>
    <n v="6"/>
    <x v="6"/>
    <x v="1"/>
  </r>
  <r>
    <n v="44744"/>
    <x v="663"/>
    <x v="1"/>
    <x v="0"/>
    <x v="2"/>
    <x v="986"/>
    <n v="435.5"/>
    <n v="3"/>
    <n v="48.99"/>
    <x v="6"/>
    <x v="1"/>
  </r>
  <r>
    <n v="44744"/>
    <x v="663"/>
    <x v="1"/>
    <x v="0"/>
    <x v="0"/>
    <x v="663"/>
    <n v="11.17"/>
    <n v="2"/>
    <n v="3.77"/>
    <x v="6"/>
    <x v="1"/>
  </r>
  <r>
    <n v="44744"/>
    <x v="366"/>
    <x v="16"/>
    <x v="0"/>
    <x v="0"/>
    <x v="371"/>
    <n v="11.95"/>
    <n v="3"/>
    <n v="4.03"/>
    <x v="6"/>
    <x v="1"/>
  </r>
  <r>
    <n v="44744"/>
    <x v="366"/>
    <x v="16"/>
    <x v="0"/>
    <x v="0"/>
    <x v="186"/>
    <n v="15.55"/>
    <n v="3"/>
    <n v="5.64"/>
    <x v="6"/>
    <x v="1"/>
  </r>
  <r>
    <n v="44744"/>
    <x v="50"/>
    <x v="20"/>
    <x v="0"/>
    <x v="0"/>
    <x v="266"/>
    <n v="19.440000000000001"/>
    <n v="3"/>
    <n v="9.33"/>
    <x v="6"/>
    <x v="1"/>
  </r>
  <r>
    <n v="44744"/>
    <x v="410"/>
    <x v="25"/>
    <x v="2"/>
    <x v="6"/>
    <x v="446"/>
    <n v="74.239999999999995"/>
    <n v="1"/>
    <n v="8.35"/>
    <x v="6"/>
    <x v="1"/>
  </r>
  <r>
    <n v="44744"/>
    <x v="410"/>
    <x v="25"/>
    <x v="1"/>
    <x v="8"/>
    <x v="408"/>
    <n v="159.84"/>
    <n v="10"/>
    <n v="45.95"/>
    <x v="6"/>
    <x v="1"/>
  </r>
  <r>
    <n v="44744"/>
    <x v="410"/>
    <x v="25"/>
    <x v="0"/>
    <x v="3"/>
    <x v="96"/>
    <n v="2.89"/>
    <n v="2"/>
    <n v="-2.31"/>
    <x v="6"/>
    <x v="1"/>
  </r>
  <r>
    <n v="44744"/>
    <x v="410"/>
    <x v="25"/>
    <x v="0"/>
    <x v="0"/>
    <x v="1357"/>
    <n v="9.39"/>
    <n v="2"/>
    <n v="3.29"/>
    <x v="6"/>
    <x v="1"/>
  </r>
  <r>
    <n v="44745"/>
    <x v="664"/>
    <x v="5"/>
    <x v="1"/>
    <x v="5"/>
    <x v="1400"/>
    <n v="70.98"/>
    <n v="1"/>
    <n v="4.97"/>
    <x v="6"/>
    <x v="1"/>
  </r>
  <r>
    <n v="44745"/>
    <x v="664"/>
    <x v="5"/>
    <x v="0"/>
    <x v="1"/>
    <x v="493"/>
    <n v="294.93"/>
    <n v="3"/>
    <n v="144.52000000000001"/>
    <x v="6"/>
    <x v="1"/>
  </r>
  <r>
    <n v="44745"/>
    <x v="486"/>
    <x v="2"/>
    <x v="1"/>
    <x v="8"/>
    <x v="1401"/>
    <n v="168.46"/>
    <n v="2"/>
    <n v="-29.48"/>
    <x v="6"/>
    <x v="1"/>
  </r>
  <r>
    <n v="44745"/>
    <x v="486"/>
    <x v="2"/>
    <x v="0"/>
    <x v="0"/>
    <x v="1402"/>
    <n v="6.72"/>
    <n v="2"/>
    <n v="2.44"/>
    <x v="6"/>
    <x v="1"/>
  </r>
  <r>
    <n v="44745"/>
    <x v="486"/>
    <x v="2"/>
    <x v="1"/>
    <x v="8"/>
    <x v="1403"/>
    <n v="282.89"/>
    <n v="9"/>
    <n v="56.58"/>
    <x v="6"/>
    <x v="1"/>
  </r>
  <r>
    <n v="44746"/>
    <x v="576"/>
    <x v="21"/>
    <x v="2"/>
    <x v="6"/>
    <x v="1404"/>
    <n v="1099.96"/>
    <n v="4"/>
    <n v="285.99"/>
    <x v="6"/>
    <x v="1"/>
  </r>
  <r>
    <n v="44746"/>
    <x v="525"/>
    <x v="20"/>
    <x v="0"/>
    <x v="4"/>
    <x v="1405"/>
    <n v="15.48"/>
    <n v="3"/>
    <n v="4.49"/>
    <x v="6"/>
    <x v="1"/>
  </r>
  <r>
    <n v="44746"/>
    <x v="425"/>
    <x v="3"/>
    <x v="0"/>
    <x v="3"/>
    <x v="496"/>
    <n v="22.85"/>
    <n v="2"/>
    <n v="7.43"/>
    <x v="6"/>
    <x v="1"/>
  </r>
  <r>
    <n v="44747"/>
    <x v="302"/>
    <x v="25"/>
    <x v="1"/>
    <x v="8"/>
    <x v="1148"/>
    <n v="4.93"/>
    <n v="2"/>
    <n v="0.74"/>
    <x v="6"/>
    <x v="1"/>
  </r>
  <r>
    <n v="44747"/>
    <x v="302"/>
    <x v="25"/>
    <x v="0"/>
    <x v="3"/>
    <x v="96"/>
    <n v="7.23"/>
    <n v="5"/>
    <n v="-5.78"/>
    <x v="6"/>
    <x v="1"/>
  </r>
  <r>
    <n v="44747"/>
    <x v="665"/>
    <x v="14"/>
    <x v="0"/>
    <x v="3"/>
    <x v="1406"/>
    <n v="19"/>
    <n v="5"/>
    <n v="8.93"/>
    <x v="6"/>
    <x v="1"/>
  </r>
  <r>
    <n v="44747"/>
    <x v="363"/>
    <x v="2"/>
    <x v="2"/>
    <x v="9"/>
    <x v="1065"/>
    <n v="34.799999999999997"/>
    <n v="3"/>
    <n v="2.1800000000000002"/>
    <x v="6"/>
    <x v="1"/>
  </r>
  <r>
    <n v="44747"/>
    <x v="363"/>
    <x v="2"/>
    <x v="0"/>
    <x v="2"/>
    <x v="90"/>
    <n v="38.979999999999997"/>
    <n v="3"/>
    <n v="-2.44"/>
    <x v="6"/>
    <x v="1"/>
  </r>
  <r>
    <n v="44747"/>
    <x v="138"/>
    <x v="25"/>
    <x v="1"/>
    <x v="8"/>
    <x v="1148"/>
    <n v="4.93"/>
    <n v="2"/>
    <n v="0.74"/>
    <x v="6"/>
    <x v="1"/>
  </r>
  <r>
    <n v="44747"/>
    <x v="138"/>
    <x v="25"/>
    <x v="0"/>
    <x v="1"/>
    <x v="1"/>
    <n v="11.78"/>
    <n v="3"/>
    <n v="4.2699999999999996"/>
    <x v="6"/>
    <x v="1"/>
  </r>
  <r>
    <n v="44748"/>
    <x v="666"/>
    <x v="20"/>
    <x v="1"/>
    <x v="8"/>
    <x v="335"/>
    <n v="13.96"/>
    <n v="2"/>
    <n v="6.7"/>
    <x v="6"/>
    <x v="1"/>
  </r>
  <r>
    <n v="44748"/>
    <x v="666"/>
    <x v="20"/>
    <x v="1"/>
    <x v="8"/>
    <x v="19"/>
    <n v="155.82"/>
    <n v="3"/>
    <n v="63.89"/>
    <x v="6"/>
    <x v="1"/>
  </r>
  <r>
    <n v="44748"/>
    <x v="666"/>
    <x v="20"/>
    <x v="2"/>
    <x v="6"/>
    <x v="1048"/>
    <n v="124.95"/>
    <n v="5"/>
    <n v="2.5"/>
    <x v="6"/>
    <x v="1"/>
  </r>
  <r>
    <n v="44748"/>
    <x v="666"/>
    <x v="20"/>
    <x v="0"/>
    <x v="2"/>
    <x v="1407"/>
    <n v="601.65"/>
    <n v="5"/>
    <n v="156.43"/>
    <x v="6"/>
    <x v="1"/>
  </r>
  <r>
    <n v="44748"/>
    <x v="367"/>
    <x v="32"/>
    <x v="1"/>
    <x v="11"/>
    <x v="1408"/>
    <n v="301.95999999999998"/>
    <n v="2"/>
    <n v="60.39"/>
    <x v="6"/>
    <x v="1"/>
  </r>
  <r>
    <n v="44748"/>
    <x v="605"/>
    <x v="3"/>
    <x v="1"/>
    <x v="5"/>
    <x v="1318"/>
    <n v="170.35"/>
    <n v="3"/>
    <n v="-17.04"/>
    <x v="6"/>
    <x v="1"/>
  </r>
  <r>
    <n v="44748"/>
    <x v="302"/>
    <x v="23"/>
    <x v="0"/>
    <x v="4"/>
    <x v="182"/>
    <n v="11.12"/>
    <n v="4"/>
    <n v="2.89"/>
    <x v="6"/>
    <x v="1"/>
  </r>
  <r>
    <n v="44750"/>
    <x v="406"/>
    <x v="0"/>
    <x v="0"/>
    <x v="0"/>
    <x v="254"/>
    <n v="21.12"/>
    <n v="5"/>
    <n v="6.6"/>
    <x v="6"/>
    <x v="1"/>
  </r>
  <r>
    <n v="44751"/>
    <x v="595"/>
    <x v="32"/>
    <x v="0"/>
    <x v="0"/>
    <x v="1071"/>
    <n v="6.58"/>
    <n v="2"/>
    <n v="3.03"/>
    <x v="6"/>
    <x v="1"/>
  </r>
  <r>
    <n v="44751"/>
    <x v="595"/>
    <x v="32"/>
    <x v="0"/>
    <x v="3"/>
    <x v="209"/>
    <n v="122.94"/>
    <n v="3"/>
    <n v="59.01"/>
    <x v="6"/>
    <x v="1"/>
  </r>
  <r>
    <n v="44751"/>
    <x v="185"/>
    <x v="15"/>
    <x v="0"/>
    <x v="4"/>
    <x v="319"/>
    <n v="5.16"/>
    <n v="3"/>
    <n v="0.84"/>
    <x v="6"/>
    <x v="1"/>
  </r>
  <r>
    <n v="44751"/>
    <x v="542"/>
    <x v="36"/>
    <x v="0"/>
    <x v="7"/>
    <x v="961"/>
    <n v="15.8"/>
    <n v="4"/>
    <n v="5.0599999999999996"/>
    <x v="6"/>
    <x v="1"/>
  </r>
  <r>
    <n v="44751"/>
    <x v="542"/>
    <x v="36"/>
    <x v="2"/>
    <x v="15"/>
    <x v="1409"/>
    <n v="464.97"/>
    <n v="3"/>
    <n v="209.24"/>
    <x v="6"/>
    <x v="1"/>
  </r>
  <r>
    <n v="44751"/>
    <x v="542"/>
    <x v="36"/>
    <x v="1"/>
    <x v="8"/>
    <x v="50"/>
    <n v="181.96"/>
    <n v="2"/>
    <n v="20.02"/>
    <x v="6"/>
    <x v="1"/>
  </r>
  <r>
    <n v="44751"/>
    <x v="542"/>
    <x v="36"/>
    <x v="0"/>
    <x v="1"/>
    <x v="1410"/>
    <n v="12.39"/>
    <n v="3"/>
    <n v="5.7"/>
    <x v="6"/>
    <x v="1"/>
  </r>
  <r>
    <n v="44751"/>
    <x v="542"/>
    <x v="36"/>
    <x v="0"/>
    <x v="3"/>
    <x v="695"/>
    <n v="84.09"/>
    <n v="3"/>
    <n v="42.05"/>
    <x v="6"/>
    <x v="1"/>
  </r>
  <r>
    <n v="44751"/>
    <x v="542"/>
    <x v="36"/>
    <x v="0"/>
    <x v="4"/>
    <x v="311"/>
    <n v="79.36"/>
    <n v="4"/>
    <n v="32.54"/>
    <x v="6"/>
    <x v="1"/>
  </r>
  <r>
    <n v="44751"/>
    <x v="542"/>
    <x v="36"/>
    <x v="0"/>
    <x v="3"/>
    <x v="978"/>
    <n v="153.36000000000001"/>
    <n v="9"/>
    <n v="70.55"/>
    <x v="6"/>
    <x v="1"/>
  </r>
  <r>
    <n v="44751"/>
    <x v="542"/>
    <x v="36"/>
    <x v="0"/>
    <x v="3"/>
    <x v="1045"/>
    <n v="43.68"/>
    <n v="6"/>
    <n v="21.4"/>
    <x v="6"/>
    <x v="1"/>
  </r>
  <r>
    <n v="44751"/>
    <x v="542"/>
    <x v="36"/>
    <x v="0"/>
    <x v="2"/>
    <x v="845"/>
    <n v="98.21"/>
    <n v="7"/>
    <n v="28.48"/>
    <x v="6"/>
    <x v="1"/>
  </r>
  <r>
    <n v="44751"/>
    <x v="550"/>
    <x v="2"/>
    <x v="2"/>
    <x v="6"/>
    <x v="854"/>
    <n v="269.98"/>
    <n v="3"/>
    <n v="40.5"/>
    <x v="6"/>
    <x v="1"/>
  </r>
  <r>
    <n v="44751"/>
    <x v="148"/>
    <x v="0"/>
    <x v="0"/>
    <x v="12"/>
    <x v="1411"/>
    <n v="48.63"/>
    <n v="2"/>
    <n v="-121.58"/>
    <x v="6"/>
    <x v="1"/>
  </r>
  <r>
    <n v="44752"/>
    <x v="281"/>
    <x v="12"/>
    <x v="0"/>
    <x v="3"/>
    <x v="949"/>
    <n v="3.37"/>
    <n v="3"/>
    <n v="-2.2400000000000002"/>
    <x v="6"/>
    <x v="1"/>
  </r>
  <r>
    <n v="44752"/>
    <x v="30"/>
    <x v="3"/>
    <x v="0"/>
    <x v="3"/>
    <x v="276"/>
    <n v="39.92"/>
    <n v="2"/>
    <n v="12.97"/>
    <x v="6"/>
    <x v="1"/>
  </r>
  <r>
    <n v="44753"/>
    <x v="584"/>
    <x v="2"/>
    <x v="1"/>
    <x v="8"/>
    <x v="1412"/>
    <n v="289.8"/>
    <n v="7"/>
    <n v="36.229999999999997"/>
    <x v="6"/>
    <x v="1"/>
  </r>
  <r>
    <n v="44753"/>
    <x v="584"/>
    <x v="2"/>
    <x v="0"/>
    <x v="3"/>
    <x v="816"/>
    <n v="2.5"/>
    <n v="3"/>
    <n v="-2"/>
    <x v="6"/>
    <x v="1"/>
  </r>
  <r>
    <n v="44753"/>
    <x v="584"/>
    <x v="2"/>
    <x v="0"/>
    <x v="3"/>
    <x v="1069"/>
    <n v="6.48"/>
    <n v="4"/>
    <n v="-4.75"/>
    <x v="6"/>
    <x v="1"/>
  </r>
  <r>
    <n v="44753"/>
    <x v="584"/>
    <x v="2"/>
    <x v="1"/>
    <x v="5"/>
    <x v="707"/>
    <n v="341.49"/>
    <n v="8"/>
    <n v="-73.180000000000007"/>
    <x v="6"/>
    <x v="1"/>
  </r>
  <r>
    <n v="44753"/>
    <x v="584"/>
    <x v="2"/>
    <x v="0"/>
    <x v="4"/>
    <x v="182"/>
    <n v="11.12"/>
    <n v="5"/>
    <n v="0.83"/>
    <x v="6"/>
    <x v="1"/>
  </r>
  <r>
    <n v="44753"/>
    <x v="584"/>
    <x v="2"/>
    <x v="1"/>
    <x v="8"/>
    <x v="984"/>
    <n v="25.34"/>
    <n v="6"/>
    <n v="3.48"/>
    <x v="6"/>
    <x v="1"/>
  </r>
  <r>
    <n v="44753"/>
    <x v="59"/>
    <x v="22"/>
    <x v="0"/>
    <x v="0"/>
    <x v="1413"/>
    <n v="29.97"/>
    <n v="3"/>
    <n v="13.49"/>
    <x v="6"/>
    <x v="1"/>
  </r>
  <r>
    <n v="44753"/>
    <x v="59"/>
    <x v="22"/>
    <x v="0"/>
    <x v="3"/>
    <x v="209"/>
    <n v="98.35"/>
    <n v="3"/>
    <n v="34.42"/>
    <x v="6"/>
    <x v="1"/>
  </r>
  <r>
    <n v="44753"/>
    <x v="477"/>
    <x v="7"/>
    <x v="1"/>
    <x v="13"/>
    <x v="495"/>
    <n v="199.84"/>
    <n v="4"/>
    <n v="-37.11"/>
    <x v="6"/>
    <x v="1"/>
  </r>
  <r>
    <n v="44753"/>
    <x v="477"/>
    <x v="7"/>
    <x v="2"/>
    <x v="6"/>
    <x v="387"/>
    <n v="716"/>
    <n v="2"/>
    <n v="193.32"/>
    <x v="6"/>
    <x v="1"/>
  </r>
  <r>
    <n v="44753"/>
    <x v="477"/>
    <x v="7"/>
    <x v="0"/>
    <x v="3"/>
    <x v="1414"/>
    <n v="221.06"/>
    <n v="7"/>
    <n v="103.9"/>
    <x v="6"/>
    <x v="1"/>
  </r>
  <r>
    <n v="44754"/>
    <x v="556"/>
    <x v="1"/>
    <x v="1"/>
    <x v="5"/>
    <x v="142"/>
    <n v="383.61"/>
    <n v="9"/>
    <n v="-5.48"/>
    <x v="6"/>
    <x v="1"/>
  </r>
  <r>
    <n v="44754"/>
    <x v="556"/>
    <x v="1"/>
    <x v="2"/>
    <x v="6"/>
    <x v="446"/>
    <n v="148.47999999999999"/>
    <n v="2"/>
    <n v="16.7"/>
    <x v="6"/>
    <x v="1"/>
  </r>
  <r>
    <n v="44754"/>
    <x v="556"/>
    <x v="1"/>
    <x v="2"/>
    <x v="6"/>
    <x v="827"/>
    <n v="537.54"/>
    <n v="7"/>
    <n v="53.75"/>
    <x v="6"/>
    <x v="1"/>
  </r>
  <r>
    <n v="44754"/>
    <x v="556"/>
    <x v="1"/>
    <x v="0"/>
    <x v="3"/>
    <x v="575"/>
    <n v="1.93"/>
    <n v="2"/>
    <n v="-2.99"/>
    <x v="6"/>
    <x v="1"/>
  </r>
  <r>
    <n v="44754"/>
    <x v="556"/>
    <x v="1"/>
    <x v="0"/>
    <x v="4"/>
    <x v="616"/>
    <n v="6.91"/>
    <n v="3"/>
    <n v="0.69"/>
    <x v="6"/>
    <x v="1"/>
  </r>
  <r>
    <n v="44754"/>
    <x v="556"/>
    <x v="1"/>
    <x v="1"/>
    <x v="8"/>
    <x v="1108"/>
    <n v="7.76"/>
    <n v="1"/>
    <n v="-2.13"/>
    <x v="6"/>
    <x v="1"/>
  </r>
  <r>
    <n v="44754"/>
    <x v="556"/>
    <x v="1"/>
    <x v="2"/>
    <x v="6"/>
    <x v="522"/>
    <n v="659.17"/>
    <n v="4"/>
    <n v="49.44"/>
    <x v="6"/>
    <x v="1"/>
  </r>
  <r>
    <n v="44754"/>
    <x v="667"/>
    <x v="0"/>
    <x v="2"/>
    <x v="6"/>
    <x v="827"/>
    <n v="307.17"/>
    <n v="4"/>
    <n v="30.72"/>
    <x v="6"/>
    <x v="1"/>
  </r>
  <r>
    <n v="44755"/>
    <x v="11"/>
    <x v="20"/>
    <x v="0"/>
    <x v="3"/>
    <x v="116"/>
    <n v="11.81"/>
    <n v="2"/>
    <n v="4.28"/>
    <x v="6"/>
    <x v="1"/>
  </r>
  <r>
    <n v="44755"/>
    <x v="11"/>
    <x v="20"/>
    <x v="1"/>
    <x v="5"/>
    <x v="1075"/>
    <n v="1931.04"/>
    <n v="9"/>
    <n v="321.83999999999997"/>
    <x v="6"/>
    <x v="1"/>
  </r>
  <r>
    <n v="44755"/>
    <x v="11"/>
    <x v="20"/>
    <x v="0"/>
    <x v="0"/>
    <x v="371"/>
    <n v="9.9600000000000009"/>
    <n v="2"/>
    <n v="4.68"/>
    <x v="6"/>
    <x v="1"/>
  </r>
  <r>
    <n v="44755"/>
    <x v="421"/>
    <x v="0"/>
    <x v="0"/>
    <x v="3"/>
    <x v="459"/>
    <n v="41.57"/>
    <n v="6"/>
    <n v="-66.510000000000005"/>
    <x v="6"/>
    <x v="1"/>
  </r>
  <r>
    <n v="44755"/>
    <x v="37"/>
    <x v="4"/>
    <x v="0"/>
    <x v="0"/>
    <x v="727"/>
    <n v="38.880000000000003"/>
    <n v="6"/>
    <n v="18.66"/>
    <x v="6"/>
    <x v="1"/>
  </r>
  <r>
    <n v="44756"/>
    <x v="614"/>
    <x v="12"/>
    <x v="0"/>
    <x v="2"/>
    <x v="2"/>
    <n v="272.74"/>
    <n v="3"/>
    <n v="-64.77"/>
    <x v="6"/>
    <x v="1"/>
  </r>
  <r>
    <n v="44756"/>
    <x v="614"/>
    <x v="12"/>
    <x v="0"/>
    <x v="0"/>
    <x v="720"/>
    <n v="18.5"/>
    <n v="4"/>
    <n v="6.7"/>
    <x v="6"/>
    <x v="1"/>
  </r>
  <r>
    <n v="44756"/>
    <x v="614"/>
    <x v="12"/>
    <x v="1"/>
    <x v="5"/>
    <x v="782"/>
    <n v="441.92"/>
    <n v="2"/>
    <n v="49.72"/>
    <x v="6"/>
    <x v="1"/>
  </r>
  <r>
    <n v="44756"/>
    <x v="614"/>
    <x v="12"/>
    <x v="1"/>
    <x v="11"/>
    <x v="506"/>
    <n v="127.76"/>
    <n v="6"/>
    <n v="-191.65"/>
    <x v="6"/>
    <x v="1"/>
  </r>
  <r>
    <n v="44758"/>
    <x v="654"/>
    <x v="3"/>
    <x v="1"/>
    <x v="5"/>
    <x v="629"/>
    <n v="1348.7"/>
    <n v="6"/>
    <n v="-219.16"/>
    <x v="6"/>
    <x v="1"/>
  </r>
  <r>
    <n v="44758"/>
    <x v="654"/>
    <x v="3"/>
    <x v="1"/>
    <x v="5"/>
    <x v="1283"/>
    <n v="700.15"/>
    <n v="3"/>
    <n v="78.77"/>
    <x v="6"/>
    <x v="1"/>
  </r>
  <r>
    <n v="44758"/>
    <x v="124"/>
    <x v="20"/>
    <x v="0"/>
    <x v="0"/>
    <x v="1415"/>
    <n v="80.88"/>
    <n v="3"/>
    <n v="39.630000000000003"/>
    <x v="6"/>
    <x v="1"/>
  </r>
  <r>
    <n v="44758"/>
    <x v="124"/>
    <x v="20"/>
    <x v="2"/>
    <x v="9"/>
    <x v="1416"/>
    <n v="599.9"/>
    <n v="10"/>
    <n v="191.97"/>
    <x v="6"/>
    <x v="1"/>
  </r>
  <r>
    <n v="44758"/>
    <x v="588"/>
    <x v="36"/>
    <x v="1"/>
    <x v="5"/>
    <x v="1417"/>
    <n v="150.97999999999999"/>
    <n v="1"/>
    <n v="43.78"/>
    <x v="6"/>
    <x v="1"/>
  </r>
  <r>
    <n v="44758"/>
    <x v="588"/>
    <x v="36"/>
    <x v="0"/>
    <x v="10"/>
    <x v="1418"/>
    <n v="137.25"/>
    <n v="9"/>
    <n v="63.14"/>
    <x v="6"/>
    <x v="1"/>
  </r>
  <r>
    <n v="44758"/>
    <x v="588"/>
    <x v="36"/>
    <x v="0"/>
    <x v="7"/>
    <x v="299"/>
    <n v="11.52"/>
    <n v="4"/>
    <n v="5.41"/>
    <x v="6"/>
    <x v="1"/>
  </r>
  <r>
    <n v="44759"/>
    <x v="401"/>
    <x v="3"/>
    <x v="1"/>
    <x v="11"/>
    <x v="1093"/>
    <n v="195.47"/>
    <n v="2"/>
    <n v="-13.8"/>
    <x v="6"/>
    <x v="1"/>
  </r>
  <r>
    <n v="44759"/>
    <x v="634"/>
    <x v="16"/>
    <x v="1"/>
    <x v="11"/>
    <x v="1419"/>
    <n v="231.92"/>
    <n v="5"/>
    <n v="5.8"/>
    <x v="6"/>
    <x v="1"/>
  </r>
  <r>
    <n v="44759"/>
    <x v="668"/>
    <x v="0"/>
    <x v="0"/>
    <x v="1"/>
    <x v="315"/>
    <n v="6.26"/>
    <n v="3"/>
    <n v="2.04"/>
    <x v="6"/>
    <x v="1"/>
  </r>
  <r>
    <n v="44759"/>
    <x v="668"/>
    <x v="0"/>
    <x v="0"/>
    <x v="7"/>
    <x v="1156"/>
    <n v="14.43"/>
    <n v="4"/>
    <n v="3.43"/>
    <x v="6"/>
    <x v="1"/>
  </r>
  <r>
    <n v="44760"/>
    <x v="334"/>
    <x v="3"/>
    <x v="2"/>
    <x v="9"/>
    <x v="1361"/>
    <n v="519.96"/>
    <n v="4"/>
    <n v="176.79"/>
    <x v="6"/>
    <x v="1"/>
  </r>
  <r>
    <n v="44760"/>
    <x v="385"/>
    <x v="20"/>
    <x v="0"/>
    <x v="4"/>
    <x v="616"/>
    <n v="5.76"/>
    <n v="2"/>
    <n v="1.61"/>
    <x v="6"/>
    <x v="1"/>
  </r>
  <r>
    <n v="44760"/>
    <x v="137"/>
    <x v="20"/>
    <x v="0"/>
    <x v="3"/>
    <x v="1420"/>
    <n v="3.33"/>
    <n v="2"/>
    <n v="1.21"/>
    <x v="6"/>
    <x v="1"/>
  </r>
  <r>
    <n v="44760"/>
    <x v="137"/>
    <x v="20"/>
    <x v="2"/>
    <x v="6"/>
    <x v="669"/>
    <n v="135.99"/>
    <n v="1"/>
    <n v="36.72"/>
    <x v="6"/>
    <x v="1"/>
  </r>
  <r>
    <n v="44760"/>
    <x v="137"/>
    <x v="20"/>
    <x v="1"/>
    <x v="8"/>
    <x v="977"/>
    <n v="7.38"/>
    <n v="1"/>
    <n v="2.14"/>
    <x v="6"/>
    <x v="1"/>
  </r>
  <r>
    <n v="44761"/>
    <x v="669"/>
    <x v="12"/>
    <x v="0"/>
    <x v="3"/>
    <x v="1421"/>
    <n v="2.0299999999999998"/>
    <n v="1"/>
    <n v="-1.35"/>
    <x v="6"/>
    <x v="1"/>
  </r>
  <r>
    <n v="44762"/>
    <x v="670"/>
    <x v="18"/>
    <x v="0"/>
    <x v="2"/>
    <x v="982"/>
    <n v="34.76"/>
    <n v="1"/>
    <n v="9.73"/>
    <x v="6"/>
    <x v="1"/>
  </r>
  <r>
    <n v="44762"/>
    <x v="670"/>
    <x v="18"/>
    <x v="2"/>
    <x v="9"/>
    <x v="1281"/>
    <n v="831.2"/>
    <n v="5"/>
    <n v="124.68"/>
    <x v="6"/>
    <x v="1"/>
  </r>
  <r>
    <n v="44762"/>
    <x v="670"/>
    <x v="18"/>
    <x v="0"/>
    <x v="0"/>
    <x v="1196"/>
    <n v="26.4"/>
    <n v="5"/>
    <n v="11.88"/>
    <x v="6"/>
    <x v="1"/>
  </r>
  <r>
    <n v="44762"/>
    <x v="670"/>
    <x v="18"/>
    <x v="0"/>
    <x v="10"/>
    <x v="1418"/>
    <n v="106.75"/>
    <n v="7"/>
    <n v="49.11"/>
    <x v="6"/>
    <x v="1"/>
  </r>
  <r>
    <n v="44762"/>
    <x v="670"/>
    <x v="18"/>
    <x v="0"/>
    <x v="0"/>
    <x v="1422"/>
    <n v="97.82"/>
    <n v="2"/>
    <n v="45.98"/>
    <x v="6"/>
    <x v="1"/>
  </r>
  <r>
    <n v="44762"/>
    <x v="670"/>
    <x v="18"/>
    <x v="0"/>
    <x v="2"/>
    <x v="370"/>
    <n v="141.4"/>
    <n v="5"/>
    <n v="38.18"/>
    <x v="6"/>
    <x v="1"/>
  </r>
  <r>
    <n v="44762"/>
    <x v="277"/>
    <x v="1"/>
    <x v="0"/>
    <x v="3"/>
    <x v="549"/>
    <n v="2.88"/>
    <n v="5"/>
    <n v="-4.46"/>
    <x v="6"/>
    <x v="1"/>
  </r>
  <r>
    <n v="44762"/>
    <x v="277"/>
    <x v="1"/>
    <x v="1"/>
    <x v="11"/>
    <x v="1423"/>
    <n v="384.94"/>
    <n v="4"/>
    <n v="-126.48"/>
    <x v="6"/>
    <x v="1"/>
  </r>
  <r>
    <n v="44762"/>
    <x v="277"/>
    <x v="1"/>
    <x v="2"/>
    <x v="6"/>
    <x v="307"/>
    <n v="153.58000000000001"/>
    <n v="2"/>
    <n v="13.44"/>
    <x v="6"/>
    <x v="1"/>
  </r>
  <r>
    <n v="44762"/>
    <x v="277"/>
    <x v="1"/>
    <x v="1"/>
    <x v="11"/>
    <x v="1028"/>
    <n v="913.43"/>
    <n v="5"/>
    <n v="-52.2"/>
    <x v="6"/>
    <x v="1"/>
  </r>
  <r>
    <n v="44765"/>
    <x v="128"/>
    <x v="20"/>
    <x v="0"/>
    <x v="12"/>
    <x v="484"/>
    <n v="68.94"/>
    <n v="3"/>
    <n v="20.68"/>
    <x v="6"/>
    <x v="1"/>
  </r>
  <r>
    <n v="44765"/>
    <x v="128"/>
    <x v="20"/>
    <x v="1"/>
    <x v="8"/>
    <x v="985"/>
    <n v="128.82"/>
    <n v="3"/>
    <n v="50.24"/>
    <x v="6"/>
    <x v="1"/>
  </r>
  <r>
    <n v="44765"/>
    <x v="7"/>
    <x v="20"/>
    <x v="0"/>
    <x v="3"/>
    <x v="878"/>
    <n v="10.51"/>
    <n v="3"/>
    <n v="3.68"/>
    <x v="6"/>
    <x v="1"/>
  </r>
  <r>
    <n v="44766"/>
    <x v="301"/>
    <x v="5"/>
    <x v="1"/>
    <x v="8"/>
    <x v="480"/>
    <n v="20.94"/>
    <n v="3"/>
    <n v="6.07"/>
    <x v="6"/>
    <x v="1"/>
  </r>
  <r>
    <n v="44766"/>
    <x v="301"/>
    <x v="5"/>
    <x v="0"/>
    <x v="3"/>
    <x v="520"/>
    <n v="135.09"/>
    <n v="9"/>
    <n v="62.14"/>
    <x v="6"/>
    <x v="1"/>
  </r>
  <r>
    <n v="44766"/>
    <x v="301"/>
    <x v="5"/>
    <x v="2"/>
    <x v="9"/>
    <x v="1291"/>
    <n v="279.86"/>
    <n v="14"/>
    <n v="64.37"/>
    <x v="6"/>
    <x v="1"/>
  </r>
  <r>
    <n v="44766"/>
    <x v="301"/>
    <x v="5"/>
    <x v="0"/>
    <x v="3"/>
    <x v="520"/>
    <n v="90.06"/>
    <n v="6"/>
    <n v="41.43"/>
    <x v="6"/>
    <x v="1"/>
  </r>
  <r>
    <n v="44767"/>
    <x v="237"/>
    <x v="2"/>
    <x v="0"/>
    <x v="3"/>
    <x v="637"/>
    <n v="25.18"/>
    <n v="4"/>
    <n v="-18.46"/>
    <x v="6"/>
    <x v="1"/>
  </r>
  <r>
    <n v="44767"/>
    <x v="289"/>
    <x v="22"/>
    <x v="0"/>
    <x v="7"/>
    <x v="122"/>
    <n v="9.42"/>
    <n v="2"/>
    <n v="0.47"/>
    <x v="6"/>
    <x v="1"/>
  </r>
  <r>
    <n v="44767"/>
    <x v="289"/>
    <x v="22"/>
    <x v="0"/>
    <x v="0"/>
    <x v="1424"/>
    <n v="12.96"/>
    <n v="2"/>
    <n v="6.22"/>
    <x v="6"/>
    <x v="1"/>
  </r>
  <r>
    <n v="44767"/>
    <x v="289"/>
    <x v="22"/>
    <x v="1"/>
    <x v="11"/>
    <x v="1425"/>
    <n v="704.9"/>
    <n v="5"/>
    <n v="56.39"/>
    <x v="6"/>
    <x v="1"/>
  </r>
  <r>
    <n v="44767"/>
    <x v="289"/>
    <x v="22"/>
    <x v="1"/>
    <x v="5"/>
    <x v="1107"/>
    <n v="561.57000000000005"/>
    <n v="2"/>
    <n v="28.08"/>
    <x v="6"/>
    <x v="1"/>
  </r>
  <r>
    <n v="44767"/>
    <x v="598"/>
    <x v="33"/>
    <x v="0"/>
    <x v="10"/>
    <x v="944"/>
    <n v="98.46"/>
    <n v="9"/>
    <n v="49.23"/>
    <x v="6"/>
    <x v="1"/>
  </r>
  <r>
    <n v="44767"/>
    <x v="598"/>
    <x v="33"/>
    <x v="1"/>
    <x v="13"/>
    <x v="476"/>
    <n v="358.58"/>
    <n v="2"/>
    <n v="39.44"/>
    <x v="6"/>
    <x v="1"/>
  </r>
  <r>
    <n v="44767"/>
    <x v="446"/>
    <x v="3"/>
    <x v="2"/>
    <x v="6"/>
    <x v="1426"/>
    <n v="623.96"/>
    <n v="5"/>
    <n v="39"/>
    <x v="6"/>
    <x v="1"/>
  </r>
  <r>
    <n v="44768"/>
    <x v="273"/>
    <x v="12"/>
    <x v="1"/>
    <x v="13"/>
    <x v="1036"/>
    <n v="393.17"/>
    <n v="3"/>
    <n v="-204.45"/>
    <x v="6"/>
    <x v="1"/>
  </r>
  <r>
    <n v="44768"/>
    <x v="454"/>
    <x v="3"/>
    <x v="0"/>
    <x v="10"/>
    <x v="239"/>
    <n v="167.86"/>
    <n v="2"/>
    <n v="78.89"/>
    <x v="6"/>
    <x v="1"/>
  </r>
  <r>
    <n v="44768"/>
    <x v="244"/>
    <x v="3"/>
    <x v="0"/>
    <x v="3"/>
    <x v="51"/>
    <n v="9.14"/>
    <n v="3"/>
    <n v="3.09"/>
    <x v="6"/>
    <x v="1"/>
  </r>
  <r>
    <n v="44768"/>
    <x v="244"/>
    <x v="3"/>
    <x v="0"/>
    <x v="3"/>
    <x v="575"/>
    <n v="23.14"/>
    <n v="6"/>
    <n v="8.39"/>
    <x v="6"/>
    <x v="1"/>
  </r>
  <r>
    <n v="44768"/>
    <x v="244"/>
    <x v="3"/>
    <x v="0"/>
    <x v="4"/>
    <x v="609"/>
    <n v="99.2"/>
    <n v="5"/>
    <n v="25.79"/>
    <x v="6"/>
    <x v="1"/>
  </r>
  <r>
    <n v="44768"/>
    <x v="38"/>
    <x v="12"/>
    <x v="1"/>
    <x v="5"/>
    <x v="1395"/>
    <n v="266.35000000000002"/>
    <n v="3"/>
    <n v="13.32"/>
    <x v="6"/>
    <x v="1"/>
  </r>
  <r>
    <n v="44768"/>
    <x v="83"/>
    <x v="2"/>
    <x v="0"/>
    <x v="0"/>
    <x v="63"/>
    <n v="10.37"/>
    <n v="2"/>
    <n v="3.63"/>
    <x v="6"/>
    <x v="1"/>
  </r>
  <r>
    <n v="44769"/>
    <x v="190"/>
    <x v="5"/>
    <x v="2"/>
    <x v="6"/>
    <x v="1201"/>
    <n v="29.97"/>
    <n v="3"/>
    <n v="0.3"/>
    <x v="6"/>
    <x v="1"/>
  </r>
  <r>
    <n v="44772"/>
    <x v="454"/>
    <x v="3"/>
    <x v="2"/>
    <x v="9"/>
    <x v="33"/>
    <n v="209.93"/>
    <n v="7"/>
    <n v="92.37"/>
    <x v="6"/>
    <x v="1"/>
  </r>
  <r>
    <n v="44772"/>
    <x v="454"/>
    <x v="3"/>
    <x v="1"/>
    <x v="8"/>
    <x v="725"/>
    <n v="5.28"/>
    <n v="3"/>
    <n v="2.3199999999999998"/>
    <x v="6"/>
    <x v="1"/>
  </r>
  <r>
    <n v="44772"/>
    <x v="454"/>
    <x v="3"/>
    <x v="0"/>
    <x v="3"/>
    <x v="475"/>
    <n v="10.92"/>
    <n v="3"/>
    <n v="4.0999999999999996"/>
    <x v="6"/>
    <x v="1"/>
  </r>
  <r>
    <n v="44772"/>
    <x v="369"/>
    <x v="0"/>
    <x v="0"/>
    <x v="2"/>
    <x v="836"/>
    <n v="61.79"/>
    <n v="4"/>
    <n v="6.18"/>
    <x v="6"/>
    <x v="1"/>
  </r>
  <r>
    <n v="44772"/>
    <x v="292"/>
    <x v="28"/>
    <x v="1"/>
    <x v="5"/>
    <x v="241"/>
    <n v="155.88"/>
    <n v="6"/>
    <n v="38.97"/>
    <x v="6"/>
    <x v="1"/>
  </r>
  <r>
    <n v="44773"/>
    <x v="356"/>
    <x v="20"/>
    <x v="2"/>
    <x v="9"/>
    <x v="1146"/>
    <n v="2309.65"/>
    <n v="7"/>
    <n v="762.18"/>
    <x v="6"/>
    <x v="1"/>
  </r>
  <r>
    <n v="44773"/>
    <x v="356"/>
    <x v="20"/>
    <x v="1"/>
    <x v="13"/>
    <x v="931"/>
    <n v="1090.78"/>
    <n v="7"/>
    <n v="-290.88"/>
    <x v="6"/>
    <x v="1"/>
  </r>
  <r>
    <n v="44773"/>
    <x v="356"/>
    <x v="20"/>
    <x v="0"/>
    <x v="0"/>
    <x v="1427"/>
    <n v="19.440000000000001"/>
    <n v="3"/>
    <n v="9.33"/>
    <x v="6"/>
    <x v="1"/>
  </r>
  <r>
    <n v="44773"/>
    <x v="444"/>
    <x v="29"/>
    <x v="2"/>
    <x v="9"/>
    <x v="1253"/>
    <n v="239.7"/>
    <n v="6"/>
    <n v="105.47"/>
    <x v="6"/>
    <x v="1"/>
  </r>
  <r>
    <n v="44773"/>
    <x v="571"/>
    <x v="24"/>
    <x v="0"/>
    <x v="14"/>
    <x v="1342"/>
    <n v="52.59"/>
    <n v="3"/>
    <n v="15.78"/>
    <x v="6"/>
    <x v="1"/>
  </r>
  <r>
    <n v="44774"/>
    <x v="142"/>
    <x v="3"/>
    <x v="0"/>
    <x v="4"/>
    <x v="321"/>
    <n v="6.72"/>
    <n v="4"/>
    <n v="3.36"/>
    <x v="7"/>
    <x v="1"/>
  </r>
  <r>
    <n v="44774"/>
    <x v="142"/>
    <x v="3"/>
    <x v="1"/>
    <x v="13"/>
    <x v="92"/>
    <n v="1004.98"/>
    <n v="6"/>
    <n v="-175.87"/>
    <x v="7"/>
    <x v="1"/>
  </r>
  <r>
    <n v="44775"/>
    <x v="261"/>
    <x v="22"/>
    <x v="0"/>
    <x v="3"/>
    <x v="1428"/>
    <n v="6.37"/>
    <n v="2"/>
    <n v="2.15"/>
    <x v="7"/>
    <x v="1"/>
  </r>
  <r>
    <n v="44775"/>
    <x v="261"/>
    <x v="22"/>
    <x v="2"/>
    <x v="15"/>
    <x v="508"/>
    <n v="558.4"/>
    <n v="2"/>
    <n v="41.88"/>
    <x v="7"/>
    <x v="1"/>
  </r>
  <r>
    <n v="44775"/>
    <x v="671"/>
    <x v="43"/>
    <x v="2"/>
    <x v="6"/>
    <x v="1262"/>
    <n v="128.85"/>
    <n v="3"/>
    <n v="3.87"/>
    <x v="7"/>
    <x v="1"/>
  </r>
  <r>
    <n v="44775"/>
    <x v="671"/>
    <x v="43"/>
    <x v="0"/>
    <x v="0"/>
    <x v="1402"/>
    <n v="8.4"/>
    <n v="2"/>
    <n v="4.12"/>
    <x v="7"/>
    <x v="1"/>
  </r>
  <r>
    <n v="44775"/>
    <x v="671"/>
    <x v="43"/>
    <x v="2"/>
    <x v="9"/>
    <x v="671"/>
    <n v="199.98"/>
    <n v="2"/>
    <n v="83.99"/>
    <x v="7"/>
    <x v="1"/>
  </r>
  <r>
    <n v="44775"/>
    <x v="671"/>
    <x v="43"/>
    <x v="1"/>
    <x v="5"/>
    <x v="1078"/>
    <n v="110.98"/>
    <n v="1"/>
    <n v="15.54"/>
    <x v="7"/>
    <x v="1"/>
  </r>
  <r>
    <n v="44775"/>
    <x v="536"/>
    <x v="11"/>
    <x v="1"/>
    <x v="13"/>
    <x v="71"/>
    <n v="277.5"/>
    <n v="4"/>
    <n v="-188.7"/>
    <x v="7"/>
    <x v="1"/>
  </r>
  <r>
    <n v="44778"/>
    <x v="123"/>
    <x v="0"/>
    <x v="0"/>
    <x v="2"/>
    <x v="565"/>
    <n v="33.49"/>
    <n v="7"/>
    <n v="-1.26"/>
    <x v="7"/>
    <x v="1"/>
  </r>
  <r>
    <n v="44778"/>
    <x v="123"/>
    <x v="0"/>
    <x v="0"/>
    <x v="14"/>
    <x v="906"/>
    <n v="23.04"/>
    <n v="3"/>
    <n v="-4.9000000000000004"/>
    <x v="7"/>
    <x v="1"/>
  </r>
  <r>
    <n v="44778"/>
    <x v="123"/>
    <x v="0"/>
    <x v="0"/>
    <x v="3"/>
    <x v="876"/>
    <n v="1.36"/>
    <n v="1"/>
    <n v="-2.1800000000000002"/>
    <x v="7"/>
    <x v="1"/>
  </r>
  <r>
    <n v="44778"/>
    <x v="123"/>
    <x v="0"/>
    <x v="1"/>
    <x v="8"/>
    <x v="977"/>
    <n v="14.76"/>
    <n v="5"/>
    <n v="-11.44"/>
    <x v="7"/>
    <x v="1"/>
  </r>
  <r>
    <n v="44779"/>
    <x v="279"/>
    <x v="0"/>
    <x v="0"/>
    <x v="0"/>
    <x v="1383"/>
    <n v="27.22"/>
    <n v="3"/>
    <n v="9.8699999999999992"/>
    <x v="7"/>
    <x v="1"/>
  </r>
  <r>
    <n v="44779"/>
    <x v="468"/>
    <x v="0"/>
    <x v="0"/>
    <x v="1"/>
    <x v="210"/>
    <n v="35.520000000000003"/>
    <n v="3"/>
    <n v="13.32"/>
    <x v="7"/>
    <x v="1"/>
  </r>
  <r>
    <n v="44779"/>
    <x v="468"/>
    <x v="0"/>
    <x v="0"/>
    <x v="3"/>
    <x v="248"/>
    <n v="6.23"/>
    <n v="5"/>
    <n v="-9.66"/>
    <x v="7"/>
    <x v="1"/>
  </r>
  <r>
    <n v="44779"/>
    <x v="468"/>
    <x v="0"/>
    <x v="0"/>
    <x v="0"/>
    <x v="1195"/>
    <n v="56.7"/>
    <n v="2"/>
    <n v="19.14"/>
    <x v="7"/>
    <x v="1"/>
  </r>
  <r>
    <n v="44779"/>
    <x v="468"/>
    <x v="0"/>
    <x v="1"/>
    <x v="11"/>
    <x v="1429"/>
    <n v="369.2"/>
    <n v="3"/>
    <n v="-114.02"/>
    <x v="7"/>
    <x v="1"/>
  </r>
  <r>
    <n v="44780"/>
    <x v="270"/>
    <x v="34"/>
    <x v="0"/>
    <x v="3"/>
    <x v="333"/>
    <n v="3.3"/>
    <n v="1"/>
    <n v="1.1200000000000001"/>
    <x v="7"/>
    <x v="1"/>
  </r>
  <r>
    <n v="44780"/>
    <x v="672"/>
    <x v="3"/>
    <x v="0"/>
    <x v="3"/>
    <x v="1430"/>
    <n v="19.149999999999999"/>
    <n v="3"/>
    <n v="6.46"/>
    <x v="7"/>
    <x v="1"/>
  </r>
  <r>
    <n v="44780"/>
    <x v="439"/>
    <x v="24"/>
    <x v="0"/>
    <x v="3"/>
    <x v="745"/>
    <n v="28.4"/>
    <n v="4"/>
    <n v="13.06"/>
    <x v="7"/>
    <x v="1"/>
  </r>
  <r>
    <n v="44780"/>
    <x v="439"/>
    <x v="24"/>
    <x v="1"/>
    <x v="8"/>
    <x v="1431"/>
    <n v="212.94"/>
    <n v="3"/>
    <n v="34.07"/>
    <x v="7"/>
    <x v="1"/>
  </r>
  <r>
    <n v="44780"/>
    <x v="232"/>
    <x v="2"/>
    <x v="0"/>
    <x v="4"/>
    <x v="273"/>
    <n v="106.8"/>
    <n v="10"/>
    <n v="10.68"/>
    <x v="7"/>
    <x v="1"/>
  </r>
  <r>
    <n v="44780"/>
    <x v="270"/>
    <x v="36"/>
    <x v="0"/>
    <x v="12"/>
    <x v="882"/>
    <n v="77.58"/>
    <n v="9"/>
    <n v="20.170000000000002"/>
    <x v="7"/>
    <x v="1"/>
  </r>
  <r>
    <n v="44780"/>
    <x v="673"/>
    <x v="6"/>
    <x v="2"/>
    <x v="6"/>
    <x v="1432"/>
    <n v="494.97"/>
    <n v="3"/>
    <n v="148.49"/>
    <x v="7"/>
    <x v="1"/>
  </r>
  <r>
    <n v="44780"/>
    <x v="673"/>
    <x v="6"/>
    <x v="0"/>
    <x v="1"/>
    <x v="1433"/>
    <n v="25.06"/>
    <n v="2"/>
    <n v="11.78"/>
    <x v="7"/>
    <x v="1"/>
  </r>
  <r>
    <n v="44781"/>
    <x v="426"/>
    <x v="3"/>
    <x v="0"/>
    <x v="3"/>
    <x v="333"/>
    <n v="6.61"/>
    <n v="2"/>
    <n v="2.23"/>
    <x v="7"/>
    <x v="1"/>
  </r>
  <r>
    <n v="44781"/>
    <x v="426"/>
    <x v="3"/>
    <x v="0"/>
    <x v="3"/>
    <x v="475"/>
    <n v="7.28"/>
    <n v="2"/>
    <n v="2.73"/>
    <x v="7"/>
    <x v="1"/>
  </r>
  <r>
    <n v="44781"/>
    <x v="426"/>
    <x v="3"/>
    <x v="1"/>
    <x v="5"/>
    <x v="1434"/>
    <n v="144.78"/>
    <n v="1"/>
    <n v="10.86"/>
    <x v="7"/>
    <x v="1"/>
  </r>
  <r>
    <n v="44781"/>
    <x v="674"/>
    <x v="32"/>
    <x v="0"/>
    <x v="4"/>
    <x v="1435"/>
    <n v="39.659999999999997"/>
    <n v="2"/>
    <n v="11.9"/>
    <x v="7"/>
    <x v="1"/>
  </r>
  <r>
    <n v="44781"/>
    <x v="674"/>
    <x v="32"/>
    <x v="0"/>
    <x v="12"/>
    <x v="1076"/>
    <n v="113.92"/>
    <n v="2"/>
    <n v="33.04"/>
    <x v="7"/>
    <x v="1"/>
  </r>
  <r>
    <n v="44781"/>
    <x v="674"/>
    <x v="32"/>
    <x v="0"/>
    <x v="3"/>
    <x v="713"/>
    <n v="447.86"/>
    <n v="7"/>
    <n v="210.49"/>
    <x v="7"/>
    <x v="1"/>
  </r>
  <r>
    <n v="44781"/>
    <x v="122"/>
    <x v="20"/>
    <x v="2"/>
    <x v="9"/>
    <x v="102"/>
    <n v="79.989999999999995"/>
    <n v="1"/>
    <n v="28.8"/>
    <x v="7"/>
    <x v="1"/>
  </r>
  <r>
    <n v="44782"/>
    <x v="171"/>
    <x v="14"/>
    <x v="0"/>
    <x v="4"/>
    <x v="545"/>
    <n v="2.2000000000000002"/>
    <n v="1"/>
    <n v="0.97"/>
    <x v="7"/>
    <x v="1"/>
  </r>
  <r>
    <n v="44782"/>
    <x v="171"/>
    <x v="14"/>
    <x v="1"/>
    <x v="13"/>
    <x v="296"/>
    <n v="622.45000000000005"/>
    <n v="5"/>
    <n v="136.94"/>
    <x v="7"/>
    <x v="1"/>
  </r>
  <r>
    <n v="44782"/>
    <x v="171"/>
    <x v="14"/>
    <x v="0"/>
    <x v="2"/>
    <x v="1125"/>
    <n v="21.98"/>
    <n v="1"/>
    <n v="0.22"/>
    <x v="7"/>
    <x v="1"/>
  </r>
  <r>
    <n v="44782"/>
    <x v="201"/>
    <x v="20"/>
    <x v="2"/>
    <x v="6"/>
    <x v="855"/>
    <n v="307.98"/>
    <n v="2"/>
    <n v="89.31"/>
    <x v="7"/>
    <x v="1"/>
  </r>
  <r>
    <n v="44782"/>
    <x v="201"/>
    <x v="20"/>
    <x v="1"/>
    <x v="13"/>
    <x v="436"/>
    <n v="382.81"/>
    <n v="9"/>
    <n v="-153.12"/>
    <x v="7"/>
    <x v="1"/>
  </r>
  <r>
    <n v="44782"/>
    <x v="201"/>
    <x v="20"/>
    <x v="0"/>
    <x v="2"/>
    <x v="916"/>
    <n v="41.96"/>
    <n v="2"/>
    <n v="2.94"/>
    <x v="7"/>
    <x v="1"/>
  </r>
  <r>
    <n v="44782"/>
    <x v="201"/>
    <x v="20"/>
    <x v="0"/>
    <x v="3"/>
    <x v="1391"/>
    <n v="1217.57"/>
    <n v="2"/>
    <n v="456.59"/>
    <x v="7"/>
    <x v="1"/>
  </r>
  <r>
    <n v="44782"/>
    <x v="201"/>
    <x v="20"/>
    <x v="1"/>
    <x v="8"/>
    <x v="1436"/>
    <n v="47.04"/>
    <n v="3"/>
    <n v="18.350000000000001"/>
    <x v="7"/>
    <x v="1"/>
  </r>
  <r>
    <n v="44782"/>
    <x v="201"/>
    <x v="20"/>
    <x v="1"/>
    <x v="8"/>
    <x v="895"/>
    <n v="6.16"/>
    <n v="2"/>
    <n v="2.96"/>
    <x v="7"/>
    <x v="1"/>
  </r>
  <r>
    <n v="44782"/>
    <x v="201"/>
    <x v="20"/>
    <x v="2"/>
    <x v="6"/>
    <x v="156"/>
    <n v="979.95"/>
    <n v="5"/>
    <n v="274.39"/>
    <x v="7"/>
    <x v="1"/>
  </r>
  <r>
    <n v="44782"/>
    <x v="201"/>
    <x v="20"/>
    <x v="0"/>
    <x v="0"/>
    <x v="1437"/>
    <n v="143.69999999999999"/>
    <n v="3"/>
    <n v="68.98"/>
    <x v="7"/>
    <x v="1"/>
  </r>
  <r>
    <n v="44782"/>
    <x v="201"/>
    <x v="20"/>
    <x v="0"/>
    <x v="7"/>
    <x v="648"/>
    <n v="10.65"/>
    <n v="3"/>
    <n v="5.01"/>
    <x v="7"/>
    <x v="1"/>
  </r>
  <r>
    <n v="44782"/>
    <x v="201"/>
    <x v="20"/>
    <x v="2"/>
    <x v="9"/>
    <x v="1153"/>
    <n v="247.8"/>
    <n v="4"/>
    <n v="34.69"/>
    <x v="7"/>
    <x v="1"/>
  </r>
  <r>
    <n v="44782"/>
    <x v="141"/>
    <x v="16"/>
    <x v="0"/>
    <x v="1"/>
    <x v="349"/>
    <n v="4.6100000000000003"/>
    <n v="2"/>
    <n v="1.67"/>
    <x v="7"/>
    <x v="1"/>
  </r>
  <r>
    <n v="44782"/>
    <x v="57"/>
    <x v="21"/>
    <x v="1"/>
    <x v="11"/>
    <x v="1423"/>
    <n v="687.4"/>
    <n v="5"/>
    <n v="48.12"/>
    <x v="7"/>
    <x v="1"/>
  </r>
  <r>
    <n v="44782"/>
    <x v="407"/>
    <x v="20"/>
    <x v="1"/>
    <x v="8"/>
    <x v="1001"/>
    <n v="10.02"/>
    <n v="3"/>
    <n v="4.41"/>
    <x v="7"/>
    <x v="1"/>
  </r>
  <r>
    <n v="44782"/>
    <x v="407"/>
    <x v="20"/>
    <x v="0"/>
    <x v="0"/>
    <x v="1086"/>
    <n v="144.12"/>
    <n v="3"/>
    <n v="69.180000000000007"/>
    <x v="7"/>
    <x v="1"/>
  </r>
  <r>
    <n v="44783"/>
    <x v="488"/>
    <x v="28"/>
    <x v="0"/>
    <x v="1"/>
    <x v="85"/>
    <n v="3.75"/>
    <n v="1"/>
    <n v="1.8"/>
    <x v="7"/>
    <x v="1"/>
  </r>
  <r>
    <n v="44783"/>
    <x v="488"/>
    <x v="28"/>
    <x v="0"/>
    <x v="1"/>
    <x v="1101"/>
    <n v="41.4"/>
    <n v="4"/>
    <n v="19.87"/>
    <x v="7"/>
    <x v="1"/>
  </r>
  <r>
    <n v="44783"/>
    <x v="488"/>
    <x v="28"/>
    <x v="0"/>
    <x v="4"/>
    <x v="234"/>
    <n v="29.79"/>
    <n v="3"/>
    <n v="12.51"/>
    <x v="7"/>
    <x v="1"/>
  </r>
  <r>
    <n v="44783"/>
    <x v="494"/>
    <x v="11"/>
    <x v="2"/>
    <x v="6"/>
    <x v="308"/>
    <n v="438.37"/>
    <n v="4"/>
    <n v="38.36"/>
    <x v="7"/>
    <x v="1"/>
  </r>
  <r>
    <n v="44783"/>
    <x v="494"/>
    <x v="11"/>
    <x v="2"/>
    <x v="6"/>
    <x v="1048"/>
    <n v="139.94"/>
    <n v="7"/>
    <n v="-31.49"/>
    <x v="7"/>
    <x v="1"/>
  </r>
  <r>
    <n v="44783"/>
    <x v="494"/>
    <x v="11"/>
    <x v="0"/>
    <x v="12"/>
    <x v="810"/>
    <n v="133.47"/>
    <n v="4"/>
    <n v="15.02"/>
    <x v="7"/>
    <x v="1"/>
  </r>
  <r>
    <n v="44783"/>
    <x v="649"/>
    <x v="14"/>
    <x v="0"/>
    <x v="3"/>
    <x v="1438"/>
    <n v="64.75"/>
    <n v="5"/>
    <n v="29.14"/>
    <x v="7"/>
    <x v="1"/>
  </r>
  <r>
    <n v="44784"/>
    <x v="220"/>
    <x v="25"/>
    <x v="1"/>
    <x v="8"/>
    <x v="192"/>
    <n v="46.15"/>
    <n v="3"/>
    <n v="12.11"/>
    <x v="7"/>
    <x v="1"/>
  </r>
  <r>
    <n v="44784"/>
    <x v="675"/>
    <x v="20"/>
    <x v="0"/>
    <x v="4"/>
    <x v="143"/>
    <n v="11.96"/>
    <n v="2"/>
    <n v="3.11"/>
    <x v="7"/>
    <x v="1"/>
  </r>
  <r>
    <n v="44784"/>
    <x v="675"/>
    <x v="20"/>
    <x v="2"/>
    <x v="6"/>
    <x v="35"/>
    <n v="138"/>
    <n v="2"/>
    <n v="34.5"/>
    <x v="7"/>
    <x v="1"/>
  </r>
  <r>
    <n v="44786"/>
    <x v="402"/>
    <x v="3"/>
    <x v="0"/>
    <x v="4"/>
    <x v="1027"/>
    <n v="50.8"/>
    <n v="5"/>
    <n v="13.21"/>
    <x v="7"/>
    <x v="1"/>
  </r>
  <r>
    <n v="44786"/>
    <x v="584"/>
    <x v="4"/>
    <x v="0"/>
    <x v="3"/>
    <x v="24"/>
    <n v="5.64"/>
    <n v="3"/>
    <n v="2.71"/>
    <x v="7"/>
    <x v="1"/>
  </r>
  <r>
    <n v="44786"/>
    <x v="565"/>
    <x v="18"/>
    <x v="0"/>
    <x v="3"/>
    <x v="245"/>
    <n v="11.36"/>
    <n v="4"/>
    <n v="5.57"/>
    <x v="7"/>
    <x v="1"/>
  </r>
  <r>
    <n v="44786"/>
    <x v="28"/>
    <x v="2"/>
    <x v="0"/>
    <x v="2"/>
    <x v="923"/>
    <n v="422.86"/>
    <n v="3"/>
    <n v="15.86"/>
    <x v="7"/>
    <x v="1"/>
  </r>
  <r>
    <n v="44786"/>
    <x v="394"/>
    <x v="3"/>
    <x v="1"/>
    <x v="8"/>
    <x v="58"/>
    <n v="31.56"/>
    <n v="3"/>
    <n v="10.41"/>
    <x v="7"/>
    <x v="1"/>
  </r>
  <r>
    <n v="44786"/>
    <x v="271"/>
    <x v="25"/>
    <x v="0"/>
    <x v="4"/>
    <x v="1439"/>
    <n v="64.680000000000007"/>
    <n v="7"/>
    <n v="8.09"/>
    <x v="7"/>
    <x v="1"/>
  </r>
  <r>
    <n v="44788"/>
    <x v="676"/>
    <x v="3"/>
    <x v="0"/>
    <x v="2"/>
    <x v="899"/>
    <n v="323.10000000000002"/>
    <n v="2"/>
    <n v="61.39"/>
    <x v="7"/>
    <x v="1"/>
  </r>
  <r>
    <n v="44788"/>
    <x v="238"/>
    <x v="3"/>
    <x v="1"/>
    <x v="8"/>
    <x v="630"/>
    <n v="104.23"/>
    <n v="7"/>
    <n v="28.14"/>
    <x v="7"/>
    <x v="1"/>
  </r>
  <r>
    <n v="44788"/>
    <x v="238"/>
    <x v="3"/>
    <x v="0"/>
    <x v="2"/>
    <x v="1440"/>
    <n v="70.260000000000005"/>
    <n v="3"/>
    <n v="18.97"/>
    <x v="7"/>
    <x v="1"/>
  </r>
  <r>
    <n v="44789"/>
    <x v="522"/>
    <x v="12"/>
    <x v="0"/>
    <x v="4"/>
    <x v="1441"/>
    <n v="2.2999999999999998"/>
    <n v="1"/>
    <n v="0.26"/>
    <x v="7"/>
    <x v="1"/>
  </r>
  <r>
    <n v="44789"/>
    <x v="522"/>
    <x v="12"/>
    <x v="2"/>
    <x v="6"/>
    <x v="1442"/>
    <n v="1879.96"/>
    <n v="5"/>
    <n v="211.5"/>
    <x v="7"/>
    <x v="1"/>
  </r>
  <r>
    <n v="44789"/>
    <x v="522"/>
    <x v="12"/>
    <x v="0"/>
    <x v="0"/>
    <x v="141"/>
    <n v="313.02"/>
    <n v="8"/>
    <n v="105.65"/>
    <x v="7"/>
    <x v="1"/>
  </r>
  <r>
    <n v="44789"/>
    <x v="522"/>
    <x v="12"/>
    <x v="0"/>
    <x v="1"/>
    <x v="348"/>
    <n v="5.04"/>
    <n v="2"/>
    <n v="1.76"/>
    <x v="7"/>
    <x v="1"/>
  </r>
  <r>
    <n v="44789"/>
    <x v="569"/>
    <x v="2"/>
    <x v="2"/>
    <x v="6"/>
    <x v="1443"/>
    <n v="519.79"/>
    <n v="4"/>
    <n v="-112.62"/>
    <x v="7"/>
    <x v="1"/>
  </r>
  <r>
    <n v="44789"/>
    <x v="569"/>
    <x v="2"/>
    <x v="2"/>
    <x v="9"/>
    <x v="410"/>
    <n v="31.18"/>
    <n v="3"/>
    <n v="-5.46"/>
    <x v="7"/>
    <x v="1"/>
  </r>
  <r>
    <n v="44789"/>
    <x v="569"/>
    <x v="2"/>
    <x v="0"/>
    <x v="0"/>
    <x v="1444"/>
    <n v="10.37"/>
    <n v="2"/>
    <n v="3.63"/>
    <x v="7"/>
    <x v="1"/>
  </r>
  <r>
    <n v="44789"/>
    <x v="569"/>
    <x v="2"/>
    <x v="0"/>
    <x v="3"/>
    <x v="362"/>
    <n v="2.72"/>
    <n v="2"/>
    <n v="-1.91"/>
    <x v="7"/>
    <x v="1"/>
  </r>
  <r>
    <n v="44789"/>
    <x v="569"/>
    <x v="2"/>
    <x v="1"/>
    <x v="8"/>
    <x v="1445"/>
    <n v="254.35"/>
    <n v="3"/>
    <n v="0"/>
    <x v="7"/>
    <x v="1"/>
  </r>
  <r>
    <n v="44789"/>
    <x v="569"/>
    <x v="2"/>
    <x v="0"/>
    <x v="3"/>
    <x v="950"/>
    <n v="3.76"/>
    <n v="3"/>
    <n v="-2.76"/>
    <x v="7"/>
    <x v="1"/>
  </r>
  <r>
    <n v="44789"/>
    <x v="569"/>
    <x v="2"/>
    <x v="0"/>
    <x v="0"/>
    <x v="1017"/>
    <n v="10.27"/>
    <n v="3"/>
    <n v="3.21"/>
    <x v="7"/>
    <x v="1"/>
  </r>
  <r>
    <n v="44789"/>
    <x v="677"/>
    <x v="2"/>
    <x v="0"/>
    <x v="2"/>
    <x v="926"/>
    <n v="44.69"/>
    <n v="7"/>
    <n v="3.35"/>
    <x v="7"/>
    <x v="1"/>
  </r>
  <r>
    <n v="44789"/>
    <x v="677"/>
    <x v="2"/>
    <x v="1"/>
    <x v="11"/>
    <x v="1446"/>
    <n v="301.47000000000003"/>
    <n v="3"/>
    <n v="-205"/>
    <x v="7"/>
    <x v="1"/>
  </r>
  <r>
    <n v="44790"/>
    <x v="678"/>
    <x v="32"/>
    <x v="0"/>
    <x v="3"/>
    <x v="1447"/>
    <n v="52.2"/>
    <n v="9"/>
    <n v="23.49"/>
    <x v="7"/>
    <x v="1"/>
  </r>
  <r>
    <n v="44790"/>
    <x v="236"/>
    <x v="12"/>
    <x v="2"/>
    <x v="9"/>
    <x v="401"/>
    <n v="30.08"/>
    <n v="2"/>
    <n v="-5.26"/>
    <x v="7"/>
    <x v="1"/>
  </r>
  <r>
    <n v="44790"/>
    <x v="236"/>
    <x v="12"/>
    <x v="0"/>
    <x v="0"/>
    <x v="684"/>
    <n v="36.29"/>
    <n v="7"/>
    <n v="12.7"/>
    <x v="7"/>
    <x v="1"/>
  </r>
  <r>
    <n v="44790"/>
    <x v="236"/>
    <x v="12"/>
    <x v="0"/>
    <x v="4"/>
    <x v="1448"/>
    <n v="10.27"/>
    <n v="3"/>
    <n v="1.1599999999999999"/>
    <x v="7"/>
    <x v="1"/>
  </r>
  <r>
    <n v="44790"/>
    <x v="236"/>
    <x v="12"/>
    <x v="2"/>
    <x v="9"/>
    <x v="1151"/>
    <n v="252.8"/>
    <n v="4"/>
    <n v="-31.6"/>
    <x v="7"/>
    <x v="1"/>
  </r>
  <r>
    <n v="44794"/>
    <x v="327"/>
    <x v="3"/>
    <x v="1"/>
    <x v="5"/>
    <x v="668"/>
    <n v="544.01"/>
    <n v="3"/>
    <n v="40.799999999999997"/>
    <x v="7"/>
    <x v="1"/>
  </r>
  <r>
    <n v="44794"/>
    <x v="327"/>
    <x v="3"/>
    <x v="0"/>
    <x v="0"/>
    <x v="1449"/>
    <n v="59.94"/>
    <n v="3"/>
    <n v="28.17"/>
    <x v="7"/>
    <x v="1"/>
  </r>
  <r>
    <n v="44794"/>
    <x v="327"/>
    <x v="3"/>
    <x v="0"/>
    <x v="0"/>
    <x v="1035"/>
    <n v="23.92"/>
    <n v="4"/>
    <n v="11.72"/>
    <x v="7"/>
    <x v="1"/>
  </r>
  <r>
    <n v="44794"/>
    <x v="327"/>
    <x v="3"/>
    <x v="0"/>
    <x v="0"/>
    <x v="1186"/>
    <n v="4.28"/>
    <n v="1"/>
    <n v="1.93"/>
    <x v="7"/>
    <x v="1"/>
  </r>
  <r>
    <n v="44794"/>
    <x v="171"/>
    <x v="3"/>
    <x v="1"/>
    <x v="11"/>
    <x v="1450"/>
    <n v="586.4"/>
    <n v="6"/>
    <n v="34.49"/>
    <x v="7"/>
    <x v="1"/>
  </r>
  <r>
    <n v="44794"/>
    <x v="171"/>
    <x v="3"/>
    <x v="0"/>
    <x v="2"/>
    <x v="161"/>
    <n v="80.98"/>
    <n v="1"/>
    <n v="3.24"/>
    <x v="7"/>
    <x v="1"/>
  </r>
  <r>
    <n v="44794"/>
    <x v="549"/>
    <x v="10"/>
    <x v="0"/>
    <x v="3"/>
    <x v="583"/>
    <n v="12.83"/>
    <n v="2"/>
    <n v="-8.98"/>
    <x v="7"/>
    <x v="1"/>
  </r>
  <r>
    <n v="44794"/>
    <x v="549"/>
    <x v="10"/>
    <x v="1"/>
    <x v="5"/>
    <x v="160"/>
    <n v="598.46"/>
    <n v="3"/>
    <n v="-42.75"/>
    <x v="7"/>
    <x v="1"/>
  </r>
  <r>
    <n v="44794"/>
    <x v="549"/>
    <x v="10"/>
    <x v="1"/>
    <x v="8"/>
    <x v="960"/>
    <n v="25.98"/>
    <n v="1"/>
    <n v="-3.9"/>
    <x v="7"/>
    <x v="1"/>
  </r>
  <r>
    <n v="44794"/>
    <x v="418"/>
    <x v="5"/>
    <x v="0"/>
    <x v="4"/>
    <x v="1451"/>
    <n v="17.52"/>
    <n v="3"/>
    <n v="8.23"/>
    <x v="7"/>
    <x v="1"/>
  </r>
  <r>
    <n v="44794"/>
    <x v="418"/>
    <x v="5"/>
    <x v="0"/>
    <x v="4"/>
    <x v="614"/>
    <n v="35.76"/>
    <n v="12"/>
    <n v="10.01"/>
    <x v="7"/>
    <x v="1"/>
  </r>
  <r>
    <n v="44794"/>
    <x v="88"/>
    <x v="2"/>
    <x v="0"/>
    <x v="14"/>
    <x v="488"/>
    <n v="3.49"/>
    <n v="2"/>
    <n v="-0.7"/>
    <x v="7"/>
    <x v="1"/>
  </r>
  <r>
    <n v="44794"/>
    <x v="88"/>
    <x v="2"/>
    <x v="2"/>
    <x v="9"/>
    <x v="1206"/>
    <n v="21.73"/>
    <n v="4"/>
    <n v="3.8"/>
    <x v="7"/>
    <x v="1"/>
  </r>
  <r>
    <n v="44794"/>
    <x v="88"/>
    <x v="2"/>
    <x v="0"/>
    <x v="2"/>
    <x v="332"/>
    <n v="663.07"/>
    <n v="6"/>
    <n v="-165.77"/>
    <x v="7"/>
    <x v="1"/>
  </r>
  <r>
    <n v="44794"/>
    <x v="88"/>
    <x v="2"/>
    <x v="0"/>
    <x v="3"/>
    <x v="398"/>
    <n v="99.59"/>
    <n v="2"/>
    <n v="-82.99"/>
    <x v="7"/>
    <x v="1"/>
  </r>
  <r>
    <n v="44794"/>
    <x v="88"/>
    <x v="2"/>
    <x v="0"/>
    <x v="0"/>
    <x v="1029"/>
    <n v="49.57"/>
    <n v="2"/>
    <n v="15.49"/>
    <x v="7"/>
    <x v="1"/>
  </r>
  <r>
    <n v="44795"/>
    <x v="679"/>
    <x v="20"/>
    <x v="0"/>
    <x v="3"/>
    <x v="594"/>
    <n v="50.11"/>
    <n v="6"/>
    <n v="16.29"/>
    <x v="7"/>
    <x v="1"/>
  </r>
  <r>
    <n v="44795"/>
    <x v="680"/>
    <x v="20"/>
    <x v="0"/>
    <x v="4"/>
    <x v="146"/>
    <n v="16.52"/>
    <n v="4"/>
    <n v="7.6"/>
    <x v="7"/>
    <x v="1"/>
  </r>
  <r>
    <n v="44796"/>
    <x v="210"/>
    <x v="1"/>
    <x v="0"/>
    <x v="14"/>
    <x v="1452"/>
    <n v="31.68"/>
    <n v="4"/>
    <n v="2.77"/>
    <x v="7"/>
    <x v="1"/>
  </r>
  <r>
    <n v="44796"/>
    <x v="210"/>
    <x v="1"/>
    <x v="0"/>
    <x v="0"/>
    <x v="1453"/>
    <n v="10.37"/>
    <n v="2"/>
    <n v="3.63"/>
    <x v="7"/>
    <x v="1"/>
  </r>
  <r>
    <n v="44796"/>
    <x v="210"/>
    <x v="1"/>
    <x v="0"/>
    <x v="7"/>
    <x v="78"/>
    <n v="12.03"/>
    <n v="8"/>
    <n v="2.2599999999999998"/>
    <x v="7"/>
    <x v="1"/>
  </r>
  <r>
    <n v="44796"/>
    <x v="210"/>
    <x v="1"/>
    <x v="0"/>
    <x v="12"/>
    <x v="366"/>
    <n v="5.77"/>
    <n v="2"/>
    <n v="-13.55"/>
    <x v="7"/>
    <x v="1"/>
  </r>
  <r>
    <n v="44796"/>
    <x v="681"/>
    <x v="4"/>
    <x v="0"/>
    <x v="12"/>
    <x v="1178"/>
    <n v="542.94000000000005"/>
    <n v="3"/>
    <n v="152.02000000000001"/>
    <x v="7"/>
    <x v="1"/>
  </r>
  <r>
    <n v="44796"/>
    <x v="681"/>
    <x v="4"/>
    <x v="0"/>
    <x v="1"/>
    <x v="1454"/>
    <n v="8.64"/>
    <n v="3"/>
    <n v="4.2300000000000004"/>
    <x v="7"/>
    <x v="1"/>
  </r>
  <r>
    <n v="44796"/>
    <x v="681"/>
    <x v="4"/>
    <x v="0"/>
    <x v="0"/>
    <x v="426"/>
    <n v="193.8"/>
    <n v="5"/>
    <n v="94.96"/>
    <x v="7"/>
    <x v="1"/>
  </r>
  <r>
    <n v="44796"/>
    <x v="681"/>
    <x v="4"/>
    <x v="0"/>
    <x v="0"/>
    <x v="1351"/>
    <n v="21.4"/>
    <n v="5"/>
    <n v="9.6300000000000008"/>
    <x v="7"/>
    <x v="1"/>
  </r>
  <r>
    <n v="44796"/>
    <x v="681"/>
    <x v="4"/>
    <x v="0"/>
    <x v="0"/>
    <x v="1455"/>
    <n v="97.88"/>
    <n v="2"/>
    <n v="48.94"/>
    <x v="7"/>
    <x v="1"/>
  </r>
  <r>
    <n v="44796"/>
    <x v="681"/>
    <x v="4"/>
    <x v="2"/>
    <x v="9"/>
    <x v="973"/>
    <n v="251.91"/>
    <n v="9"/>
    <n v="47.86"/>
    <x v="7"/>
    <x v="1"/>
  </r>
  <r>
    <n v="44796"/>
    <x v="681"/>
    <x v="4"/>
    <x v="0"/>
    <x v="12"/>
    <x v="882"/>
    <n v="25.86"/>
    <n v="3"/>
    <n v="6.72"/>
    <x v="7"/>
    <x v="1"/>
  </r>
  <r>
    <n v="44797"/>
    <x v="92"/>
    <x v="0"/>
    <x v="0"/>
    <x v="2"/>
    <x v="168"/>
    <n v="999.43"/>
    <n v="7"/>
    <n v="124.93"/>
    <x v="7"/>
    <x v="1"/>
  </r>
  <r>
    <n v="44797"/>
    <x v="92"/>
    <x v="0"/>
    <x v="0"/>
    <x v="2"/>
    <x v="242"/>
    <n v="724.08"/>
    <n v="14"/>
    <n v="-135.77000000000001"/>
    <x v="7"/>
    <x v="1"/>
  </r>
  <r>
    <n v="44797"/>
    <x v="92"/>
    <x v="0"/>
    <x v="1"/>
    <x v="13"/>
    <x v="989"/>
    <n v="918.79"/>
    <n v="5"/>
    <n v="-118.13"/>
    <x v="7"/>
    <x v="1"/>
  </r>
  <r>
    <n v="44797"/>
    <x v="92"/>
    <x v="0"/>
    <x v="0"/>
    <x v="3"/>
    <x v="362"/>
    <n v="2.72"/>
    <n v="3"/>
    <n v="-4.22"/>
    <x v="7"/>
    <x v="1"/>
  </r>
  <r>
    <n v="44797"/>
    <x v="654"/>
    <x v="20"/>
    <x v="1"/>
    <x v="13"/>
    <x v="444"/>
    <n v="284.36"/>
    <n v="2"/>
    <n v="-75.83"/>
    <x v="7"/>
    <x v="1"/>
  </r>
  <r>
    <n v="44797"/>
    <x v="654"/>
    <x v="20"/>
    <x v="2"/>
    <x v="9"/>
    <x v="17"/>
    <n v="26"/>
    <n v="2"/>
    <n v="11.7"/>
    <x v="7"/>
    <x v="1"/>
  </r>
  <r>
    <n v="44797"/>
    <x v="682"/>
    <x v="5"/>
    <x v="2"/>
    <x v="15"/>
    <x v="1214"/>
    <n v="3080"/>
    <n v="7"/>
    <n v="1416.8"/>
    <x v="7"/>
    <x v="1"/>
  </r>
  <r>
    <n v="44797"/>
    <x v="682"/>
    <x v="5"/>
    <x v="2"/>
    <x v="9"/>
    <x v="1291"/>
    <n v="79.959999999999994"/>
    <n v="4"/>
    <n v="18.39"/>
    <x v="7"/>
    <x v="1"/>
  </r>
  <r>
    <n v="44797"/>
    <x v="682"/>
    <x v="5"/>
    <x v="2"/>
    <x v="6"/>
    <x v="1254"/>
    <n v="587.97"/>
    <n v="3"/>
    <n v="170.51"/>
    <x v="7"/>
    <x v="1"/>
  </r>
  <r>
    <n v="44797"/>
    <x v="59"/>
    <x v="20"/>
    <x v="1"/>
    <x v="8"/>
    <x v="20"/>
    <n v="14.91"/>
    <n v="3"/>
    <n v="4.62"/>
    <x v="7"/>
    <x v="1"/>
  </r>
  <r>
    <n v="44797"/>
    <x v="445"/>
    <x v="11"/>
    <x v="0"/>
    <x v="4"/>
    <x v="614"/>
    <n v="7.15"/>
    <n v="3"/>
    <n v="0.72"/>
    <x v="7"/>
    <x v="1"/>
  </r>
  <r>
    <n v="44797"/>
    <x v="102"/>
    <x v="10"/>
    <x v="2"/>
    <x v="6"/>
    <x v="1456"/>
    <n v="26.98"/>
    <n v="3"/>
    <n v="4.05"/>
    <x v="7"/>
    <x v="1"/>
  </r>
  <r>
    <n v="44797"/>
    <x v="102"/>
    <x v="10"/>
    <x v="0"/>
    <x v="1"/>
    <x v="1454"/>
    <n v="6.91"/>
    <n v="3"/>
    <n v="2.5099999999999998"/>
    <x v="7"/>
    <x v="1"/>
  </r>
  <r>
    <n v="44797"/>
    <x v="102"/>
    <x v="10"/>
    <x v="0"/>
    <x v="2"/>
    <x v="986"/>
    <n v="435.5"/>
    <n v="3"/>
    <n v="48.99"/>
    <x v="7"/>
    <x v="1"/>
  </r>
  <r>
    <n v="44798"/>
    <x v="483"/>
    <x v="3"/>
    <x v="1"/>
    <x v="5"/>
    <x v="908"/>
    <n v="40.78"/>
    <n v="1"/>
    <n v="4.59"/>
    <x v="7"/>
    <x v="1"/>
  </r>
  <r>
    <n v="44798"/>
    <x v="483"/>
    <x v="3"/>
    <x v="0"/>
    <x v="12"/>
    <x v="244"/>
    <n v="105.96"/>
    <n v="4"/>
    <n v="29.67"/>
    <x v="7"/>
    <x v="1"/>
  </r>
  <r>
    <n v="44798"/>
    <x v="260"/>
    <x v="0"/>
    <x v="1"/>
    <x v="8"/>
    <x v="1055"/>
    <n v="20.100000000000001"/>
    <n v="2"/>
    <n v="-16.59"/>
    <x v="7"/>
    <x v="1"/>
  </r>
  <r>
    <n v="44798"/>
    <x v="260"/>
    <x v="0"/>
    <x v="0"/>
    <x v="3"/>
    <x v="1135"/>
    <n v="3.8"/>
    <n v="1"/>
    <n v="-6.08"/>
    <x v="7"/>
    <x v="1"/>
  </r>
  <r>
    <n v="44798"/>
    <x v="260"/>
    <x v="0"/>
    <x v="1"/>
    <x v="8"/>
    <x v="1457"/>
    <n v="7.88"/>
    <n v="5"/>
    <n v="-3.94"/>
    <x v="7"/>
    <x v="1"/>
  </r>
  <r>
    <n v="44800"/>
    <x v="371"/>
    <x v="3"/>
    <x v="0"/>
    <x v="2"/>
    <x v="899"/>
    <n v="484.65"/>
    <n v="3"/>
    <n v="92.08"/>
    <x v="7"/>
    <x v="1"/>
  </r>
  <r>
    <n v="44800"/>
    <x v="413"/>
    <x v="3"/>
    <x v="0"/>
    <x v="14"/>
    <x v="1458"/>
    <n v="32.94"/>
    <n v="3"/>
    <n v="9.2200000000000006"/>
    <x v="7"/>
    <x v="1"/>
  </r>
  <r>
    <n v="44800"/>
    <x v="413"/>
    <x v="3"/>
    <x v="0"/>
    <x v="0"/>
    <x v="1309"/>
    <n v="114.2"/>
    <n v="5"/>
    <n v="52.53"/>
    <x v="7"/>
    <x v="1"/>
  </r>
  <r>
    <n v="44800"/>
    <x v="413"/>
    <x v="3"/>
    <x v="0"/>
    <x v="1"/>
    <x v="1459"/>
    <n v="3.08"/>
    <n v="1"/>
    <n v="1.48"/>
    <x v="7"/>
    <x v="1"/>
  </r>
  <r>
    <n v="44800"/>
    <x v="570"/>
    <x v="3"/>
    <x v="0"/>
    <x v="3"/>
    <x v="405"/>
    <n v="5.0999999999999996"/>
    <n v="1"/>
    <n v="1.66"/>
    <x v="7"/>
    <x v="1"/>
  </r>
  <r>
    <n v="44801"/>
    <x v="477"/>
    <x v="1"/>
    <x v="2"/>
    <x v="16"/>
    <x v="559"/>
    <n v="2799.96"/>
    <n v="5"/>
    <n v="874.99"/>
    <x v="7"/>
    <x v="1"/>
  </r>
  <r>
    <n v="44801"/>
    <x v="92"/>
    <x v="3"/>
    <x v="0"/>
    <x v="2"/>
    <x v="168"/>
    <n v="892.35"/>
    <n v="5"/>
    <n v="267.70999999999998"/>
    <x v="7"/>
    <x v="1"/>
  </r>
  <r>
    <n v="44801"/>
    <x v="92"/>
    <x v="3"/>
    <x v="1"/>
    <x v="11"/>
    <x v="1212"/>
    <n v="307.67"/>
    <n v="2"/>
    <n v="28.96"/>
    <x v="7"/>
    <x v="1"/>
  </r>
  <r>
    <n v="44801"/>
    <x v="92"/>
    <x v="3"/>
    <x v="0"/>
    <x v="2"/>
    <x v="161"/>
    <n v="728.82"/>
    <n v="9"/>
    <n v="29.15"/>
    <x v="7"/>
    <x v="1"/>
  </r>
  <r>
    <n v="44801"/>
    <x v="92"/>
    <x v="3"/>
    <x v="0"/>
    <x v="3"/>
    <x v="140"/>
    <n v="41.36"/>
    <n v="5"/>
    <n v="13.96"/>
    <x v="7"/>
    <x v="1"/>
  </r>
  <r>
    <n v="44801"/>
    <x v="92"/>
    <x v="3"/>
    <x v="2"/>
    <x v="6"/>
    <x v="764"/>
    <n v="43.18"/>
    <n v="3"/>
    <n v="15.11"/>
    <x v="7"/>
    <x v="1"/>
  </r>
  <r>
    <n v="44801"/>
    <x v="92"/>
    <x v="3"/>
    <x v="1"/>
    <x v="8"/>
    <x v="152"/>
    <n v="4.16"/>
    <n v="2"/>
    <n v="1.75"/>
    <x v="7"/>
    <x v="1"/>
  </r>
  <r>
    <n v="44801"/>
    <x v="624"/>
    <x v="0"/>
    <x v="2"/>
    <x v="6"/>
    <x v="1404"/>
    <n v="1099.96"/>
    <n v="5"/>
    <n v="82.5"/>
    <x v="7"/>
    <x v="1"/>
  </r>
  <r>
    <n v="44801"/>
    <x v="624"/>
    <x v="0"/>
    <x v="1"/>
    <x v="13"/>
    <x v="848"/>
    <n v="103.48"/>
    <n v="1"/>
    <n v="-16.260000000000002"/>
    <x v="7"/>
    <x v="1"/>
  </r>
  <r>
    <n v="44801"/>
    <x v="436"/>
    <x v="37"/>
    <x v="0"/>
    <x v="2"/>
    <x v="434"/>
    <n v="470.36"/>
    <n v="11"/>
    <n v="122.29"/>
    <x v="7"/>
    <x v="1"/>
  </r>
  <r>
    <n v="44802"/>
    <x v="570"/>
    <x v="14"/>
    <x v="2"/>
    <x v="6"/>
    <x v="987"/>
    <n v="131.97999999999999"/>
    <n v="2"/>
    <n v="35.630000000000003"/>
    <x v="7"/>
    <x v="1"/>
  </r>
  <r>
    <n v="44802"/>
    <x v="570"/>
    <x v="14"/>
    <x v="2"/>
    <x v="9"/>
    <x v="665"/>
    <n v="114.52"/>
    <n v="7"/>
    <n v="11.45"/>
    <x v="7"/>
    <x v="1"/>
  </r>
  <r>
    <n v="44804"/>
    <x v="177"/>
    <x v="3"/>
    <x v="0"/>
    <x v="0"/>
    <x v="291"/>
    <n v="58.32"/>
    <n v="9"/>
    <n v="27.99"/>
    <x v="7"/>
    <x v="1"/>
  </r>
  <r>
    <n v="44804"/>
    <x v="134"/>
    <x v="3"/>
    <x v="1"/>
    <x v="11"/>
    <x v="1028"/>
    <n v="1552.83"/>
    <n v="7"/>
    <n v="200.95"/>
    <x v="7"/>
    <x v="1"/>
  </r>
  <r>
    <n v="44804"/>
    <x v="134"/>
    <x v="3"/>
    <x v="0"/>
    <x v="3"/>
    <x v="213"/>
    <n v="137.24"/>
    <n v="5"/>
    <n v="46.32"/>
    <x v="7"/>
    <x v="1"/>
  </r>
  <r>
    <n v="44804"/>
    <x v="134"/>
    <x v="3"/>
    <x v="2"/>
    <x v="9"/>
    <x v="1003"/>
    <n v="36.51"/>
    <n v="1"/>
    <n v="15.7"/>
    <x v="7"/>
    <x v="1"/>
  </r>
  <r>
    <n v="44804"/>
    <x v="134"/>
    <x v="3"/>
    <x v="2"/>
    <x v="15"/>
    <x v="1460"/>
    <n v="239.98"/>
    <n v="3"/>
    <n v="80.989999999999995"/>
    <x v="7"/>
    <x v="1"/>
  </r>
  <r>
    <n v="44804"/>
    <x v="26"/>
    <x v="0"/>
    <x v="0"/>
    <x v="0"/>
    <x v="521"/>
    <n v="20.96"/>
    <n v="4"/>
    <n v="6.81"/>
    <x v="7"/>
    <x v="1"/>
  </r>
  <r>
    <n v="44804"/>
    <x v="511"/>
    <x v="3"/>
    <x v="2"/>
    <x v="6"/>
    <x v="1008"/>
    <n v="555.96"/>
    <n v="5"/>
    <n v="41.7"/>
    <x v="7"/>
    <x v="1"/>
  </r>
  <r>
    <n v="44805"/>
    <x v="440"/>
    <x v="3"/>
    <x v="0"/>
    <x v="3"/>
    <x v="56"/>
    <n v="4.75"/>
    <n v="1"/>
    <n v="1.6"/>
    <x v="8"/>
    <x v="1"/>
  </r>
  <r>
    <n v="44805"/>
    <x v="440"/>
    <x v="3"/>
    <x v="2"/>
    <x v="16"/>
    <x v="377"/>
    <n v="959.98"/>
    <n v="2"/>
    <n v="335.99"/>
    <x v="8"/>
    <x v="1"/>
  </r>
  <r>
    <n v="44805"/>
    <x v="440"/>
    <x v="3"/>
    <x v="0"/>
    <x v="3"/>
    <x v="263"/>
    <n v="14.37"/>
    <n v="4"/>
    <n v="4.49"/>
    <x v="8"/>
    <x v="1"/>
  </r>
  <r>
    <n v="44805"/>
    <x v="108"/>
    <x v="32"/>
    <x v="0"/>
    <x v="3"/>
    <x v="1461"/>
    <n v="114.6"/>
    <n v="5"/>
    <n v="51.57"/>
    <x v="8"/>
    <x v="1"/>
  </r>
  <r>
    <n v="44805"/>
    <x v="108"/>
    <x v="32"/>
    <x v="1"/>
    <x v="5"/>
    <x v="664"/>
    <n v="60.74"/>
    <n v="1"/>
    <n v="15.19"/>
    <x v="8"/>
    <x v="1"/>
  </r>
  <r>
    <n v="44805"/>
    <x v="108"/>
    <x v="32"/>
    <x v="1"/>
    <x v="8"/>
    <x v="403"/>
    <n v="124.36"/>
    <n v="2"/>
    <n v="27.36"/>
    <x v="8"/>
    <x v="1"/>
  </r>
  <r>
    <n v="44805"/>
    <x v="108"/>
    <x v="32"/>
    <x v="0"/>
    <x v="2"/>
    <x v="986"/>
    <n v="1088.76"/>
    <n v="6"/>
    <n v="315.74"/>
    <x v="8"/>
    <x v="1"/>
  </r>
  <r>
    <n v="44807"/>
    <x v="520"/>
    <x v="25"/>
    <x v="0"/>
    <x v="10"/>
    <x v="1353"/>
    <n v="200.98"/>
    <n v="7"/>
    <n v="62.81"/>
    <x v="8"/>
    <x v="1"/>
  </r>
  <r>
    <n v="44807"/>
    <x v="110"/>
    <x v="2"/>
    <x v="0"/>
    <x v="2"/>
    <x v="835"/>
    <n v="36.340000000000003"/>
    <n v="3"/>
    <n v="-7.27"/>
    <x v="8"/>
    <x v="1"/>
  </r>
  <r>
    <n v="44807"/>
    <x v="110"/>
    <x v="2"/>
    <x v="0"/>
    <x v="14"/>
    <x v="270"/>
    <n v="666.25"/>
    <n v="1"/>
    <n v="-149.91"/>
    <x v="8"/>
    <x v="1"/>
  </r>
  <r>
    <n v="44807"/>
    <x v="110"/>
    <x v="2"/>
    <x v="0"/>
    <x v="10"/>
    <x v="944"/>
    <n v="52.51"/>
    <n v="6"/>
    <n v="19.690000000000001"/>
    <x v="8"/>
    <x v="1"/>
  </r>
  <r>
    <n v="44807"/>
    <x v="639"/>
    <x v="3"/>
    <x v="0"/>
    <x v="2"/>
    <x v="1462"/>
    <n v="31.44"/>
    <n v="3"/>
    <n v="8.49"/>
    <x v="8"/>
    <x v="1"/>
  </r>
  <r>
    <n v="44807"/>
    <x v="639"/>
    <x v="3"/>
    <x v="2"/>
    <x v="9"/>
    <x v="907"/>
    <n v="17.899999999999999"/>
    <n v="2"/>
    <n v="3.4"/>
    <x v="8"/>
    <x v="1"/>
  </r>
  <r>
    <n v="44807"/>
    <x v="639"/>
    <x v="3"/>
    <x v="2"/>
    <x v="9"/>
    <x v="1326"/>
    <n v="129.44999999999999"/>
    <n v="5"/>
    <n v="46.6"/>
    <x v="8"/>
    <x v="1"/>
  </r>
  <r>
    <n v="44807"/>
    <x v="403"/>
    <x v="37"/>
    <x v="0"/>
    <x v="12"/>
    <x v="52"/>
    <n v="137.62"/>
    <n v="2"/>
    <n v="60.55"/>
    <x v="8"/>
    <x v="1"/>
  </r>
  <r>
    <n v="44807"/>
    <x v="403"/>
    <x v="37"/>
    <x v="2"/>
    <x v="6"/>
    <x v="1026"/>
    <n v="100.49"/>
    <n v="1"/>
    <n v="25.12"/>
    <x v="8"/>
    <x v="1"/>
  </r>
  <r>
    <n v="44807"/>
    <x v="403"/>
    <x v="20"/>
    <x v="0"/>
    <x v="2"/>
    <x v="1407"/>
    <n v="120.33"/>
    <n v="1"/>
    <n v="31.29"/>
    <x v="8"/>
    <x v="1"/>
  </r>
  <r>
    <n v="44807"/>
    <x v="326"/>
    <x v="3"/>
    <x v="1"/>
    <x v="5"/>
    <x v="591"/>
    <n v="129.57"/>
    <n v="2"/>
    <n v="-12.96"/>
    <x v="8"/>
    <x v="1"/>
  </r>
  <r>
    <n v="44807"/>
    <x v="326"/>
    <x v="3"/>
    <x v="0"/>
    <x v="3"/>
    <x v="881"/>
    <n v="6.37"/>
    <n v="2"/>
    <n v="2.15"/>
    <x v="8"/>
    <x v="1"/>
  </r>
  <r>
    <n v="44807"/>
    <x v="552"/>
    <x v="12"/>
    <x v="1"/>
    <x v="8"/>
    <x v="1328"/>
    <n v="238.15"/>
    <n v="3"/>
    <n v="89.31"/>
    <x v="8"/>
    <x v="1"/>
  </r>
  <r>
    <n v="44807"/>
    <x v="209"/>
    <x v="14"/>
    <x v="0"/>
    <x v="1"/>
    <x v="228"/>
    <n v="7.5"/>
    <n v="2"/>
    <n v="3.6"/>
    <x v="8"/>
    <x v="1"/>
  </r>
  <r>
    <n v="44808"/>
    <x v="349"/>
    <x v="4"/>
    <x v="0"/>
    <x v="0"/>
    <x v="1463"/>
    <n v="279.89999999999998"/>
    <n v="5"/>
    <n v="137.15"/>
    <x v="8"/>
    <x v="1"/>
  </r>
  <r>
    <n v="44808"/>
    <x v="349"/>
    <x v="4"/>
    <x v="2"/>
    <x v="9"/>
    <x v="1464"/>
    <n v="619.95000000000005"/>
    <n v="5"/>
    <n v="111.59"/>
    <x v="8"/>
    <x v="1"/>
  </r>
  <r>
    <n v="44808"/>
    <x v="349"/>
    <x v="4"/>
    <x v="0"/>
    <x v="0"/>
    <x v="988"/>
    <n v="4.3600000000000003"/>
    <n v="2"/>
    <n v="2.0499999999999998"/>
    <x v="8"/>
    <x v="1"/>
  </r>
  <r>
    <n v="44808"/>
    <x v="349"/>
    <x v="4"/>
    <x v="0"/>
    <x v="10"/>
    <x v="464"/>
    <n v="15.28"/>
    <n v="2"/>
    <n v="7.49"/>
    <x v="8"/>
    <x v="1"/>
  </r>
  <r>
    <n v="44808"/>
    <x v="127"/>
    <x v="11"/>
    <x v="0"/>
    <x v="3"/>
    <x v="999"/>
    <n v="9.76"/>
    <n v="2"/>
    <n v="-6.83"/>
    <x v="8"/>
    <x v="1"/>
  </r>
  <r>
    <n v="44808"/>
    <x v="171"/>
    <x v="0"/>
    <x v="2"/>
    <x v="9"/>
    <x v="378"/>
    <n v="134.38"/>
    <n v="3"/>
    <n v="6.72"/>
    <x v="8"/>
    <x v="1"/>
  </r>
  <r>
    <n v="44808"/>
    <x v="678"/>
    <x v="2"/>
    <x v="0"/>
    <x v="3"/>
    <x v="405"/>
    <n v="7.66"/>
    <n v="4"/>
    <n v="-6.12"/>
    <x v="8"/>
    <x v="1"/>
  </r>
  <r>
    <n v="44809"/>
    <x v="316"/>
    <x v="3"/>
    <x v="1"/>
    <x v="11"/>
    <x v="1102"/>
    <n v="411.33"/>
    <n v="4"/>
    <n v="-4.84"/>
    <x v="8"/>
    <x v="1"/>
  </r>
  <r>
    <n v="44809"/>
    <x v="316"/>
    <x v="3"/>
    <x v="0"/>
    <x v="3"/>
    <x v="1320"/>
    <n v="28.75"/>
    <n v="6"/>
    <n v="9.6999999999999993"/>
    <x v="8"/>
    <x v="1"/>
  </r>
  <r>
    <n v="44809"/>
    <x v="316"/>
    <x v="3"/>
    <x v="1"/>
    <x v="11"/>
    <x v="1093"/>
    <n v="293.2"/>
    <n v="3"/>
    <n v="-20.7"/>
    <x v="8"/>
    <x v="1"/>
  </r>
  <r>
    <n v="44809"/>
    <x v="683"/>
    <x v="0"/>
    <x v="0"/>
    <x v="3"/>
    <x v="999"/>
    <n v="16.27"/>
    <n v="5"/>
    <n v="-25.22"/>
    <x v="8"/>
    <x v="1"/>
  </r>
  <r>
    <n v="44809"/>
    <x v="683"/>
    <x v="0"/>
    <x v="0"/>
    <x v="14"/>
    <x v="906"/>
    <n v="69.12"/>
    <n v="9"/>
    <n v="-14.69"/>
    <x v="8"/>
    <x v="1"/>
  </r>
  <r>
    <n v="44809"/>
    <x v="683"/>
    <x v="0"/>
    <x v="0"/>
    <x v="3"/>
    <x v="15"/>
    <n v="4.47"/>
    <n v="3"/>
    <n v="-7.82"/>
    <x v="8"/>
    <x v="1"/>
  </r>
  <r>
    <n v="44809"/>
    <x v="569"/>
    <x v="28"/>
    <x v="1"/>
    <x v="8"/>
    <x v="895"/>
    <n v="6.16"/>
    <n v="2"/>
    <n v="2.96"/>
    <x v="8"/>
    <x v="1"/>
  </r>
  <r>
    <n v="44809"/>
    <x v="569"/>
    <x v="28"/>
    <x v="0"/>
    <x v="0"/>
    <x v="572"/>
    <n v="36.840000000000003"/>
    <n v="3"/>
    <n v="17.309999999999999"/>
    <x v="8"/>
    <x v="1"/>
  </r>
  <r>
    <n v="44809"/>
    <x v="581"/>
    <x v="6"/>
    <x v="1"/>
    <x v="8"/>
    <x v="1465"/>
    <n v="67.959999999999994"/>
    <n v="4"/>
    <n v="12.23"/>
    <x v="8"/>
    <x v="1"/>
  </r>
  <r>
    <n v="44810"/>
    <x v="165"/>
    <x v="22"/>
    <x v="0"/>
    <x v="3"/>
    <x v="595"/>
    <n v="6.1"/>
    <n v="2"/>
    <n v="2.13"/>
    <x v="8"/>
    <x v="1"/>
  </r>
  <r>
    <n v="44810"/>
    <x v="165"/>
    <x v="22"/>
    <x v="1"/>
    <x v="8"/>
    <x v="1466"/>
    <n v="191.82"/>
    <n v="3"/>
    <n v="74.81"/>
    <x v="8"/>
    <x v="1"/>
  </r>
  <r>
    <n v="44810"/>
    <x v="604"/>
    <x v="3"/>
    <x v="2"/>
    <x v="9"/>
    <x v="1234"/>
    <n v="46.32"/>
    <n v="4"/>
    <n v="18.059999999999999"/>
    <x v="8"/>
    <x v="1"/>
  </r>
  <r>
    <n v="44810"/>
    <x v="684"/>
    <x v="20"/>
    <x v="1"/>
    <x v="5"/>
    <x v="1022"/>
    <n v="271.76"/>
    <n v="2"/>
    <n v="60.39"/>
    <x v="8"/>
    <x v="1"/>
  </r>
  <r>
    <n v="44810"/>
    <x v="38"/>
    <x v="15"/>
    <x v="0"/>
    <x v="7"/>
    <x v="1144"/>
    <n v="7.24"/>
    <n v="5"/>
    <n v="1.18"/>
    <x v="8"/>
    <x v="1"/>
  </r>
  <r>
    <n v="44810"/>
    <x v="538"/>
    <x v="16"/>
    <x v="0"/>
    <x v="3"/>
    <x v="1467"/>
    <n v="3.44"/>
    <n v="1"/>
    <n v="-2.5299999999999998"/>
    <x v="8"/>
    <x v="1"/>
  </r>
  <r>
    <n v="44810"/>
    <x v="14"/>
    <x v="20"/>
    <x v="0"/>
    <x v="12"/>
    <x v="792"/>
    <n v="8.39"/>
    <n v="1"/>
    <n v="2.1"/>
    <x v="8"/>
    <x v="1"/>
  </r>
  <r>
    <n v="44810"/>
    <x v="14"/>
    <x v="20"/>
    <x v="2"/>
    <x v="6"/>
    <x v="1347"/>
    <n v="337.98"/>
    <n v="2"/>
    <n v="101.39"/>
    <x v="8"/>
    <x v="1"/>
  </r>
  <r>
    <n v="44810"/>
    <x v="340"/>
    <x v="6"/>
    <x v="0"/>
    <x v="3"/>
    <x v="730"/>
    <n v="46.62"/>
    <n v="9"/>
    <n v="21.45"/>
    <x v="8"/>
    <x v="1"/>
  </r>
  <r>
    <n v="44810"/>
    <x v="661"/>
    <x v="8"/>
    <x v="1"/>
    <x v="13"/>
    <x v="278"/>
    <n v="85.98"/>
    <n v="1"/>
    <n v="22.35"/>
    <x v="8"/>
    <x v="1"/>
  </r>
  <r>
    <n v="44811"/>
    <x v="454"/>
    <x v="3"/>
    <x v="0"/>
    <x v="2"/>
    <x v="1054"/>
    <n v="671.93"/>
    <n v="7"/>
    <n v="20.16"/>
    <x v="8"/>
    <x v="1"/>
  </r>
  <r>
    <n v="44811"/>
    <x v="309"/>
    <x v="0"/>
    <x v="1"/>
    <x v="5"/>
    <x v="633"/>
    <n v="47.52"/>
    <n v="2"/>
    <n v="-2.04"/>
    <x v="8"/>
    <x v="1"/>
  </r>
  <r>
    <n v="44811"/>
    <x v="387"/>
    <x v="20"/>
    <x v="0"/>
    <x v="2"/>
    <x v="132"/>
    <n v="13.96"/>
    <n v="2"/>
    <n v="0.28000000000000003"/>
    <x v="8"/>
    <x v="1"/>
  </r>
  <r>
    <n v="44811"/>
    <x v="387"/>
    <x v="20"/>
    <x v="1"/>
    <x v="13"/>
    <x v="1468"/>
    <n v="27.41"/>
    <n v="3"/>
    <n v="-14.16"/>
    <x v="8"/>
    <x v="1"/>
  </r>
  <r>
    <n v="44811"/>
    <x v="382"/>
    <x v="2"/>
    <x v="0"/>
    <x v="3"/>
    <x v="1469"/>
    <n v="9.52"/>
    <n v="1"/>
    <n v="-6.98"/>
    <x v="8"/>
    <x v="1"/>
  </r>
  <r>
    <n v="44811"/>
    <x v="382"/>
    <x v="2"/>
    <x v="2"/>
    <x v="6"/>
    <x v="449"/>
    <n v="791.96"/>
    <n v="6"/>
    <n v="-131.99"/>
    <x v="8"/>
    <x v="1"/>
  </r>
  <r>
    <n v="44811"/>
    <x v="382"/>
    <x v="2"/>
    <x v="0"/>
    <x v="3"/>
    <x v="420"/>
    <n v="4.92"/>
    <n v="3"/>
    <n v="-3.94"/>
    <x v="8"/>
    <x v="1"/>
  </r>
  <r>
    <n v="44811"/>
    <x v="369"/>
    <x v="25"/>
    <x v="0"/>
    <x v="4"/>
    <x v="487"/>
    <n v="140.74"/>
    <n v="4"/>
    <n v="12.31"/>
    <x v="8"/>
    <x v="1"/>
  </r>
  <r>
    <n v="44811"/>
    <x v="451"/>
    <x v="20"/>
    <x v="2"/>
    <x v="9"/>
    <x v="1300"/>
    <n v="559.92999999999995"/>
    <n v="7"/>
    <n v="167.98"/>
    <x v="8"/>
    <x v="1"/>
  </r>
  <r>
    <n v="44811"/>
    <x v="340"/>
    <x v="20"/>
    <x v="0"/>
    <x v="2"/>
    <x v="1440"/>
    <n v="70.260000000000005"/>
    <n v="3"/>
    <n v="18.97"/>
    <x v="8"/>
    <x v="1"/>
  </r>
  <r>
    <n v="44811"/>
    <x v="340"/>
    <x v="20"/>
    <x v="2"/>
    <x v="9"/>
    <x v="1470"/>
    <n v="90"/>
    <n v="5"/>
    <n v="16.2"/>
    <x v="8"/>
    <x v="1"/>
  </r>
  <r>
    <n v="44811"/>
    <x v="340"/>
    <x v="20"/>
    <x v="0"/>
    <x v="3"/>
    <x v="51"/>
    <n v="6.1"/>
    <n v="2"/>
    <n v="2.06"/>
    <x v="8"/>
    <x v="1"/>
  </r>
  <r>
    <n v="44811"/>
    <x v="340"/>
    <x v="20"/>
    <x v="1"/>
    <x v="13"/>
    <x v="748"/>
    <n v="481.18"/>
    <n v="2"/>
    <n v="-120.29"/>
    <x v="8"/>
    <x v="1"/>
  </r>
  <r>
    <n v="44811"/>
    <x v="340"/>
    <x v="20"/>
    <x v="0"/>
    <x v="7"/>
    <x v="1144"/>
    <n v="7.24"/>
    <n v="4"/>
    <n v="2.39"/>
    <x v="8"/>
    <x v="1"/>
  </r>
  <r>
    <n v="44812"/>
    <x v="685"/>
    <x v="3"/>
    <x v="0"/>
    <x v="0"/>
    <x v="1373"/>
    <n v="26.4"/>
    <n v="5"/>
    <n v="11.88"/>
    <x v="8"/>
    <x v="1"/>
  </r>
  <r>
    <n v="44812"/>
    <x v="685"/>
    <x v="3"/>
    <x v="0"/>
    <x v="2"/>
    <x v="132"/>
    <n v="41.88"/>
    <n v="6"/>
    <n v="0.84"/>
    <x v="8"/>
    <x v="1"/>
  </r>
  <r>
    <n v="44812"/>
    <x v="197"/>
    <x v="33"/>
    <x v="1"/>
    <x v="8"/>
    <x v="533"/>
    <n v="21.36"/>
    <n v="8"/>
    <n v="8.1199999999999992"/>
    <x v="8"/>
    <x v="1"/>
  </r>
  <r>
    <n v="44814"/>
    <x v="309"/>
    <x v="3"/>
    <x v="0"/>
    <x v="14"/>
    <x v="277"/>
    <n v="51.52"/>
    <n v="4"/>
    <n v="1.55"/>
    <x v="8"/>
    <x v="1"/>
  </r>
  <r>
    <n v="44814"/>
    <x v="69"/>
    <x v="39"/>
    <x v="0"/>
    <x v="0"/>
    <x v="971"/>
    <n v="14.94"/>
    <n v="3"/>
    <n v="7.02"/>
    <x v="8"/>
    <x v="1"/>
  </r>
  <r>
    <n v="44814"/>
    <x v="150"/>
    <x v="32"/>
    <x v="0"/>
    <x v="12"/>
    <x v="256"/>
    <n v="61.96"/>
    <n v="2"/>
    <n v="16.11"/>
    <x v="8"/>
    <x v="1"/>
  </r>
  <r>
    <n v="44814"/>
    <x v="150"/>
    <x v="32"/>
    <x v="1"/>
    <x v="11"/>
    <x v="1212"/>
    <n v="361.96"/>
    <n v="2"/>
    <n v="83.25"/>
    <x v="8"/>
    <x v="1"/>
  </r>
  <r>
    <n v="44814"/>
    <x v="150"/>
    <x v="32"/>
    <x v="0"/>
    <x v="0"/>
    <x v="842"/>
    <n v="278.82"/>
    <n v="9"/>
    <n v="125.47"/>
    <x v="8"/>
    <x v="1"/>
  </r>
  <r>
    <n v="44814"/>
    <x v="550"/>
    <x v="22"/>
    <x v="0"/>
    <x v="2"/>
    <x v="1471"/>
    <n v="353.88"/>
    <n v="6"/>
    <n v="17.690000000000001"/>
    <x v="8"/>
    <x v="1"/>
  </r>
  <r>
    <n v="44814"/>
    <x v="686"/>
    <x v="20"/>
    <x v="0"/>
    <x v="4"/>
    <x v="1472"/>
    <n v="6.08"/>
    <n v="2"/>
    <n v="2.0699999999999998"/>
    <x v="8"/>
    <x v="1"/>
  </r>
  <r>
    <n v="44814"/>
    <x v="410"/>
    <x v="3"/>
    <x v="1"/>
    <x v="8"/>
    <x v="1230"/>
    <n v="106.68"/>
    <n v="6"/>
    <n v="33.07"/>
    <x v="8"/>
    <x v="1"/>
  </r>
  <r>
    <n v="44814"/>
    <x v="592"/>
    <x v="0"/>
    <x v="1"/>
    <x v="5"/>
    <x v="435"/>
    <n v="179.89"/>
    <n v="1"/>
    <n v="-2.57"/>
    <x v="8"/>
    <x v="1"/>
  </r>
  <r>
    <n v="44815"/>
    <x v="236"/>
    <x v="3"/>
    <x v="0"/>
    <x v="4"/>
    <x v="1473"/>
    <n v="181.35"/>
    <n v="9"/>
    <n v="48.96"/>
    <x v="8"/>
    <x v="1"/>
  </r>
  <r>
    <n v="44815"/>
    <x v="236"/>
    <x v="3"/>
    <x v="0"/>
    <x v="1"/>
    <x v="1454"/>
    <n v="8.64"/>
    <n v="3"/>
    <n v="4.2300000000000004"/>
    <x v="8"/>
    <x v="1"/>
  </r>
  <r>
    <n v="44815"/>
    <x v="191"/>
    <x v="3"/>
    <x v="0"/>
    <x v="4"/>
    <x v="794"/>
    <n v="265.86"/>
    <n v="7"/>
    <n v="79.760000000000005"/>
    <x v="8"/>
    <x v="1"/>
  </r>
  <r>
    <n v="44815"/>
    <x v="286"/>
    <x v="20"/>
    <x v="1"/>
    <x v="8"/>
    <x v="888"/>
    <n v="210.68"/>
    <n v="2"/>
    <n v="50.56"/>
    <x v="8"/>
    <x v="1"/>
  </r>
  <r>
    <n v="44815"/>
    <x v="286"/>
    <x v="20"/>
    <x v="0"/>
    <x v="2"/>
    <x v="935"/>
    <n v="78.8"/>
    <n v="1"/>
    <n v="1.58"/>
    <x v="8"/>
    <x v="1"/>
  </r>
  <r>
    <n v="44815"/>
    <x v="286"/>
    <x v="20"/>
    <x v="2"/>
    <x v="9"/>
    <x v="1474"/>
    <n v="19.989999999999998"/>
    <n v="1"/>
    <n v="6.8"/>
    <x v="8"/>
    <x v="1"/>
  </r>
  <r>
    <n v="44815"/>
    <x v="286"/>
    <x v="20"/>
    <x v="0"/>
    <x v="2"/>
    <x v="917"/>
    <n v="772.68"/>
    <n v="4"/>
    <n v="108.18"/>
    <x v="8"/>
    <x v="1"/>
  </r>
  <r>
    <n v="44815"/>
    <x v="169"/>
    <x v="26"/>
    <x v="1"/>
    <x v="8"/>
    <x v="1475"/>
    <n v="24.64"/>
    <n v="4"/>
    <n v="4"/>
    <x v="8"/>
    <x v="1"/>
  </r>
  <r>
    <n v="44815"/>
    <x v="659"/>
    <x v="23"/>
    <x v="0"/>
    <x v="1"/>
    <x v="1476"/>
    <n v="31.05"/>
    <n v="3"/>
    <n v="14.9"/>
    <x v="8"/>
    <x v="1"/>
  </r>
  <r>
    <n v="44815"/>
    <x v="659"/>
    <x v="23"/>
    <x v="1"/>
    <x v="8"/>
    <x v="928"/>
    <n v="8.92"/>
    <n v="4"/>
    <n v="3.92"/>
    <x v="8"/>
    <x v="1"/>
  </r>
  <r>
    <n v="44815"/>
    <x v="659"/>
    <x v="23"/>
    <x v="0"/>
    <x v="3"/>
    <x v="81"/>
    <n v="209.6"/>
    <n v="4"/>
    <n v="96.42"/>
    <x v="8"/>
    <x v="1"/>
  </r>
  <r>
    <n v="44815"/>
    <x v="659"/>
    <x v="23"/>
    <x v="0"/>
    <x v="12"/>
    <x v="519"/>
    <n v="111.04"/>
    <n v="4"/>
    <n v="29.98"/>
    <x v="8"/>
    <x v="1"/>
  </r>
  <r>
    <n v="44815"/>
    <x v="659"/>
    <x v="23"/>
    <x v="0"/>
    <x v="0"/>
    <x v="1477"/>
    <n v="38.880000000000003"/>
    <n v="6"/>
    <n v="18.66"/>
    <x v="8"/>
    <x v="1"/>
  </r>
  <r>
    <n v="44816"/>
    <x v="194"/>
    <x v="20"/>
    <x v="2"/>
    <x v="16"/>
    <x v="1478"/>
    <n v="479.98"/>
    <n v="2"/>
    <n v="60"/>
    <x v="8"/>
    <x v="1"/>
  </r>
  <r>
    <n v="44816"/>
    <x v="194"/>
    <x v="20"/>
    <x v="0"/>
    <x v="1"/>
    <x v="1090"/>
    <n v="12.6"/>
    <n v="4"/>
    <n v="6.05"/>
    <x v="8"/>
    <x v="1"/>
  </r>
  <r>
    <n v="44816"/>
    <x v="51"/>
    <x v="20"/>
    <x v="0"/>
    <x v="4"/>
    <x v="202"/>
    <n v="9.26"/>
    <n v="2"/>
    <n v="3.06"/>
    <x v="8"/>
    <x v="1"/>
  </r>
  <r>
    <n v="44816"/>
    <x v="51"/>
    <x v="20"/>
    <x v="0"/>
    <x v="2"/>
    <x v="874"/>
    <n v="105.98"/>
    <n v="2"/>
    <n v="4.24"/>
    <x v="8"/>
    <x v="1"/>
  </r>
  <r>
    <n v="44816"/>
    <x v="51"/>
    <x v="20"/>
    <x v="0"/>
    <x v="7"/>
    <x v="1152"/>
    <n v="1.24"/>
    <n v="1"/>
    <n v="0.57999999999999996"/>
    <x v="8"/>
    <x v="1"/>
  </r>
  <r>
    <n v="44816"/>
    <x v="51"/>
    <x v="20"/>
    <x v="0"/>
    <x v="1"/>
    <x v="1101"/>
    <n v="20.7"/>
    <n v="2"/>
    <n v="9.94"/>
    <x v="8"/>
    <x v="1"/>
  </r>
  <r>
    <n v="44816"/>
    <x v="51"/>
    <x v="20"/>
    <x v="0"/>
    <x v="0"/>
    <x v="1479"/>
    <n v="28.9"/>
    <n v="5"/>
    <n v="14.16"/>
    <x v="8"/>
    <x v="1"/>
  </r>
  <r>
    <n v="44816"/>
    <x v="51"/>
    <x v="20"/>
    <x v="0"/>
    <x v="10"/>
    <x v="41"/>
    <n v="27.18"/>
    <n v="1"/>
    <n v="12.77"/>
    <x v="8"/>
    <x v="1"/>
  </r>
  <r>
    <n v="44816"/>
    <x v="583"/>
    <x v="22"/>
    <x v="2"/>
    <x v="9"/>
    <x v="786"/>
    <n v="21.98"/>
    <n v="2"/>
    <n v="8.57"/>
    <x v="8"/>
    <x v="1"/>
  </r>
  <r>
    <n v="44817"/>
    <x v="456"/>
    <x v="18"/>
    <x v="2"/>
    <x v="9"/>
    <x v="621"/>
    <n v="199.96"/>
    <n v="4"/>
    <n v="16"/>
    <x v="8"/>
    <x v="1"/>
  </r>
  <r>
    <n v="44817"/>
    <x v="456"/>
    <x v="18"/>
    <x v="1"/>
    <x v="5"/>
    <x v="395"/>
    <n v="1516.2"/>
    <n v="7"/>
    <n v="394.21"/>
    <x v="8"/>
    <x v="1"/>
  </r>
  <r>
    <n v="44817"/>
    <x v="173"/>
    <x v="2"/>
    <x v="0"/>
    <x v="3"/>
    <x v="274"/>
    <n v="2.41"/>
    <n v="1"/>
    <n v="-2.0099999999999998"/>
    <x v="8"/>
    <x v="1"/>
  </r>
  <r>
    <n v="44817"/>
    <x v="657"/>
    <x v="4"/>
    <x v="1"/>
    <x v="8"/>
    <x v="1139"/>
    <n v="129.93"/>
    <n v="3"/>
    <n v="12.99"/>
    <x v="8"/>
    <x v="1"/>
  </r>
  <r>
    <n v="44817"/>
    <x v="657"/>
    <x v="4"/>
    <x v="0"/>
    <x v="0"/>
    <x v="448"/>
    <n v="69.930000000000007"/>
    <n v="7"/>
    <n v="31.47"/>
    <x v="8"/>
    <x v="1"/>
  </r>
  <r>
    <n v="44817"/>
    <x v="316"/>
    <x v="1"/>
    <x v="0"/>
    <x v="10"/>
    <x v="21"/>
    <n v="7.82"/>
    <n v="1"/>
    <n v="2.93"/>
    <x v="8"/>
    <x v="1"/>
  </r>
  <r>
    <n v="44817"/>
    <x v="316"/>
    <x v="1"/>
    <x v="1"/>
    <x v="5"/>
    <x v="664"/>
    <n v="170.07"/>
    <n v="4"/>
    <n v="-12.15"/>
    <x v="8"/>
    <x v="1"/>
  </r>
  <r>
    <n v="44817"/>
    <x v="481"/>
    <x v="25"/>
    <x v="0"/>
    <x v="3"/>
    <x v="1480"/>
    <n v="13.09"/>
    <n v="4"/>
    <n v="-10.039999999999999"/>
    <x v="8"/>
    <x v="1"/>
  </r>
  <r>
    <n v="44817"/>
    <x v="687"/>
    <x v="3"/>
    <x v="1"/>
    <x v="8"/>
    <x v="1310"/>
    <n v="131.88"/>
    <n v="7"/>
    <n v="55.39"/>
    <x v="8"/>
    <x v="1"/>
  </r>
  <r>
    <n v="44817"/>
    <x v="687"/>
    <x v="3"/>
    <x v="0"/>
    <x v="3"/>
    <x v="345"/>
    <n v="25.03"/>
    <n v="3"/>
    <n v="7.82"/>
    <x v="8"/>
    <x v="1"/>
  </r>
  <r>
    <n v="44817"/>
    <x v="687"/>
    <x v="3"/>
    <x v="1"/>
    <x v="5"/>
    <x v="560"/>
    <n v="717.72"/>
    <n v="3"/>
    <n v="71.77"/>
    <x v="8"/>
    <x v="1"/>
  </r>
  <r>
    <n v="44817"/>
    <x v="687"/>
    <x v="3"/>
    <x v="1"/>
    <x v="8"/>
    <x v="1050"/>
    <n v="207.35"/>
    <n v="5"/>
    <n v="24.88"/>
    <x v="8"/>
    <x v="1"/>
  </r>
  <r>
    <n v="44817"/>
    <x v="687"/>
    <x v="3"/>
    <x v="1"/>
    <x v="8"/>
    <x v="630"/>
    <n v="44.67"/>
    <n v="3"/>
    <n v="12.06"/>
    <x v="8"/>
    <x v="1"/>
  </r>
  <r>
    <n v="44817"/>
    <x v="687"/>
    <x v="3"/>
    <x v="0"/>
    <x v="0"/>
    <x v="1481"/>
    <n v="209.7"/>
    <n v="2"/>
    <n v="100.66"/>
    <x v="8"/>
    <x v="1"/>
  </r>
  <r>
    <n v="44818"/>
    <x v="103"/>
    <x v="27"/>
    <x v="1"/>
    <x v="13"/>
    <x v="953"/>
    <n v="912.75"/>
    <n v="5"/>
    <n v="118.66"/>
    <x v="8"/>
    <x v="1"/>
  </r>
  <r>
    <n v="44818"/>
    <x v="386"/>
    <x v="3"/>
    <x v="1"/>
    <x v="13"/>
    <x v="436"/>
    <n v="170.14"/>
    <n v="3"/>
    <n v="-8.51"/>
    <x v="8"/>
    <x v="1"/>
  </r>
  <r>
    <n v="44818"/>
    <x v="616"/>
    <x v="9"/>
    <x v="0"/>
    <x v="2"/>
    <x v="437"/>
    <n v="269.49"/>
    <n v="3"/>
    <n v="5.39"/>
    <x v="8"/>
    <x v="1"/>
  </r>
  <r>
    <n v="44818"/>
    <x v="96"/>
    <x v="20"/>
    <x v="0"/>
    <x v="2"/>
    <x v="216"/>
    <n v="991.2"/>
    <n v="6"/>
    <n v="257.70999999999998"/>
    <x v="8"/>
    <x v="1"/>
  </r>
  <r>
    <n v="44818"/>
    <x v="96"/>
    <x v="20"/>
    <x v="2"/>
    <x v="16"/>
    <x v="679"/>
    <n v="879.98"/>
    <n v="2"/>
    <n v="329.99"/>
    <x v="8"/>
    <x v="1"/>
  </r>
  <r>
    <n v="44818"/>
    <x v="96"/>
    <x v="20"/>
    <x v="0"/>
    <x v="3"/>
    <x v="106"/>
    <n v="12.96"/>
    <n v="9"/>
    <n v="4.54"/>
    <x v="8"/>
    <x v="1"/>
  </r>
  <r>
    <n v="44818"/>
    <x v="671"/>
    <x v="30"/>
    <x v="0"/>
    <x v="3"/>
    <x v="811"/>
    <n v="25.9"/>
    <n v="5"/>
    <n v="12.69"/>
    <x v="8"/>
    <x v="1"/>
  </r>
  <r>
    <n v="44819"/>
    <x v="537"/>
    <x v="16"/>
    <x v="0"/>
    <x v="0"/>
    <x v="684"/>
    <n v="15.55"/>
    <n v="3"/>
    <n v="5.44"/>
    <x v="8"/>
    <x v="1"/>
  </r>
  <r>
    <n v="44819"/>
    <x v="537"/>
    <x v="16"/>
    <x v="1"/>
    <x v="8"/>
    <x v="55"/>
    <n v="15.71"/>
    <n v="4"/>
    <n v="2.5499999999999998"/>
    <x v="8"/>
    <x v="1"/>
  </r>
  <r>
    <n v="44819"/>
    <x v="537"/>
    <x v="16"/>
    <x v="0"/>
    <x v="2"/>
    <x v="847"/>
    <n v="24.67"/>
    <n v="2"/>
    <n v="2.16"/>
    <x v="8"/>
    <x v="1"/>
  </r>
  <r>
    <n v="44819"/>
    <x v="537"/>
    <x v="16"/>
    <x v="1"/>
    <x v="8"/>
    <x v="1330"/>
    <n v="55.97"/>
    <n v="1"/>
    <n v="-2.1"/>
    <x v="8"/>
    <x v="1"/>
  </r>
  <r>
    <n v="44819"/>
    <x v="189"/>
    <x v="18"/>
    <x v="0"/>
    <x v="2"/>
    <x v="25"/>
    <n v="190.86"/>
    <n v="2"/>
    <n v="11.45"/>
    <x v="8"/>
    <x v="1"/>
  </r>
  <r>
    <n v="44819"/>
    <x v="189"/>
    <x v="18"/>
    <x v="0"/>
    <x v="4"/>
    <x v="1472"/>
    <n v="24.32"/>
    <n v="8"/>
    <n v="8.27"/>
    <x v="8"/>
    <x v="1"/>
  </r>
  <r>
    <n v="44819"/>
    <x v="688"/>
    <x v="20"/>
    <x v="0"/>
    <x v="3"/>
    <x v="1356"/>
    <n v="79.87"/>
    <n v="3"/>
    <n v="29.95"/>
    <x v="8"/>
    <x v="1"/>
  </r>
  <r>
    <n v="44819"/>
    <x v="688"/>
    <x v="20"/>
    <x v="1"/>
    <x v="11"/>
    <x v="1419"/>
    <n v="46.38"/>
    <n v="1"/>
    <n v="1.1599999999999999"/>
    <x v="8"/>
    <x v="1"/>
  </r>
  <r>
    <n v="44819"/>
    <x v="688"/>
    <x v="20"/>
    <x v="0"/>
    <x v="0"/>
    <x v="184"/>
    <n v="12.96"/>
    <n v="2"/>
    <n v="6.22"/>
    <x v="8"/>
    <x v="1"/>
  </r>
  <r>
    <n v="44819"/>
    <x v="262"/>
    <x v="33"/>
    <x v="1"/>
    <x v="13"/>
    <x v="748"/>
    <n v="801.96"/>
    <n v="2"/>
    <n v="200.49"/>
    <x v="8"/>
    <x v="1"/>
  </r>
  <r>
    <n v="44819"/>
    <x v="262"/>
    <x v="33"/>
    <x v="2"/>
    <x v="6"/>
    <x v="1482"/>
    <n v="59.97"/>
    <n v="3"/>
    <n v="0"/>
    <x v="8"/>
    <x v="1"/>
  </r>
  <r>
    <n v="44819"/>
    <x v="262"/>
    <x v="33"/>
    <x v="1"/>
    <x v="5"/>
    <x v="1417"/>
    <n v="1056.8599999999999"/>
    <n v="7"/>
    <n v="306.49"/>
    <x v="8"/>
    <x v="1"/>
  </r>
  <r>
    <n v="44819"/>
    <x v="689"/>
    <x v="2"/>
    <x v="0"/>
    <x v="3"/>
    <x v="566"/>
    <n v="3.58"/>
    <n v="4"/>
    <n v="-2.86"/>
    <x v="8"/>
    <x v="1"/>
  </r>
  <r>
    <n v="44819"/>
    <x v="689"/>
    <x v="2"/>
    <x v="0"/>
    <x v="2"/>
    <x v="554"/>
    <n v="147.18"/>
    <n v="2"/>
    <n v="-29.44"/>
    <x v="8"/>
    <x v="1"/>
  </r>
  <r>
    <n v="44820"/>
    <x v="32"/>
    <x v="6"/>
    <x v="0"/>
    <x v="10"/>
    <x v="21"/>
    <n v="31.12"/>
    <n v="4"/>
    <n v="14.63"/>
    <x v="8"/>
    <x v="1"/>
  </r>
  <r>
    <n v="44821"/>
    <x v="463"/>
    <x v="2"/>
    <x v="1"/>
    <x v="11"/>
    <x v="1483"/>
    <n v="3083.43"/>
    <n v="7"/>
    <n v="-1665.05"/>
    <x v="8"/>
    <x v="1"/>
  </r>
  <r>
    <n v="44821"/>
    <x v="463"/>
    <x v="2"/>
    <x v="0"/>
    <x v="3"/>
    <x v="775"/>
    <n v="9.6199999999999992"/>
    <n v="2"/>
    <n v="-7.05"/>
    <x v="8"/>
    <x v="1"/>
  </r>
  <r>
    <n v="44821"/>
    <x v="463"/>
    <x v="2"/>
    <x v="1"/>
    <x v="8"/>
    <x v="1412"/>
    <n v="124.2"/>
    <n v="3"/>
    <n v="15.53"/>
    <x v="8"/>
    <x v="1"/>
  </r>
  <r>
    <n v="44821"/>
    <x v="463"/>
    <x v="2"/>
    <x v="0"/>
    <x v="10"/>
    <x v="229"/>
    <n v="3.26"/>
    <n v="2"/>
    <n v="1.1000000000000001"/>
    <x v="8"/>
    <x v="1"/>
  </r>
  <r>
    <n v="44821"/>
    <x v="463"/>
    <x v="2"/>
    <x v="0"/>
    <x v="4"/>
    <x v="755"/>
    <n v="86.3"/>
    <n v="6"/>
    <n v="9.7100000000000009"/>
    <x v="8"/>
    <x v="1"/>
  </r>
  <r>
    <n v="44821"/>
    <x v="463"/>
    <x v="2"/>
    <x v="0"/>
    <x v="3"/>
    <x v="343"/>
    <n v="6.86"/>
    <n v="6"/>
    <n v="-5.72"/>
    <x v="8"/>
    <x v="1"/>
  </r>
  <r>
    <n v="44821"/>
    <x v="463"/>
    <x v="2"/>
    <x v="0"/>
    <x v="4"/>
    <x v="975"/>
    <n v="15.76"/>
    <n v="2"/>
    <n v="3.55"/>
    <x v="8"/>
    <x v="1"/>
  </r>
  <r>
    <n v="44821"/>
    <x v="690"/>
    <x v="3"/>
    <x v="0"/>
    <x v="0"/>
    <x v="757"/>
    <n v="32.4"/>
    <n v="5"/>
    <n v="15.55"/>
    <x v="8"/>
    <x v="1"/>
  </r>
  <r>
    <n v="44821"/>
    <x v="472"/>
    <x v="0"/>
    <x v="1"/>
    <x v="8"/>
    <x v="1484"/>
    <n v="21.94"/>
    <n v="2"/>
    <n v="-10.42"/>
    <x v="8"/>
    <x v="1"/>
  </r>
  <r>
    <n v="44821"/>
    <x v="472"/>
    <x v="0"/>
    <x v="0"/>
    <x v="3"/>
    <x v="1267"/>
    <n v="6.59"/>
    <n v="3"/>
    <n v="-10.210000000000001"/>
    <x v="8"/>
    <x v="1"/>
  </r>
  <r>
    <n v="44821"/>
    <x v="471"/>
    <x v="20"/>
    <x v="1"/>
    <x v="13"/>
    <x v="773"/>
    <n v="344.22"/>
    <n v="2"/>
    <n v="-103.27"/>
    <x v="8"/>
    <x v="1"/>
  </r>
  <r>
    <n v="44821"/>
    <x v="674"/>
    <x v="16"/>
    <x v="2"/>
    <x v="9"/>
    <x v="390"/>
    <n v="87.17"/>
    <n v="3"/>
    <n v="10.9"/>
    <x v="8"/>
    <x v="1"/>
  </r>
  <r>
    <n v="44821"/>
    <x v="568"/>
    <x v="22"/>
    <x v="0"/>
    <x v="3"/>
    <x v="345"/>
    <n v="25.03"/>
    <n v="3"/>
    <n v="7.82"/>
    <x v="8"/>
    <x v="1"/>
  </r>
  <r>
    <n v="44821"/>
    <x v="184"/>
    <x v="20"/>
    <x v="0"/>
    <x v="2"/>
    <x v="1142"/>
    <n v="14.9"/>
    <n v="5"/>
    <n v="1.04"/>
    <x v="8"/>
    <x v="1"/>
  </r>
  <r>
    <n v="44821"/>
    <x v="184"/>
    <x v="20"/>
    <x v="0"/>
    <x v="1"/>
    <x v="634"/>
    <n v="87.71"/>
    <n v="7"/>
    <n v="41.22"/>
    <x v="8"/>
    <x v="1"/>
  </r>
  <r>
    <n v="44821"/>
    <x v="184"/>
    <x v="20"/>
    <x v="1"/>
    <x v="5"/>
    <x v="1078"/>
    <n v="199.76"/>
    <n v="2"/>
    <n v="8.8800000000000008"/>
    <x v="8"/>
    <x v="1"/>
  </r>
  <r>
    <n v="44821"/>
    <x v="184"/>
    <x v="20"/>
    <x v="0"/>
    <x v="2"/>
    <x v="617"/>
    <n v="94.6"/>
    <n v="4"/>
    <n v="27.43"/>
    <x v="8"/>
    <x v="1"/>
  </r>
  <r>
    <n v="44821"/>
    <x v="184"/>
    <x v="20"/>
    <x v="1"/>
    <x v="11"/>
    <x v="1483"/>
    <n v="4228.7"/>
    <n v="6"/>
    <n v="158.58000000000001"/>
    <x v="8"/>
    <x v="1"/>
  </r>
  <r>
    <n v="44821"/>
    <x v="184"/>
    <x v="20"/>
    <x v="1"/>
    <x v="11"/>
    <x v="853"/>
    <n v="2003.92"/>
    <n v="5"/>
    <n v="-25.05"/>
    <x v="8"/>
    <x v="1"/>
  </r>
  <r>
    <n v="44821"/>
    <x v="184"/>
    <x v="20"/>
    <x v="2"/>
    <x v="6"/>
    <x v="1095"/>
    <n v="209.97"/>
    <n v="3"/>
    <n v="58.79"/>
    <x v="8"/>
    <x v="1"/>
  </r>
  <r>
    <n v="44821"/>
    <x v="184"/>
    <x v="20"/>
    <x v="2"/>
    <x v="9"/>
    <x v="1146"/>
    <n v="659.9"/>
    <n v="2"/>
    <n v="217.77"/>
    <x v="8"/>
    <x v="1"/>
  </r>
  <r>
    <n v="44821"/>
    <x v="184"/>
    <x v="20"/>
    <x v="0"/>
    <x v="0"/>
    <x v="267"/>
    <n v="110.96"/>
    <n v="2"/>
    <n v="53.26"/>
    <x v="8"/>
    <x v="1"/>
  </r>
  <r>
    <n v="44821"/>
    <x v="184"/>
    <x v="20"/>
    <x v="2"/>
    <x v="6"/>
    <x v="1147"/>
    <n v="67.8"/>
    <n v="4"/>
    <n v="1.36"/>
    <x v="8"/>
    <x v="1"/>
  </r>
  <r>
    <n v="44822"/>
    <x v="120"/>
    <x v="3"/>
    <x v="0"/>
    <x v="0"/>
    <x v="722"/>
    <n v="160.72"/>
    <n v="14"/>
    <n v="78.75"/>
    <x v="8"/>
    <x v="1"/>
  </r>
  <r>
    <n v="44822"/>
    <x v="120"/>
    <x v="3"/>
    <x v="0"/>
    <x v="0"/>
    <x v="1485"/>
    <n v="19.920000000000002"/>
    <n v="4"/>
    <n v="9.76"/>
    <x v="8"/>
    <x v="1"/>
  </r>
  <r>
    <n v="44822"/>
    <x v="120"/>
    <x v="3"/>
    <x v="0"/>
    <x v="14"/>
    <x v="817"/>
    <n v="7.3"/>
    <n v="2"/>
    <n v="2.19"/>
    <x v="8"/>
    <x v="1"/>
  </r>
  <r>
    <n v="44822"/>
    <x v="484"/>
    <x v="36"/>
    <x v="0"/>
    <x v="2"/>
    <x v="1019"/>
    <n v="41.96"/>
    <n v="2"/>
    <n v="7.97"/>
    <x v="8"/>
    <x v="1"/>
  </r>
  <r>
    <n v="44822"/>
    <x v="484"/>
    <x v="36"/>
    <x v="0"/>
    <x v="2"/>
    <x v="509"/>
    <n v="636.86"/>
    <n v="7"/>
    <n v="0"/>
    <x v="8"/>
    <x v="1"/>
  </r>
  <r>
    <n v="44822"/>
    <x v="484"/>
    <x v="36"/>
    <x v="2"/>
    <x v="6"/>
    <x v="205"/>
    <n v="499.99"/>
    <n v="1"/>
    <n v="130"/>
    <x v="8"/>
    <x v="1"/>
  </r>
  <r>
    <n v="44822"/>
    <x v="484"/>
    <x v="36"/>
    <x v="2"/>
    <x v="6"/>
    <x v="570"/>
    <n v="1259.93"/>
    <n v="7"/>
    <n v="327.58"/>
    <x v="8"/>
    <x v="1"/>
  </r>
  <r>
    <n v="44822"/>
    <x v="484"/>
    <x v="36"/>
    <x v="0"/>
    <x v="3"/>
    <x v="999"/>
    <n v="65.08"/>
    <n v="4"/>
    <n v="31.89"/>
    <x v="8"/>
    <x v="1"/>
  </r>
  <r>
    <n v="44822"/>
    <x v="169"/>
    <x v="3"/>
    <x v="0"/>
    <x v="4"/>
    <x v="1451"/>
    <n v="11.68"/>
    <n v="2"/>
    <n v="5.49"/>
    <x v="8"/>
    <x v="1"/>
  </r>
  <r>
    <n v="44822"/>
    <x v="169"/>
    <x v="3"/>
    <x v="0"/>
    <x v="14"/>
    <x v="1486"/>
    <n v="16.899999999999999"/>
    <n v="2"/>
    <n v="5.07"/>
    <x v="8"/>
    <x v="1"/>
  </r>
  <r>
    <n v="44822"/>
    <x v="169"/>
    <x v="3"/>
    <x v="1"/>
    <x v="8"/>
    <x v="557"/>
    <n v="24.4"/>
    <n v="2"/>
    <n v="10.25"/>
    <x v="8"/>
    <x v="1"/>
  </r>
  <r>
    <n v="44822"/>
    <x v="691"/>
    <x v="16"/>
    <x v="2"/>
    <x v="9"/>
    <x v="1189"/>
    <n v="717.12"/>
    <n v="9"/>
    <n v="152.38999999999999"/>
    <x v="8"/>
    <x v="1"/>
  </r>
  <r>
    <n v="44822"/>
    <x v="692"/>
    <x v="22"/>
    <x v="0"/>
    <x v="0"/>
    <x v="1032"/>
    <n v="18.54"/>
    <n v="2"/>
    <n v="8.7100000000000009"/>
    <x v="8"/>
    <x v="1"/>
  </r>
  <r>
    <n v="44822"/>
    <x v="693"/>
    <x v="3"/>
    <x v="0"/>
    <x v="2"/>
    <x v="1020"/>
    <n v="443.92"/>
    <n v="4"/>
    <n v="8.8800000000000008"/>
    <x v="8"/>
    <x v="1"/>
  </r>
  <r>
    <n v="44823"/>
    <x v="492"/>
    <x v="6"/>
    <x v="1"/>
    <x v="11"/>
    <x v="32"/>
    <n v="61.96"/>
    <n v="2"/>
    <n v="4.34"/>
    <x v="8"/>
    <x v="1"/>
  </r>
  <r>
    <n v="44823"/>
    <x v="62"/>
    <x v="4"/>
    <x v="2"/>
    <x v="9"/>
    <x v="1487"/>
    <n v="66.36"/>
    <n v="4"/>
    <n v="23.23"/>
    <x v="8"/>
    <x v="1"/>
  </r>
  <r>
    <n v="44823"/>
    <x v="602"/>
    <x v="3"/>
    <x v="0"/>
    <x v="0"/>
    <x v="722"/>
    <n v="22.96"/>
    <n v="2"/>
    <n v="11.25"/>
    <x v="8"/>
    <x v="1"/>
  </r>
  <r>
    <n v="44823"/>
    <x v="60"/>
    <x v="20"/>
    <x v="2"/>
    <x v="6"/>
    <x v="1288"/>
    <n v="279.86"/>
    <n v="14"/>
    <n v="134.33000000000001"/>
    <x v="8"/>
    <x v="1"/>
  </r>
  <r>
    <n v="44823"/>
    <x v="167"/>
    <x v="31"/>
    <x v="0"/>
    <x v="4"/>
    <x v="1488"/>
    <n v="8.4"/>
    <n v="5"/>
    <n v="2.1800000000000002"/>
    <x v="8"/>
    <x v="1"/>
  </r>
  <r>
    <n v="44823"/>
    <x v="658"/>
    <x v="3"/>
    <x v="1"/>
    <x v="8"/>
    <x v="814"/>
    <n v="60.84"/>
    <n v="3"/>
    <n v="19.47"/>
    <x v="8"/>
    <x v="1"/>
  </r>
  <r>
    <n v="44824"/>
    <x v="199"/>
    <x v="32"/>
    <x v="0"/>
    <x v="3"/>
    <x v="898"/>
    <n v="37.68"/>
    <n v="6"/>
    <n v="16.96"/>
    <x v="8"/>
    <x v="1"/>
  </r>
  <r>
    <n v="44824"/>
    <x v="498"/>
    <x v="20"/>
    <x v="0"/>
    <x v="0"/>
    <x v="572"/>
    <n v="61.4"/>
    <n v="5"/>
    <n v="28.86"/>
    <x v="8"/>
    <x v="1"/>
  </r>
  <r>
    <n v="44824"/>
    <x v="498"/>
    <x v="20"/>
    <x v="0"/>
    <x v="3"/>
    <x v="1489"/>
    <n v="24.45"/>
    <n v="2"/>
    <n v="8.86"/>
    <x v="8"/>
    <x v="1"/>
  </r>
  <r>
    <n v="44824"/>
    <x v="497"/>
    <x v="15"/>
    <x v="0"/>
    <x v="3"/>
    <x v="1391"/>
    <n v="1369.76"/>
    <n v="6"/>
    <n v="-913.18"/>
    <x v="8"/>
    <x v="1"/>
  </r>
  <r>
    <n v="44824"/>
    <x v="497"/>
    <x v="15"/>
    <x v="0"/>
    <x v="2"/>
    <x v="554"/>
    <n v="294.37"/>
    <n v="4"/>
    <n v="-58.87"/>
    <x v="8"/>
    <x v="1"/>
  </r>
  <r>
    <n v="44824"/>
    <x v="481"/>
    <x v="17"/>
    <x v="0"/>
    <x v="3"/>
    <x v="811"/>
    <n v="45.58"/>
    <n v="11"/>
    <n v="16.52"/>
    <x v="8"/>
    <x v="1"/>
  </r>
  <r>
    <n v="44824"/>
    <x v="633"/>
    <x v="1"/>
    <x v="0"/>
    <x v="3"/>
    <x v="701"/>
    <n v="2.81"/>
    <n v="3"/>
    <n v="-4.49"/>
    <x v="8"/>
    <x v="1"/>
  </r>
  <r>
    <n v="44825"/>
    <x v="642"/>
    <x v="0"/>
    <x v="2"/>
    <x v="6"/>
    <x v="1347"/>
    <n v="946.34"/>
    <n v="7"/>
    <n v="118.29"/>
    <x v="8"/>
    <x v="1"/>
  </r>
  <r>
    <n v="44825"/>
    <x v="642"/>
    <x v="0"/>
    <x v="2"/>
    <x v="9"/>
    <x v="128"/>
    <n v="151.19999999999999"/>
    <n v="3"/>
    <n v="32.130000000000003"/>
    <x v="8"/>
    <x v="1"/>
  </r>
  <r>
    <n v="44825"/>
    <x v="642"/>
    <x v="0"/>
    <x v="1"/>
    <x v="8"/>
    <x v="895"/>
    <n v="4.93"/>
    <n v="4"/>
    <n v="-1.48"/>
    <x v="8"/>
    <x v="1"/>
  </r>
  <r>
    <n v="44825"/>
    <x v="330"/>
    <x v="22"/>
    <x v="0"/>
    <x v="2"/>
    <x v="53"/>
    <n v="199.74"/>
    <n v="6"/>
    <n v="47.94"/>
    <x v="8"/>
    <x v="1"/>
  </r>
  <r>
    <n v="44825"/>
    <x v="33"/>
    <x v="3"/>
    <x v="1"/>
    <x v="5"/>
    <x v="612"/>
    <n v="601.54"/>
    <n v="4"/>
    <n v="0"/>
    <x v="8"/>
    <x v="1"/>
  </r>
  <r>
    <n v="44825"/>
    <x v="33"/>
    <x v="3"/>
    <x v="0"/>
    <x v="7"/>
    <x v="961"/>
    <n v="7.9"/>
    <n v="2"/>
    <n v="2.5299999999999998"/>
    <x v="8"/>
    <x v="1"/>
  </r>
  <r>
    <n v="44825"/>
    <x v="441"/>
    <x v="14"/>
    <x v="1"/>
    <x v="11"/>
    <x v="683"/>
    <n v="194.32"/>
    <n v="4"/>
    <n v="31.09"/>
    <x v="8"/>
    <x v="1"/>
  </r>
  <r>
    <n v="44825"/>
    <x v="441"/>
    <x v="14"/>
    <x v="0"/>
    <x v="4"/>
    <x v="151"/>
    <n v="25.99"/>
    <n v="1"/>
    <n v="7.54"/>
    <x v="8"/>
    <x v="1"/>
  </r>
  <r>
    <n v="44825"/>
    <x v="347"/>
    <x v="32"/>
    <x v="1"/>
    <x v="8"/>
    <x v="809"/>
    <n v="85.3"/>
    <n v="2"/>
    <n v="14.5"/>
    <x v="8"/>
    <x v="1"/>
  </r>
  <r>
    <n v="44825"/>
    <x v="128"/>
    <x v="32"/>
    <x v="2"/>
    <x v="6"/>
    <x v="173"/>
    <n v="589.9"/>
    <n v="2"/>
    <n v="147.47999999999999"/>
    <x v="8"/>
    <x v="1"/>
  </r>
  <r>
    <n v="44825"/>
    <x v="128"/>
    <x v="32"/>
    <x v="1"/>
    <x v="5"/>
    <x v="1434"/>
    <n v="542.94000000000005"/>
    <n v="3"/>
    <n v="141.16"/>
    <x v="8"/>
    <x v="1"/>
  </r>
  <r>
    <n v="44825"/>
    <x v="656"/>
    <x v="9"/>
    <x v="1"/>
    <x v="5"/>
    <x v="1333"/>
    <n v="1690.04"/>
    <n v="4"/>
    <n v="422.51"/>
    <x v="8"/>
    <x v="1"/>
  </r>
  <r>
    <n v="44825"/>
    <x v="656"/>
    <x v="9"/>
    <x v="0"/>
    <x v="2"/>
    <x v="512"/>
    <n v="85.96"/>
    <n v="7"/>
    <n v="24.07"/>
    <x v="8"/>
    <x v="1"/>
  </r>
  <r>
    <n v="44825"/>
    <x v="656"/>
    <x v="9"/>
    <x v="0"/>
    <x v="10"/>
    <x v="838"/>
    <n v="121.96"/>
    <n v="2"/>
    <n v="57.32"/>
    <x v="8"/>
    <x v="1"/>
  </r>
  <r>
    <n v="44825"/>
    <x v="656"/>
    <x v="9"/>
    <x v="0"/>
    <x v="0"/>
    <x v="1490"/>
    <n v="23.92"/>
    <n v="4"/>
    <n v="11.72"/>
    <x v="8"/>
    <x v="1"/>
  </r>
  <r>
    <n v="44825"/>
    <x v="656"/>
    <x v="9"/>
    <x v="0"/>
    <x v="2"/>
    <x v="555"/>
    <n v="63.96"/>
    <n v="2"/>
    <n v="6.4"/>
    <x v="8"/>
    <x v="1"/>
  </r>
  <r>
    <n v="44825"/>
    <x v="656"/>
    <x v="9"/>
    <x v="2"/>
    <x v="6"/>
    <x v="504"/>
    <n v="629.95000000000005"/>
    <n v="5"/>
    <n v="176.39"/>
    <x v="8"/>
    <x v="1"/>
  </r>
  <r>
    <n v="44825"/>
    <x v="656"/>
    <x v="9"/>
    <x v="2"/>
    <x v="6"/>
    <x v="450"/>
    <n v="113.73"/>
    <n v="3"/>
    <n v="32.979999999999997"/>
    <x v="8"/>
    <x v="1"/>
  </r>
  <r>
    <n v="44825"/>
    <x v="656"/>
    <x v="9"/>
    <x v="0"/>
    <x v="3"/>
    <x v="772"/>
    <n v="14.6"/>
    <n v="2"/>
    <n v="6.86"/>
    <x v="8"/>
    <x v="1"/>
  </r>
  <r>
    <n v="44825"/>
    <x v="656"/>
    <x v="9"/>
    <x v="0"/>
    <x v="2"/>
    <x v="1020"/>
    <n v="887.84"/>
    <n v="8"/>
    <n v="17.760000000000002"/>
    <x v="8"/>
    <x v="1"/>
  </r>
  <r>
    <n v="44826"/>
    <x v="392"/>
    <x v="3"/>
    <x v="1"/>
    <x v="8"/>
    <x v="889"/>
    <n v="204.6"/>
    <n v="2"/>
    <n v="53.2"/>
    <x v="8"/>
    <x v="1"/>
  </r>
  <r>
    <n v="44826"/>
    <x v="53"/>
    <x v="6"/>
    <x v="0"/>
    <x v="0"/>
    <x v="1110"/>
    <n v="32.4"/>
    <n v="5"/>
    <n v="15.55"/>
    <x v="8"/>
    <x v="1"/>
  </r>
  <r>
    <n v="44826"/>
    <x v="53"/>
    <x v="6"/>
    <x v="1"/>
    <x v="8"/>
    <x v="1180"/>
    <n v="47.98"/>
    <n v="2"/>
    <n v="11.04"/>
    <x v="8"/>
    <x v="1"/>
  </r>
  <r>
    <n v="44826"/>
    <x v="694"/>
    <x v="15"/>
    <x v="0"/>
    <x v="1"/>
    <x v="1491"/>
    <n v="12"/>
    <n v="4"/>
    <n v="4.2"/>
    <x v="8"/>
    <x v="1"/>
  </r>
  <r>
    <n v="44826"/>
    <x v="694"/>
    <x v="15"/>
    <x v="0"/>
    <x v="2"/>
    <x v="1002"/>
    <n v="720.06"/>
    <n v="4"/>
    <n v="-63.01"/>
    <x v="8"/>
    <x v="1"/>
  </r>
  <r>
    <n v="44826"/>
    <x v="694"/>
    <x v="15"/>
    <x v="0"/>
    <x v="2"/>
    <x v="660"/>
    <n v="25.42"/>
    <n v="1"/>
    <n v="-4.7699999999999996"/>
    <x v="8"/>
    <x v="1"/>
  </r>
  <r>
    <n v="44826"/>
    <x v="694"/>
    <x v="15"/>
    <x v="0"/>
    <x v="4"/>
    <x v="1041"/>
    <n v="2.82"/>
    <n v="2"/>
    <n v="0.32"/>
    <x v="8"/>
    <x v="1"/>
  </r>
  <r>
    <n v="44826"/>
    <x v="694"/>
    <x v="15"/>
    <x v="0"/>
    <x v="3"/>
    <x v="251"/>
    <n v="3.2"/>
    <n v="2"/>
    <n v="-2.56"/>
    <x v="8"/>
    <x v="1"/>
  </r>
  <r>
    <n v="44826"/>
    <x v="251"/>
    <x v="2"/>
    <x v="0"/>
    <x v="14"/>
    <x v="930"/>
    <n v="55.6"/>
    <n v="5"/>
    <n v="6.26"/>
    <x v="8"/>
    <x v="1"/>
  </r>
  <r>
    <n v="44826"/>
    <x v="251"/>
    <x v="2"/>
    <x v="2"/>
    <x v="9"/>
    <x v="1044"/>
    <n v="617.98"/>
    <n v="3"/>
    <n v="-7.72"/>
    <x v="8"/>
    <x v="1"/>
  </r>
  <r>
    <n v="44826"/>
    <x v="22"/>
    <x v="3"/>
    <x v="0"/>
    <x v="12"/>
    <x v="808"/>
    <n v="61.44"/>
    <n v="3"/>
    <n v="16.59"/>
    <x v="8"/>
    <x v="1"/>
  </r>
  <r>
    <n v="44828"/>
    <x v="402"/>
    <x v="2"/>
    <x v="0"/>
    <x v="4"/>
    <x v="806"/>
    <n v="6.85"/>
    <n v="2"/>
    <n v="0.6"/>
    <x v="8"/>
    <x v="1"/>
  </r>
  <r>
    <n v="44828"/>
    <x v="387"/>
    <x v="8"/>
    <x v="1"/>
    <x v="5"/>
    <x v="123"/>
    <n v="517.5"/>
    <n v="6"/>
    <n v="155.25"/>
    <x v="8"/>
    <x v="1"/>
  </r>
  <r>
    <n v="44828"/>
    <x v="354"/>
    <x v="30"/>
    <x v="0"/>
    <x v="3"/>
    <x v="343"/>
    <n v="15.24"/>
    <n v="4"/>
    <n v="6.86"/>
    <x v="8"/>
    <x v="1"/>
  </r>
  <r>
    <n v="44828"/>
    <x v="354"/>
    <x v="30"/>
    <x v="1"/>
    <x v="5"/>
    <x v="433"/>
    <n v="1408.1"/>
    <n v="10"/>
    <n v="394.27"/>
    <x v="8"/>
    <x v="1"/>
  </r>
  <r>
    <n v="44828"/>
    <x v="528"/>
    <x v="39"/>
    <x v="2"/>
    <x v="6"/>
    <x v="1492"/>
    <n v="821.94"/>
    <n v="6"/>
    <n v="213.7"/>
    <x v="8"/>
    <x v="1"/>
  </r>
  <r>
    <n v="44828"/>
    <x v="297"/>
    <x v="22"/>
    <x v="0"/>
    <x v="4"/>
    <x v="755"/>
    <n v="35.96"/>
    <n v="2"/>
    <n v="10.43"/>
    <x v="8"/>
    <x v="1"/>
  </r>
  <r>
    <n v="44828"/>
    <x v="297"/>
    <x v="22"/>
    <x v="0"/>
    <x v="3"/>
    <x v="248"/>
    <n v="14.95"/>
    <n v="3"/>
    <n v="5.42"/>
    <x v="8"/>
    <x v="1"/>
  </r>
  <r>
    <n v="44828"/>
    <x v="678"/>
    <x v="3"/>
    <x v="1"/>
    <x v="8"/>
    <x v="20"/>
    <n v="14.91"/>
    <n v="3"/>
    <n v="4.62"/>
    <x v="8"/>
    <x v="1"/>
  </r>
  <r>
    <n v="44828"/>
    <x v="678"/>
    <x v="3"/>
    <x v="0"/>
    <x v="12"/>
    <x v="1193"/>
    <n v="1158.1199999999999"/>
    <n v="4"/>
    <n v="335.85"/>
    <x v="8"/>
    <x v="1"/>
  </r>
  <r>
    <n v="44828"/>
    <x v="695"/>
    <x v="12"/>
    <x v="2"/>
    <x v="6"/>
    <x v="1130"/>
    <n v="35.119999999999997"/>
    <n v="2"/>
    <n v="13.17"/>
    <x v="8"/>
    <x v="1"/>
  </r>
  <r>
    <n v="44828"/>
    <x v="111"/>
    <x v="12"/>
    <x v="0"/>
    <x v="4"/>
    <x v="72"/>
    <n v="14.58"/>
    <n v="2"/>
    <n v="2.37"/>
    <x v="8"/>
    <x v="1"/>
  </r>
  <r>
    <n v="44828"/>
    <x v="111"/>
    <x v="12"/>
    <x v="2"/>
    <x v="9"/>
    <x v="1065"/>
    <n v="23.2"/>
    <n v="2"/>
    <n v="1.45"/>
    <x v="8"/>
    <x v="1"/>
  </r>
  <r>
    <n v="44828"/>
    <x v="111"/>
    <x v="12"/>
    <x v="0"/>
    <x v="4"/>
    <x v="421"/>
    <n v="16.46"/>
    <n v="7"/>
    <n v="1.85"/>
    <x v="8"/>
    <x v="1"/>
  </r>
  <r>
    <n v="44828"/>
    <x v="337"/>
    <x v="10"/>
    <x v="0"/>
    <x v="3"/>
    <x v="949"/>
    <n v="6.73"/>
    <n v="6"/>
    <n v="-4.49"/>
    <x v="8"/>
    <x v="1"/>
  </r>
  <r>
    <n v="44828"/>
    <x v="337"/>
    <x v="10"/>
    <x v="0"/>
    <x v="2"/>
    <x v="1271"/>
    <n v="33.57"/>
    <n v="2"/>
    <n v="1.68"/>
    <x v="8"/>
    <x v="1"/>
  </r>
  <r>
    <n v="44828"/>
    <x v="337"/>
    <x v="10"/>
    <x v="0"/>
    <x v="10"/>
    <x v="1493"/>
    <n v="15.84"/>
    <n v="2"/>
    <n v="5.54"/>
    <x v="8"/>
    <x v="1"/>
  </r>
  <r>
    <n v="44828"/>
    <x v="337"/>
    <x v="10"/>
    <x v="0"/>
    <x v="1"/>
    <x v="956"/>
    <n v="24.42"/>
    <n v="1"/>
    <n v="7.94"/>
    <x v="8"/>
    <x v="1"/>
  </r>
  <r>
    <n v="44828"/>
    <x v="337"/>
    <x v="10"/>
    <x v="0"/>
    <x v="4"/>
    <x v="344"/>
    <n v="17.12"/>
    <n v="5"/>
    <n v="1.93"/>
    <x v="8"/>
    <x v="1"/>
  </r>
  <r>
    <n v="44828"/>
    <x v="509"/>
    <x v="20"/>
    <x v="0"/>
    <x v="10"/>
    <x v="1494"/>
    <n v="39.979999999999997"/>
    <n v="1"/>
    <n v="17.989999999999998"/>
    <x v="8"/>
    <x v="1"/>
  </r>
  <r>
    <n v="44829"/>
    <x v="185"/>
    <x v="27"/>
    <x v="1"/>
    <x v="13"/>
    <x v="1091"/>
    <n v="1044.6300000000001"/>
    <n v="3"/>
    <n v="240.26"/>
    <x v="8"/>
    <x v="1"/>
  </r>
  <r>
    <n v="44829"/>
    <x v="1"/>
    <x v="23"/>
    <x v="2"/>
    <x v="9"/>
    <x v="632"/>
    <n v="63.96"/>
    <n v="4"/>
    <n v="19.829999999999998"/>
    <x v="8"/>
    <x v="1"/>
  </r>
  <r>
    <n v="44829"/>
    <x v="1"/>
    <x v="23"/>
    <x v="0"/>
    <x v="3"/>
    <x v="575"/>
    <n v="14.46"/>
    <n v="3"/>
    <n v="7.09"/>
    <x v="8"/>
    <x v="1"/>
  </r>
  <r>
    <n v="44829"/>
    <x v="1"/>
    <x v="23"/>
    <x v="2"/>
    <x v="6"/>
    <x v="432"/>
    <n v="104.98"/>
    <n v="2"/>
    <n v="52.49"/>
    <x v="8"/>
    <x v="1"/>
  </r>
  <r>
    <n v="44829"/>
    <x v="481"/>
    <x v="3"/>
    <x v="0"/>
    <x v="10"/>
    <x v="474"/>
    <n v="17.48"/>
    <n v="2"/>
    <n v="8.2200000000000006"/>
    <x v="8"/>
    <x v="1"/>
  </r>
  <r>
    <n v="44829"/>
    <x v="417"/>
    <x v="38"/>
    <x v="0"/>
    <x v="3"/>
    <x v="213"/>
    <n v="68.62"/>
    <n v="2"/>
    <n v="32.25"/>
    <x v="8"/>
    <x v="1"/>
  </r>
  <r>
    <n v="44829"/>
    <x v="696"/>
    <x v="20"/>
    <x v="2"/>
    <x v="9"/>
    <x v="288"/>
    <n v="899.91"/>
    <n v="9"/>
    <n v="395.96"/>
    <x v="8"/>
    <x v="1"/>
  </r>
  <r>
    <n v="44829"/>
    <x v="15"/>
    <x v="37"/>
    <x v="0"/>
    <x v="3"/>
    <x v="797"/>
    <n v="10.76"/>
    <n v="2"/>
    <n v="5.16"/>
    <x v="8"/>
    <x v="1"/>
  </r>
  <r>
    <n v="44829"/>
    <x v="15"/>
    <x v="37"/>
    <x v="0"/>
    <x v="0"/>
    <x v="1137"/>
    <n v="45.68"/>
    <n v="2"/>
    <n v="21.01"/>
    <x v="8"/>
    <x v="1"/>
  </r>
  <r>
    <n v="44829"/>
    <x v="15"/>
    <x v="37"/>
    <x v="0"/>
    <x v="4"/>
    <x v="712"/>
    <n v="6.7"/>
    <n v="1"/>
    <n v="2.21"/>
    <x v="8"/>
    <x v="1"/>
  </r>
  <r>
    <n v="44829"/>
    <x v="613"/>
    <x v="1"/>
    <x v="0"/>
    <x v="4"/>
    <x v="666"/>
    <n v="128.74"/>
    <n v="7"/>
    <n v="12.87"/>
    <x v="8"/>
    <x v="1"/>
  </r>
  <r>
    <n v="44829"/>
    <x v="562"/>
    <x v="22"/>
    <x v="1"/>
    <x v="5"/>
    <x v="796"/>
    <n v="307.14"/>
    <n v="4"/>
    <n v="-11.52"/>
    <x v="8"/>
    <x v="1"/>
  </r>
  <r>
    <n v="44829"/>
    <x v="562"/>
    <x v="22"/>
    <x v="0"/>
    <x v="1"/>
    <x v="893"/>
    <n v="12.6"/>
    <n v="2"/>
    <n v="5.8"/>
    <x v="8"/>
    <x v="1"/>
  </r>
  <r>
    <n v="44829"/>
    <x v="562"/>
    <x v="22"/>
    <x v="2"/>
    <x v="9"/>
    <x v="615"/>
    <n v="159.97999999999999"/>
    <n v="2"/>
    <n v="57.59"/>
    <x v="8"/>
    <x v="1"/>
  </r>
  <r>
    <n v="44829"/>
    <x v="44"/>
    <x v="15"/>
    <x v="0"/>
    <x v="3"/>
    <x v="515"/>
    <n v="6.34"/>
    <n v="4"/>
    <n v="-4.6500000000000004"/>
    <x v="8"/>
    <x v="1"/>
  </r>
  <r>
    <n v="44829"/>
    <x v="44"/>
    <x v="15"/>
    <x v="0"/>
    <x v="0"/>
    <x v="800"/>
    <n v="10.48"/>
    <n v="1"/>
    <n v="3.8"/>
    <x v="8"/>
    <x v="1"/>
  </r>
  <r>
    <n v="44829"/>
    <x v="44"/>
    <x v="15"/>
    <x v="0"/>
    <x v="3"/>
    <x v="647"/>
    <n v="2.4700000000000002"/>
    <n v="1"/>
    <n v="-1.81"/>
    <x v="8"/>
    <x v="1"/>
  </r>
  <r>
    <n v="44829"/>
    <x v="44"/>
    <x v="15"/>
    <x v="0"/>
    <x v="3"/>
    <x v="601"/>
    <n v="3.26"/>
    <n v="2"/>
    <n v="-2.2799999999999998"/>
    <x v="8"/>
    <x v="1"/>
  </r>
  <r>
    <n v="44829"/>
    <x v="246"/>
    <x v="20"/>
    <x v="1"/>
    <x v="5"/>
    <x v="1495"/>
    <n v="102.58"/>
    <n v="1"/>
    <n v="6.84"/>
    <x v="8"/>
    <x v="1"/>
  </r>
  <r>
    <n v="44829"/>
    <x v="246"/>
    <x v="20"/>
    <x v="0"/>
    <x v="0"/>
    <x v="30"/>
    <n v="20.04"/>
    <n v="3"/>
    <n v="9.6199999999999992"/>
    <x v="8"/>
    <x v="1"/>
  </r>
  <r>
    <n v="44829"/>
    <x v="240"/>
    <x v="2"/>
    <x v="0"/>
    <x v="3"/>
    <x v="832"/>
    <n v="2.95"/>
    <n v="2"/>
    <n v="-2.06"/>
    <x v="8"/>
    <x v="1"/>
  </r>
  <r>
    <n v="44830"/>
    <x v="236"/>
    <x v="0"/>
    <x v="0"/>
    <x v="3"/>
    <x v="1496"/>
    <n v="2.08"/>
    <n v="5"/>
    <n v="-3.43"/>
    <x v="8"/>
    <x v="1"/>
  </r>
  <r>
    <n v="44830"/>
    <x v="236"/>
    <x v="0"/>
    <x v="2"/>
    <x v="6"/>
    <x v="904"/>
    <n v="1114.4000000000001"/>
    <n v="7"/>
    <n v="376.11"/>
    <x v="8"/>
    <x v="1"/>
  </r>
  <r>
    <n v="44830"/>
    <x v="463"/>
    <x v="11"/>
    <x v="0"/>
    <x v="0"/>
    <x v="371"/>
    <n v="141.76"/>
    <n v="5"/>
    <n v="47.84"/>
    <x v="8"/>
    <x v="1"/>
  </r>
  <r>
    <n v="44830"/>
    <x v="463"/>
    <x v="11"/>
    <x v="2"/>
    <x v="9"/>
    <x v="1497"/>
    <n v="239.8"/>
    <n v="5"/>
    <n v="47.96"/>
    <x v="8"/>
    <x v="1"/>
  </r>
  <r>
    <n v="44830"/>
    <x v="463"/>
    <x v="11"/>
    <x v="0"/>
    <x v="0"/>
    <x v="757"/>
    <n v="31.1"/>
    <n v="6"/>
    <n v="10.89"/>
    <x v="8"/>
    <x v="1"/>
  </r>
  <r>
    <n v="44830"/>
    <x v="602"/>
    <x v="12"/>
    <x v="0"/>
    <x v="0"/>
    <x v="1415"/>
    <n v="86.27"/>
    <n v="4"/>
    <n v="31.27"/>
    <x v="8"/>
    <x v="1"/>
  </r>
  <r>
    <n v="44830"/>
    <x v="602"/>
    <x v="12"/>
    <x v="0"/>
    <x v="3"/>
    <x v="1498"/>
    <n v="72.59"/>
    <n v="2"/>
    <n v="-48.39"/>
    <x v="8"/>
    <x v="1"/>
  </r>
  <r>
    <n v="44830"/>
    <x v="602"/>
    <x v="12"/>
    <x v="0"/>
    <x v="12"/>
    <x v="1311"/>
    <n v="60.67"/>
    <n v="2"/>
    <n v="14.41"/>
    <x v="8"/>
    <x v="1"/>
  </r>
  <r>
    <n v="44830"/>
    <x v="602"/>
    <x v="12"/>
    <x v="0"/>
    <x v="3"/>
    <x v="1172"/>
    <n v="77.03"/>
    <n v="9"/>
    <n v="-59.06"/>
    <x v="8"/>
    <x v="1"/>
  </r>
  <r>
    <n v="44830"/>
    <x v="602"/>
    <x v="12"/>
    <x v="0"/>
    <x v="2"/>
    <x v="355"/>
    <n v="119.9"/>
    <n v="6"/>
    <n v="-1.5"/>
    <x v="8"/>
    <x v="1"/>
  </r>
  <r>
    <n v="44830"/>
    <x v="602"/>
    <x v="12"/>
    <x v="2"/>
    <x v="6"/>
    <x v="987"/>
    <n v="263.95999999999998"/>
    <n v="5"/>
    <n v="23.1"/>
    <x v="8"/>
    <x v="1"/>
  </r>
  <r>
    <n v="44830"/>
    <x v="602"/>
    <x v="12"/>
    <x v="0"/>
    <x v="2"/>
    <x v="2"/>
    <n v="363.65"/>
    <n v="4"/>
    <n v="-86.37"/>
    <x v="8"/>
    <x v="1"/>
  </r>
  <r>
    <n v="44830"/>
    <x v="582"/>
    <x v="2"/>
    <x v="0"/>
    <x v="3"/>
    <x v="145"/>
    <n v="121.1"/>
    <n v="6"/>
    <n v="-100.92"/>
    <x v="8"/>
    <x v="1"/>
  </r>
  <r>
    <n v="44830"/>
    <x v="582"/>
    <x v="2"/>
    <x v="2"/>
    <x v="6"/>
    <x v="1327"/>
    <n v="45.89"/>
    <n v="1"/>
    <n v="-9.18"/>
    <x v="8"/>
    <x v="1"/>
  </r>
  <r>
    <n v="44830"/>
    <x v="697"/>
    <x v="3"/>
    <x v="0"/>
    <x v="2"/>
    <x v="929"/>
    <n v="64.17"/>
    <n v="3"/>
    <n v="18.61"/>
    <x v="8"/>
    <x v="1"/>
  </r>
  <r>
    <n v="44830"/>
    <x v="697"/>
    <x v="3"/>
    <x v="0"/>
    <x v="10"/>
    <x v="323"/>
    <n v="124.46"/>
    <n v="2"/>
    <n v="58.5"/>
    <x v="8"/>
    <x v="1"/>
  </r>
  <r>
    <n v="44830"/>
    <x v="413"/>
    <x v="20"/>
    <x v="2"/>
    <x v="9"/>
    <x v="1394"/>
    <n v="50"/>
    <n v="2"/>
    <n v="12"/>
    <x v="8"/>
    <x v="1"/>
  </r>
  <r>
    <n v="44830"/>
    <x v="344"/>
    <x v="20"/>
    <x v="0"/>
    <x v="7"/>
    <x v="693"/>
    <n v="34.44"/>
    <n v="3"/>
    <n v="16.190000000000001"/>
    <x v="8"/>
    <x v="1"/>
  </r>
  <r>
    <n v="44830"/>
    <x v="344"/>
    <x v="20"/>
    <x v="2"/>
    <x v="15"/>
    <x v="318"/>
    <n v="629.92999999999995"/>
    <n v="7"/>
    <n v="296.07"/>
    <x v="8"/>
    <x v="1"/>
  </r>
  <r>
    <n v="44830"/>
    <x v="344"/>
    <x v="20"/>
    <x v="0"/>
    <x v="3"/>
    <x v="1267"/>
    <n v="79.06"/>
    <n v="9"/>
    <n v="28.66"/>
    <x v="8"/>
    <x v="1"/>
  </r>
  <r>
    <n v="44831"/>
    <x v="685"/>
    <x v="1"/>
    <x v="0"/>
    <x v="3"/>
    <x v="556"/>
    <n v="15.08"/>
    <n v="2"/>
    <n v="-22.62"/>
    <x v="8"/>
    <x v="1"/>
  </r>
  <r>
    <n v="44831"/>
    <x v="685"/>
    <x v="1"/>
    <x v="1"/>
    <x v="8"/>
    <x v="1115"/>
    <n v="24.29"/>
    <n v="3"/>
    <n v="-12.75"/>
    <x v="8"/>
    <x v="1"/>
  </r>
  <r>
    <n v="44831"/>
    <x v="511"/>
    <x v="3"/>
    <x v="0"/>
    <x v="2"/>
    <x v="1034"/>
    <n v="15.51"/>
    <n v="1"/>
    <n v="4.34"/>
    <x v="8"/>
    <x v="1"/>
  </r>
  <r>
    <n v="44831"/>
    <x v="511"/>
    <x v="3"/>
    <x v="0"/>
    <x v="0"/>
    <x v="646"/>
    <n v="146.82"/>
    <n v="3"/>
    <n v="73.41"/>
    <x v="8"/>
    <x v="1"/>
  </r>
  <r>
    <n v="44831"/>
    <x v="511"/>
    <x v="3"/>
    <x v="0"/>
    <x v="0"/>
    <x v="291"/>
    <n v="12.96"/>
    <n v="2"/>
    <n v="6.22"/>
    <x v="8"/>
    <x v="1"/>
  </r>
  <r>
    <n v="44831"/>
    <x v="698"/>
    <x v="14"/>
    <x v="0"/>
    <x v="4"/>
    <x v="269"/>
    <n v="16.399999999999999"/>
    <n v="5"/>
    <n v="4.76"/>
    <x v="8"/>
    <x v="1"/>
  </r>
  <r>
    <n v="44831"/>
    <x v="698"/>
    <x v="14"/>
    <x v="0"/>
    <x v="0"/>
    <x v="1499"/>
    <n v="25.92"/>
    <n v="4"/>
    <n v="12.44"/>
    <x v="8"/>
    <x v="1"/>
  </r>
  <r>
    <n v="44831"/>
    <x v="295"/>
    <x v="6"/>
    <x v="0"/>
    <x v="0"/>
    <x v="728"/>
    <n v="154.9"/>
    <n v="5"/>
    <n v="69.709999999999994"/>
    <x v="8"/>
    <x v="1"/>
  </r>
  <r>
    <n v="44831"/>
    <x v="295"/>
    <x v="6"/>
    <x v="2"/>
    <x v="6"/>
    <x v="1379"/>
    <n v="1871.88"/>
    <n v="12"/>
    <n v="561.55999999999995"/>
    <x v="8"/>
    <x v="1"/>
  </r>
  <r>
    <n v="44831"/>
    <x v="531"/>
    <x v="22"/>
    <x v="0"/>
    <x v="4"/>
    <x v="609"/>
    <n v="99.2"/>
    <n v="5"/>
    <n v="25.79"/>
    <x v="8"/>
    <x v="1"/>
  </r>
  <r>
    <n v="44832"/>
    <x v="418"/>
    <x v="3"/>
    <x v="0"/>
    <x v="12"/>
    <x v="366"/>
    <n v="43.26"/>
    <n v="3"/>
    <n v="14.28"/>
    <x v="8"/>
    <x v="1"/>
  </r>
  <r>
    <n v="44832"/>
    <x v="418"/>
    <x v="3"/>
    <x v="0"/>
    <x v="12"/>
    <x v="1500"/>
    <n v="43.56"/>
    <n v="2"/>
    <n v="15.25"/>
    <x v="8"/>
    <x v="1"/>
  </r>
  <r>
    <n v="44832"/>
    <x v="456"/>
    <x v="26"/>
    <x v="0"/>
    <x v="10"/>
    <x v="858"/>
    <n v="12.54"/>
    <n v="1"/>
    <n v="4.2300000000000004"/>
    <x v="8"/>
    <x v="1"/>
  </r>
  <r>
    <n v="44832"/>
    <x v="456"/>
    <x v="26"/>
    <x v="0"/>
    <x v="3"/>
    <x v="106"/>
    <n v="1.08"/>
    <n v="2"/>
    <n v="-0.79"/>
    <x v="8"/>
    <x v="1"/>
  </r>
  <r>
    <n v="44832"/>
    <x v="456"/>
    <x v="26"/>
    <x v="0"/>
    <x v="7"/>
    <x v="78"/>
    <n v="4.51"/>
    <n v="3"/>
    <n v="0.85"/>
    <x v="8"/>
    <x v="1"/>
  </r>
  <r>
    <n v="44832"/>
    <x v="612"/>
    <x v="20"/>
    <x v="0"/>
    <x v="12"/>
    <x v="155"/>
    <n v="293.52"/>
    <n v="6"/>
    <n v="76.319999999999993"/>
    <x v="8"/>
    <x v="1"/>
  </r>
  <r>
    <n v="44832"/>
    <x v="612"/>
    <x v="20"/>
    <x v="2"/>
    <x v="6"/>
    <x v="855"/>
    <n v="307.98"/>
    <n v="2"/>
    <n v="89.31"/>
    <x v="8"/>
    <x v="1"/>
  </r>
  <r>
    <n v="44832"/>
    <x v="132"/>
    <x v="3"/>
    <x v="0"/>
    <x v="12"/>
    <x v="680"/>
    <n v="186.15"/>
    <n v="3"/>
    <n v="55.85"/>
    <x v="8"/>
    <x v="1"/>
  </r>
  <r>
    <n v="44832"/>
    <x v="132"/>
    <x v="3"/>
    <x v="0"/>
    <x v="3"/>
    <x v="978"/>
    <n v="81.790000000000006"/>
    <n v="6"/>
    <n v="26.58"/>
    <x v="8"/>
    <x v="1"/>
  </r>
  <r>
    <n v="44832"/>
    <x v="132"/>
    <x v="3"/>
    <x v="0"/>
    <x v="14"/>
    <x v="1501"/>
    <n v="47.19"/>
    <n v="3"/>
    <n v="13.69"/>
    <x v="8"/>
    <x v="1"/>
  </r>
  <r>
    <n v="44832"/>
    <x v="132"/>
    <x v="3"/>
    <x v="2"/>
    <x v="6"/>
    <x v="1502"/>
    <n v="36.78"/>
    <n v="2"/>
    <n v="-8.2799999999999994"/>
    <x v="8"/>
    <x v="1"/>
  </r>
  <r>
    <n v="44835"/>
    <x v="678"/>
    <x v="26"/>
    <x v="0"/>
    <x v="2"/>
    <x v="994"/>
    <n v="139.41999999999999"/>
    <n v="4"/>
    <n v="17.43"/>
    <x v="9"/>
    <x v="1"/>
  </r>
  <r>
    <n v="44835"/>
    <x v="508"/>
    <x v="32"/>
    <x v="2"/>
    <x v="6"/>
    <x v="1379"/>
    <n v="311.98"/>
    <n v="2"/>
    <n v="93.59"/>
    <x v="9"/>
    <x v="1"/>
  </r>
  <r>
    <n v="44835"/>
    <x v="508"/>
    <x v="32"/>
    <x v="0"/>
    <x v="3"/>
    <x v="263"/>
    <n v="22.45"/>
    <n v="5"/>
    <n v="10.33"/>
    <x v="9"/>
    <x v="1"/>
  </r>
  <r>
    <n v="44835"/>
    <x v="699"/>
    <x v="1"/>
    <x v="0"/>
    <x v="3"/>
    <x v="949"/>
    <n v="2.99"/>
    <n v="4"/>
    <n v="-4.49"/>
    <x v="9"/>
    <x v="1"/>
  </r>
  <r>
    <n v="44835"/>
    <x v="699"/>
    <x v="1"/>
    <x v="2"/>
    <x v="9"/>
    <x v="1381"/>
    <n v="108.77"/>
    <n v="4"/>
    <n v="2.72"/>
    <x v="9"/>
    <x v="1"/>
  </r>
  <r>
    <n v="44835"/>
    <x v="699"/>
    <x v="11"/>
    <x v="2"/>
    <x v="6"/>
    <x v="387"/>
    <n v="572.79999999999995"/>
    <n v="2"/>
    <n v="50.12"/>
    <x v="9"/>
    <x v="1"/>
  </r>
  <r>
    <n v="44836"/>
    <x v="290"/>
    <x v="3"/>
    <x v="0"/>
    <x v="3"/>
    <x v="302"/>
    <n v="57.5"/>
    <n v="6"/>
    <n v="20.13"/>
    <x v="9"/>
    <x v="1"/>
  </r>
  <r>
    <n v="44836"/>
    <x v="359"/>
    <x v="23"/>
    <x v="0"/>
    <x v="0"/>
    <x v="1175"/>
    <n v="94.85"/>
    <n v="5"/>
    <n v="45.53"/>
    <x v="9"/>
    <x v="1"/>
  </r>
  <r>
    <n v="44836"/>
    <x v="359"/>
    <x v="23"/>
    <x v="0"/>
    <x v="10"/>
    <x v="681"/>
    <n v="51.12"/>
    <n v="4"/>
    <n v="23"/>
    <x v="9"/>
    <x v="1"/>
  </r>
  <r>
    <n v="44836"/>
    <x v="359"/>
    <x v="23"/>
    <x v="2"/>
    <x v="9"/>
    <x v="993"/>
    <n v="90"/>
    <n v="1"/>
    <n v="32.4"/>
    <x v="9"/>
    <x v="1"/>
  </r>
  <r>
    <n v="44836"/>
    <x v="431"/>
    <x v="3"/>
    <x v="0"/>
    <x v="2"/>
    <x v="836"/>
    <n v="270.33999999999997"/>
    <n v="14"/>
    <n v="75.7"/>
    <x v="9"/>
    <x v="1"/>
  </r>
  <r>
    <n v="44836"/>
    <x v="70"/>
    <x v="25"/>
    <x v="0"/>
    <x v="3"/>
    <x v="1058"/>
    <n v="7.38"/>
    <n v="5"/>
    <n v="-5.41"/>
    <x v="9"/>
    <x v="1"/>
  </r>
  <r>
    <n v="44836"/>
    <x v="700"/>
    <x v="3"/>
    <x v="0"/>
    <x v="3"/>
    <x v="1058"/>
    <n v="11.81"/>
    <n v="3"/>
    <n v="4.13"/>
    <x v="9"/>
    <x v="1"/>
  </r>
  <r>
    <n v="44836"/>
    <x v="700"/>
    <x v="3"/>
    <x v="0"/>
    <x v="3"/>
    <x v="361"/>
    <n v="53.57"/>
    <n v="4"/>
    <n v="19.420000000000002"/>
    <x v="9"/>
    <x v="1"/>
  </r>
  <r>
    <n v="44836"/>
    <x v="700"/>
    <x v="3"/>
    <x v="2"/>
    <x v="6"/>
    <x v="504"/>
    <n v="503.96"/>
    <n v="5"/>
    <n v="50.4"/>
    <x v="9"/>
    <x v="1"/>
  </r>
  <r>
    <n v="44836"/>
    <x v="634"/>
    <x v="37"/>
    <x v="0"/>
    <x v="3"/>
    <x v="374"/>
    <n v="26.9"/>
    <n v="5"/>
    <n v="13.18"/>
    <x v="9"/>
    <x v="1"/>
  </r>
  <r>
    <n v="44836"/>
    <x v="320"/>
    <x v="36"/>
    <x v="0"/>
    <x v="0"/>
    <x v="1382"/>
    <n v="19.440000000000001"/>
    <n v="3"/>
    <n v="9.33"/>
    <x v="9"/>
    <x v="1"/>
  </r>
  <r>
    <n v="44836"/>
    <x v="320"/>
    <x v="36"/>
    <x v="0"/>
    <x v="3"/>
    <x v="116"/>
    <n v="7.38"/>
    <n v="1"/>
    <n v="3.62"/>
    <x v="9"/>
    <x v="1"/>
  </r>
  <r>
    <n v="44836"/>
    <x v="218"/>
    <x v="26"/>
    <x v="0"/>
    <x v="14"/>
    <x v="777"/>
    <n v="10.94"/>
    <n v="2"/>
    <n v="0.96"/>
    <x v="9"/>
    <x v="1"/>
  </r>
  <r>
    <n v="44836"/>
    <x v="74"/>
    <x v="11"/>
    <x v="1"/>
    <x v="8"/>
    <x v="568"/>
    <n v="11.03"/>
    <n v="1"/>
    <n v="3.03"/>
    <x v="9"/>
    <x v="1"/>
  </r>
  <r>
    <n v="44836"/>
    <x v="74"/>
    <x v="11"/>
    <x v="2"/>
    <x v="9"/>
    <x v="225"/>
    <n v="53.04"/>
    <n v="3"/>
    <n v="-4.6399999999999997"/>
    <x v="9"/>
    <x v="1"/>
  </r>
  <r>
    <n v="44837"/>
    <x v="240"/>
    <x v="10"/>
    <x v="0"/>
    <x v="3"/>
    <x v="583"/>
    <n v="32.07"/>
    <n v="5"/>
    <n v="-22.45"/>
    <x v="9"/>
    <x v="1"/>
  </r>
  <r>
    <n v="44837"/>
    <x v="240"/>
    <x v="10"/>
    <x v="2"/>
    <x v="9"/>
    <x v="623"/>
    <n v="24"/>
    <n v="2"/>
    <n v="-2.7"/>
    <x v="9"/>
    <x v="1"/>
  </r>
  <r>
    <n v="44837"/>
    <x v="240"/>
    <x v="10"/>
    <x v="1"/>
    <x v="11"/>
    <x v="69"/>
    <n v="35.49"/>
    <n v="1"/>
    <n v="-15.62"/>
    <x v="9"/>
    <x v="1"/>
  </r>
  <r>
    <n v="44837"/>
    <x v="240"/>
    <x v="10"/>
    <x v="2"/>
    <x v="9"/>
    <x v="1503"/>
    <n v="47.98"/>
    <n v="2"/>
    <n v="0.6"/>
    <x v="9"/>
    <x v="1"/>
  </r>
  <r>
    <n v="44837"/>
    <x v="126"/>
    <x v="2"/>
    <x v="0"/>
    <x v="2"/>
    <x v="163"/>
    <n v="15.01"/>
    <n v="2"/>
    <n v="1.5"/>
    <x v="9"/>
    <x v="1"/>
  </r>
  <r>
    <n v="44837"/>
    <x v="206"/>
    <x v="3"/>
    <x v="1"/>
    <x v="11"/>
    <x v="69"/>
    <n v="120.67"/>
    <n v="2"/>
    <n v="18.45"/>
    <x v="9"/>
    <x v="1"/>
  </r>
  <r>
    <n v="44838"/>
    <x v="561"/>
    <x v="4"/>
    <x v="1"/>
    <x v="5"/>
    <x v="215"/>
    <n v="392.94"/>
    <n v="3"/>
    <n v="43.22"/>
    <x v="9"/>
    <x v="1"/>
  </r>
  <r>
    <n v="44838"/>
    <x v="116"/>
    <x v="3"/>
    <x v="0"/>
    <x v="2"/>
    <x v="1369"/>
    <n v="26.96"/>
    <n v="2"/>
    <n v="7.01"/>
    <x v="9"/>
    <x v="1"/>
  </r>
  <r>
    <n v="44838"/>
    <x v="488"/>
    <x v="2"/>
    <x v="1"/>
    <x v="8"/>
    <x v="643"/>
    <n v="64.94"/>
    <n v="3"/>
    <n v="6.49"/>
    <x v="9"/>
    <x v="1"/>
  </r>
  <r>
    <n v="44838"/>
    <x v="488"/>
    <x v="2"/>
    <x v="0"/>
    <x v="0"/>
    <x v="1504"/>
    <n v="20.74"/>
    <n v="4"/>
    <n v="7.26"/>
    <x v="9"/>
    <x v="1"/>
  </r>
  <r>
    <n v="44839"/>
    <x v="701"/>
    <x v="6"/>
    <x v="0"/>
    <x v="4"/>
    <x v="619"/>
    <n v="46.2"/>
    <n v="4"/>
    <n v="12.94"/>
    <x v="9"/>
    <x v="1"/>
  </r>
  <r>
    <n v="44839"/>
    <x v="701"/>
    <x v="6"/>
    <x v="0"/>
    <x v="12"/>
    <x v="366"/>
    <n v="28.84"/>
    <n v="2"/>
    <n v="9.52"/>
    <x v="9"/>
    <x v="1"/>
  </r>
  <r>
    <n v="44839"/>
    <x v="472"/>
    <x v="7"/>
    <x v="0"/>
    <x v="2"/>
    <x v="1034"/>
    <n v="77.55"/>
    <n v="5"/>
    <n v="21.71"/>
    <x v="9"/>
    <x v="1"/>
  </r>
  <r>
    <n v="44839"/>
    <x v="337"/>
    <x v="10"/>
    <x v="2"/>
    <x v="9"/>
    <x v="225"/>
    <n v="53.04"/>
    <n v="3"/>
    <n v="-4.6399999999999997"/>
    <x v="9"/>
    <x v="1"/>
  </r>
  <r>
    <n v="44839"/>
    <x v="467"/>
    <x v="11"/>
    <x v="1"/>
    <x v="11"/>
    <x v="1505"/>
    <n v="66.290000000000006"/>
    <n v="1"/>
    <n v="-103.86"/>
    <x v="9"/>
    <x v="1"/>
  </r>
  <r>
    <n v="44839"/>
    <x v="467"/>
    <x v="11"/>
    <x v="1"/>
    <x v="5"/>
    <x v="26"/>
    <n v="291.17"/>
    <n v="4"/>
    <n v="-14.56"/>
    <x v="9"/>
    <x v="1"/>
  </r>
  <r>
    <n v="44839"/>
    <x v="325"/>
    <x v="10"/>
    <x v="2"/>
    <x v="9"/>
    <x v="993"/>
    <n v="288"/>
    <n v="4"/>
    <n v="57.6"/>
    <x v="9"/>
    <x v="1"/>
  </r>
  <r>
    <n v="44842"/>
    <x v="337"/>
    <x v="3"/>
    <x v="1"/>
    <x v="8"/>
    <x v="886"/>
    <n v="145.9"/>
    <n v="5"/>
    <n v="62.74"/>
    <x v="9"/>
    <x v="1"/>
  </r>
  <r>
    <n v="44842"/>
    <x v="542"/>
    <x v="0"/>
    <x v="0"/>
    <x v="4"/>
    <x v="319"/>
    <n v="3.44"/>
    <n v="2"/>
    <n v="0.56000000000000005"/>
    <x v="9"/>
    <x v="1"/>
  </r>
  <r>
    <n v="44842"/>
    <x v="702"/>
    <x v="0"/>
    <x v="1"/>
    <x v="8"/>
    <x v="339"/>
    <n v="72.78"/>
    <n v="3"/>
    <n v="-70.959999999999994"/>
    <x v="9"/>
    <x v="1"/>
  </r>
  <r>
    <n v="44843"/>
    <x v="610"/>
    <x v="6"/>
    <x v="0"/>
    <x v="2"/>
    <x v="847"/>
    <n v="30.84"/>
    <n v="2"/>
    <n v="8.33"/>
    <x v="9"/>
    <x v="1"/>
  </r>
  <r>
    <n v="44843"/>
    <x v="560"/>
    <x v="20"/>
    <x v="2"/>
    <x v="6"/>
    <x v="303"/>
    <n v="631.96"/>
    <n v="4"/>
    <n v="303.33999999999997"/>
    <x v="9"/>
    <x v="1"/>
  </r>
  <r>
    <n v="44843"/>
    <x v="560"/>
    <x v="20"/>
    <x v="0"/>
    <x v="0"/>
    <x v="563"/>
    <n v="23.92"/>
    <n v="4"/>
    <n v="10.76"/>
    <x v="9"/>
    <x v="1"/>
  </r>
  <r>
    <n v="44843"/>
    <x v="291"/>
    <x v="14"/>
    <x v="2"/>
    <x v="9"/>
    <x v="1464"/>
    <n v="619.95000000000005"/>
    <n v="5"/>
    <n v="111.59"/>
    <x v="9"/>
    <x v="1"/>
  </r>
  <r>
    <n v="44843"/>
    <x v="291"/>
    <x v="14"/>
    <x v="2"/>
    <x v="6"/>
    <x v="1506"/>
    <n v="29.16"/>
    <n v="3"/>
    <n v="8.4600000000000009"/>
    <x v="9"/>
    <x v="1"/>
  </r>
  <r>
    <n v="44843"/>
    <x v="291"/>
    <x v="14"/>
    <x v="0"/>
    <x v="10"/>
    <x v="21"/>
    <n v="57.96"/>
    <n v="7"/>
    <n v="27.24"/>
    <x v="9"/>
    <x v="1"/>
  </r>
  <r>
    <n v="44843"/>
    <x v="291"/>
    <x v="14"/>
    <x v="0"/>
    <x v="12"/>
    <x v="188"/>
    <n v="29.4"/>
    <n v="3"/>
    <n v="5.23"/>
    <x v="9"/>
    <x v="1"/>
  </r>
  <r>
    <n v="44843"/>
    <x v="256"/>
    <x v="16"/>
    <x v="0"/>
    <x v="3"/>
    <x v="253"/>
    <n v="1.87"/>
    <n v="2"/>
    <n v="-1.31"/>
    <x v="9"/>
    <x v="1"/>
  </r>
  <r>
    <n v="44843"/>
    <x v="256"/>
    <x v="16"/>
    <x v="0"/>
    <x v="3"/>
    <x v="604"/>
    <n v="11.21"/>
    <n v="2"/>
    <n v="-8.6"/>
    <x v="9"/>
    <x v="1"/>
  </r>
  <r>
    <n v="44843"/>
    <x v="256"/>
    <x v="16"/>
    <x v="0"/>
    <x v="4"/>
    <x v="1263"/>
    <n v="37.380000000000003"/>
    <n v="8"/>
    <n v="7.48"/>
    <x v="9"/>
    <x v="1"/>
  </r>
  <r>
    <n v="44843"/>
    <x v="667"/>
    <x v="14"/>
    <x v="1"/>
    <x v="5"/>
    <x v="1155"/>
    <n v="389.97"/>
    <n v="3"/>
    <n v="35.1"/>
    <x v="9"/>
    <x v="1"/>
  </r>
  <r>
    <n v="44843"/>
    <x v="667"/>
    <x v="14"/>
    <x v="0"/>
    <x v="12"/>
    <x v="879"/>
    <n v="269.91000000000003"/>
    <n v="5"/>
    <n v="53.98"/>
    <x v="9"/>
    <x v="1"/>
  </r>
  <r>
    <n v="44844"/>
    <x v="561"/>
    <x v="3"/>
    <x v="0"/>
    <x v="0"/>
    <x v="1365"/>
    <n v="45.36"/>
    <n v="7"/>
    <n v="21.77"/>
    <x v="9"/>
    <x v="1"/>
  </r>
  <r>
    <n v="44844"/>
    <x v="628"/>
    <x v="16"/>
    <x v="0"/>
    <x v="2"/>
    <x v="694"/>
    <n v="1801.63"/>
    <n v="6"/>
    <n v="-337.81"/>
    <x v="9"/>
    <x v="1"/>
  </r>
  <r>
    <n v="44844"/>
    <x v="547"/>
    <x v="1"/>
    <x v="0"/>
    <x v="4"/>
    <x v="191"/>
    <n v="8.02"/>
    <n v="3"/>
    <n v="1"/>
    <x v="9"/>
    <x v="1"/>
  </r>
  <r>
    <n v="44844"/>
    <x v="549"/>
    <x v="3"/>
    <x v="1"/>
    <x v="5"/>
    <x v="1082"/>
    <n v="362.14"/>
    <n v="3"/>
    <n v="-54.32"/>
    <x v="9"/>
    <x v="1"/>
  </r>
  <r>
    <n v="44844"/>
    <x v="549"/>
    <x v="3"/>
    <x v="0"/>
    <x v="1"/>
    <x v="1476"/>
    <n v="31.05"/>
    <n v="3"/>
    <n v="14.9"/>
    <x v="9"/>
    <x v="1"/>
  </r>
  <r>
    <n v="44845"/>
    <x v="703"/>
    <x v="16"/>
    <x v="1"/>
    <x v="13"/>
    <x v="1091"/>
    <n v="957.58"/>
    <n v="5"/>
    <n v="-383.03"/>
    <x v="9"/>
    <x v="1"/>
  </r>
  <r>
    <n v="44845"/>
    <x v="703"/>
    <x v="16"/>
    <x v="0"/>
    <x v="2"/>
    <x v="49"/>
    <n v="22.37"/>
    <n v="2"/>
    <n v="2.52"/>
    <x v="9"/>
    <x v="1"/>
  </r>
  <r>
    <n v="44845"/>
    <x v="489"/>
    <x v="20"/>
    <x v="2"/>
    <x v="9"/>
    <x v="1106"/>
    <n v="31.95"/>
    <n v="1"/>
    <n v="2.2400000000000002"/>
    <x v="9"/>
    <x v="1"/>
  </r>
  <r>
    <n v="44846"/>
    <x v="114"/>
    <x v="20"/>
    <x v="1"/>
    <x v="11"/>
    <x v="1205"/>
    <n v="899.14"/>
    <n v="4"/>
    <n v="112.39"/>
    <x v="9"/>
    <x v="1"/>
  </r>
  <r>
    <n v="44846"/>
    <x v="114"/>
    <x v="20"/>
    <x v="2"/>
    <x v="6"/>
    <x v="441"/>
    <n v="71.760000000000005"/>
    <n v="6"/>
    <n v="20.09"/>
    <x v="9"/>
    <x v="1"/>
  </r>
  <r>
    <n v="44846"/>
    <x v="114"/>
    <x v="20"/>
    <x v="0"/>
    <x v="0"/>
    <x v="454"/>
    <n v="51.84"/>
    <n v="8"/>
    <n v="24.88"/>
    <x v="9"/>
    <x v="1"/>
  </r>
  <r>
    <n v="44846"/>
    <x v="114"/>
    <x v="20"/>
    <x v="1"/>
    <x v="11"/>
    <x v="1028"/>
    <n v="626.35"/>
    <n v="3"/>
    <n v="46.98"/>
    <x v="9"/>
    <x v="1"/>
  </r>
  <r>
    <n v="44846"/>
    <x v="114"/>
    <x v="20"/>
    <x v="0"/>
    <x v="4"/>
    <x v="29"/>
    <n v="19.899999999999999"/>
    <n v="5"/>
    <n v="6.57"/>
    <x v="9"/>
    <x v="1"/>
  </r>
  <r>
    <n v="44846"/>
    <x v="670"/>
    <x v="20"/>
    <x v="1"/>
    <x v="13"/>
    <x v="670"/>
    <n v="209.67"/>
    <n v="1"/>
    <n v="-13.98"/>
    <x v="9"/>
    <x v="1"/>
  </r>
  <r>
    <n v="44846"/>
    <x v="392"/>
    <x v="18"/>
    <x v="2"/>
    <x v="6"/>
    <x v="80"/>
    <n v="135.72"/>
    <n v="3"/>
    <n v="35.29"/>
    <x v="9"/>
    <x v="1"/>
  </r>
  <r>
    <n v="44846"/>
    <x v="392"/>
    <x v="18"/>
    <x v="0"/>
    <x v="3"/>
    <x v="898"/>
    <n v="12.56"/>
    <n v="2"/>
    <n v="5.65"/>
    <x v="9"/>
    <x v="1"/>
  </r>
  <r>
    <n v="44846"/>
    <x v="392"/>
    <x v="18"/>
    <x v="2"/>
    <x v="6"/>
    <x v="987"/>
    <n v="263.95999999999998"/>
    <n v="4"/>
    <n v="71.27"/>
    <x v="9"/>
    <x v="1"/>
  </r>
  <r>
    <n v="44846"/>
    <x v="75"/>
    <x v="22"/>
    <x v="2"/>
    <x v="9"/>
    <x v="907"/>
    <n v="17.899999999999999"/>
    <n v="2"/>
    <n v="3.4"/>
    <x v="9"/>
    <x v="1"/>
  </r>
  <r>
    <n v="44846"/>
    <x v="75"/>
    <x v="22"/>
    <x v="0"/>
    <x v="2"/>
    <x v="147"/>
    <n v="81.96"/>
    <n v="2"/>
    <n v="0"/>
    <x v="9"/>
    <x v="1"/>
  </r>
  <r>
    <n v="44847"/>
    <x v="192"/>
    <x v="5"/>
    <x v="2"/>
    <x v="6"/>
    <x v="441"/>
    <n v="83.72"/>
    <n v="7"/>
    <n v="23.44"/>
    <x v="9"/>
    <x v="1"/>
  </r>
  <r>
    <n v="44847"/>
    <x v="192"/>
    <x v="5"/>
    <x v="1"/>
    <x v="5"/>
    <x v="1182"/>
    <n v="287.94"/>
    <n v="3"/>
    <n v="77.739999999999995"/>
    <x v="9"/>
    <x v="1"/>
  </r>
  <r>
    <n v="44849"/>
    <x v="205"/>
    <x v="1"/>
    <x v="2"/>
    <x v="9"/>
    <x v="711"/>
    <n v="339.96"/>
    <n v="5"/>
    <n v="67.989999999999995"/>
    <x v="9"/>
    <x v="1"/>
  </r>
  <r>
    <n v="44849"/>
    <x v="264"/>
    <x v="0"/>
    <x v="2"/>
    <x v="9"/>
    <x v="1507"/>
    <n v="263.88"/>
    <n v="3"/>
    <n v="42.88"/>
    <x v="9"/>
    <x v="1"/>
  </r>
  <r>
    <n v="44849"/>
    <x v="264"/>
    <x v="0"/>
    <x v="1"/>
    <x v="5"/>
    <x v="599"/>
    <n v="2453.4299999999998"/>
    <n v="5"/>
    <n v="-350.49"/>
    <x v="9"/>
    <x v="1"/>
  </r>
  <r>
    <n v="44849"/>
    <x v="41"/>
    <x v="14"/>
    <x v="1"/>
    <x v="8"/>
    <x v="635"/>
    <n v="17.14"/>
    <n v="2"/>
    <n v="6.17"/>
    <x v="9"/>
    <x v="1"/>
  </r>
  <r>
    <n v="44849"/>
    <x v="704"/>
    <x v="0"/>
    <x v="1"/>
    <x v="8"/>
    <x v="851"/>
    <n v="131.38"/>
    <n v="6"/>
    <n v="-95.25"/>
    <x v="9"/>
    <x v="1"/>
  </r>
  <r>
    <n v="44849"/>
    <x v="704"/>
    <x v="0"/>
    <x v="0"/>
    <x v="0"/>
    <x v="750"/>
    <n v="5.34"/>
    <n v="1"/>
    <n v="1.87"/>
    <x v="9"/>
    <x v="1"/>
  </r>
  <r>
    <n v="44849"/>
    <x v="471"/>
    <x v="0"/>
    <x v="0"/>
    <x v="10"/>
    <x v="21"/>
    <n v="4.46"/>
    <n v="1"/>
    <n v="1.67"/>
    <x v="9"/>
    <x v="1"/>
  </r>
  <r>
    <n v="44849"/>
    <x v="471"/>
    <x v="0"/>
    <x v="0"/>
    <x v="3"/>
    <x v="1508"/>
    <n v="3.96"/>
    <n v="10"/>
    <n v="-6.93"/>
    <x v="9"/>
    <x v="1"/>
  </r>
  <r>
    <n v="44850"/>
    <x v="634"/>
    <x v="20"/>
    <x v="2"/>
    <x v="6"/>
    <x v="1404"/>
    <n v="824.97"/>
    <n v="3"/>
    <n v="214.49"/>
    <x v="9"/>
    <x v="1"/>
  </r>
  <r>
    <n v="44851"/>
    <x v="693"/>
    <x v="3"/>
    <x v="0"/>
    <x v="2"/>
    <x v="945"/>
    <n v="77.88"/>
    <n v="2"/>
    <n v="3.89"/>
    <x v="9"/>
    <x v="1"/>
  </r>
  <r>
    <n v="44852"/>
    <x v="61"/>
    <x v="0"/>
    <x v="2"/>
    <x v="9"/>
    <x v="1509"/>
    <n v="27.7"/>
    <n v="3"/>
    <n v="3.46"/>
    <x v="9"/>
    <x v="1"/>
  </r>
  <r>
    <n v="44852"/>
    <x v="61"/>
    <x v="0"/>
    <x v="0"/>
    <x v="12"/>
    <x v="1510"/>
    <n v="73.16"/>
    <n v="6"/>
    <n v="-186.57"/>
    <x v="9"/>
    <x v="1"/>
  </r>
  <r>
    <n v="44852"/>
    <x v="405"/>
    <x v="22"/>
    <x v="2"/>
    <x v="6"/>
    <x v="1426"/>
    <n v="249.58"/>
    <n v="2"/>
    <n v="15.6"/>
    <x v="9"/>
    <x v="1"/>
  </r>
  <r>
    <n v="44852"/>
    <x v="405"/>
    <x v="22"/>
    <x v="0"/>
    <x v="0"/>
    <x v="938"/>
    <n v="17.940000000000001"/>
    <n v="3"/>
    <n v="8.7899999999999991"/>
    <x v="9"/>
    <x v="1"/>
  </r>
  <r>
    <n v="44852"/>
    <x v="405"/>
    <x v="22"/>
    <x v="1"/>
    <x v="8"/>
    <x v="1043"/>
    <n v="10.11"/>
    <n v="3"/>
    <n v="3.24"/>
    <x v="9"/>
    <x v="1"/>
  </r>
  <r>
    <n v="44853"/>
    <x v="463"/>
    <x v="38"/>
    <x v="0"/>
    <x v="0"/>
    <x v="1052"/>
    <n v="34.44"/>
    <n v="3"/>
    <n v="17.22"/>
    <x v="9"/>
    <x v="1"/>
  </r>
  <r>
    <n v="44853"/>
    <x v="62"/>
    <x v="14"/>
    <x v="0"/>
    <x v="3"/>
    <x v="405"/>
    <n v="38.28"/>
    <n v="6"/>
    <n v="17.61"/>
    <x v="9"/>
    <x v="1"/>
  </r>
  <r>
    <n v="44853"/>
    <x v="62"/>
    <x v="14"/>
    <x v="2"/>
    <x v="6"/>
    <x v="1511"/>
    <n v="149.94999999999999"/>
    <n v="5"/>
    <n v="44.99"/>
    <x v="9"/>
    <x v="1"/>
  </r>
  <r>
    <n v="44853"/>
    <x v="508"/>
    <x v="3"/>
    <x v="0"/>
    <x v="12"/>
    <x v="1512"/>
    <n v="1640.7"/>
    <n v="5"/>
    <n v="459.4"/>
    <x v="9"/>
    <x v="1"/>
  </r>
  <r>
    <n v="44853"/>
    <x v="508"/>
    <x v="3"/>
    <x v="2"/>
    <x v="9"/>
    <x v="993"/>
    <n v="270"/>
    <n v="3"/>
    <n v="97.2"/>
    <x v="9"/>
    <x v="1"/>
  </r>
  <r>
    <n v="44853"/>
    <x v="178"/>
    <x v="0"/>
    <x v="0"/>
    <x v="3"/>
    <x v="1513"/>
    <n v="1.72"/>
    <n v="1"/>
    <n v="-2.84"/>
    <x v="9"/>
    <x v="1"/>
  </r>
  <r>
    <n v="44854"/>
    <x v="270"/>
    <x v="3"/>
    <x v="2"/>
    <x v="9"/>
    <x v="615"/>
    <n v="239.97"/>
    <n v="3"/>
    <n v="86.39"/>
    <x v="9"/>
    <x v="1"/>
  </r>
  <r>
    <n v="44854"/>
    <x v="270"/>
    <x v="3"/>
    <x v="1"/>
    <x v="8"/>
    <x v="533"/>
    <n v="16.02"/>
    <n v="6"/>
    <n v="6.09"/>
    <x v="9"/>
    <x v="1"/>
  </r>
  <r>
    <n v="44854"/>
    <x v="282"/>
    <x v="20"/>
    <x v="0"/>
    <x v="0"/>
    <x v="371"/>
    <n v="24.56"/>
    <n v="2"/>
    <n v="11.54"/>
    <x v="9"/>
    <x v="1"/>
  </r>
  <r>
    <n v="44854"/>
    <x v="149"/>
    <x v="3"/>
    <x v="1"/>
    <x v="8"/>
    <x v="1514"/>
    <n v="74.760000000000005"/>
    <n v="7"/>
    <n v="23.92"/>
    <x v="9"/>
    <x v="1"/>
  </r>
  <r>
    <n v="44854"/>
    <x v="149"/>
    <x v="3"/>
    <x v="1"/>
    <x v="13"/>
    <x v="295"/>
    <n v="364.78"/>
    <n v="3"/>
    <n v="27.36"/>
    <x v="9"/>
    <x v="1"/>
  </r>
  <r>
    <n v="44856"/>
    <x v="235"/>
    <x v="1"/>
    <x v="0"/>
    <x v="3"/>
    <x v="871"/>
    <n v="5.18"/>
    <n v="4"/>
    <n v="-7.76"/>
    <x v="9"/>
    <x v="1"/>
  </r>
  <r>
    <n v="44856"/>
    <x v="344"/>
    <x v="16"/>
    <x v="0"/>
    <x v="2"/>
    <x v="304"/>
    <n v="9.9499999999999993"/>
    <n v="1"/>
    <n v="1"/>
    <x v="9"/>
    <x v="1"/>
  </r>
  <r>
    <n v="44857"/>
    <x v="705"/>
    <x v="3"/>
    <x v="2"/>
    <x v="9"/>
    <x v="89"/>
    <n v="148.32"/>
    <n v="9"/>
    <n v="63.78"/>
    <x v="9"/>
    <x v="1"/>
  </r>
  <r>
    <n v="44857"/>
    <x v="705"/>
    <x v="3"/>
    <x v="1"/>
    <x v="5"/>
    <x v="149"/>
    <n v="240.78"/>
    <n v="1"/>
    <n v="27.09"/>
    <x v="9"/>
    <x v="1"/>
  </r>
  <r>
    <n v="44857"/>
    <x v="705"/>
    <x v="3"/>
    <x v="1"/>
    <x v="5"/>
    <x v="1350"/>
    <n v="191.97"/>
    <n v="7"/>
    <n v="16.8"/>
    <x v="9"/>
    <x v="1"/>
  </r>
  <r>
    <n v="44857"/>
    <x v="705"/>
    <x v="3"/>
    <x v="0"/>
    <x v="0"/>
    <x v="1515"/>
    <n v="11.56"/>
    <n v="2"/>
    <n v="5.66"/>
    <x v="9"/>
    <x v="1"/>
  </r>
  <r>
    <n v="44857"/>
    <x v="705"/>
    <x v="3"/>
    <x v="0"/>
    <x v="10"/>
    <x v="732"/>
    <n v="11.8"/>
    <n v="4"/>
    <n v="5.66"/>
    <x v="9"/>
    <x v="1"/>
  </r>
  <r>
    <n v="44857"/>
    <x v="705"/>
    <x v="3"/>
    <x v="1"/>
    <x v="5"/>
    <x v="1107"/>
    <n v="842.35"/>
    <n v="3"/>
    <n v="42.12"/>
    <x v="9"/>
    <x v="1"/>
  </r>
  <r>
    <n v="44857"/>
    <x v="565"/>
    <x v="16"/>
    <x v="2"/>
    <x v="6"/>
    <x v="1201"/>
    <n v="55.94"/>
    <n v="7"/>
    <n v="-13.29"/>
    <x v="9"/>
    <x v="1"/>
  </r>
  <r>
    <n v="44857"/>
    <x v="565"/>
    <x v="16"/>
    <x v="0"/>
    <x v="4"/>
    <x v="470"/>
    <n v="10.69"/>
    <n v="2"/>
    <n v="2.27"/>
    <x v="9"/>
    <x v="1"/>
  </r>
  <r>
    <n v="44857"/>
    <x v="565"/>
    <x v="16"/>
    <x v="2"/>
    <x v="6"/>
    <x v="1516"/>
    <n v="11.82"/>
    <n v="2"/>
    <n v="1.03"/>
    <x v="9"/>
    <x v="1"/>
  </r>
  <r>
    <n v="44857"/>
    <x v="597"/>
    <x v="22"/>
    <x v="0"/>
    <x v="3"/>
    <x v="263"/>
    <n v="3.59"/>
    <n v="1"/>
    <n v="1.1200000000000001"/>
    <x v="9"/>
    <x v="1"/>
  </r>
  <r>
    <n v="44857"/>
    <x v="364"/>
    <x v="0"/>
    <x v="0"/>
    <x v="0"/>
    <x v="1427"/>
    <n v="36.29"/>
    <n v="7"/>
    <n v="12.7"/>
    <x v="9"/>
    <x v="1"/>
  </r>
  <r>
    <n v="44857"/>
    <x v="364"/>
    <x v="0"/>
    <x v="2"/>
    <x v="6"/>
    <x v="67"/>
    <n v="150.38"/>
    <n v="2"/>
    <n v="15.04"/>
    <x v="9"/>
    <x v="1"/>
  </r>
  <r>
    <n v="44857"/>
    <x v="96"/>
    <x v="0"/>
    <x v="0"/>
    <x v="0"/>
    <x v="117"/>
    <n v="60.74"/>
    <n v="8"/>
    <n v="20.5"/>
    <x v="9"/>
    <x v="1"/>
  </r>
  <r>
    <n v="44857"/>
    <x v="96"/>
    <x v="0"/>
    <x v="2"/>
    <x v="16"/>
    <x v="1308"/>
    <n v="479.98"/>
    <n v="3"/>
    <n v="161.99"/>
    <x v="9"/>
    <x v="1"/>
  </r>
  <r>
    <n v="44857"/>
    <x v="96"/>
    <x v="0"/>
    <x v="0"/>
    <x v="3"/>
    <x v="417"/>
    <n v="6.08"/>
    <n v="1"/>
    <n v="-10.34"/>
    <x v="9"/>
    <x v="1"/>
  </r>
  <r>
    <n v="44858"/>
    <x v="597"/>
    <x v="0"/>
    <x v="0"/>
    <x v="0"/>
    <x v="423"/>
    <n v="15.55"/>
    <n v="3"/>
    <n v="5.44"/>
    <x v="9"/>
    <x v="1"/>
  </r>
  <r>
    <n v="44858"/>
    <x v="597"/>
    <x v="0"/>
    <x v="1"/>
    <x v="13"/>
    <x v="436"/>
    <n v="347.36"/>
    <n v="7"/>
    <n v="-69.47"/>
    <x v="9"/>
    <x v="1"/>
  </r>
  <r>
    <n v="44858"/>
    <x v="597"/>
    <x v="0"/>
    <x v="0"/>
    <x v="0"/>
    <x v="507"/>
    <n v="10.37"/>
    <n v="2"/>
    <n v="3.63"/>
    <x v="9"/>
    <x v="1"/>
  </r>
  <r>
    <n v="44858"/>
    <x v="428"/>
    <x v="0"/>
    <x v="0"/>
    <x v="3"/>
    <x v="263"/>
    <n v="3.59"/>
    <n v="4"/>
    <n v="-6.29"/>
    <x v="9"/>
    <x v="1"/>
  </r>
  <r>
    <n v="44858"/>
    <x v="629"/>
    <x v="3"/>
    <x v="1"/>
    <x v="5"/>
    <x v="1400"/>
    <n v="454.27"/>
    <n v="8"/>
    <n v="-73.819999999999993"/>
    <x v="9"/>
    <x v="1"/>
  </r>
  <r>
    <n v="44859"/>
    <x v="335"/>
    <x v="3"/>
    <x v="0"/>
    <x v="4"/>
    <x v="1473"/>
    <n v="60.45"/>
    <n v="3"/>
    <n v="16.32"/>
    <x v="9"/>
    <x v="1"/>
  </r>
  <r>
    <n v="44859"/>
    <x v="335"/>
    <x v="3"/>
    <x v="1"/>
    <x v="13"/>
    <x v="752"/>
    <n v="253.18"/>
    <n v="3"/>
    <n v="-31.65"/>
    <x v="9"/>
    <x v="1"/>
  </r>
  <r>
    <n v="44859"/>
    <x v="252"/>
    <x v="7"/>
    <x v="2"/>
    <x v="6"/>
    <x v="1517"/>
    <n v="158.99"/>
    <n v="1"/>
    <n v="41.34"/>
    <x v="9"/>
    <x v="1"/>
  </r>
  <r>
    <n v="44859"/>
    <x v="252"/>
    <x v="7"/>
    <x v="1"/>
    <x v="5"/>
    <x v="221"/>
    <n v="291.10000000000002"/>
    <n v="5"/>
    <n v="75.69"/>
    <x v="9"/>
    <x v="1"/>
  </r>
  <r>
    <n v="44859"/>
    <x v="259"/>
    <x v="17"/>
    <x v="0"/>
    <x v="4"/>
    <x v="262"/>
    <n v="79.36"/>
    <n v="4"/>
    <n v="23.81"/>
    <x v="9"/>
    <x v="1"/>
  </r>
  <r>
    <n v="44859"/>
    <x v="486"/>
    <x v="26"/>
    <x v="1"/>
    <x v="5"/>
    <x v="26"/>
    <n v="582.34"/>
    <n v="8"/>
    <n v="-29.12"/>
    <x v="9"/>
    <x v="1"/>
  </r>
  <r>
    <n v="44860"/>
    <x v="706"/>
    <x v="3"/>
    <x v="0"/>
    <x v="1"/>
    <x v="1518"/>
    <n v="5.76"/>
    <n v="2"/>
    <n v="2.65"/>
    <x v="9"/>
    <x v="1"/>
  </r>
  <r>
    <n v="44860"/>
    <x v="597"/>
    <x v="12"/>
    <x v="2"/>
    <x v="6"/>
    <x v="1519"/>
    <n v="105.58"/>
    <n v="2"/>
    <n v="9.24"/>
    <x v="9"/>
    <x v="1"/>
  </r>
  <r>
    <n v="44860"/>
    <x v="597"/>
    <x v="12"/>
    <x v="2"/>
    <x v="6"/>
    <x v="1262"/>
    <n v="68.72"/>
    <n v="2"/>
    <n v="-14.6"/>
    <x v="9"/>
    <x v="1"/>
  </r>
  <r>
    <n v="44860"/>
    <x v="94"/>
    <x v="11"/>
    <x v="0"/>
    <x v="1"/>
    <x v="1199"/>
    <n v="146.54"/>
    <n v="6"/>
    <n v="47.63"/>
    <x v="9"/>
    <x v="1"/>
  </r>
  <r>
    <n v="44860"/>
    <x v="94"/>
    <x v="11"/>
    <x v="0"/>
    <x v="0"/>
    <x v="1520"/>
    <n v="131.9"/>
    <n v="3"/>
    <n v="47.82"/>
    <x v="9"/>
    <x v="1"/>
  </r>
  <r>
    <n v="44860"/>
    <x v="94"/>
    <x v="11"/>
    <x v="0"/>
    <x v="12"/>
    <x v="704"/>
    <n v="203.88"/>
    <n v="5"/>
    <n v="20.39"/>
    <x v="9"/>
    <x v="1"/>
  </r>
  <r>
    <n v="44860"/>
    <x v="94"/>
    <x v="11"/>
    <x v="0"/>
    <x v="3"/>
    <x v="876"/>
    <n v="14.3"/>
    <n v="7"/>
    <n v="-10.49"/>
    <x v="9"/>
    <x v="1"/>
  </r>
  <r>
    <n v="44860"/>
    <x v="94"/>
    <x v="11"/>
    <x v="0"/>
    <x v="2"/>
    <x v="437"/>
    <n v="718.64"/>
    <n v="10"/>
    <n v="-161.69"/>
    <x v="9"/>
    <x v="1"/>
  </r>
  <r>
    <n v="44862"/>
    <x v="122"/>
    <x v="5"/>
    <x v="0"/>
    <x v="10"/>
    <x v="1104"/>
    <n v="10.67"/>
    <n v="1"/>
    <n v="4.91"/>
    <x v="9"/>
    <x v="1"/>
  </r>
  <r>
    <n v="44862"/>
    <x v="122"/>
    <x v="5"/>
    <x v="0"/>
    <x v="2"/>
    <x v="737"/>
    <n v="36.630000000000003"/>
    <n v="3"/>
    <n v="9.89"/>
    <x v="9"/>
    <x v="1"/>
  </r>
  <r>
    <n v="44862"/>
    <x v="122"/>
    <x v="5"/>
    <x v="1"/>
    <x v="8"/>
    <x v="1521"/>
    <n v="24.1"/>
    <n v="5"/>
    <n v="9.16"/>
    <x v="9"/>
    <x v="1"/>
  </r>
  <r>
    <n v="44862"/>
    <x v="122"/>
    <x v="5"/>
    <x v="1"/>
    <x v="8"/>
    <x v="283"/>
    <n v="33.11"/>
    <n v="7"/>
    <n v="12.91"/>
    <x v="9"/>
    <x v="1"/>
  </r>
  <r>
    <n v="44863"/>
    <x v="555"/>
    <x v="3"/>
    <x v="0"/>
    <x v="0"/>
    <x v="257"/>
    <n v="33.4"/>
    <n v="5"/>
    <n v="16.03"/>
    <x v="9"/>
    <x v="1"/>
  </r>
  <r>
    <n v="44863"/>
    <x v="555"/>
    <x v="3"/>
    <x v="0"/>
    <x v="10"/>
    <x v="382"/>
    <n v="210.84"/>
    <n v="4"/>
    <n v="103.31"/>
    <x v="9"/>
    <x v="1"/>
  </r>
  <r>
    <n v="44864"/>
    <x v="662"/>
    <x v="14"/>
    <x v="2"/>
    <x v="6"/>
    <x v="1121"/>
    <n v="299.89999999999998"/>
    <n v="2"/>
    <n v="74.98"/>
    <x v="9"/>
    <x v="1"/>
  </r>
  <r>
    <n v="44864"/>
    <x v="410"/>
    <x v="26"/>
    <x v="2"/>
    <x v="15"/>
    <x v="1460"/>
    <n v="59.99"/>
    <n v="2"/>
    <n v="-46"/>
    <x v="9"/>
    <x v="1"/>
  </r>
  <r>
    <n v="44864"/>
    <x v="410"/>
    <x v="26"/>
    <x v="2"/>
    <x v="16"/>
    <x v="679"/>
    <n v="439.99"/>
    <n v="1"/>
    <n v="165"/>
    <x v="9"/>
    <x v="1"/>
  </r>
  <r>
    <n v="44864"/>
    <x v="410"/>
    <x v="26"/>
    <x v="2"/>
    <x v="6"/>
    <x v="1304"/>
    <n v="87.96"/>
    <n v="5"/>
    <n v="30.79"/>
    <x v="9"/>
    <x v="1"/>
  </r>
  <r>
    <n v="44864"/>
    <x v="410"/>
    <x v="26"/>
    <x v="1"/>
    <x v="8"/>
    <x v="1522"/>
    <n v="15.49"/>
    <n v="4"/>
    <n v="3.68"/>
    <x v="9"/>
    <x v="1"/>
  </r>
  <r>
    <n v="44864"/>
    <x v="426"/>
    <x v="6"/>
    <x v="0"/>
    <x v="12"/>
    <x v="1510"/>
    <n v="182.91"/>
    <n v="3"/>
    <n v="53.04"/>
    <x v="9"/>
    <x v="1"/>
  </r>
  <r>
    <n v="44864"/>
    <x v="45"/>
    <x v="20"/>
    <x v="2"/>
    <x v="15"/>
    <x v="1523"/>
    <n v="1035.8"/>
    <n v="4"/>
    <n v="269.31"/>
    <x v="9"/>
    <x v="1"/>
  </r>
  <r>
    <n v="44865"/>
    <x v="126"/>
    <x v="3"/>
    <x v="0"/>
    <x v="10"/>
    <x v="229"/>
    <n v="14.28"/>
    <n v="7"/>
    <n v="6.71"/>
    <x v="9"/>
    <x v="1"/>
  </r>
  <r>
    <n v="44865"/>
    <x v="187"/>
    <x v="14"/>
    <x v="0"/>
    <x v="14"/>
    <x v="1342"/>
    <n v="70.12"/>
    <n v="4"/>
    <n v="21.04"/>
    <x v="9"/>
    <x v="1"/>
  </r>
  <r>
    <n v="44865"/>
    <x v="73"/>
    <x v="20"/>
    <x v="0"/>
    <x v="4"/>
    <x v="1524"/>
    <n v="2.78"/>
    <n v="2"/>
    <n v="0.72"/>
    <x v="9"/>
    <x v="1"/>
  </r>
  <r>
    <n v="44865"/>
    <x v="73"/>
    <x v="20"/>
    <x v="0"/>
    <x v="10"/>
    <x v="1494"/>
    <n v="79.959999999999994"/>
    <n v="2"/>
    <n v="35.979999999999997"/>
    <x v="9"/>
    <x v="1"/>
  </r>
  <r>
    <n v="44865"/>
    <x v="105"/>
    <x v="3"/>
    <x v="0"/>
    <x v="3"/>
    <x v="756"/>
    <n v="9.73"/>
    <n v="2"/>
    <n v="3.28"/>
    <x v="9"/>
    <x v="1"/>
  </r>
  <r>
    <n v="44865"/>
    <x v="105"/>
    <x v="3"/>
    <x v="0"/>
    <x v="10"/>
    <x v="732"/>
    <n v="14.75"/>
    <n v="5"/>
    <n v="7.08"/>
    <x v="9"/>
    <x v="1"/>
  </r>
  <r>
    <n v="44865"/>
    <x v="105"/>
    <x v="3"/>
    <x v="0"/>
    <x v="3"/>
    <x v="15"/>
    <n v="29.8"/>
    <n v="5"/>
    <n v="9.31"/>
    <x v="9"/>
    <x v="1"/>
  </r>
  <r>
    <n v="44865"/>
    <x v="105"/>
    <x v="3"/>
    <x v="0"/>
    <x v="1"/>
    <x v="956"/>
    <n v="427.42"/>
    <n v="14"/>
    <n v="196.61"/>
    <x v="9"/>
    <x v="1"/>
  </r>
  <r>
    <n v="44865"/>
    <x v="707"/>
    <x v="3"/>
    <x v="0"/>
    <x v="0"/>
    <x v="1449"/>
    <n v="19.98"/>
    <n v="1"/>
    <n v="9.39"/>
    <x v="9"/>
    <x v="1"/>
  </r>
  <r>
    <n v="44865"/>
    <x v="707"/>
    <x v="3"/>
    <x v="0"/>
    <x v="3"/>
    <x v="398"/>
    <n v="398.35"/>
    <n v="3"/>
    <n v="124.49"/>
    <x v="9"/>
    <x v="1"/>
  </r>
  <r>
    <n v="44865"/>
    <x v="707"/>
    <x v="3"/>
    <x v="0"/>
    <x v="4"/>
    <x v="226"/>
    <n v="5.04"/>
    <n v="3"/>
    <n v="1.26"/>
    <x v="9"/>
    <x v="1"/>
  </r>
  <r>
    <n v="44865"/>
    <x v="707"/>
    <x v="3"/>
    <x v="0"/>
    <x v="7"/>
    <x v="995"/>
    <n v="17.45"/>
    <n v="5"/>
    <n v="8.0299999999999994"/>
    <x v="9"/>
    <x v="1"/>
  </r>
  <r>
    <n v="44865"/>
    <x v="707"/>
    <x v="3"/>
    <x v="1"/>
    <x v="5"/>
    <x v="1209"/>
    <n v="323.14"/>
    <n v="4"/>
    <n v="20.2"/>
    <x v="9"/>
    <x v="1"/>
  </r>
  <r>
    <n v="44865"/>
    <x v="707"/>
    <x v="3"/>
    <x v="0"/>
    <x v="14"/>
    <x v="1452"/>
    <n v="29.7"/>
    <n v="3"/>
    <n v="8.02"/>
    <x v="9"/>
    <x v="1"/>
  </r>
  <r>
    <n v="44865"/>
    <x v="707"/>
    <x v="3"/>
    <x v="2"/>
    <x v="6"/>
    <x v="523"/>
    <n v="1295.8399999999999"/>
    <n v="4"/>
    <n v="145.78"/>
    <x v="9"/>
    <x v="1"/>
  </r>
  <r>
    <n v="44865"/>
    <x v="707"/>
    <x v="3"/>
    <x v="0"/>
    <x v="2"/>
    <x v="1440"/>
    <n v="46.84"/>
    <n v="2"/>
    <n v="12.65"/>
    <x v="9"/>
    <x v="1"/>
  </r>
  <r>
    <n v="44865"/>
    <x v="707"/>
    <x v="3"/>
    <x v="1"/>
    <x v="11"/>
    <x v="853"/>
    <n v="425.83"/>
    <n v="1"/>
    <n v="20.04"/>
    <x v="9"/>
    <x v="1"/>
  </r>
  <r>
    <n v="44866"/>
    <x v="139"/>
    <x v="2"/>
    <x v="2"/>
    <x v="9"/>
    <x v="225"/>
    <n v="35.36"/>
    <n v="2"/>
    <n v="-3.09"/>
    <x v="10"/>
    <x v="1"/>
  </r>
  <r>
    <n v="44866"/>
    <x v="139"/>
    <x v="2"/>
    <x v="0"/>
    <x v="7"/>
    <x v="1525"/>
    <n v="3.17"/>
    <n v="2"/>
    <n v="-0.71"/>
    <x v="10"/>
    <x v="1"/>
  </r>
  <r>
    <n v="44866"/>
    <x v="87"/>
    <x v="20"/>
    <x v="2"/>
    <x v="6"/>
    <x v="1297"/>
    <n v="4.95"/>
    <n v="1"/>
    <n v="1.34"/>
    <x v="10"/>
    <x v="1"/>
  </r>
  <r>
    <n v="44866"/>
    <x v="329"/>
    <x v="20"/>
    <x v="0"/>
    <x v="0"/>
    <x v="742"/>
    <n v="13.52"/>
    <n v="4"/>
    <n v="6.22"/>
    <x v="10"/>
    <x v="1"/>
  </r>
  <r>
    <n v="44866"/>
    <x v="329"/>
    <x v="20"/>
    <x v="1"/>
    <x v="8"/>
    <x v="19"/>
    <n v="259.7"/>
    <n v="5"/>
    <n v="106.48"/>
    <x v="10"/>
    <x v="1"/>
  </r>
  <r>
    <n v="44866"/>
    <x v="329"/>
    <x v="20"/>
    <x v="2"/>
    <x v="6"/>
    <x v="1262"/>
    <n v="42.95"/>
    <n v="1"/>
    <n v="1.29"/>
    <x v="10"/>
    <x v="1"/>
  </r>
  <r>
    <n v="44866"/>
    <x v="329"/>
    <x v="20"/>
    <x v="2"/>
    <x v="9"/>
    <x v="1390"/>
    <n v="1399.93"/>
    <n v="7"/>
    <n v="601.97"/>
    <x v="10"/>
    <x v="1"/>
  </r>
  <r>
    <n v="44866"/>
    <x v="329"/>
    <x v="20"/>
    <x v="2"/>
    <x v="6"/>
    <x v="391"/>
    <n v="503.96"/>
    <n v="4"/>
    <n v="125.99"/>
    <x v="10"/>
    <x v="1"/>
  </r>
  <r>
    <n v="44866"/>
    <x v="41"/>
    <x v="11"/>
    <x v="0"/>
    <x v="4"/>
    <x v="975"/>
    <n v="7.88"/>
    <n v="1"/>
    <n v="1.77"/>
    <x v="10"/>
    <x v="1"/>
  </r>
  <r>
    <n v="44866"/>
    <x v="493"/>
    <x v="13"/>
    <x v="1"/>
    <x v="13"/>
    <x v="1312"/>
    <n v="301.95999999999998"/>
    <n v="2"/>
    <n v="45.29"/>
    <x v="10"/>
    <x v="1"/>
  </r>
  <r>
    <n v="44866"/>
    <x v="645"/>
    <x v="20"/>
    <x v="1"/>
    <x v="5"/>
    <x v="26"/>
    <n v="327.56"/>
    <n v="4"/>
    <n v="21.84"/>
    <x v="10"/>
    <x v="1"/>
  </r>
  <r>
    <n v="44866"/>
    <x v="467"/>
    <x v="20"/>
    <x v="1"/>
    <x v="5"/>
    <x v="1495"/>
    <n v="205.16"/>
    <n v="2"/>
    <n v="13.68"/>
    <x v="10"/>
    <x v="1"/>
  </r>
  <r>
    <n v="44867"/>
    <x v="117"/>
    <x v="3"/>
    <x v="1"/>
    <x v="13"/>
    <x v="931"/>
    <n v="1038.8399999999999"/>
    <n v="5"/>
    <n v="51.94"/>
    <x v="10"/>
    <x v="1"/>
  </r>
  <r>
    <n v="44867"/>
    <x v="708"/>
    <x v="22"/>
    <x v="2"/>
    <x v="9"/>
    <x v="1526"/>
    <n v="447.93"/>
    <n v="9"/>
    <n v="49.27"/>
    <x v="10"/>
    <x v="1"/>
  </r>
  <r>
    <n v="44867"/>
    <x v="308"/>
    <x v="20"/>
    <x v="1"/>
    <x v="5"/>
    <x v="1331"/>
    <n v="109.76"/>
    <n v="2"/>
    <n v="8.5399999999999991"/>
    <x v="10"/>
    <x v="1"/>
  </r>
  <r>
    <n v="44867"/>
    <x v="235"/>
    <x v="3"/>
    <x v="1"/>
    <x v="8"/>
    <x v="1527"/>
    <n v="96.96"/>
    <n v="6"/>
    <n v="33.94"/>
    <x v="10"/>
    <x v="1"/>
  </r>
  <r>
    <n v="44867"/>
    <x v="235"/>
    <x v="3"/>
    <x v="0"/>
    <x v="3"/>
    <x v="637"/>
    <n v="117.49"/>
    <n v="7"/>
    <n v="41.12"/>
    <x v="10"/>
    <x v="1"/>
  </r>
  <r>
    <n v="44867"/>
    <x v="235"/>
    <x v="3"/>
    <x v="0"/>
    <x v="3"/>
    <x v="547"/>
    <n v="11.95"/>
    <n v="3"/>
    <n v="4.18"/>
    <x v="10"/>
    <x v="1"/>
  </r>
  <r>
    <n v="44867"/>
    <x v="235"/>
    <x v="3"/>
    <x v="1"/>
    <x v="11"/>
    <x v="1370"/>
    <n v="512.5"/>
    <n v="3"/>
    <n v="-30.15"/>
    <x v="10"/>
    <x v="1"/>
  </r>
  <r>
    <n v="44867"/>
    <x v="341"/>
    <x v="20"/>
    <x v="1"/>
    <x v="5"/>
    <x v="1528"/>
    <n v="2621.3200000000002"/>
    <n v="11"/>
    <n v="553.39"/>
    <x v="10"/>
    <x v="1"/>
  </r>
  <r>
    <n v="44867"/>
    <x v="323"/>
    <x v="0"/>
    <x v="0"/>
    <x v="3"/>
    <x v="637"/>
    <n v="29.37"/>
    <n v="7"/>
    <n v="-47"/>
    <x v="10"/>
    <x v="1"/>
  </r>
  <r>
    <n v="44867"/>
    <x v="323"/>
    <x v="0"/>
    <x v="2"/>
    <x v="6"/>
    <x v="1529"/>
    <n v="344.7"/>
    <n v="2"/>
    <n v="38.78"/>
    <x v="10"/>
    <x v="1"/>
  </r>
  <r>
    <n v="44867"/>
    <x v="709"/>
    <x v="6"/>
    <x v="0"/>
    <x v="12"/>
    <x v="1530"/>
    <n v="197.72"/>
    <n v="4"/>
    <n v="55.36"/>
    <x v="10"/>
    <x v="1"/>
  </r>
  <r>
    <n v="44868"/>
    <x v="619"/>
    <x v="3"/>
    <x v="2"/>
    <x v="6"/>
    <x v="1443"/>
    <n v="1212.8499999999999"/>
    <n v="7"/>
    <n v="106.12"/>
    <x v="10"/>
    <x v="1"/>
  </r>
  <r>
    <n v="44868"/>
    <x v="619"/>
    <x v="3"/>
    <x v="2"/>
    <x v="9"/>
    <x v="833"/>
    <n v="89.97"/>
    <n v="3"/>
    <n v="37.79"/>
    <x v="10"/>
    <x v="1"/>
  </r>
  <r>
    <n v="44868"/>
    <x v="619"/>
    <x v="3"/>
    <x v="1"/>
    <x v="8"/>
    <x v="1231"/>
    <n v="42.6"/>
    <n v="3"/>
    <n v="16.61"/>
    <x v="10"/>
    <x v="1"/>
  </r>
  <r>
    <n v="44868"/>
    <x v="10"/>
    <x v="0"/>
    <x v="0"/>
    <x v="10"/>
    <x v="1531"/>
    <n v="6.61"/>
    <n v="2"/>
    <n v="2.15"/>
    <x v="10"/>
    <x v="1"/>
  </r>
  <r>
    <n v="44868"/>
    <x v="470"/>
    <x v="20"/>
    <x v="1"/>
    <x v="5"/>
    <x v="868"/>
    <n v="1448.82"/>
    <n v="10"/>
    <n v="209.27"/>
    <x v="10"/>
    <x v="1"/>
  </r>
  <r>
    <n v="44870"/>
    <x v="169"/>
    <x v="25"/>
    <x v="1"/>
    <x v="5"/>
    <x v="123"/>
    <n v="207"/>
    <n v="3"/>
    <n v="25.88"/>
    <x v="10"/>
    <x v="1"/>
  </r>
  <r>
    <n v="44870"/>
    <x v="329"/>
    <x v="16"/>
    <x v="0"/>
    <x v="12"/>
    <x v="1532"/>
    <n v="387.14"/>
    <n v="4"/>
    <n v="24.2"/>
    <x v="10"/>
    <x v="1"/>
  </r>
  <r>
    <n v="44870"/>
    <x v="241"/>
    <x v="20"/>
    <x v="0"/>
    <x v="3"/>
    <x v="515"/>
    <n v="25.34"/>
    <n v="6"/>
    <n v="8.8699999999999992"/>
    <x v="10"/>
    <x v="1"/>
  </r>
  <r>
    <n v="44870"/>
    <x v="534"/>
    <x v="1"/>
    <x v="0"/>
    <x v="1"/>
    <x v="218"/>
    <n v="19.82"/>
    <n v="6"/>
    <n v="6.44"/>
    <x v="10"/>
    <x v="1"/>
  </r>
  <r>
    <n v="44870"/>
    <x v="176"/>
    <x v="3"/>
    <x v="0"/>
    <x v="2"/>
    <x v="1533"/>
    <n v="62.8"/>
    <n v="4"/>
    <n v="15.7"/>
    <x v="10"/>
    <x v="1"/>
  </r>
  <r>
    <n v="44870"/>
    <x v="318"/>
    <x v="22"/>
    <x v="0"/>
    <x v="3"/>
    <x v="287"/>
    <n v="98.35"/>
    <n v="3"/>
    <n v="35.65"/>
    <x v="10"/>
    <x v="1"/>
  </r>
  <r>
    <n v="44870"/>
    <x v="710"/>
    <x v="10"/>
    <x v="0"/>
    <x v="3"/>
    <x v="170"/>
    <n v="7.22"/>
    <n v="3"/>
    <n v="-5.53"/>
    <x v="10"/>
    <x v="1"/>
  </r>
  <r>
    <n v="44870"/>
    <x v="710"/>
    <x v="10"/>
    <x v="0"/>
    <x v="14"/>
    <x v="724"/>
    <n v="27.2"/>
    <n v="4"/>
    <n v="2.04"/>
    <x v="10"/>
    <x v="1"/>
  </r>
  <r>
    <n v="44871"/>
    <x v="711"/>
    <x v="12"/>
    <x v="0"/>
    <x v="10"/>
    <x v="732"/>
    <n v="7.08"/>
    <n v="3"/>
    <n v="2.48"/>
    <x v="10"/>
    <x v="1"/>
  </r>
  <r>
    <n v="44871"/>
    <x v="711"/>
    <x v="12"/>
    <x v="0"/>
    <x v="3"/>
    <x v="1079"/>
    <n v="4.4000000000000004"/>
    <n v="3"/>
    <n v="-3.52"/>
    <x v="10"/>
    <x v="1"/>
  </r>
  <r>
    <n v="44872"/>
    <x v="119"/>
    <x v="3"/>
    <x v="1"/>
    <x v="5"/>
    <x v="1075"/>
    <n v="190.72"/>
    <n v="1"/>
    <n v="11.92"/>
    <x v="10"/>
    <x v="1"/>
  </r>
  <r>
    <n v="44872"/>
    <x v="411"/>
    <x v="7"/>
    <x v="0"/>
    <x v="7"/>
    <x v="1534"/>
    <n v="26.18"/>
    <n v="7"/>
    <n v="0.52"/>
    <x v="10"/>
    <x v="1"/>
  </r>
  <r>
    <n v="44872"/>
    <x v="411"/>
    <x v="7"/>
    <x v="0"/>
    <x v="0"/>
    <x v="1535"/>
    <n v="7.3"/>
    <n v="2"/>
    <n v="3.43"/>
    <x v="10"/>
    <x v="1"/>
  </r>
  <r>
    <n v="44872"/>
    <x v="119"/>
    <x v="2"/>
    <x v="0"/>
    <x v="10"/>
    <x v="1418"/>
    <n v="24.4"/>
    <n v="2"/>
    <n v="7.93"/>
    <x v="10"/>
    <x v="1"/>
  </r>
  <r>
    <n v="44872"/>
    <x v="149"/>
    <x v="45"/>
    <x v="1"/>
    <x v="5"/>
    <x v="1075"/>
    <n v="715.2"/>
    <n v="3"/>
    <n v="178.8"/>
    <x v="10"/>
    <x v="1"/>
  </r>
  <r>
    <n v="44872"/>
    <x v="85"/>
    <x v="16"/>
    <x v="0"/>
    <x v="3"/>
    <x v="1198"/>
    <n v="16.149999999999999"/>
    <n v="9"/>
    <n v="-12.92"/>
    <x v="10"/>
    <x v="1"/>
  </r>
  <r>
    <n v="44872"/>
    <x v="85"/>
    <x v="16"/>
    <x v="0"/>
    <x v="3"/>
    <x v="717"/>
    <n v="1345.49"/>
    <n v="5"/>
    <n v="-1031.54"/>
    <x v="10"/>
    <x v="1"/>
  </r>
  <r>
    <n v="44872"/>
    <x v="712"/>
    <x v="0"/>
    <x v="0"/>
    <x v="0"/>
    <x v="1437"/>
    <n v="76.64"/>
    <n v="2"/>
    <n v="26.82"/>
    <x v="10"/>
    <x v="1"/>
  </r>
  <r>
    <n v="44872"/>
    <x v="579"/>
    <x v="0"/>
    <x v="0"/>
    <x v="4"/>
    <x v="975"/>
    <n v="23.64"/>
    <n v="3"/>
    <n v="5.32"/>
    <x v="10"/>
    <x v="1"/>
  </r>
  <r>
    <n v="44872"/>
    <x v="579"/>
    <x v="0"/>
    <x v="0"/>
    <x v="2"/>
    <x v="874"/>
    <n v="84.78"/>
    <n v="2"/>
    <n v="-16.96"/>
    <x v="10"/>
    <x v="1"/>
  </r>
  <r>
    <n v="44872"/>
    <x v="579"/>
    <x v="0"/>
    <x v="1"/>
    <x v="8"/>
    <x v="960"/>
    <n v="64.959999999999994"/>
    <n v="5"/>
    <n v="-84.45"/>
    <x v="10"/>
    <x v="1"/>
  </r>
  <r>
    <n v="44872"/>
    <x v="579"/>
    <x v="0"/>
    <x v="0"/>
    <x v="3"/>
    <x v="775"/>
    <n v="32.06"/>
    <n v="10"/>
    <n v="-51.3"/>
    <x v="10"/>
    <x v="1"/>
  </r>
  <r>
    <n v="44872"/>
    <x v="579"/>
    <x v="0"/>
    <x v="0"/>
    <x v="2"/>
    <x v="1536"/>
    <n v="177.65"/>
    <n v="2"/>
    <n v="-28.87"/>
    <x v="10"/>
    <x v="1"/>
  </r>
  <r>
    <n v="44872"/>
    <x v="579"/>
    <x v="0"/>
    <x v="2"/>
    <x v="15"/>
    <x v="1537"/>
    <n v="287.91000000000003"/>
    <n v="3"/>
    <n v="33.590000000000003"/>
    <x v="10"/>
    <x v="1"/>
  </r>
  <r>
    <n v="44873"/>
    <x v="276"/>
    <x v="32"/>
    <x v="0"/>
    <x v="4"/>
    <x v="208"/>
    <n v="11.65"/>
    <n v="5"/>
    <n v="3.38"/>
    <x v="10"/>
    <x v="1"/>
  </r>
  <r>
    <n v="44873"/>
    <x v="713"/>
    <x v="3"/>
    <x v="0"/>
    <x v="7"/>
    <x v="790"/>
    <n v="5"/>
    <n v="1"/>
    <n v="2.4"/>
    <x v="10"/>
    <x v="1"/>
  </r>
  <r>
    <n v="44873"/>
    <x v="713"/>
    <x v="3"/>
    <x v="2"/>
    <x v="9"/>
    <x v="1464"/>
    <n v="371.97"/>
    <n v="3"/>
    <n v="66.95"/>
    <x v="10"/>
    <x v="1"/>
  </r>
  <r>
    <n v="44873"/>
    <x v="42"/>
    <x v="27"/>
    <x v="0"/>
    <x v="7"/>
    <x v="1538"/>
    <n v="5.04"/>
    <n v="3"/>
    <n v="0.2"/>
    <x v="10"/>
    <x v="1"/>
  </r>
  <r>
    <n v="44873"/>
    <x v="42"/>
    <x v="27"/>
    <x v="0"/>
    <x v="0"/>
    <x v="728"/>
    <n v="92.94"/>
    <n v="3"/>
    <n v="41.82"/>
    <x v="10"/>
    <x v="1"/>
  </r>
  <r>
    <n v="44873"/>
    <x v="42"/>
    <x v="27"/>
    <x v="1"/>
    <x v="8"/>
    <x v="1150"/>
    <n v="66.69"/>
    <n v="3"/>
    <n v="22.01"/>
    <x v="10"/>
    <x v="1"/>
  </r>
  <r>
    <n v="44873"/>
    <x v="42"/>
    <x v="27"/>
    <x v="0"/>
    <x v="3"/>
    <x v="1461"/>
    <n v="91.68"/>
    <n v="5"/>
    <n v="28.65"/>
    <x v="10"/>
    <x v="1"/>
  </r>
  <r>
    <n v="44873"/>
    <x v="482"/>
    <x v="20"/>
    <x v="0"/>
    <x v="3"/>
    <x v="56"/>
    <n v="52.27"/>
    <n v="11"/>
    <n v="17.64"/>
    <x v="10"/>
    <x v="1"/>
  </r>
  <r>
    <n v="44873"/>
    <x v="482"/>
    <x v="20"/>
    <x v="0"/>
    <x v="0"/>
    <x v="689"/>
    <n v="17.940000000000001"/>
    <n v="3"/>
    <n v="8.07"/>
    <x v="10"/>
    <x v="1"/>
  </r>
  <r>
    <n v="44873"/>
    <x v="257"/>
    <x v="0"/>
    <x v="0"/>
    <x v="3"/>
    <x v="93"/>
    <n v="10.48"/>
    <n v="6"/>
    <n v="-17.29"/>
    <x v="10"/>
    <x v="1"/>
  </r>
  <r>
    <n v="44873"/>
    <x v="661"/>
    <x v="3"/>
    <x v="2"/>
    <x v="9"/>
    <x v="1497"/>
    <n v="119.9"/>
    <n v="2"/>
    <n v="43.16"/>
    <x v="10"/>
    <x v="1"/>
  </r>
  <r>
    <n v="44873"/>
    <x v="663"/>
    <x v="6"/>
    <x v="0"/>
    <x v="12"/>
    <x v="1344"/>
    <n v="44.43"/>
    <n v="3"/>
    <n v="18.66"/>
    <x v="10"/>
    <x v="1"/>
  </r>
  <r>
    <n v="44873"/>
    <x v="663"/>
    <x v="6"/>
    <x v="2"/>
    <x v="6"/>
    <x v="80"/>
    <n v="226.2"/>
    <n v="5"/>
    <n v="58.81"/>
    <x v="10"/>
    <x v="1"/>
  </r>
  <r>
    <n v="44873"/>
    <x v="663"/>
    <x v="6"/>
    <x v="1"/>
    <x v="8"/>
    <x v="403"/>
    <n v="186.54"/>
    <n v="3"/>
    <n v="41.04"/>
    <x v="10"/>
    <x v="1"/>
  </r>
  <r>
    <n v="44873"/>
    <x v="663"/>
    <x v="6"/>
    <x v="0"/>
    <x v="4"/>
    <x v="794"/>
    <n v="265.86"/>
    <n v="7"/>
    <n v="79.760000000000005"/>
    <x v="10"/>
    <x v="1"/>
  </r>
  <r>
    <n v="44873"/>
    <x v="663"/>
    <x v="6"/>
    <x v="0"/>
    <x v="4"/>
    <x v="312"/>
    <n v="27.9"/>
    <n v="5"/>
    <n v="6.98"/>
    <x v="10"/>
    <x v="1"/>
  </r>
  <r>
    <n v="44873"/>
    <x v="122"/>
    <x v="30"/>
    <x v="2"/>
    <x v="6"/>
    <x v="567"/>
    <n v="263.95999999999998"/>
    <n v="4"/>
    <n v="76.55"/>
    <x v="10"/>
    <x v="1"/>
  </r>
  <r>
    <n v="44873"/>
    <x v="435"/>
    <x v="20"/>
    <x v="0"/>
    <x v="2"/>
    <x v="1062"/>
    <n v="67.150000000000006"/>
    <n v="5"/>
    <n v="16.79"/>
    <x v="10"/>
    <x v="1"/>
  </r>
  <r>
    <n v="44873"/>
    <x v="435"/>
    <x v="20"/>
    <x v="2"/>
    <x v="6"/>
    <x v="1404"/>
    <n v="549.98"/>
    <n v="2"/>
    <n v="142.99"/>
    <x v="10"/>
    <x v="1"/>
  </r>
  <r>
    <n v="44873"/>
    <x v="435"/>
    <x v="20"/>
    <x v="1"/>
    <x v="8"/>
    <x v="1457"/>
    <n v="11.82"/>
    <n v="3"/>
    <n v="4.7300000000000004"/>
    <x v="10"/>
    <x v="1"/>
  </r>
  <r>
    <n v="44873"/>
    <x v="435"/>
    <x v="20"/>
    <x v="2"/>
    <x v="15"/>
    <x v="1539"/>
    <n v="4643.8"/>
    <n v="4"/>
    <n v="2229.02"/>
    <x v="10"/>
    <x v="1"/>
  </r>
  <r>
    <n v="44873"/>
    <x v="435"/>
    <x v="20"/>
    <x v="1"/>
    <x v="5"/>
    <x v="1111"/>
    <n v="577.76"/>
    <n v="2"/>
    <n v="115.55"/>
    <x v="10"/>
    <x v="1"/>
  </r>
  <r>
    <n v="44873"/>
    <x v="270"/>
    <x v="25"/>
    <x v="0"/>
    <x v="7"/>
    <x v="500"/>
    <n v="31.5"/>
    <n v="11"/>
    <n v="11.81"/>
    <x v="10"/>
    <x v="1"/>
  </r>
  <r>
    <n v="44873"/>
    <x v="270"/>
    <x v="25"/>
    <x v="0"/>
    <x v="1"/>
    <x v="893"/>
    <n v="5.04"/>
    <n v="1"/>
    <n v="1.64"/>
    <x v="10"/>
    <x v="1"/>
  </r>
  <r>
    <n v="44873"/>
    <x v="270"/>
    <x v="25"/>
    <x v="0"/>
    <x v="3"/>
    <x v="1135"/>
    <n v="39.880000000000003"/>
    <n v="7"/>
    <n v="-29.24"/>
    <x v="10"/>
    <x v="1"/>
  </r>
  <r>
    <n v="44873"/>
    <x v="270"/>
    <x v="25"/>
    <x v="1"/>
    <x v="8"/>
    <x v="152"/>
    <n v="4.71"/>
    <n v="1"/>
    <n v="1.41"/>
    <x v="10"/>
    <x v="1"/>
  </r>
  <r>
    <n v="44873"/>
    <x v="87"/>
    <x v="45"/>
    <x v="1"/>
    <x v="11"/>
    <x v="1483"/>
    <n v="4404.8999999999996"/>
    <n v="5"/>
    <n v="1013.13"/>
    <x v="10"/>
    <x v="1"/>
  </r>
  <r>
    <n v="44874"/>
    <x v="693"/>
    <x v="2"/>
    <x v="0"/>
    <x v="0"/>
    <x v="862"/>
    <n v="11.35"/>
    <n v="3"/>
    <n v="4.12"/>
    <x v="10"/>
    <x v="1"/>
  </r>
  <r>
    <n v="44874"/>
    <x v="423"/>
    <x v="24"/>
    <x v="0"/>
    <x v="3"/>
    <x v="1540"/>
    <n v="17.22"/>
    <n v="3"/>
    <n v="7.92"/>
    <x v="10"/>
    <x v="1"/>
  </r>
  <r>
    <n v="44874"/>
    <x v="423"/>
    <x v="24"/>
    <x v="1"/>
    <x v="13"/>
    <x v="582"/>
    <n v="1024.3800000000001"/>
    <n v="7"/>
    <n v="215.12"/>
    <x v="10"/>
    <x v="1"/>
  </r>
  <r>
    <n v="44874"/>
    <x v="423"/>
    <x v="24"/>
    <x v="0"/>
    <x v="10"/>
    <x v="474"/>
    <n v="26.22"/>
    <n v="3"/>
    <n v="12.32"/>
    <x v="10"/>
    <x v="1"/>
  </r>
  <r>
    <n v="44874"/>
    <x v="423"/>
    <x v="24"/>
    <x v="0"/>
    <x v="0"/>
    <x v="741"/>
    <n v="17.34"/>
    <n v="3"/>
    <n v="8.5"/>
    <x v="10"/>
    <x v="1"/>
  </r>
  <r>
    <n v="44874"/>
    <x v="222"/>
    <x v="20"/>
    <x v="2"/>
    <x v="15"/>
    <x v="1539"/>
    <n v="2321.9"/>
    <n v="2"/>
    <n v="1114.51"/>
    <x v="10"/>
    <x v="1"/>
  </r>
  <r>
    <n v="44874"/>
    <x v="222"/>
    <x v="20"/>
    <x v="0"/>
    <x v="2"/>
    <x v="565"/>
    <n v="17.940000000000001"/>
    <n v="3"/>
    <n v="3.05"/>
    <x v="10"/>
    <x v="1"/>
  </r>
  <r>
    <n v="44874"/>
    <x v="265"/>
    <x v="20"/>
    <x v="0"/>
    <x v="2"/>
    <x v="1204"/>
    <n v="244.55"/>
    <n v="5"/>
    <n v="4.8899999999999997"/>
    <x v="10"/>
    <x v="1"/>
  </r>
  <r>
    <n v="44874"/>
    <x v="265"/>
    <x v="20"/>
    <x v="0"/>
    <x v="10"/>
    <x v="229"/>
    <n v="12.24"/>
    <n v="6"/>
    <n v="5.75"/>
    <x v="10"/>
    <x v="1"/>
  </r>
  <r>
    <n v="44874"/>
    <x v="265"/>
    <x v="20"/>
    <x v="2"/>
    <x v="9"/>
    <x v="1541"/>
    <n v="13.98"/>
    <n v="2"/>
    <n v="6.01"/>
    <x v="10"/>
    <x v="1"/>
  </r>
  <r>
    <n v="44874"/>
    <x v="265"/>
    <x v="20"/>
    <x v="2"/>
    <x v="9"/>
    <x v="1542"/>
    <n v="899.95"/>
    <n v="5"/>
    <n v="54"/>
    <x v="10"/>
    <x v="1"/>
  </r>
  <r>
    <n v="44874"/>
    <x v="618"/>
    <x v="3"/>
    <x v="0"/>
    <x v="7"/>
    <x v="1152"/>
    <n v="2.48"/>
    <n v="2"/>
    <n v="1.17"/>
    <x v="10"/>
    <x v="1"/>
  </r>
  <r>
    <n v="44874"/>
    <x v="408"/>
    <x v="18"/>
    <x v="0"/>
    <x v="3"/>
    <x v="824"/>
    <n v="10.74"/>
    <n v="3"/>
    <n v="5.16"/>
    <x v="10"/>
    <x v="1"/>
  </r>
  <r>
    <n v="44875"/>
    <x v="545"/>
    <x v="3"/>
    <x v="2"/>
    <x v="9"/>
    <x v="1253"/>
    <n v="79.900000000000006"/>
    <n v="2"/>
    <n v="35.159999999999997"/>
    <x v="10"/>
    <x v="1"/>
  </r>
  <r>
    <n v="44875"/>
    <x v="571"/>
    <x v="18"/>
    <x v="0"/>
    <x v="2"/>
    <x v="597"/>
    <n v="714.3"/>
    <n v="5"/>
    <n v="207.15"/>
    <x v="10"/>
    <x v="1"/>
  </r>
  <r>
    <n v="44875"/>
    <x v="675"/>
    <x v="28"/>
    <x v="0"/>
    <x v="12"/>
    <x v="1295"/>
    <n v="715.64"/>
    <n v="2"/>
    <n v="178.91"/>
    <x v="10"/>
    <x v="1"/>
  </r>
  <r>
    <n v="44875"/>
    <x v="675"/>
    <x v="28"/>
    <x v="0"/>
    <x v="2"/>
    <x v="27"/>
    <n v="795.51"/>
    <n v="3"/>
    <n v="143.19"/>
    <x v="10"/>
    <x v="1"/>
  </r>
  <r>
    <n v="44875"/>
    <x v="675"/>
    <x v="28"/>
    <x v="2"/>
    <x v="16"/>
    <x v="679"/>
    <n v="549.99"/>
    <n v="1"/>
    <n v="275"/>
    <x v="10"/>
    <x v="1"/>
  </r>
  <r>
    <n v="44875"/>
    <x v="675"/>
    <x v="28"/>
    <x v="0"/>
    <x v="3"/>
    <x v="461"/>
    <n v="74.760000000000005"/>
    <n v="3"/>
    <n v="34.39"/>
    <x v="10"/>
    <x v="1"/>
  </r>
  <r>
    <n v="44875"/>
    <x v="675"/>
    <x v="28"/>
    <x v="1"/>
    <x v="8"/>
    <x v="626"/>
    <n v="29.22"/>
    <n v="3"/>
    <n v="12.86"/>
    <x v="10"/>
    <x v="1"/>
  </r>
  <r>
    <n v="44875"/>
    <x v="66"/>
    <x v="2"/>
    <x v="0"/>
    <x v="2"/>
    <x v="1407"/>
    <n v="577.58000000000004"/>
    <n v="6"/>
    <n v="43.32"/>
    <x v="10"/>
    <x v="1"/>
  </r>
  <r>
    <n v="44876"/>
    <x v="597"/>
    <x v="14"/>
    <x v="0"/>
    <x v="2"/>
    <x v="1543"/>
    <n v="418.32"/>
    <n v="7"/>
    <n v="117.13"/>
    <x v="10"/>
    <x v="1"/>
  </r>
  <r>
    <n v="44876"/>
    <x v="597"/>
    <x v="14"/>
    <x v="0"/>
    <x v="12"/>
    <x v="52"/>
    <n v="123.86"/>
    <n v="2"/>
    <n v="46.79"/>
    <x v="10"/>
    <x v="1"/>
  </r>
  <r>
    <n v="44877"/>
    <x v="515"/>
    <x v="3"/>
    <x v="0"/>
    <x v="0"/>
    <x v="367"/>
    <n v="15.7"/>
    <n v="5"/>
    <n v="7.07"/>
    <x v="10"/>
    <x v="1"/>
  </r>
  <r>
    <n v="44877"/>
    <x v="123"/>
    <x v="16"/>
    <x v="0"/>
    <x v="4"/>
    <x v="421"/>
    <n v="11.76"/>
    <n v="5"/>
    <n v="1.32"/>
    <x v="10"/>
    <x v="1"/>
  </r>
  <r>
    <n v="44877"/>
    <x v="123"/>
    <x v="16"/>
    <x v="0"/>
    <x v="3"/>
    <x v="93"/>
    <n v="5.24"/>
    <n v="2"/>
    <n v="-4.0199999999999996"/>
    <x v="10"/>
    <x v="1"/>
  </r>
  <r>
    <n v="44877"/>
    <x v="123"/>
    <x v="16"/>
    <x v="0"/>
    <x v="3"/>
    <x v="730"/>
    <n v="4.66"/>
    <n v="3"/>
    <n v="-3.73"/>
    <x v="10"/>
    <x v="1"/>
  </r>
  <r>
    <n v="44877"/>
    <x v="123"/>
    <x v="16"/>
    <x v="1"/>
    <x v="5"/>
    <x v="914"/>
    <n v="523.91999999999996"/>
    <n v="5"/>
    <n v="-72.040000000000006"/>
    <x v="10"/>
    <x v="1"/>
  </r>
  <r>
    <n v="44877"/>
    <x v="123"/>
    <x v="16"/>
    <x v="2"/>
    <x v="6"/>
    <x v="431"/>
    <n v="100.79"/>
    <n v="1"/>
    <n v="10.08"/>
    <x v="10"/>
    <x v="1"/>
  </r>
  <r>
    <n v="44877"/>
    <x v="123"/>
    <x v="16"/>
    <x v="1"/>
    <x v="5"/>
    <x v="142"/>
    <n v="146.13999999999999"/>
    <n v="3"/>
    <n v="16.440000000000001"/>
    <x v="10"/>
    <x v="1"/>
  </r>
  <r>
    <n v="44877"/>
    <x v="407"/>
    <x v="0"/>
    <x v="0"/>
    <x v="2"/>
    <x v="144"/>
    <n v="64.78"/>
    <n v="1"/>
    <n v="-14.58"/>
    <x v="10"/>
    <x v="1"/>
  </r>
  <r>
    <n v="44877"/>
    <x v="407"/>
    <x v="0"/>
    <x v="0"/>
    <x v="0"/>
    <x v="186"/>
    <n v="15.55"/>
    <n v="3"/>
    <n v="5.64"/>
    <x v="10"/>
    <x v="1"/>
  </r>
  <r>
    <n v="44877"/>
    <x v="407"/>
    <x v="0"/>
    <x v="0"/>
    <x v="10"/>
    <x v="1494"/>
    <n v="223.89"/>
    <n v="7"/>
    <n v="69.97"/>
    <x v="10"/>
    <x v="1"/>
  </r>
  <r>
    <n v="44877"/>
    <x v="632"/>
    <x v="20"/>
    <x v="0"/>
    <x v="10"/>
    <x v="21"/>
    <n v="15.56"/>
    <n v="2"/>
    <n v="7.31"/>
    <x v="10"/>
    <x v="1"/>
  </r>
  <r>
    <n v="44878"/>
    <x v="641"/>
    <x v="26"/>
    <x v="2"/>
    <x v="9"/>
    <x v="1526"/>
    <n v="238.9"/>
    <n v="6"/>
    <n v="-26.88"/>
    <x v="10"/>
    <x v="1"/>
  </r>
  <r>
    <n v="44878"/>
    <x v="641"/>
    <x v="26"/>
    <x v="1"/>
    <x v="8"/>
    <x v="809"/>
    <n v="102.36"/>
    <n v="3"/>
    <n v="-3.84"/>
    <x v="10"/>
    <x v="1"/>
  </r>
  <r>
    <n v="44878"/>
    <x v="641"/>
    <x v="26"/>
    <x v="0"/>
    <x v="3"/>
    <x v="287"/>
    <n v="36.880000000000003"/>
    <n v="3"/>
    <n v="-25.82"/>
    <x v="10"/>
    <x v="1"/>
  </r>
  <r>
    <n v="44878"/>
    <x v="519"/>
    <x v="25"/>
    <x v="0"/>
    <x v="0"/>
    <x v="1544"/>
    <n v="115.3"/>
    <n v="3"/>
    <n v="40.35"/>
    <x v="10"/>
    <x v="1"/>
  </r>
  <r>
    <n v="44878"/>
    <x v="318"/>
    <x v="7"/>
    <x v="2"/>
    <x v="6"/>
    <x v="696"/>
    <n v="377.97"/>
    <n v="3"/>
    <n v="94.49"/>
    <x v="10"/>
    <x v="1"/>
  </r>
  <r>
    <n v="44878"/>
    <x v="318"/>
    <x v="7"/>
    <x v="0"/>
    <x v="0"/>
    <x v="416"/>
    <n v="42.28"/>
    <n v="7"/>
    <n v="19.87"/>
    <x v="10"/>
    <x v="1"/>
  </r>
  <r>
    <n v="44878"/>
    <x v="318"/>
    <x v="7"/>
    <x v="1"/>
    <x v="11"/>
    <x v="384"/>
    <n v="299.97000000000003"/>
    <n v="3"/>
    <n v="56.99"/>
    <x v="10"/>
    <x v="1"/>
  </r>
  <r>
    <n v="44878"/>
    <x v="318"/>
    <x v="7"/>
    <x v="2"/>
    <x v="6"/>
    <x v="240"/>
    <n v="89.98"/>
    <n v="2"/>
    <n v="43.19"/>
    <x v="10"/>
    <x v="1"/>
  </r>
  <r>
    <n v="44878"/>
    <x v="276"/>
    <x v="1"/>
    <x v="1"/>
    <x v="8"/>
    <x v="1338"/>
    <n v="17.5"/>
    <n v="9"/>
    <n v="-7.44"/>
    <x v="10"/>
    <x v="1"/>
  </r>
  <r>
    <n v="44878"/>
    <x v="277"/>
    <x v="18"/>
    <x v="0"/>
    <x v="0"/>
    <x v="1545"/>
    <n v="63.77"/>
    <n v="7"/>
    <n v="28.7"/>
    <x v="10"/>
    <x v="1"/>
  </r>
  <r>
    <n v="44878"/>
    <x v="277"/>
    <x v="18"/>
    <x v="2"/>
    <x v="6"/>
    <x v="826"/>
    <n v="50.97"/>
    <n v="3"/>
    <n v="13.25"/>
    <x v="10"/>
    <x v="1"/>
  </r>
  <r>
    <n v="44878"/>
    <x v="277"/>
    <x v="18"/>
    <x v="0"/>
    <x v="0"/>
    <x v="1544"/>
    <n v="96.08"/>
    <n v="2"/>
    <n v="46.12"/>
    <x v="10"/>
    <x v="1"/>
  </r>
  <r>
    <n v="44878"/>
    <x v="158"/>
    <x v="15"/>
    <x v="0"/>
    <x v="2"/>
    <x v="1546"/>
    <n v="84.96"/>
    <n v="6"/>
    <n v="6.37"/>
    <x v="10"/>
    <x v="1"/>
  </r>
  <r>
    <n v="44878"/>
    <x v="299"/>
    <x v="35"/>
    <x v="2"/>
    <x v="6"/>
    <x v="1210"/>
    <n v="339.96"/>
    <n v="5"/>
    <n v="42.5"/>
    <x v="10"/>
    <x v="1"/>
  </r>
  <r>
    <n v="44878"/>
    <x v="299"/>
    <x v="35"/>
    <x v="1"/>
    <x v="8"/>
    <x v="1393"/>
    <n v="63.98"/>
    <n v="7"/>
    <n v="21.75"/>
    <x v="10"/>
    <x v="1"/>
  </r>
  <r>
    <n v="44878"/>
    <x v="667"/>
    <x v="16"/>
    <x v="0"/>
    <x v="3"/>
    <x v="145"/>
    <n v="121.1"/>
    <n v="6"/>
    <n v="-100.92"/>
    <x v="10"/>
    <x v="1"/>
  </r>
  <r>
    <n v="44878"/>
    <x v="667"/>
    <x v="16"/>
    <x v="2"/>
    <x v="9"/>
    <x v="973"/>
    <n v="111.96"/>
    <n v="5"/>
    <n v="-1.4"/>
    <x v="10"/>
    <x v="1"/>
  </r>
  <r>
    <n v="44878"/>
    <x v="487"/>
    <x v="0"/>
    <x v="1"/>
    <x v="11"/>
    <x v="1248"/>
    <n v="614"/>
    <n v="3"/>
    <n v="-18.059999999999999"/>
    <x v="10"/>
    <x v="1"/>
  </r>
  <r>
    <n v="44878"/>
    <x v="348"/>
    <x v="3"/>
    <x v="0"/>
    <x v="3"/>
    <x v="1023"/>
    <n v="9.8699999999999992"/>
    <n v="2"/>
    <n v="3.46"/>
    <x v="10"/>
    <x v="1"/>
  </r>
  <r>
    <n v="44878"/>
    <x v="348"/>
    <x v="3"/>
    <x v="1"/>
    <x v="11"/>
    <x v="1370"/>
    <n v="683.33"/>
    <n v="4"/>
    <n v="-40.200000000000003"/>
    <x v="10"/>
    <x v="1"/>
  </r>
  <r>
    <n v="44878"/>
    <x v="348"/>
    <x v="3"/>
    <x v="0"/>
    <x v="0"/>
    <x v="829"/>
    <n v="29.96"/>
    <n v="7"/>
    <n v="13.48"/>
    <x v="10"/>
    <x v="1"/>
  </r>
  <r>
    <n v="44879"/>
    <x v="225"/>
    <x v="20"/>
    <x v="2"/>
    <x v="9"/>
    <x v="401"/>
    <n v="37.6"/>
    <n v="2"/>
    <n v="2.2599999999999998"/>
    <x v="10"/>
    <x v="1"/>
  </r>
  <r>
    <n v="44879"/>
    <x v="225"/>
    <x v="20"/>
    <x v="2"/>
    <x v="9"/>
    <x v="1114"/>
    <n v="59.9"/>
    <n v="2"/>
    <n v="23.96"/>
    <x v="10"/>
    <x v="1"/>
  </r>
  <r>
    <n v="44879"/>
    <x v="225"/>
    <x v="20"/>
    <x v="0"/>
    <x v="0"/>
    <x v="1216"/>
    <n v="37"/>
    <n v="5"/>
    <n v="16.649999999999999"/>
    <x v="10"/>
    <x v="1"/>
  </r>
  <r>
    <n v="44879"/>
    <x v="225"/>
    <x v="6"/>
    <x v="0"/>
    <x v="10"/>
    <x v="22"/>
    <n v="33.96"/>
    <n v="2"/>
    <n v="16.98"/>
    <x v="10"/>
    <x v="1"/>
  </r>
  <r>
    <n v="44879"/>
    <x v="225"/>
    <x v="6"/>
    <x v="0"/>
    <x v="12"/>
    <x v="1547"/>
    <n v="826.11"/>
    <n v="3"/>
    <n v="322.18"/>
    <x v="10"/>
    <x v="1"/>
  </r>
  <r>
    <n v="44879"/>
    <x v="3"/>
    <x v="7"/>
    <x v="1"/>
    <x v="8"/>
    <x v="325"/>
    <n v="76.14"/>
    <n v="3"/>
    <n v="26.65"/>
    <x v="10"/>
    <x v="1"/>
  </r>
  <r>
    <n v="44879"/>
    <x v="3"/>
    <x v="7"/>
    <x v="0"/>
    <x v="3"/>
    <x v="970"/>
    <n v="19.96"/>
    <n v="2"/>
    <n v="9.3800000000000008"/>
    <x v="10"/>
    <x v="1"/>
  </r>
  <r>
    <n v="44879"/>
    <x v="473"/>
    <x v="2"/>
    <x v="2"/>
    <x v="9"/>
    <x v="1548"/>
    <n v="47.98"/>
    <n v="2"/>
    <n v="-1.2"/>
    <x v="10"/>
    <x v="1"/>
  </r>
  <r>
    <n v="44879"/>
    <x v="127"/>
    <x v="11"/>
    <x v="0"/>
    <x v="7"/>
    <x v="590"/>
    <n v="8.7200000000000006"/>
    <n v="5"/>
    <n v="2.29"/>
    <x v="10"/>
    <x v="1"/>
  </r>
  <r>
    <n v="44879"/>
    <x v="127"/>
    <x v="11"/>
    <x v="2"/>
    <x v="9"/>
    <x v="1207"/>
    <n v="91.18"/>
    <n v="3"/>
    <n v="4.5599999999999996"/>
    <x v="10"/>
    <x v="1"/>
  </r>
  <r>
    <n v="44879"/>
    <x v="127"/>
    <x v="11"/>
    <x v="2"/>
    <x v="9"/>
    <x v="399"/>
    <n v="159.97"/>
    <n v="4"/>
    <n v="29.99"/>
    <x v="10"/>
    <x v="1"/>
  </r>
  <r>
    <n v="44879"/>
    <x v="333"/>
    <x v="31"/>
    <x v="1"/>
    <x v="5"/>
    <x v="782"/>
    <n v="883.84"/>
    <n v="4"/>
    <n v="99.43"/>
    <x v="10"/>
    <x v="1"/>
  </r>
  <r>
    <n v="44879"/>
    <x v="333"/>
    <x v="31"/>
    <x v="1"/>
    <x v="5"/>
    <x v="1182"/>
    <n v="230.35"/>
    <n v="3"/>
    <n v="20.16"/>
    <x v="10"/>
    <x v="1"/>
  </r>
  <r>
    <n v="44880"/>
    <x v="78"/>
    <x v="1"/>
    <x v="0"/>
    <x v="2"/>
    <x v="1549"/>
    <n v="250.27"/>
    <n v="9"/>
    <n v="15.64"/>
    <x v="10"/>
    <x v="1"/>
  </r>
  <r>
    <n v="44880"/>
    <x v="78"/>
    <x v="1"/>
    <x v="0"/>
    <x v="3"/>
    <x v="933"/>
    <n v="11.36"/>
    <n v="3"/>
    <n v="-17.05"/>
    <x v="10"/>
    <x v="1"/>
  </r>
  <r>
    <n v="44880"/>
    <x v="78"/>
    <x v="1"/>
    <x v="0"/>
    <x v="14"/>
    <x v="488"/>
    <n v="8.7200000000000006"/>
    <n v="5"/>
    <n v="-1.74"/>
    <x v="10"/>
    <x v="1"/>
  </r>
  <r>
    <n v="44880"/>
    <x v="223"/>
    <x v="20"/>
    <x v="0"/>
    <x v="2"/>
    <x v="617"/>
    <n v="70.95"/>
    <n v="3"/>
    <n v="20.58"/>
    <x v="10"/>
    <x v="1"/>
  </r>
  <r>
    <n v="44880"/>
    <x v="223"/>
    <x v="20"/>
    <x v="0"/>
    <x v="3"/>
    <x v="1550"/>
    <n v="34.94"/>
    <n v="6"/>
    <n v="11.79"/>
    <x v="10"/>
    <x v="1"/>
  </r>
  <r>
    <n v="44880"/>
    <x v="223"/>
    <x v="20"/>
    <x v="0"/>
    <x v="4"/>
    <x v="262"/>
    <n v="119.04"/>
    <n v="6"/>
    <n v="35.71"/>
    <x v="10"/>
    <x v="1"/>
  </r>
  <r>
    <n v="44880"/>
    <x v="347"/>
    <x v="6"/>
    <x v="1"/>
    <x v="8"/>
    <x v="1113"/>
    <n v="39.96"/>
    <n v="2"/>
    <n v="14.39"/>
    <x v="10"/>
    <x v="1"/>
  </r>
  <r>
    <n v="44880"/>
    <x v="379"/>
    <x v="10"/>
    <x v="0"/>
    <x v="3"/>
    <x v="738"/>
    <n v="166.92"/>
    <n v="13"/>
    <n v="-116.84"/>
    <x v="10"/>
    <x v="1"/>
  </r>
  <r>
    <n v="44881"/>
    <x v="675"/>
    <x v="20"/>
    <x v="0"/>
    <x v="12"/>
    <x v="1551"/>
    <n v="523.25"/>
    <n v="5"/>
    <n v="141.28"/>
    <x v="10"/>
    <x v="1"/>
  </r>
  <r>
    <n v="44881"/>
    <x v="109"/>
    <x v="21"/>
    <x v="0"/>
    <x v="0"/>
    <x v="1449"/>
    <n v="179.82"/>
    <n v="9"/>
    <n v="84.52"/>
    <x v="10"/>
    <x v="1"/>
  </r>
  <r>
    <n v="44881"/>
    <x v="109"/>
    <x v="21"/>
    <x v="1"/>
    <x v="8"/>
    <x v="1376"/>
    <n v="185.58"/>
    <n v="6"/>
    <n v="76.09"/>
    <x v="10"/>
    <x v="1"/>
  </r>
  <r>
    <n v="44881"/>
    <x v="109"/>
    <x v="21"/>
    <x v="1"/>
    <x v="13"/>
    <x v="495"/>
    <n v="214.11"/>
    <n v="3"/>
    <n v="36.4"/>
    <x v="10"/>
    <x v="1"/>
  </r>
  <r>
    <n v="44881"/>
    <x v="109"/>
    <x v="21"/>
    <x v="2"/>
    <x v="9"/>
    <x v="1552"/>
    <n v="999.96"/>
    <n v="4"/>
    <n v="229.99"/>
    <x v="10"/>
    <x v="1"/>
  </r>
  <r>
    <n v="44881"/>
    <x v="109"/>
    <x v="21"/>
    <x v="1"/>
    <x v="13"/>
    <x v="280"/>
    <n v="653.54999999999995"/>
    <n v="3"/>
    <n v="111.1"/>
    <x v="10"/>
    <x v="1"/>
  </r>
  <r>
    <n v="44881"/>
    <x v="252"/>
    <x v="34"/>
    <x v="1"/>
    <x v="13"/>
    <x v="1091"/>
    <n v="696.42"/>
    <n v="2"/>
    <n v="160.18"/>
    <x v="10"/>
    <x v="1"/>
  </r>
  <r>
    <n v="44881"/>
    <x v="252"/>
    <x v="34"/>
    <x v="2"/>
    <x v="6"/>
    <x v="1553"/>
    <n v="304.77999999999997"/>
    <n v="3"/>
    <n v="22.86"/>
    <x v="10"/>
    <x v="1"/>
  </r>
  <r>
    <n v="44881"/>
    <x v="91"/>
    <x v="1"/>
    <x v="0"/>
    <x v="2"/>
    <x v="1314"/>
    <n v="21.49"/>
    <n v="2"/>
    <n v="1.61"/>
    <x v="10"/>
    <x v="1"/>
  </r>
  <r>
    <n v="44881"/>
    <x v="91"/>
    <x v="1"/>
    <x v="2"/>
    <x v="6"/>
    <x v="1202"/>
    <n v="239.98"/>
    <n v="3"/>
    <n v="27"/>
    <x v="10"/>
    <x v="1"/>
  </r>
  <r>
    <n v="44881"/>
    <x v="91"/>
    <x v="1"/>
    <x v="1"/>
    <x v="8"/>
    <x v="1261"/>
    <n v="34.5"/>
    <n v="2"/>
    <n v="-15.53"/>
    <x v="10"/>
    <x v="1"/>
  </r>
  <r>
    <n v="44881"/>
    <x v="130"/>
    <x v="3"/>
    <x v="0"/>
    <x v="1"/>
    <x v="821"/>
    <n v="18.899999999999999"/>
    <n v="3"/>
    <n v="8.69"/>
    <x v="10"/>
    <x v="1"/>
  </r>
  <r>
    <n v="44882"/>
    <x v="714"/>
    <x v="1"/>
    <x v="0"/>
    <x v="14"/>
    <x v="654"/>
    <n v="40.92"/>
    <n v="5"/>
    <n v="3.07"/>
    <x v="10"/>
    <x v="1"/>
  </r>
  <r>
    <n v="44882"/>
    <x v="267"/>
    <x v="3"/>
    <x v="2"/>
    <x v="6"/>
    <x v="1332"/>
    <n v="415.97"/>
    <n v="4"/>
    <n v="52"/>
    <x v="10"/>
    <x v="1"/>
  </r>
  <r>
    <n v="44882"/>
    <x v="267"/>
    <x v="3"/>
    <x v="0"/>
    <x v="2"/>
    <x v="1554"/>
    <n v="304.89999999999998"/>
    <n v="5"/>
    <n v="6.1"/>
    <x v="10"/>
    <x v="1"/>
  </r>
  <r>
    <n v="44882"/>
    <x v="267"/>
    <x v="3"/>
    <x v="1"/>
    <x v="8"/>
    <x v="220"/>
    <n v="80.959999999999994"/>
    <n v="4"/>
    <n v="29.15"/>
    <x v="10"/>
    <x v="1"/>
  </r>
  <r>
    <n v="44882"/>
    <x v="267"/>
    <x v="3"/>
    <x v="0"/>
    <x v="2"/>
    <x v="1536"/>
    <n v="777.21"/>
    <n v="7"/>
    <n v="54.4"/>
    <x v="10"/>
    <x v="1"/>
  </r>
  <r>
    <n v="44882"/>
    <x v="267"/>
    <x v="3"/>
    <x v="0"/>
    <x v="0"/>
    <x v="708"/>
    <n v="32.4"/>
    <n v="5"/>
    <n v="15.55"/>
    <x v="10"/>
    <x v="1"/>
  </r>
  <r>
    <n v="44882"/>
    <x v="267"/>
    <x v="3"/>
    <x v="1"/>
    <x v="5"/>
    <x v="1136"/>
    <n v="225.57"/>
    <n v="2"/>
    <n v="2.82"/>
    <x v="10"/>
    <x v="1"/>
  </r>
  <r>
    <n v="44882"/>
    <x v="267"/>
    <x v="3"/>
    <x v="1"/>
    <x v="8"/>
    <x v="557"/>
    <n v="36.6"/>
    <n v="3"/>
    <n v="15.37"/>
    <x v="10"/>
    <x v="1"/>
  </r>
  <r>
    <n v="44882"/>
    <x v="266"/>
    <x v="39"/>
    <x v="0"/>
    <x v="2"/>
    <x v="1324"/>
    <n v="541.24"/>
    <n v="4"/>
    <n v="5.41"/>
    <x v="10"/>
    <x v="1"/>
  </r>
  <r>
    <n v="44882"/>
    <x v="266"/>
    <x v="39"/>
    <x v="0"/>
    <x v="0"/>
    <x v="371"/>
    <n v="106.32"/>
    <n v="3"/>
    <n v="49.97"/>
    <x v="10"/>
    <x v="1"/>
  </r>
  <r>
    <n v="44882"/>
    <x v="266"/>
    <x v="39"/>
    <x v="1"/>
    <x v="5"/>
    <x v="1528"/>
    <n v="1323.9"/>
    <n v="5"/>
    <n v="383.93"/>
    <x v="10"/>
    <x v="1"/>
  </r>
  <r>
    <n v="44884"/>
    <x v="529"/>
    <x v="22"/>
    <x v="1"/>
    <x v="8"/>
    <x v="1431"/>
    <n v="141.96"/>
    <n v="2"/>
    <n v="22.71"/>
    <x v="10"/>
    <x v="1"/>
  </r>
  <r>
    <n v="44884"/>
    <x v="166"/>
    <x v="17"/>
    <x v="0"/>
    <x v="12"/>
    <x v="1162"/>
    <n v="31.08"/>
    <n v="4"/>
    <n v="8.39"/>
    <x v="10"/>
    <x v="1"/>
  </r>
  <r>
    <n v="44884"/>
    <x v="375"/>
    <x v="20"/>
    <x v="0"/>
    <x v="3"/>
    <x v="949"/>
    <n v="5.98"/>
    <n v="2"/>
    <n v="2.2400000000000002"/>
    <x v="10"/>
    <x v="1"/>
  </r>
  <r>
    <n v="44884"/>
    <x v="375"/>
    <x v="20"/>
    <x v="2"/>
    <x v="6"/>
    <x v="1529"/>
    <n v="861.76"/>
    <n v="4"/>
    <n v="249.91"/>
    <x v="10"/>
    <x v="1"/>
  </r>
  <r>
    <n v="44885"/>
    <x v="291"/>
    <x v="20"/>
    <x v="0"/>
    <x v="4"/>
    <x v="1473"/>
    <n v="60.45"/>
    <n v="3"/>
    <n v="16.32"/>
    <x v="10"/>
    <x v="1"/>
  </r>
  <r>
    <n v="44885"/>
    <x v="291"/>
    <x v="20"/>
    <x v="0"/>
    <x v="4"/>
    <x v="375"/>
    <n v="11.52"/>
    <n v="4"/>
    <n v="3.34"/>
    <x v="10"/>
    <x v="1"/>
  </r>
  <r>
    <n v="44885"/>
    <x v="291"/>
    <x v="20"/>
    <x v="1"/>
    <x v="11"/>
    <x v="1317"/>
    <n v="186.05"/>
    <n v="4"/>
    <n v="9.3000000000000007"/>
    <x v="10"/>
    <x v="1"/>
  </r>
  <r>
    <n v="44885"/>
    <x v="659"/>
    <x v="3"/>
    <x v="0"/>
    <x v="4"/>
    <x v="182"/>
    <n v="19.46"/>
    <n v="7"/>
    <n v="5.0599999999999996"/>
    <x v="10"/>
    <x v="1"/>
  </r>
  <r>
    <n v="44885"/>
    <x v="275"/>
    <x v="20"/>
    <x v="0"/>
    <x v="0"/>
    <x v="521"/>
    <n v="19.649999999999999"/>
    <n v="3"/>
    <n v="9.0399999999999991"/>
    <x v="10"/>
    <x v="1"/>
  </r>
  <r>
    <n v="44885"/>
    <x v="164"/>
    <x v="3"/>
    <x v="2"/>
    <x v="6"/>
    <x v="1555"/>
    <n v="72.739999999999995"/>
    <n v="7"/>
    <n v="-15.46"/>
    <x v="10"/>
    <x v="1"/>
  </r>
  <r>
    <n v="44885"/>
    <x v="164"/>
    <x v="3"/>
    <x v="1"/>
    <x v="5"/>
    <x v="1075"/>
    <n v="572.16"/>
    <n v="3"/>
    <n v="35.76"/>
    <x v="10"/>
    <x v="1"/>
  </r>
  <r>
    <n v="44885"/>
    <x v="715"/>
    <x v="3"/>
    <x v="0"/>
    <x v="3"/>
    <x v="544"/>
    <n v="24.19"/>
    <n v="9"/>
    <n v="7.56"/>
    <x v="10"/>
    <x v="1"/>
  </r>
  <r>
    <n v="44885"/>
    <x v="716"/>
    <x v="22"/>
    <x v="0"/>
    <x v="4"/>
    <x v="609"/>
    <n v="119.04"/>
    <n v="6"/>
    <n v="30.95"/>
    <x v="10"/>
    <x v="1"/>
  </r>
  <r>
    <n v="44885"/>
    <x v="716"/>
    <x v="22"/>
    <x v="1"/>
    <x v="8"/>
    <x v="977"/>
    <n v="22.14"/>
    <n v="3"/>
    <n v="6.42"/>
    <x v="10"/>
    <x v="1"/>
  </r>
  <r>
    <n v="44885"/>
    <x v="716"/>
    <x v="22"/>
    <x v="2"/>
    <x v="9"/>
    <x v="1541"/>
    <n v="13.98"/>
    <n v="2"/>
    <n v="6.01"/>
    <x v="10"/>
    <x v="1"/>
  </r>
  <r>
    <n v="44885"/>
    <x v="295"/>
    <x v="10"/>
    <x v="1"/>
    <x v="8"/>
    <x v="1556"/>
    <n v="63.82"/>
    <n v="2"/>
    <n v="9.57"/>
    <x v="10"/>
    <x v="1"/>
  </r>
  <r>
    <n v="44885"/>
    <x v="295"/>
    <x v="10"/>
    <x v="0"/>
    <x v="2"/>
    <x v="1471"/>
    <n v="141.55000000000001"/>
    <n v="3"/>
    <n v="-26.54"/>
    <x v="10"/>
    <x v="1"/>
  </r>
  <r>
    <n v="44885"/>
    <x v="271"/>
    <x v="0"/>
    <x v="2"/>
    <x v="15"/>
    <x v="1557"/>
    <n v="479.99"/>
    <n v="2"/>
    <n v="56"/>
    <x v="10"/>
    <x v="1"/>
  </r>
  <r>
    <n v="44885"/>
    <x v="567"/>
    <x v="16"/>
    <x v="0"/>
    <x v="3"/>
    <x v="96"/>
    <n v="7.23"/>
    <n v="5"/>
    <n v="-5.78"/>
    <x v="10"/>
    <x v="1"/>
  </r>
  <r>
    <n v="44885"/>
    <x v="567"/>
    <x v="16"/>
    <x v="0"/>
    <x v="2"/>
    <x v="199"/>
    <n v="17.440000000000001"/>
    <n v="2"/>
    <n v="1.31"/>
    <x v="10"/>
    <x v="1"/>
  </r>
  <r>
    <n v="44885"/>
    <x v="567"/>
    <x v="16"/>
    <x v="0"/>
    <x v="3"/>
    <x v="81"/>
    <n v="62.88"/>
    <n v="4"/>
    <n v="-50.3"/>
    <x v="10"/>
    <x v="1"/>
  </r>
  <r>
    <n v="44885"/>
    <x v="567"/>
    <x v="16"/>
    <x v="1"/>
    <x v="11"/>
    <x v="238"/>
    <n v="290.35000000000002"/>
    <n v="3"/>
    <n v="-36.29"/>
    <x v="10"/>
    <x v="1"/>
  </r>
  <r>
    <n v="44885"/>
    <x v="1"/>
    <x v="2"/>
    <x v="1"/>
    <x v="5"/>
    <x v="561"/>
    <n v="344.37"/>
    <n v="4"/>
    <n v="-93.47"/>
    <x v="10"/>
    <x v="1"/>
  </r>
  <r>
    <n v="44885"/>
    <x v="147"/>
    <x v="26"/>
    <x v="0"/>
    <x v="3"/>
    <x v="601"/>
    <n v="4.9000000000000004"/>
    <n v="3"/>
    <n v="-3.43"/>
    <x v="10"/>
    <x v="1"/>
  </r>
  <r>
    <n v="44885"/>
    <x v="147"/>
    <x v="26"/>
    <x v="1"/>
    <x v="11"/>
    <x v="1558"/>
    <n v="145.76"/>
    <n v="6"/>
    <n v="-247.8"/>
    <x v="10"/>
    <x v="1"/>
  </r>
  <r>
    <n v="44885"/>
    <x v="147"/>
    <x v="26"/>
    <x v="0"/>
    <x v="3"/>
    <x v="68"/>
    <n v="9.61"/>
    <n v="6"/>
    <n v="-7.37"/>
    <x v="10"/>
    <x v="1"/>
  </r>
  <r>
    <n v="44885"/>
    <x v="10"/>
    <x v="3"/>
    <x v="0"/>
    <x v="3"/>
    <x v="695"/>
    <n v="89.7"/>
    <n v="4"/>
    <n v="33.64"/>
    <x v="10"/>
    <x v="1"/>
  </r>
  <r>
    <n v="44885"/>
    <x v="10"/>
    <x v="3"/>
    <x v="0"/>
    <x v="1"/>
    <x v="634"/>
    <n v="50.12"/>
    <n v="4"/>
    <n v="23.56"/>
    <x v="10"/>
    <x v="1"/>
  </r>
  <r>
    <n v="44885"/>
    <x v="439"/>
    <x v="3"/>
    <x v="1"/>
    <x v="8"/>
    <x v="863"/>
    <n v="32.04"/>
    <n v="3"/>
    <n v="8.01"/>
    <x v="10"/>
    <x v="1"/>
  </r>
  <r>
    <n v="44886"/>
    <x v="264"/>
    <x v="10"/>
    <x v="1"/>
    <x v="5"/>
    <x v="526"/>
    <n v="396.8"/>
    <n v="7"/>
    <n v="-11.34"/>
    <x v="10"/>
    <x v="1"/>
  </r>
  <r>
    <n v="44886"/>
    <x v="264"/>
    <x v="10"/>
    <x v="0"/>
    <x v="14"/>
    <x v="1183"/>
    <n v="15.88"/>
    <n v="5"/>
    <n v="-3.77"/>
    <x v="10"/>
    <x v="1"/>
  </r>
  <r>
    <n v="44886"/>
    <x v="262"/>
    <x v="17"/>
    <x v="1"/>
    <x v="11"/>
    <x v="1233"/>
    <n v="141.96"/>
    <n v="2"/>
    <n v="41.17"/>
    <x v="10"/>
    <x v="1"/>
  </r>
  <r>
    <n v="44886"/>
    <x v="262"/>
    <x v="17"/>
    <x v="0"/>
    <x v="3"/>
    <x v="739"/>
    <n v="66.05"/>
    <n v="4"/>
    <n v="23.12"/>
    <x v="10"/>
    <x v="1"/>
  </r>
  <r>
    <n v="44886"/>
    <x v="27"/>
    <x v="0"/>
    <x v="1"/>
    <x v="11"/>
    <x v="1429"/>
    <n v="246.13"/>
    <n v="2"/>
    <n v="-76.010000000000005"/>
    <x v="10"/>
    <x v="1"/>
  </r>
  <r>
    <n v="44886"/>
    <x v="27"/>
    <x v="0"/>
    <x v="0"/>
    <x v="1"/>
    <x v="645"/>
    <n v="11.7"/>
    <n v="2"/>
    <n v="3.95"/>
    <x v="10"/>
    <x v="1"/>
  </r>
  <r>
    <n v="44886"/>
    <x v="27"/>
    <x v="0"/>
    <x v="2"/>
    <x v="16"/>
    <x v="679"/>
    <n v="439.99"/>
    <n v="1"/>
    <n v="165"/>
    <x v="10"/>
    <x v="1"/>
  </r>
  <r>
    <n v="44886"/>
    <x v="268"/>
    <x v="18"/>
    <x v="0"/>
    <x v="4"/>
    <x v="1559"/>
    <n v="10.92"/>
    <n v="6"/>
    <n v="4.91"/>
    <x v="10"/>
    <x v="1"/>
  </r>
  <r>
    <n v="44886"/>
    <x v="268"/>
    <x v="18"/>
    <x v="2"/>
    <x v="15"/>
    <x v="1560"/>
    <n v="83.9"/>
    <n v="2"/>
    <n v="22.65"/>
    <x v="10"/>
    <x v="1"/>
  </r>
  <r>
    <n v="44886"/>
    <x v="268"/>
    <x v="18"/>
    <x v="0"/>
    <x v="12"/>
    <x v="936"/>
    <n v="19.75"/>
    <n v="5"/>
    <n v="5.14"/>
    <x v="10"/>
    <x v="1"/>
  </r>
  <r>
    <n v="44886"/>
    <x v="268"/>
    <x v="18"/>
    <x v="2"/>
    <x v="9"/>
    <x v="1561"/>
    <n v="393.54"/>
    <n v="3"/>
    <n v="165.29"/>
    <x v="10"/>
    <x v="1"/>
  </r>
  <r>
    <n v="44886"/>
    <x v="673"/>
    <x v="12"/>
    <x v="0"/>
    <x v="12"/>
    <x v="1562"/>
    <n v="325.63"/>
    <n v="6"/>
    <n v="28.49"/>
    <x v="10"/>
    <x v="1"/>
  </r>
  <r>
    <n v="44886"/>
    <x v="673"/>
    <x v="12"/>
    <x v="2"/>
    <x v="9"/>
    <x v="774"/>
    <n v="23.34"/>
    <n v="2"/>
    <n v="-1.46"/>
    <x v="10"/>
    <x v="1"/>
  </r>
  <r>
    <n v="44886"/>
    <x v="673"/>
    <x v="12"/>
    <x v="0"/>
    <x v="1"/>
    <x v="380"/>
    <n v="16.52"/>
    <n v="5"/>
    <n v="5.37"/>
    <x v="10"/>
    <x v="1"/>
  </r>
  <r>
    <n v="44886"/>
    <x v="228"/>
    <x v="2"/>
    <x v="1"/>
    <x v="13"/>
    <x v="134"/>
    <n v="1252.7"/>
    <n v="8"/>
    <n v="-480.2"/>
    <x v="10"/>
    <x v="1"/>
  </r>
  <r>
    <n v="44886"/>
    <x v="228"/>
    <x v="2"/>
    <x v="2"/>
    <x v="6"/>
    <x v="550"/>
    <n v="110.97"/>
    <n v="5"/>
    <n v="-24.04"/>
    <x v="10"/>
    <x v="1"/>
  </r>
  <r>
    <n v="44886"/>
    <x v="653"/>
    <x v="0"/>
    <x v="0"/>
    <x v="4"/>
    <x v="1185"/>
    <n v="5.34"/>
    <n v="2"/>
    <n v="0.73"/>
    <x v="10"/>
    <x v="1"/>
  </r>
  <r>
    <n v="44886"/>
    <x v="653"/>
    <x v="0"/>
    <x v="0"/>
    <x v="3"/>
    <x v="505"/>
    <n v="1.7"/>
    <n v="2"/>
    <n v="-2.54"/>
    <x v="10"/>
    <x v="1"/>
  </r>
  <r>
    <n v="44886"/>
    <x v="653"/>
    <x v="0"/>
    <x v="0"/>
    <x v="12"/>
    <x v="1203"/>
    <n v="24.59"/>
    <n v="3"/>
    <n v="-67.62"/>
    <x v="10"/>
    <x v="1"/>
  </r>
  <r>
    <n v="44886"/>
    <x v="653"/>
    <x v="0"/>
    <x v="0"/>
    <x v="3"/>
    <x v="1430"/>
    <n v="7.98"/>
    <n v="5"/>
    <n v="-13.17"/>
    <x v="10"/>
    <x v="1"/>
  </r>
  <r>
    <n v="44886"/>
    <x v="209"/>
    <x v="25"/>
    <x v="1"/>
    <x v="8"/>
    <x v="1307"/>
    <n v="18.18"/>
    <n v="1"/>
    <n v="4.7699999999999996"/>
    <x v="10"/>
    <x v="1"/>
  </r>
  <r>
    <n v="44887"/>
    <x v="187"/>
    <x v="0"/>
    <x v="0"/>
    <x v="12"/>
    <x v="52"/>
    <n v="68.81"/>
    <n v="5"/>
    <n v="-123.86"/>
    <x v="10"/>
    <x v="1"/>
  </r>
  <r>
    <n v="44887"/>
    <x v="187"/>
    <x v="0"/>
    <x v="0"/>
    <x v="3"/>
    <x v="505"/>
    <n v="2.54"/>
    <n v="3"/>
    <n v="-3.82"/>
    <x v="10"/>
    <x v="1"/>
  </r>
  <r>
    <n v="44887"/>
    <x v="576"/>
    <x v="2"/>
    <x v="0"/>
    <x v="3"/>
    <x v="326"/>
    <n v="11.61"/>
    <n v="2"/>
    <n v="-9.2899999999999991"/>
    <x v="10"/>
    <x v="1"/>
  </r>
  <r>
    <n v="44887"/>
    <x v="690"/>
    <x v="0"/>
    <x v="1"/>
    <x v="13"/>
    <x v="848"/>
    <n v="206.96"/>
    <n v="2"/>
    <n v="-32.520000000000003"/>
    <x v="10"/>
    <x v="1"/>
  </r>
  <r>
    <n v="44887"/>
    <x v="539"/>
    <x v="32"/>
    <x v="0"/>
    <x v="0"/>
    <x v="1097"/>
    <n v="14.94"/>
    <n v="3"/>
    <n v="7.02"/>
    <x v="10"/>
    <x v="1"/>
  </r>
  <r>
    <n v="44887"/>
    <x v="64"/>
    <x v="0"/>
    <x v="2"/>
    <x v="9"/>
    <x v="1563"/>
    <n v="27.17"/>
    <n v="4"/>
    <n v="-1.36"/>
    <x v="10"/>
    <x v="1"/>
  </r>
  <r>
    <n v="44887"/>
    <x v="387"/>
    <x v="15"/>
    <x v="0"/>
    <x v="3"/>
    <x v="832"/>
    <n v="2.95"/>
    <n v="2"/>
    <n v="-2.06"/>
    <x v="10"/>
    <x v="1"/>
  </r>
  <r>
    <n v="44887"/>
    <x v="387"/>
    <x v="15"/>
    <x v="0"/>
    <x v="7"/>
    <x v="693"/>
    <n v="55.1"/>
    <n v="6"/>
    <n v="18.600000000000001"/>
    <x v="10"/>
    <x v="1"/>
  </r>
  <r>
    <n v="44887"/>
    <x v="534"/>
    <x v="3"/>
    <x v="0"/>
    <x v="0"/>
    <x v="167"/>
    <n v="37.94"/>
    <n v="2"/>
    <n v="18.21"/>
    <x v="10"/>
    <x v="1"/>
  </r>
  <r>
    <n v="44887"/>
    <x v="534"/>
    <x v="3"/>
    <x v="0"/>
    <x v="0"/>
    <x v="127"/>
    <n v="42.8"/>
    <n v="10"/>
    <n v="19.260000000000002"/>
    <x v="10"/>
    <x v="1"/>
  </r>
  <r>
    <n v="44887"/>
    <x v="534"/>
    <x v="3"/>
    <x v="0"/>
    <x v="2"/>
    <x v="329"/>
    <n v="33.630000000000003"/>
    <n v="3"/>
    <n v="10.09"/>
    <x v="10"/>
    <x v="1"/>
  </r>
  <r>
    <n v="44887"/>
    <x v="248"/>
    <x v="16"/>
    <x v="2"/>
    <x v="15"/>
    <x v="499"/>
    <n v="32.99"/>
    <n v="3"/>
    <n v="-1.98"/>
    <x v="10"/>
    <x v="1"/>
  </r>
  <r>
    <n v="44887"/>
    <x v="198"/>
    <x v="32"/>
    <x v="0"/>
    <x v="4"/>
    <x v="514"/>
    <n v="17.12"/>
    <n v="4"/>
    <n v="4.96"/>
    <x v="10"/>
    <x v="1"/>
  </r>
  <r>
    <n v="44887"/>
    <x v="198"/>
    <x v="32"/>
    <x v="0"/>
    <x v="0"/>
    <x v="1564"/>
    <n v="59.94"/>
    <n v="3"/>
    <n v="28.17"/>
    <x v="10"/>
    <x v="1"/>
  </r>
  <r>
    <n v="44888"/>
    <x v="668"/>
    <x v="0"/>
    <x v="0"/>
    <x v="0"/>
    <x v="1481"/>
    <n v="335.52"/>
    <n v="4"/>
    <n v="117.43"/>
    <x v="10"/>
    <x v="1"/>
  </r>
  <r>
    <n v="44888"/>
    <x v="668"/>
    <x v="0"/>
    <x v="0"/>
    <x v="3"/>
    <x v="542"/>
    <n v="23.91"/>
    <n v="2"/>
    <n v="-40.65"/>
    <x v="10"/>
    <x v="1"/>
  </r>
  <r>
    <n v="44888"/>
    <x v="668"/>
    <x v="0"/>
    <x v="0"/>
    <x v="2"/>
    <x v="1265"/>
    <n v="27.06"/>
    <n v="2"/>
    <n v="2.37"/>
    <x v="10"/>
    <x v="1"/>
  </r>
  <r>
    <n v="44888"/>
    <x v="372"/>
    <x v="23"/>
    <x v="0"/>
    <x v="12"/>
    <x v="1512"/>
    <n v="2625.12"/>
    <n v="8"/>
    <n v="735.03"/>
    <x v="10"/>
    <x v="1"/>
  </r>
  <r>
    <n v="44888"/>
    <x v="372"/>
    <x v="23"/>
    <x v="0"/>
    <x v="4"/>
    <x v="588"/>
    <n v="17.940000000000001"/>
    <n v="3"/>
    <n v="4.49"/>
    <x v="10"/>
    <x v="1"/>
  </r>
  <r>
    <n v="44888"/>
    <x v="517"/>
    <x v="7"/>
    <x v="2"/>
    <x v="6"/>
    <x v="855"/>
    <n v="307.98"/>
    <n v="2"/>
    <n v="89.31"/>
    <x v="10"/>
    <x v="1"/>
  </r>
  <r>
    <n v="44888"/>
    <x v="517"/>
    <x v="7"/>
    <x v="0"/>
    <x v="0"/>
    <x v="1067"/>
    <n v="44.1"/>
    <n v="6"/>
    <n v="20.73"/>
    <x v="10"/>
    <x v="1"/>
  </r>
  <r>
    <n v="44888"/>
    <x v="517"/>
    <x v="7"/>
    <x v="0"/>
    <x v="4"/>
    <x v="1565"/>
    <n v="13.12"/>
    <n v="4"/>
    <n v="5.64"/>
    <x v="10"/>
    <x v="1"/>
  </r>
  <r>
    <n v="44888"/>
    <x v="517"/>
    <x v="7"/>
    <x v="0"/>
    <x v="10"/>
    <x v="21"/>
    <n v="16.559999999999999"/>
    <n v="2"/>
    <n v="7.78"/>
    <x v="10"/>
    <x v="1"/>
  </r>
  <r>
    <n v="44888"/>
    <x v="517"/>
    <x v="7"/>
    <x v="0"/>
    <x v="0"/>
    <x v="291"/>
    <n v="38.880000000000003"/>
    <n v="6"/>
    <n v="18.66"/>
    <x v="10"/>
    <x v="1"/>
  </r>
  <r>
    <n v="44889"/>
    <x v="111"/>
    <x v="3"/>
    <x v="2"/>
    <x v="9"/>
    <x v="843"/>
    <n v="13.98"/>
    <n v="2"/>
    <n v="6.15"/>
    <x v="10"/>
    <x v="1"/>
  </r>
  <r>
    <n v="44889"/>
    <x v="111"/>
    <x v="3"/>
    <x v="0"/>
    <x v="3"/>
    <x v="374"/>
    <n v="25.82"/>
    <n v="6"/>
    <n v="9.36"/>
    <x v="10"/>
    <x v="1"/>
  </r>
  <r>
    <n v="44889"/>
    <x v="111"/>
    <x v="3"/>
    <x v="0"/>
    <x v="0"/>
    <x v="1566"/>
    <n v="146.72999999999999"/>
    <n v="3"/>
    <n v="68.959999999999994"/>
    <x v="10"/>
    <x v="1"/>
  </r>
  <r>
    <n v="44889"/>
    <x v="111"/>
    <x v="3"/>
    <x v="1"/>
    <x v="8"/>
    <x v="1013"/>
    <n v="79.760000000000005"/>
    <n v="4"/>
    <n v="22.33"/>
    <x v="10"/>
    <x v="1"/>
  </r>
  <r>
    <n v="44889"/>
    <x v="0"/>
    <x v="3"/>
    <x v="0"/>
    <x v="0"/>
    <x v="207"/>
    <n v="368.91"/>
    <n v="9"/>
    <n v="180.77"/>
    <x v="10"/>
    <x v="1"/>
  </r>
  <r>
    <n v="44889"/>
    <x v="0"/>
    <x v="3"/>
    <x v="0"/>
    <x v="4"/>
    <x v="793"/>
    <n v="14.7"/>
    <n v="5"/>
    <n v="6.62"/>
    <x v="10"/>
    <x v="1"/>
  </r>
  <r>
    <n v="44889"/>
    <x v="18"/>
    <x v="3"/>
    <x v="0"/>
    <x v="3"/>
    <x v="1508"/>
    <n v="3.17"/>
    <n v="2"/>
    <n v="0.99"/>
    <x v="10"/>
    <x v="1"/>
  </r>
  <r>
    <n v="44889"/>
    <x v="18"/>
    <x v="3"/>
    <x v="0"/>
    <x v="0"/>
    <x v="5"/>
    <n v="19.440000000000001"/>
    <n v="3"/>
    <n v="9.33"/>
    <x v="10"/>
    <x v="1"/>
  </r>
  <r>
    <n v="44889"/>
    <x v="18"/>
    <x v="3"/>
    <x v="0"/>
    <x v="2"/>
    <x v="1567"/>
    <n v="454.86"/>
    <n v="7"/>
    <n v="54.58"/>
    <x v="10"/>
    <x v="1"/>
  </r>
  <r>
    <n v="44889"/>
    <x v="18"/>
    <x v="3"/>
    <x v="0"/>
    <x v="3"/>
    <x v="496"/>
    <n v="91.39"/>
    <n v="8"/>
    <n v="29.7"/>
    <x v="10"/>
    <x v="1"/>
  </r>
  <r>
    <n v="44890"/>
    <x v="394"/>
    <x v="25"/>
    <x v="0"/>
    <x v="4"/>
    <x v="1568"/>
    <n v="13.12"/>
    <n v="5"/>
    <n v="1.48"/>
    <x v="10"/>
    <x v="1"/>
  </r>
  <r>
    <n v="44891"/>
    <x v="133"/>
    <x v="32"/>
    <x v="0"/>
    <x v="3"/>
    <x v="73"/>
    <n v="14.73"/>
    <n v="3"/>
    <n v="6.92"/>
    <x v="10"/>
    <x v="1"/>
  </r>
  <r>
    <n v="44891"/>
    <x v="133"/>
    <x v="32"/>
    <x v="0"/>
    <x v="2"/>
    <x v="1271"/>
    <n v="104.9"/>
    <n v="5"/>
    <n v="25.18"/>
    <x v="10"/>
    <x v="1"/>
  </r>
  <r>
    <n v="44891"/>
    <x v="133"/>
    <x v="32"/>
    <x v="0"/>
    <x v="3"/>
    <x v="1292"/>
    <n v="61.04"/>
    <n v="4"/>
    <n v="30.52"/>
    <x v="10"/>
    <x v="1"/>
  </r>
  <r>
    <n v="44891"/>
    <x v="133"/>
    <x v="32"/>
    <x v="0"/>
    <x v="0"/>
    <x v="1535"/>
    <n v="10.95"/>
    <n v="3"/>
    <n v="5.15"/>
    <x v="10"/>
    <x v="1"/>
  </r>
  <r>
    <n v="44891"/>
    <x v="572"/>
    <x v="15"/>
    <x v="1"/>
    <x v="8"/>
    <x v="1143"/>
    <n v="692.47"/>
    <n v="11"/>
    <n v="190.43"/>
    <x v="10"/>
    <x v="1"/>
  </r>
  <r>
    <n v="44891"/>
    <x v="400"/>
    <x v="24"/>
    <x v="2"/>
    <x v="16"/>
    <x v="856"/>
    <n v="599.99"/>
    <n v="1"/>
    <n v="234"/>
    <x v="10"/>
    <x v="1"/>
  </r>
  <r>
    <n v="44892"/>
    <x v="445"/>
    <x v="16"/>
    <x v="1"/>
    <x v="13"/>
    <x v="957"/>
    <n v="375.46"/>
    <n v="3"/>
    <n v="-157.01"/>
    <x v="10"/>
    <x v="1"/>
  </r>
  <r>
    <n v="44892"/>
    <x v="445"/>
    <x v="16"/>
    <x v="2"/>
    <x v="9"/>
    <x v="1569"/>
    <n v="83.98"/>
    <n v="3"/>
    <n v="-1.05"/>
    <x v="10"/>
    <x v="1"/>
  </r>
  <r>
    <n v="44892"/>
    <x v="101"/>
    <x v="3"/>
    <x v="1"/>
    <x v="5"/>
    <x v="478"/>
    <n v="283.92"/>
    <n v="5"/>
    <n v="17.75"/>
    <x v="10"/>
    <x v="1"/>
  </r>
  <r>
    <n v="44892"/>
    <x v="586"/>
    <x v="13"/>
    <x v="0"/>
    <x v="3"/>
    <x v="253"/>
    <n v="6.24"/>
    <n v="2"/>
    <n v="3.06"/>
    <x v="10"/>
    <x v="1"/>
  </r>
  <r>
    <n v="44892"/>
    <x v="514"/>
    <x v="7"/>
    <x v="2"/>
    <x v="6"/>
    <x v="1570"/>
    <n v="83.97"/>
    <n v="3"/>
    <n v="23.51"/>
    <x v="10"/>
    <x v="1"/>
  </r>
  <r>
    <n v="44892"/>
    <x v="514"/>
    <x v="7"/>
    <x v="2"/>
    <x v="9"/>
    <x v="1571"/>
    <n v="104.97"/>
    <n v="3"/>
    <n v="7.35"/>
    <x v="10"/>
    <x v="1"/>
  </r>
  <r>
    <n v="44892"/>
    <x v="617"/>
    <x v="20"/>
    <x v="0"/>
    <x v="4"/>
    <x v="234"/>
    <n v="29.79"/>
    <n v="3"/>
    <n v="12.51"/>
    <x v="10"/>
    <x v="1"/>
  </r>
  <r>
    <n v="44892"/>
    <x v="188"/>
    <x v="3"/>
    <x v="2"/>
    <x v="9"/>
    <x v="530"/>
    <n v="107.97"/>
    <n v="3"/>
    <n v="22.67"/>
    <x v="10"/>
    <x v="1"/>
  </r>
  <r>
    <n v="44892"/>
    <x v="188"/>
    <x v="3"/>
    <x v="0"/>
    <x v="0"/>
    <x v="795"/>
    <n v="113.82"/>
    <n v="3"/>
    <n v="53.5"/>
    <x v="10"/>
    <x v="1"/>
  </r>
  <r>
    <n v="44892"/>
    <x v="469"/>
    <x v="2"/>
    <x v="2"/>
    <x v="6"/>
    <x v="1572"/>
    <n v="748.75"/>
    <n v="8"/>
    <n v="-162.22999999999999"/>
    <x v="10"/>
    <x v="1"/>
  </r>
  <r>
    <n v="44892"/>
    <x v="338"/>
    <x v="32"/>
    <x v="0"/>
    <x v="0"/>
    <x v="1282"/>
    <n v="40.08"/>
    <n v="6"/>
    <n v="19.239999999999998"/>
    <x v="10"/>
    <x v="1"/>
  </r>
  <r>
    <n v="44892"/>
    <x v="338"/>
    <x v="32"/>
    <x v="0"/>
    <x v="0"/>
    <x v="653"/>
    <n v="59.94"/>
    <n v="3"/>
    <n v="28.17"/>
    <x v="10"/>
    <x v="1"/>
  </r>
  <r>
    <n v="44892"/>
    <x v="338"/>
    <x v="32"/>
    <x v="2"/>
    <x v="9"/>
    <x v="1361"/>
    <n v="259.98"/>
    <n v="2"/>
    <n v="88.39"/>
    <x v="10"/>
    <x v="1"/>
  </r>
  <r>
    <n v="44892"/>
    <x v="338"/>
    <x v="32"/>
    <x v="1"/>
    <x v="11"/>
    <x v="644"/>
    <n v="170.98"/>
    <n v="1"/>
    <n v="32.49"/>
    <x v="10"/>
    <x v="1"/>
  </r>
  <r>
    <n v="44892"/>
    <x v="338"/>
    <x v="32"/>
    <x v="1"/>
    <x v="8"/>
    <x v="1366"/>
    <n v="38.97"/>
    <n v="3"/>
    <n v="4.68"/>
    <x v="10"/>
    <x v="1"/>
  </r>
  <r>
    <n v="44892"/>
    <x v="338"/>
    <x v="32"/>
    <x v="0"/>
    <x v="0"/>
    <x v="919"/>
    <n v="154.9"/>
    <n v="5"/>
    <n v="69.709999999999994"/>
    <x v="10"/>
    <x v="1"/>
  </r>
  <r>
    <n v="44892"/>
    <x v="338"/>
    <x v="32"/>
    <x v="1"/>
    <x v="13"/>
    <x v="1138"/>
    <n v="446.07"/>
    <n v="4"/>
    <n v="0"/>
    <x v="10"/>
    <x v="1"/>
  </r>
  <r>
    <n v="44893"/>
    <x v="696"/>
    <x v="1"/>
    <x v="1"/>
    <x v="8"/>
    <x v="1043"/>
    <n v="12.13"/>
    <n v="9"/>
    <n v="-8.49"/>
    <x v="10"/>
    <x v="1"/>
  </r>
  <r>
    <n v="44893"/>
    <x v="696"/>
    <x v="1"/>
    <x v="0"/>
    <x v="2"/>
    <x v="627"/>
    <n v="82.37"/>
    <n v="2"/>
    <n v="-19.559999999999999"/>
    <x v="10"/>
    <x v="1"/>
  </r>
  <r>
    <n v="44893"/>
    <x v="696"/>
    <x v="1"/>
    <x v="0"/>
    <x v="2"/>
    <x v="1369"/>
    <n v="53.92"/>
    <n v="5"/>
    <n v="4.04"/>
    <x v="10"/>
    <x v="1"/>
  </r>
  <r>
    <n v="44893"/>
    <x v="696"/>
    <x v="1"/>
    <x v="2"/>
    <x v="6"/>
    <x v="1094"/>
    <n v="647.9"/>
    <n v="6"/>
    <n v="56.69"/>
    <x v="10"/>
    <x v="1"/>
  </r>
  <r>
    <n v="44893"/>
    <x v="164"/>
    <x v="1"/>
    <x v="1"/>
    <x v="8"/>
    <x v="1190"/>
    <n v="151.96"/>
    <n v="5"/>
    <n v="-182.35"/>
    <x v="10"/>
    <x v="1"/>
  </r>
  <r>
    <n v="44893"/>
    <x v="717"/>
    <x v="20"/>
    <x v="1"/>
    <x v="8"/>
    <x v="1573"/>
    <n v="322.58999999999997"/>
    <n v="3"/>
    <n v="64.52"/>
    <x v="10"/>
    <x v="1"/>
  </r>
  <r>
    <n v="44893"/>
    <x v="231"/>
    <x v="20"/>
    <x v="1"/>
    <x v="8"/>
    <x v="1307"/>
    <n v="68.16"/>
    <n v="3"/>
    <n v="27.95"/>
    <x v="10"/>
    <x v="1"/>
  </r>
  <r>
    <n v="44893"/>
    <x v="231"/>
    <x v="20"/>
    <x v="0"/>
    <x v="10"/>
    <x v="21"/>
    <n v="62.24"/>
    <n v="8"/>
    <n v="29.25"/>
    <x v="10"/>
    <x v="1"/>
  </r>
  <r>
    <n v="44893"/>
    <x v="438"/>
    <x v="0"/>
    <x v="0"/>
    <x v="0"/>
    <x v="539"/>
    <n v="335.52"/>
    <n v="4"/>
    <n v="117.43"/>
    <x v="10"/>
    <x v="1"/>
  </r>
  <r>
    <n v="44893"/>
    <x v="415"/>
    <x v="31"/>
    <x v="0"/>
    <x v="4"/>
    <x v="780"/>
    <n v="8.2799999999999994"/>
    <n v="2"/>
    <n v="3.48"/>
    <x v="10"/>
    <x v="1"/>
  </r>
  <r>
    <n v="44893"/>
    <x v="63"/>
    <x v="3"/>
    <x v="0"/>
    <x v="12"/>
    <x v="1574"/>
    <n v="45.28"/>
    <n v="4"/>
    <n v="15.4"/>
    <x v="10"/>
    <x v="1"/>
  </r>
  <r>
    <n v="44893"/>
    <x v="632"/>
    <x v="10"/>
    <x v="1"/>
    <x v="8"/>
    <x v="1230"/>
    <n v="71.12"/>
    <n v="5"/>
    <n v="9.7799999999999994"/>
    <x v="10"/>
    <x v="1"/>
  </r>
  <r>
    <n v="44893"/>
    <x v="632"/>
    <x v="10"/>
    <x v="0"/>
    <x v="7"/>
    <x v="78"/>
    <n v="3.01"/>
    <n v="2"/>
    <n v="0.56000000000000005"/>
    <x v="10"/>
    <x v="1"/>
  </r>
  <r>
    <n v="44894"/>
    <x v="472"/>
    <x v="14"/>
    <x v="1"/>
    <x v="5"/>
    <x v="1417"/>
    <n v="301.95999999999998"/>
    <n v="2"/>
    <n v="87.57"/>
    <x v="10"/>
    <x v="1"/>
  </r>
  <r>
    <n v="44894"/>
    <x v="472"/>
    <x v="14"/>
    <x v="0"/>
    <x v="12"/>
    <x v="1302"/>
    <n v="555.21"/>
    <n v="5"/>
    <n v="178.9"/>
    <x v="10"/>
    <x v="1"/>
  </r>
  <r>
    <n v="44894"/>
    <x v="472"/>
    <x v="14"/>
    <x v="0"/>
    <x v="2"/>
    <x v="1575"/>
    <n v="523.48"/>
    <n v="4"/>
    <n v="130.87"/>
    <x v="10"/>
    <x v="1"/>
  </r>
  <r>
    <n v="44894"/>
    <x v="472"/>
    <x v="14"/>
    <x v="0"/>
    <x v="4"/>
    <x v="755"/>
    <n v="161.82"/>
    <n v="9"/>
    <n v="46.93"/>
    <x v="10"/>
    <x v="1"/>
  </r>
  <r>
    <n v="44894"/>
    <x v="478"/>
    <x v="14"/>
    <x v="0"/>
    <x v="0"/>
    <x v="371"/>
    <n v="19.920000000000002"/>
    <n v="4"/>
    <n v="9.36"/>
    <x v="10"/>
    <x v="1"/>
  </r>
  <r>
    <n v="44894"/>
    <x v="478"/>
    <x v="14"/>
    <x v="1"/>
    <x v="5"/>
    <x v="561"/>
    <n v="1106.9100000000001"/>
    <n v="9"/>
    <n v="121.76"/>
    <x v="10"/>
    <x v="1"/>
  </r>
  <r>
    <n v="44894"/>
    <x v="630"/>
    <x v="0"/>
    <x v="2"/>
    <x v="9"/>
    <x v="907"/>
    <n v="21.48"/>
    <n v="3"/>
    <n v="-0.27"/>
    <x v="10"/>
    <x v="1"/>
  </r>
  <r>
    <n v="44894"/>
    <x v="630"/>
    <x v="0"/>
    <x v="0"/>
    <x v="3"/>
    <x v="1267"/>
    <n v="8.7799999999999994"/>
    <n v="4"/>
    <n v="-13.62"/>
    <x v="10"/>
    <x v="1"/>
  </r>
  <r>
    <n v="44894"/>
    <x v="1"/>
    <x v="3"/>
    <x v="0"/>
    <x v="3"/>
    <x v="374"/>
    <n v="4.3"/>
    <n v="1"/>
    <n v="1.56"/>
    <x v="10"/>
    <x v="1"/>
  </r>
  <r>
    <n v="44894"/>
    <x v="89"/>
    <x v="3"/>
    <x v="0"/>
    <x v="4"/>
    <x v="1024"/>
    <n v="56.3"/>
    <n v="2"/>
    <n v="15.76"/>
    <x v="10"/>
    <x v="1"/>
  </r>
  <r>
    <n v="44895"/>
    <x v="494"/>
    <x v="2"/>
    <x v="0"/>
    <x v="3"/>
    <x v="313"/>
    <n v="152.99"/>
    <n v="3"/>
    <n v="-122.39"/>
    <x v="10"/>
    <x v="1"/>
  </r>
  <r>
    <n v="44895"/>
    <x v="494"/>
    <x v="2"/>
    <x v="0"/>
    <x v="7"/>
    <x v="828"/>
    <n v="10.58"/>
    <n v="7"/>
    <n v="-2.38"/>
    <x v="10"/>
    <x v="1"/>
  </r>
  <r>
    <n v="44895"/>
    <x v="494"/>
    <x v="2"/>
    <x v="2"/>
    <x v="6"/>
    <x v="1576"/>
    <n v="94.92"/>
    <n v="4"/>
    <n v="15.82"/>
    <x v="10"/>
    <x v="1"/>
  </r>
  <r>
    <n v="44895"/>
    <x v="35"/>
    <x v="0"/>
    <x v="0"/>
    <x v="3"/>
    <x v="871"/>
    <n v="3.88"/>
    <n v="3"/>
    <n v="-5.82"/>
    <x v="10"/>
    <x v="1"/>
  </r>
  <r>
    <n v="44895"/>
    <x v="152"/>
    <x v="5"/>
    <x v="0"/>
    <x v="10"/>
    <x v="474"/>
    <n v="17.48"/>
    <n v="2"/>
    <n v="8.2200000000000006"/>
    <x v="10"/>
    <x v="1"/>
  </r>
  <r>
    <n v="44895"/>
    <x v="152"/>
    <x v="5"/>
    <x v="0"/>
    <x v="10"/>
    <x v="1577"/>
    <n v="71.88"/>
    <n v="2"/>
    <n v="32.35"/>
    <x v="10"/>
    <x v="1"/>
  </r>
  <r>
    <n v="44895"/>
    <x v="195"/>
    <x v="25"/>
    <x v="2"/>
    <x v="6"/>
    <x v="1578"/>
    <n v="177.48"/>
    <n v="3"/>
    <n v="19.97"/>
    <x v="10"/>
    <x v="1"/>
  </r>
  <r>
    <n v="44895"/>
    <x v="219"/>
    <x v="20"/>
    <x v="0"/>
    <x v="0"/>
    <x v="742"/>
    <n v="23.66"/>
    <n v="7"/>
    <n v="10.88"/>
    <x v="10"/>
    <x v="1"/>
  </r>
  <r>
    <n v="44895"/>
    <x v="219"/>
    <x v="20"/>
    <x v="1"/>
    <x v="11"/>
    <x v="506"/>
    <n v="681.41"/>
    <n v="12"/>
    <n v="42.59"/>
    <x v="10"/>
    <x v="1"/>
  </r>
  <r>
    <n v="44895"/>
    <x v="522"/>
    <x v="17"/>
    <x v="1"/>
    <x v="8"/>
    <x v="220"/>
    <n v="80.959999999999994"/>
    <n v="4"/>
    <n v="29.15"/>
    <x v="10"/>
    <x v="1"/>
  </r>
  <r>
    <n v="44895"/>
    <x v="522"/>
    <x v="17"/>
    <x v="0"/>
    <x v="0"/>
    <x v="1257"/>
    <n v="25.92"/>
    <n v="4"/>
    <n v="12.44"/>
    <x v="10"/>
    <x v="1"/>
  </r>
  <r>
    <n v="44895"/>
    <x v="518"/>
    <x v="25"/>
    <x v="1"/>
    <x v="8"/>
    <x v="863"/>
    <n v="17.09"/>
    <n v="2"/>
    <n v="1.07"/>
    <x v="10"/>
    <x v="1"/>
  </r>
  <r>
    <n v="44895"/>
    <x v="336"/>
    <x v="25"/>
    <x v="0"/>
    <x v="3"/>
    <x v="549"/>
    <n v="6.05"/>
    <n v="7"/>
    <n v="-4.2300000000000004"/>
    <x v="10"/>
    <x v="1"/>
  </r>
  <r>
    <n v="44895"/>
    <x v="336"/>
    <x v="25"/>
    <x v="0"/>
    <x v="12"/>
    <x v="103"/>
    <n v="98.35"/>
    <n v="3"/>
    <n v="9.84"/>
    <x v="10"/>
    <x v="1"/>
  </r>
  <r>
    <n v="44895"/>
    <x v="336"/>
    <x v="25"/>
    <x v="1"/>
    <x v="8"/>
    <x v="1579"/>
    <n v="335.74"/>
    <n v="2"/>
    <n v="25.18"/>
    <x v="10"/>
    <x v="1"/>
  </r>
  <r>
    <n v="44896"/>
    <x v="391"/>
    <x v="22"/>
    <x v="0"/>
    <x v="3"/>
    <x v="459"/>
    <n v="55.42"/>
    <n v="2"/>
    <n v="19.399999999999999"/>
    <x v="11"/>
    <x v="1"/>
  </r>
  <r>
    <n v="44896"/>
    <x v="685"/>
    <x v="0"/>
    <x v="1"/>
    <x v="8"/>
    <x v="1141"/>
    <n v="6.69"/>
    <n v="4"/>
    <n v="-4.01"/>
    <x v="11"/>
    <x v="1"/>
  </r>
  <r>
    <n v="44896"/>
    <x v="165"/>
    <x v="22"/>
    <x v="0"/>
    <x v="4"/>
    <x v="531"/>
    <n v="13.9"/>
    <n v="5"/>
    <n v="5.56"/>
    <x v="11"/>
    <x v="1"/>
  </r>
  <r>
    <n v="44896"/>
    <x v="435"/>
    <x v="6"/>
    <x v="0"/>
    <x v="2"/>
    <x v="847"/>
    <n v="61.68"/>
    <n v="4"/>
    <n v="16.649999999999999"/>
    <x v="11"/>
    <x v="1"/>
  </r>
  <r>
    <n v="44896"/>
    <x v="435"/>
    <x v="6"/>
    <x v="0"/>
    <x v="3"/>
    <x v="445"/>
    <n v="63.96"/>
    <n v="4"/>
    <n v="30.7"/>
    <x v="11"/>
    <x v="1"/>
  </r>
  <r>
    <n v="44896"/>
    <x v="581"/>
    <x v="22"/>
    <x v="1"/>
    <x v="5"/>
    <x v="610"/>
    <n v="2003.92"/>
    <n v="5"/>
    <n v="125.25"/>
    <x v="11"/>
    <x v="1"/>
  </r>
  <r>
    <n v="44896"/>
    <x v="581"/>
    <x v="22"/>
    <x v="0"/>
    <x v="0"/>
    <x v="1364"/>
    <n v="32.4"/>
    <n v="5"/>
    <n v="15.55"/>
    <x v="11"/>
    <x v="1"/>
  </r>
  <r>
    <n v="44896"/>
    <x v="581"/>
    <x v="22"/>
    <x v="1"/>
    <x v="13"/>
    <x v="328"/>
    <n v="1913.4"/>
    <n v="9"/>
    <n v="401.81"/>
    <x v="11"/>
    <x v="1"/>
  </r>
  <r>
    <n v="44896"/>
    <x v="581"/>
    <x v="22"/>
    <x v="0"/>
    <x v="2"/>
    <x v="1204"/>
    <n v="146.72999999999999"/>
    <n v="3"/>
    <n v="2.93"/>
    <x v="11"/>
    <x v="1"/>
  </r>
  <r>
    <n v="44896"/>
    <x v="581"/>
    <x v="22"/>
    <x v="0"/>
    <x v="0"/>
    <x v="1137"/>
    <n v="114.2"/>
    <n v="5"/>
    <n v="52.53"/>
    <x v="11"/>
    <x v="1"/>
  </r>
  <r>
    <n v="44896"/>
    <x v="607"/>
    <x v="3"/>
    <x v="1"/>
    <x v="5"/>
    <x v="341"/>
    <n v="2676.67"/>
    <n v="9"/>
    <n v="267.67"/>
    <x v="11"/>
    <x v="1"/>
  </r>
  <r>
    <n v="44896"/>
    <x v="338"/>
    <x v="14"/>
    <x v="0"/>
    <x v="0"/>
    <x v="1580"/>
    <n v="19.440000000000001"/>
    <n v="3"/>
    <n v="9.33"/>
    <x v="11"/>
    <x v="1"/>
  </r>
  <r>
    <n v="44896"/>
    <x v="338"/>
    <x v="14"/>
    <x v="0"/>
    <x v="4"/>
    <x v="1581"/>
    <n v="3.64"/>
    <n v="2"/>
    <n v="1.02"/>
    <x v="11"/>
    <x v="1"/>
  </r>
  <r>
    <n v="44896"/>
    <x v="338"/>
    <x v="14"/>
    <x v="0"/>
    <x v="0"/>
    <x v="1032"/>
    <n v="18.54"/>
    <n v="2"/>
    <n v="8.7100000000000009"/>
    <x v="11"/>
    <x v="1"/>
  </r>
  <r>
    <n v="44898"/>
    <x v="78"/>
    <x v="2"/>
    <x v="2"/>
    <x v="15"/>
    <x v="1582"/>
    <n v="482.34"/>
    <n v="4"/>
    <n v="-337.64"/>
    <x v="11"/>
    <x v="1"/>
  </r>
  <r>
    <n v="44898"/>
    <x v="78"/>
    <x v="2"/>
    <x v="1"/>
    <x v="8"/>
    <x v="457"/>
    <n v="2.96"/>
    <n v="1"/>
    <n v="0.78"/>
    <x v="11"/>
    <x v="1"/>
  </r>
  <r>
    <n v="44898"/>
    <x v="114"/>
    <x v="20"/>
    <x v="0"/>
    <x v="3"/>
    <x v="544"/>
    <n v="10.75"/>
    <n v="4"/>
    <n v="3.36"/>
    <x v="11"/>
    <x v="1"/>
  </r>
  <r>
    <n v="44898"/>
    <x v="314"/>
    <x v="2"/>
    <x v="0"/>
    <x v="0"/>
    <x v="0"/>
    <n v="16.45"/>
    <n v="2"/>
    <n v="5.55"/>
    <x v="11"/>
    <x v="1"/>
  </r>
  <r>
    <n v="44898"/>
    <x v="314"/>
    <x v="2"/>
    <x v="2"/>
    <x v="9"/>
    <x v="1273"/>
    <n v="36.78"/>
    <n v="2"/>
    <n v="10.58"/>
    <x v="11"/>
    <x v="1"/>
  </r>
  <r>
    <n v="44898"/>
    <x v="544"/>
    <x v="20"/>
    <x v="0"/>
    <x v="3"/>
    <x v="1583"/>
    <n v="590.35"/>
    <n v="6"/>
    <n v="206.62"/>
    <x v="11"/>
    <x v="1"/>
  </r>
  <r>
    <n v="44898"/>
    <x v="517"/>
    <x v="3"/>
    <x v="1"/>
    <x v="11"/>
    <x v="1425"/>
    <n v="359.5"/>
    <n v="3"/>
    <n v="-29.61"/>
    <x v="11"/>
    <x v="1"/>
  </r>
  <r>
    <n v="44898"/>
    <x v="419"/>
    <x v="25"/>
    <x v="1"/>
    <x v="8"/>
    <x v="831"/>
    <n v="77.95"/>
    <n v="3"/>
    <n v="12.67"/>
    <x v="11"/>
    <x v="1"/>
  </r>
  <r>
    <n v="44898"/>
    <x v="419"/>
    <x v="25"/>
    <x v="0"/>
    <x v="3"/>
    <x v="713"/>
    <n v="95.97"/>
    <n v="5"/>
    <n v="-73.58"/>
    <x v="11"/>
    <x v="1"/>
  </r>
  <r>
    <n v="44898"/>
    <x v="419"/>
    <x v="25"/>
    <x v="2"/>
    <x v="6"/>
    <x v="1519"/>
    <n v="105.58"/>
    <n v="2"/>
    <n v="9.24"/>
    <x v="11"/>
    <x v="1"/>
  </r>
  <r>
    <n v="44898"/>
    <x v="419"/>
    <x v="25"/>
    <x v="0"/>
    <x v="4"/>
    <x v="16"/>
    <n v="9.34"/>
    <n v="2"/>
    <n v="1.17"/>
    <x v="11"/>
    <x v="1"/>
  </r>
  <r>
    <n v="44898"/>
    <x v="187"/>
    <x v="38"/>
    <x v="0"/>
    <x v="0"/>
    <x v="1584"/>
    <n v="184.66"/>
    <n v="7"/>
    <n v="84.94"/>
    <x v="11"/>
    <x v="1"/>
  </r>
  <r>
    <n v="44899"/>
    <x v="718"/>
    <x v="16"/>
    <x v="0"/>
    <x v="3"/>
    <x v="529"/>
    <n v="8.23"/>
    <n v="3"/>
    <n v="-6.03"/>
    <x v="11"/>
    <x v="1"/>
  </r>
  <r>
    <n v="44899"/>
    <x v="703"/>
    <x v="20"/>
    <x v="1"/>
    <x v="8"/>
    <x v="1336"/>
    <n v="28.44"/>
    <n v="3"/>
    <n v="11.38"/>
    <x v="11"/>
    <x v="1"/>
  </r>
  <r>
    <n v="44899"/>
    <x v="703"/>
    <x v="20"/>
    <x v="1"/>
    <x v="5"/>
    <x v="591"/>
    <n v="364.41"/>
    <n v="5"/>
    <n v="8.1"/>
    <x v="11"/>
    <x v="1"/>
  </r>
  <r>
    <n v="44899"/>
    <x v="703"/>
    <x v="20"/>
    <x v="2"/>
    <x v="6"/>
    <x v="356"/>
    <n v="39.96"/>
    <n v="4"/>
    <n v="10.39"/>
    <x v="11"/>
    <x v="1"/>
  </r>
  <r>
    <n v="44899"/>
    <x v="703"/>
    <x v="20"/>
    <x v="1"/>
    <x v="5"/>
    <x v="249"/>
    <n v="361.76"/>
    <n v="2"/>
    <n v="68.33"/>
    <x v="11"/>
    <x v="1"/>
  </r>
  <r>
    <n v="44899"/>
    <x v="389"/>
    <x v="20"/>
    <x v="0"/>
    <x v="10"/>
    <x v="1355"/>
    <n v="17.940000000000001"/>
    <n v="3"/>
    <n v="8.7899999999999991"/>
    <x v="11"/>
    <x v="1"/>
  </r>
  <r>
    <n v="44899"/>
    <x v="389"/>
    <x v="20"/>
    <x v="1"/>
    <x v="5"/>
    <x v="1331"/>
    <n v="384.17"/>
    <n v="7"/>
    <n v="29.88"/>
    <x v="11"/>
    <x v="1"/>
  </r>
  <r>
    <n v="44899"/>
    <x v="389"/>
    <x v="20"/>
    <x v="2"/>
    <x v="6"/>
    <x v="548"/>
    <n v="1799.75"/>
    <n v="5"/>
    <n v="539.92999999999995"/>
    <x v="11"/>
    <x v="1"/>
  </r>
  <r>
    <n v="44899"/>
    <x v="279"/>
    <x v="24"/>
    <x v="0"/>
    <x v="0"/>
    <x v="572"/>
    <n v="85.96"/>
    <n v="7"/>
    <n v="40.4"/>
    <x v="11"/>
    <x v="1"/>
  </r>
  <r>
    <n v="44899"/>
    <x v="644"/>
    <x v="15"/>
    <x v="0"/>
    <x v="3"/>
    <x v="1391"/>
    <n v="1598.06"/>
    <n v="7"/>
    <n v="-1065.3699999999999"/>
    <x v="11"/>
    <x v="1"/>
  </r>
  <r>
    <n v="44899"/>
    <x v="644"/>
    <x v="15"/>
    <x v="0"/>
    <x v="4"/>
    <x v="489"/>
    <n v="36.96"/>
    <n v="4"/>
    <n v="12.01"/>
    <x v="11"/>
    <x v="1"/>
  </r>
  <r>
    <n v="44899"/>
    <x v="312"/>
    <x v="3"/>
    <x v="0"/>
    <x v="10"/>
    <x v="1329"/>
    <n v="271.44"/>
    <n v="3"/>
    <n v="122.15"/>
    <x v="11"/>
    <x v="1"/>
  </r>
  <r>
    <n v="44899"/>
    <x v="312"/>
    <x v="3"/>
    <x v="2"/>
    <x v="6"/>
    <x v="1585"/>
    <n v="110.35"/>
    <n v="3"/>
    <n v="8.2799999999999994"/>
    <x v="11"/>
    <x v="1"/>
  </r>
  <r>
    <n v="44899"/>
    <x v="312"/>
    <x v="3"/>
    <x v="1"/>
    <x v="8"/>
    <x v="91"/>
    <n v="36.4"/>
    <n v="5"/>
    <n v="13.83"/>
    <x v="11"/>
    <x v="1"/>
  </r>
  <r>
    <n v="44899"/>
    <x v="501"/>
    <x v="3"/>
    <x v="0"/>
    <x v="4"/>
    <x v="159"/>
    <n v="16.899999999999999"/>
    <n v="5"/>
    <n v="6.25"/>
    <x v="11"/>
    <x v="1"/>
  </r>
  <r>
    <n v="44899"/>
    <x v="501"/>
    <x v="3"/>
    <x v="1"/>
    <x v="8"/>
    <x v="1141"/>
    <n v="25.08"/>
    <n v="6"/>
    <n v="9.0299999999999994"/>
    <x v="11"/>
    <x v="1"/>
  </r>
  <r>
    <n v="44900"/>
    <x v="719"/>
    <x v="3"/>
    <x v="1"/>
    <x v="8"/>
    <x v="1150"/>
    <n v="44.46"/>
    <n v="2"/>
    <n v="14.67"/>
    <x v="11"/>
    <x v="1"/>
  </r>
  <r>
    <n v="44900"/>
    <x v="308"/>
    <x v="2"/>
    <x v="2"/>
    <x v="9"/>
    <x v="991"/>
    <n v="47.98"/>
    <n v="2"/>
    <n v="0.6"/>
    <x v="11"/>
    <x v="1"/>
  </r>
  <r>
    <n v="44900"/>
    <x v="308"/>
    <x v="2"/>
    <x v="0"/>
    <x v="3"/>
    <x v="1057"/>
    <n v="26.06"/>
    <n v="6"/>
    <n v="-19.98"/>
    <x v="11"/>
    <x v="1"/>
  </r>
  <r>
    <n v="44900"/>
    <x v="720"/>
    <x v="14"/>
    <x v="0"/>
    <x v="3"/>
    <x v="79"/>
    <n v="152.80000000000001"/>
    <n v="5"/>
    <n v="76.400000000000006"/>
    <x v="11"/>
    <x v="1"/>
  </r>
  <r>
    <n v="44900"/>
    <x v="394"/>
    <x v="0"/>
    <x v="0"/>
    <x v="4"/>
    <x v="1024"/>
    <n v="45.04"/>
    <n v="2"/>
    <n v="4.5"/>
    <x v="11"/>
    <x v="1"/>
  </r>
  <r>
    <n v="44900"/>
    <x v="449"/>
    <x v="20"/>
    <x v="0"/>
    <x v="3"/>
    <x v="396"/>
    <n v="232.4"/>
    <n v="5"/>
    <n v="78.44"/>
    <x v="11"/>
    <x v="1"/>
  </r>
  <r>
    <n v="44900"/>
    <x v="449"/>
    <x v="20"/>
    <x v="1"/>
    <x v="5"/>
    <x v="1331"/>
    <n v="164.65"/>
    <n v="3"/>
    <n v="12.81"/>
    <x v="11"/>
    <x v="1"/>
  </r>
  <r>
    <n v="44900"/>
    <x v="449"/>
    <x v="20"/>
    <x v="0"/>
    <x v="0"/>
    <x v="1383"/>
    <n v="22.68"/>
    <n v="2"/>
    <n v="11.11"/>
    <x v="11"/>
    <x v="1"/>
  </r>
  <r>
    <n v="44900"/>
    <x v="169"/>
    <x v="3"/>
    <x v="2"/>
    <x v="9"/>
    <x v="17"/>
    <n v="39"/>
    <n v="3"/>
    <n v="17.55"/>
    <x v="11"/>
    <x v="1"/>
  </r>
  <r>
    <n v="44900"/>
    <x v="169"/>
    <x v="3"/>
    <x v="0"/>
    <x v="1"/>
    <x v="348"/>
    <n v="12.6"/>
    <n v="4"/>
    <n v="6.05"/>
    <x v="11"/>
    <x v="1"/>
  </r>
  <r>
    <n v="44900"/>
    <x v="390"/>
    <x v="15"/>
    <x v="1"/>
    <x v="5"/>
    <x v="142"/>
    <n v="97.42"/>
    <n v="2"/>
    <n v="10.96"/>
    <x v="11"/>
    <x v="1"/>
  </r>
  <r>
    <n v="44900"/>
    <x v="560"/>
    <x v="1"/>
    <x v="0"/>
    <x v="10"/>
    <x v="464"/>
    <n v="12.22"/>
    <n v="2"/>
    <n v="4.43"/>
    <x v="11"/>
    <x v="1"/>
  </r>
  <r>
    <n v="44901"/>
    <x v="201"/>
    <x v="3"/>
    <x v="0"/>
    <x v="4"/>
    <x v="273"/>
    <n v="120.15"/>
    <n v="9"/>
    <n v="33.64"/>
    <x v="11"/>
    <x v="1"/>
  </r>
  <r>
    <n v="44901"/>
    <x v="201"/>
    <x v="3"/>
    <x v="2"/>
    <x v="6"/>
    <x v="308"/>
    <n v="219.18"/>
    <n v="2"/>
    <n v="19.18"/>
    <x v="11"/>
    <x v="1"/>
  </r>
  <r>
    <n v="44901"/>
    <x v="682"/>
    <x v="0"/>
    <x v="0"/>
    <x v="3"/>
    <x v="1508"/>
    <n v="2.77"/>
    <n v="7"/>
    <n v="-4.8499999999999996"/>
    <x v="11"/>
    <x v="1"/>
  </r>
  <r>
    <n v="44901"/>
    <x v="258"/>
    <x v="12"/>
    <x v="1"/>
    <x v="8"/>
    <x v="985"/>
    <n v="206.11"/>
    <n v="6"/>
    <n v="48.95"/>
    <x v="11"/>
    <x v="1"/>
  </r>
  <r>
    <n v="44901"/>
    <x v="258"/>
    <x v="12"/>
    <x v="0"/>
    <x v="0"/>
    <x v="1097"/>
    <n v="19.920000000000002"/>
    <n v="5"/>
    <n v="6.72"/>
    <x v="11"/>
    <x v="1"/>
  </r>
  <r>
    <n v="44901"/>
    <x v="258"/>
    <x v="12"/>
    <x v="0"/>
    <x v="0"/>
    <x v="842"/>
    <n v="198.27"/>
    <n v="8"/>
    <n v="61.96"/>
    <x v="11"/>
    <x v="1"/>
  </r>
  <r>
    <n v="44901"/>
    <x v="258"/>
    <x v="12"/>
    <x v="0"/>
    <x v="2"/>
    <x v="627"/>
    <n v="247.1"/>
    <n v="6"/>
    <n v="-58.69"/>
    <x v="11"/>
    <x v="1"/>
  </r>
  <r>
    <n v="44901"/>
    <x v="258"/>
    <x v="12"/>
    <x v="0"/>
    <x v="4"/>
    <x v="755"/>
    <n v="86.3"/>
    <n v="6"/>
    <n v="9.7100000000000009"/>
    <x v="11"/>
    <x v="1"/>
  </r>
  <r>
    <n v="44901"/>
    <x v="380"/>
    <x v="10"/>
    <x v="2"/>
    <x v="6"/>
    <x v="523"/>
    <n v="485.94"/>
    <n v="2"/>
    <n v="-89.09"/>
    <x v="11"/>
    <x v="1"/>
  </r>
  <r>
    <n v="44901"/>
    <x v="380"/>
    <x v="10"/>
    <x v="0"/>
    <x v="4"/>
    <x v="16"/>
    <n v="37.380000000000003"/>
    <n v="8"/>
    <n v="4.67"/>
    <x v="11"/>
    <x v="1"/>
  </r>
  <r>
    <n v="44901"/>
    <x v="380"/>
    <x v="10"/>
    <x v="1"/>
    <x v="5"/>
    <x v="1166"/>
    <n v="70.69"/>
    <n v="1"/>
    <n v="-24.24"/>
    <x v="11"/>
    <x v="1"/>
  </r>
  <r>
    <n v="44901"/>
    <x v="307"/>
    <x v="3"/>
    <x v="0"/>
    <x v="0"/>
    <x v="521"/>
    <n v="32.75"/>
    <n v="5"/>
    <n v="15.07"/>
    <x v="11"/>
    <x v="1"/>
  </r>
  <r>
    <n v="44901"/>
    <x v="25"/>
    <x v="20"/>
    <x v="0"/>
    <x v="0"/>
    <x v="1364"/>
    <n v="6.48"/>
    <n v="1"/>
    <n v="3.11"/>
    <x v="11"/>
    <x v="1"/>
  </r>
  <r>
    <n v="44901"/>
    <x v="25"/>
    <x v="20"/>
    <x v="0"/>
    <x v="0"/>
    <x v="938"/>
    <n v="41.86"/>
    <n v="7"/>
    <n v="20.51"/>
    <x v="11"/>
    <x v="1"/>
  </r>
  <r>
    <n v="44901"/>
    <x v="25"/>
    <x v="20"/>
    <x v="2"/>
    <x v="9"/>
    <x v="1542"/>
    <n v="1619.91"/>
    <n v="9"/>
    <n v="97.19"/>
    <x v="11"/>
    <x v="1"/>
  </r>
  <r>
    <n v="44901"/>
    <x v="25"/>
    <x v="20"/>
    <x v="1"/>
    <x v="8"/>
    <x v="467"/>
    <n v="113.92"/>
    <n v="4"/>
    <n v="42.15"/>
    <x v="11"/>
    <x v="1"/>
  </r>
  <r>
    <n v="44901"/>
    <x v="70"/>
    <x v="18"/>
    <x v="2"/>
    <x v="16"/>
    <x v="937"/>
    <n v="999.98"/>
    <n v="2"/>
    <n v="449.99"/>
    <x v="11"/>
    <x v="1"/>
  </r>
  <r>
    <n v="44901"/>
    <x v="325"/>
    <x v="17"/>
    <x v="0"/>
    <x v="0"/>
    <x v="1586"/>
    <n v="6.48"/>
    <n v="1"/>
    <n v="3.11"/>
    <x v="11"/>
    <x v="1"/>
  </r>
  <r>
    <n v="44901"/>
    <x v="325"/>
    <x v="17"/>
    <x v="0"/>
    <x v="2"/>
    <x v="27"/>
    <n v="1325.85"/>
    <n v="5"/>
    <n v="238.65"/>
    <x v="11"/>
    <x v="1"/>
  </r>
  <r>
    <n v="44901"/>
    <x v="325"/>
    <x v="17"/>
    <x v="0"/>
    <x v="1"/>
    <x v="95"/>
    <n v="14.94"/>
    <n v="3"/>
    <n v="6.87"/>
    <x v="11"/>
    <x v="1"/>
  </r>
  <r>
    <n v="44901"/>
    <x v="721"/>
    <x v="3"/>
    <x v="0"/>
    <x v="12"/>
    <x v="468"/>
    <n v="7.78"/>
    <n v="2"/>
    <n v="2.02"/>
    <x v="11"/>
    <x v="1"/>
  </r>
  <r>
    <n v="44901"/>
    <x v="644"/>
    <x v="6"/>
    <x v="2"/>
    <x v="6"/>
    <x v="87"/>
    <n v="173.94"/>
    <n v="6"/>
    <n v="50.44"/>
    <x v="11"/>
    <x v="1"/>
  </r>
  <r>
    <n v="44901"/>
    <x v="109"/>
    <x v="10"/>
    <x v="0"/>
    <x v="3"/>
    <x v="275"/>
    <n v="14.83"/>
    <n v="3"/>
    <n v="-10.38"/>
    <x v="11"/>
    <x v="1"/>
  </r>
  <r>
    <n v="44901"/>
    <x v="639"/>
    <x v="3"/>
    <x v="0"/>
    <x v="0"/>
    <x v="948"/>
    <n v="8.9600000000000009"/>
    <n v="2"/>
    <n v="4.3899999999999997"/>
    <x v="11"/>
    <x v="1"/>
  </r>
  <r>
    <n v="44902"/>
    <x v="536"/>
    <x v="5"/>
    <x v="0"/>
    <x v="12"/>
    <x v="661"/>
    <n v="152.94"/>
    <n v="3"/>
    <n v="41.29"/>
    <x v="11"/>
    <x v="1"/>
  </r>
  <r>
    <n v="44902"/>
    <x v="536"/>
    <x v="5"/>
    <x v="1"/>
    <x v="5"/>
    <x v="478"/>
    <n v="283.92"/>
    <n v="4"/>
    <n v="70.98"/>
    <x v="11"/>
    <x v="1"/>
  </r>
  <r>
    <n v="44902"/>
    <x v="467"/>
    <x v="22"/>
    <x v="0"/>
    <x v="7"/>
    <x v="60"/>
    <n v="3.96"/>
    <n v="2"/>
    <n v="0"/>
    <x v="11"/>
    <x v="1"/>
  </r>
  <r>
    <n v="44902"/>
    <x v="467"/>
    <x v="22"/>
    <x v="0"/>
    <x v="1"/>
    <x v="1116"/>
    <n v="2.61"/>
    <n v="1"/>
    <n v="1.2"/>
    <x v="11"/>
    <x v="1"/>
  </r>
  <r>
    <n v="44902"/>
    <x v="7"/>
    <x v="3"/>
    <x v="1"/>
    <x v="8"/>
    <x v="1113"/>
    <n v="79.92"/>
    <n v="4"/>
    <n v="28.77"/>
    <x v="11"/>
    <x v="1"/>
  </r>
  <r>
    <n v="44902"/>
    <x v="545"/>
    <x v="20"/>
    <x v="0"/>
    <x v="3"/>
    <x v="105"/>
    <n v="21.36"/>
    <n v="5"/>
    <n v="7.21"/>
    <x v="11"/>
    <x v="1"/>
  </r>
  <r>
    <n v="44902"/>
    <x v="545"/>
    <x v="20"/>
    <x v="0"/>
    <x v="3"/>
    <x v="950"/>
    <n v="6.69"/>
    <n v="2"/>
    <n v="2.34"/>
    <x v="11"/>
    <x v="1"/>
  </r>
  <r>
    <n v="44902"/>
    <x v="545"/>
    <x v="20"/>
    <x v="2"/>
    <x v="6"/>
    <x v="967"/>
    <n v="773.94"/>
    <n v="6"/>
    <n v="224.44"/>
    <x v="11"/>
    <x v="1"/>
  </r>
  <r>
    <n v="44902"/>
    <x v="94"/>
    <x v="3"/>
    <x v="0"/>
    <x v="0"/>
    <x v="1587"/>
    <n v="12.96"/>
    <n v="2"/>
    <n v="6.22"/>
    <x v="11"/>
    <x v="1"/>
  </r>
  <r>
    <n v="44903"/>
    <x v="722"/>
    <x v="0"/>
    <x v="0"/>
    <x v="0"/>
    <x v="290"/>
    <n v="360.71"/>
    <n v="11"/>
    <n v="130.76"/>
    <x v="11"/>
    <x v="1"/>
  </r>
  <r>
    <n v="44903"/>
    <x v="722"/>
    <x v="0"/>
    <x v="2"/>
    <x v="6"/>
    <x v="387"/>
    <n v="1718.4"/>
    <n v="6"/>
    <n v="150.36000000000001"/>
    <x v="11"/>
    <x v="1"/>
  </r>
  <r>
    <n v="44903"/>
    <x v="701"/>
    <x v="0"/>
    <x v="2"/>
    <x v="6"/>
    <x v="1064"/>
    <n v="119.96"/>
    <n v="5"/>
    <n v="12"/>
    <x v="11"/>
    <x v="1"/>
  </r>
  <r>
    <n v="44903"/>
    <x v="598"/>
    <x v="3"/>
    <x v="0"/>
    <x v="2"/>
    <x v="1020"/>
    <n v="221.96"/>
    <n v="2"/>
    <n v="4.4400000000000004"/>
    <x v="11"/>
    <x v="1"/>
  </r>
  <r>
    <n v="44903"/>
    <x v="598"/>
    <x v="3"/>
    <x v="2"/>
    <x v="9"/>
    <x v="818"/>
    <n v="236"/>
    <n v="4"/>
    <n v="40.119999999999997"/>
    <x v="11"/>
    <x v="1"/>
  </r>
  <r>
    <n v="44903"/>
    <x v="418"/>
    <x v="26"/>
    <x v="0"/>
    <x v="0"/>
    <x v="894"/>
    <n v="15.7"/>
    <n v="3"/>
    <n v="5.0999999999999996"/>
    <x v="11"/>
    <x v="1"/>
  </r>
  <r>
    <n v="44904"/>
    <x v="590"/>
    <x v="18"/>
    <x v="0"/>
    <x v="0"/>
    <x v="1383"/>
    <n v="34.020000000000003"/>
    <n v="3"/>
    <n v="16.670000000000002"/>
    <x v="11"/>
    <x v="1"/>
  </r>
  <r>
    <n v="44905"/>
    <x v="435"/>
    <x v="14"/>
    <x v="0"/>
    <x v="4"/>
    <x v="1016"/>
    <n v="3.9"/>
    <n v="2"/>
    <n v="1.52"/>
    <x v="11"/>
    <x v="1"/>
  </r>
  <r>
    <n v="44905"/>
    <x v="435"/>
    <x v="14"/>
    <x v="1"/>
    <x v="13"/>
    <x v="748"/>
    <n v="801.96"/>
    <n v="2"/>
    <n v="200.49"/>
    <x v="11"/>
    <x v="1"/>
  </r>
  <r>
    <n v="44905"/>
    <x v="435"/>
    <x v="14"/>
    <x v="1"/>
    <x v="5"/>
    <x v="796"/>
    <n v="191.96"/>
    <n v="2"/>
    <n v="32.630000000000003"/>
    <x v="11"/>
    <x v="1"/>
  </r>
  <r>
    <n v="44905"/>
    <x v="435"/>
    <x v="14"/>
    <x v="0"/>
    <x v="1"/>
    <x v="1046"/>
    <n v="2.61"/>
    <n v="1"/>
    <n v="1.2"/>
    <x v="11"/>
    <x v="1"/>
  </r>
  <r>
    <n v="44905"/>
    <x v="580"/>
    <x v="4"/>
    <x v="0"/>
    <x v="4"/>
    <x v="108"/>
    <n v="1.78"/>
    <n v="1"/>
    <n v="0.5"/>
    <x v="11"/>
    <x v="1"/>
  </r>
  <r>
    <n v="44905"/>
    <x v="580"/>
    <x v="4"/>
    <x v="0"/>
    <x v="0"/>
    <x v="1588"/>
    <n v="25.92"/>
    <n v="4"/>
    <n v="12.44"/>
    <x v="11"/>
    <x v="1"/>
  </r>
  <r>
    <n v="44905"/>
    <x v="580"/>
    <x v="4"/>
    <x v="2"/>
    <x v="9"/>
    <x v="963"/>
    <n v="101.94"/>
    <n v="6"/>
    <n v="21.41"/>
    <x v="11"/>
    <x v="1"/>
  </r>
  <r>
    <n v="44905"/>
    <x v="338"/>
    <x v="20"/>
    <x v="0"/>
    <x v="1"/>
    <x v="1323"/>
    <n v="7.31"/>
    <n v="1"/>
    <n v="3.44"/>
    <x v="11"/>
    <x v="1"/>
  </r>
  <r>
    <n v="44905"/>
    <x v="338"/>
    <x v="20"/>
    <x v="2"/>
    <x v="16"/>
    <x v="937"/>
    <n v="799.98"/>
    <n v="2"/>
    <n v="250"/>
    <x v="11"/>
    <x v="1"/>
  </r>
  <r>
    <n v="44905"/>
    <x v="338"/>
    <x v="20"/>
    <x v="0"/>
    <x v="0"/>
    <x v="1589"/>
    <n v="41.28"/>
    <n v="6"/>
    <n v="18.989999999999998"/>
    <x v="11"/>
    <x v="1"/>
  </r>
  <r>
    <n v="44905"/>
    <x v="338"/>
    <x v="20"/>
    <x v="0"/>
    <x v="0"/>
    <x v="1272"/>
    <n v="184.66"/>
    <n v="7"/>
    <n v="84.94"/>
    <x v="11"/>
    <x v="1"/>
  </r>
  <r>
    <n v="44905"/>
    <x v="666"/>
    <x v="36"/>
    <x v="0"/>
    <x v="4"/>
    <x v="1472"/>
    <n v="27.36"/>
    <n v="9"/>
    <n v="9.3000000000000007"/>
    <x v="11"/>
    <x v="1"/>
  </r>
  <r>
    <n v="44905"/>
    <x v="666"/>
    <x v="36"/>
    <x v="0"/>
    <x v="0"/>
    <x v="1010"/>
    <n v="44.75"/>
    <n v="5"/>
    <n v="20.59"/>
    <x v="11"/>
    <x v="1"/>
  </r>
  <r>
    <n v="44905"/>
    <x v="666"/>
    <x v="36"/>
    <x v="2"/>
    <x v="6"/>
    <x v="197"/>
    <n v="134.99"/>
    <n v="1"/>
    <n v="36.450000000000003"/>
    <x v="11"/>
    <x v="1"/>
  </r>
  <r>
    <n v="44905"/>
    <x v="666"/>
    <x v="36"/>
    <x v="0"/>
    <x v="0"/>
    <x v="1133"/>
    <n v="26.4"/>
    <n v="5"/>
    <n v="12.67"/>
    <x v="11"/>
    <x v="1"/>
  </r>
  <r>
    <n v="44905"/>
    <x v="666"/>
    <x v="36"/>
    <x v="1"/>
    <x v="5"/>
    <x v="1434"/>
    <n v="542.94000000000005"/>
    <n v="3"/>
    <n v="141.16"/>
    <x v="11"/>
    <x v="1"/>
  </r>
  <r>
    <n v="44905"/>
    <x v="658"/>
    <x v="3"/>
    <x v="0"/>
    <x v="4"/>
    <x v="1024"/>
    <n v="56.3"/>
    <n v="2"/>
    <n v="15.76"/>
    <x v="11"/>
    <x v="1"/>
  </r>
  <r>
    <n v="44905"/>
    <x v="621"/>
    <x v="1"/>
    <x v="0"/>
    <x v="12"/>
    <x v="1311"/>
    <n v="53.09"/>
    <n v="7"/>
    <n v="-108.83"/>
    <x v="11"/>
    <x v="1"/>
  </r>
  <r>
    <n v="44905"/>
    <x v="711"/>
    <x v="3"/>
    <x v="0"/>
    <x v="1"/>
    <x v="349"/>
    <n v="5.76"/>
    <n v="2"/>
    <n v="2.82"/>
    <x v="11"/>
    <x v="1"/>
  </r>
  <r>
    <n v="44905"/>
    <x v="371"/>
    <x v="10"/>
    <x v="2"/>
    <x v="9"/>
    <x v="357"/>
    <n v="25.49"/>
    <n v="2"/>
    <n v="4.46"/>
    <x v="11"/>
    <x v="1"/>
  </r>
  <r>
    <n v="44906"/>
    <x v="661"/>
    <x v="6"/>
    <x v="0"/>
    <x v="1"/>
    <x v="493"/>
    <n v="196.62"/>
    <n v="2"/>
    <n v="96.34"/>
    <x v="11"/>
    <x v="1"/>
  </r>
  <r>
    <n v="44906"/>
    <x v="723"/>
    <x v="0"/>
    <x v="2"/>
    <x v="9"/>
    <x v="439"/>
    <n v="159.97999999999999"/>
    <n v="2"/>
    <n v="36"/>
    <x v="11"/>
    <x v="1"/>
  </r>
  <r>
    <n v="44906"/>
    <x v="723"/>
    <x v="0"/>
    <x v="0"/>
    <x v="2"/>
    <x v="836"/>
    <n v="46.34"/>
    <n v="3"/>
    <n v="4.63"/>
    <x v="11"/>
    <x v="1"/>
  </r>
  <r>
    <n v="44906"/>
    <x v="258"/>
    <x v="16"/>
    <x v="0"/>
    <x v="3"/>
    <x v="583"/>
    <n v="12.83"/>
    <n v="2"/>
    <n v="-8.98"/>
    <x v="11"/>
    <x v="1"/>
  </r>
  <r>
    <n v="44906"/>
    <x v="576"/>
    <x v="26"/>
    <x v="0"/>
    <x v="4"/>
    <x v="839"/>
    <n v="13.12"/>
    <n v="5"/>
    <n v="1.1499999999999999"/>
    <x v="11"/>
    <x v="1"/>
  </r>
  <r>
    <n v="44906"/>
    <x v="576"/>
    <x v="26"/>
    <x v="1"/>
    <x v="11"/>
    <x v="1590"/>
    <n v="69.58"/>
    <n v="4"/>
    <n v="-143.79"/>
    <x v="11"/>
    <x v="1"/>
  </r>
  <r>
    <n v="44906"/>
    <x v="576"/>
    <x v="26"/>
    <x v="0"/>
    <x v="4"/>
    <x v="1591"/>
    <n v="4.22"/>
    <n v="3"/>
    <n v="0.48"/>
    <x v="11"/>
    <x v="1"/>
  </r>
  <r>
    <n v="44906"/>
    <x v="576"/>
    <x v="26"/>
    <x v="2"/>
    <x v="9"/>
    <x v="1316"/>
    <n v="58.08"/>
    <n v="4"/>
    <n v="-6.53"/>
    <x v="11"/>
    <x v="1"/>
  </r>
  <r>
    <n v="44906"/>
    <x v="576"/>
    <x v="26"/>
    <x v="1"/>
    <x v="8"/>
    <x v="747"/>
    <n v="52.42"/>
    <n v="9"/>
    <n v="15.07"/>
    <x v="11"/>
    <x v="1"/>
  </r>
  <r>
    <n v="44906"/>
    <x v="576"/>
    <x v="26"/>
    <x v="1"/>
    <x v="8"/>
    <x v="211"/>
    <n v="54.92"/>
    <n v="5"/>
    <n v="10.98"/>
    <x v="11"/>
    <x v="1"/>
  </r>
  <r>
    <n v="44906"/>
    <x v="576"/>
    <x v="26"/>
    <x v="1"/>
    <x v="13"/>
    <x v="1053"/>
    <n v="364.95"/>
    <n v="5"/>
    <n v="-248.17"/>
    <x v="11"/>
    <x v="1"/>
  </r>
  <r>
    <n v="44906"/>
    <x v="576"/>
    <x v="26"/>
    <x v="0"/>
    <x v="0"/>
    <x v="1592"/>
    <n v="85.06"/>
    <n v="3"/>
    <n v="28.71"/>
    <x v="11"/>
    <x v="1"/>
  </r>
  <r>
    <n v="44906"/>
    <x v="576"/>
    <x v="26"/>
    <x v="0"/>
    <x v="0"/>
    <x v="1593"/>
    <n v="27.7"/>
    <n v="3"/>
    <n v="9.69"/>
    <x v="11"/>
    <x v="1"/>
  </r>
  <r>
    <n v="44906"/>
    <x v="164"/>
    <x v="10"/>
    <x v="0"/>
    <x v="3"/>
    <x v="1467"/>
    <n v="10.33"/>
    <n v="3"/>
    <n v="-7.58"/>
    <x v="11"/>
    <x v="1"/>
  </r>
  <r>
    <n v="44906"/>
    <x v="412"/>
    <x v="3"/>
    <x v="0"/>
    <x v="3"/>
    <x v="83"/>
    <n v="110.53"/>
    <n v="4"/>
    <n v="38.68"/>
    <x v="11"/>
    <x v="1"/>
  </r>
  <r>
    <n v="44906"/>
    <x v="273"/>
    <x v="14"/>
    <x v="2"/>
    <x v="9"/>
    <x v="1594"/>
    <n v="175.23"/>
    <n v="11"/>
    <n v="61.33"/>
    <x v="11"/>
    <x v="1"/>
  </r>
  <r>
    <n v="44906"/>
    <x v="273"/>
    <x v="14"/>
    <x v="2"/>
    <x v="6"/>
    <x v="696"/>
    <n v="125.99"/>
    <n v="1"/>
    <n v="31.5"/>
    <x v="11"/>
    <x v="1"/>
  </r>
  <r>
    <n v="44906"/>
    <x v="273"/>
    <x v="14"/>
    <x v="0"/>
    <x v="3"/>
    <x v="873"/>
    <n v="23"/>
    <n v="2"/>
    <n v="10.35"/>
    <x v="11"/>
    <x v="1"/>
  </r>
  <r>
    <n v="44907"/>
    <x v="235"/>
    <x v="3"/>
    <x v="1"/>
    <x v="5"/>
    <x v="376"/>
    <n v="348.93"/>
    <n v="2"/>
    <n v="34.89"/>
    <x v="11"/>
    <x v="1"/>
  </r>
  <r>
    <n v="44907"/>
    <x v="380"/>
    <x v="3"/>
    <x v="0"/>
    <x v="7"/>
    <x v="78"/>
    <n v="7.86"/>
    <n v="2"/>
    <n v="3.62"/>
    <x v="11"/>
    <x v="1"/>
  </r>
  <r>
    <n v="44907"/>
    <x v="380"/>
    <x v="3"/>
    <x v="0"/>
    <x v="3"/>
    <x v="1489"/>
    <n v="24.45"/>
    <n v="2"/>
    <n v="8.86"/>
    <x v="11"/>
    <x v="1"/>
  </r>
  <r>
    <n v="44907"/>
    <x v="699"/>
    <x v="36"/>
    <x v="0"/>
    <x v="4"/>
    <x v="9"/>
    <n v="8.2200000000000006"/>
    <n v="3"/>
    <n v="2.2200000000000002"/>
    <x v="11"/>
    <x v="1"/>
  </r>
  <r>
    <n v="44907"/>
    <x v="557"/>
    <x v="0"/>
    <x v="2"/>
    <x v="9"/>
    <x v="1541"/>
    <n v="22.37"/>
    <n v="4"/>
    <n v="6.43"/>
    <x v="11"/>
    <x v="1"/>
  </r>
  <r>
    <n v="44907"/>
    <x v="21"/>
    <x v="3"/>
    <x v="0"/>
    <x v="4"/>
    <x v="1363"/>
    <n v="2.21"/>
    <n v="1"/>
    <n v="0.6"/>
    <x v="11"/>
    <x v="1"/>
  </r>
  <r>
    <n v="44907"/>
    <x v="21"/>
    <x v="3"/>
    <x v="0"/>
    <x v="10"/>
    <x v="807"/>
    <n v="15.52"/>
    <n v="4"/>
    <n v="7.45"/>
    <x v="11"/>
    <x v="1"/>
  </r>
  <r>
    <n v="44907"/>
    <x v="21"/>
    <x v="3"/>
    <x v="0"/>
    <x v="0"/>
    <x v="1545"/>
    <n v="36.44"/>
    <n v="4"/>
    <n v="16.399999999999999"/>
    <x v="11"/>
    <x v="1"/>
  </r>
  <r>
    <n v="44907"/>
    <x v="276"/>
    <x v="3"/>
    <x v="1"/>
    <x v="8"/>
    <x v="195"/>
    <n v="166.5"/>
    <n v="3"/>
    <n v="21.65"/>
    <x v="11"/>
    <x v="1"/>
  </r>
  <r>
    <n v="44907"/>
    <x v="276"/>
    <x v="3"/>
    <x v="0"/>
    <x v="2"/>
    <x v="1126"/>
    <n v="360.38"/>
    <n v="2"/>
    <n v="93.7"/>
    <x v="11"/>
    <x v="1"/>
  </r>
  <r>
    <n v="44907"/>
    <x v="104"/>
    <x v="17"/>
    <x v="0"/>
    <x v="0"/>
    <x v="1595"/>
    <n v="32.4"/>
    <n v="5"/>
    <n v="15.88"/>
    <x v="11"/>
    <x v="1"/>
  </r>
  <r>
    <n v="44907"/>
    <x v="104"/>
    <x v="17"/>
    <x v="0"/>
    <x v="0"/>
    <x v="646"/>
    <n v="97.88"/>
    <n v="2"/>
    <n v="48.94"/>
    <x v="11"/>
    <x v="1"/>
  </r>
  <r>
    <n v="44907"/>
    <x v="502"/>
    <x v="3"/>
    <x v="2"/>
    <x v="9"/>
    <x v="265"/>
    <n v="299.94"/>
    <n v="6"/>
    <n v="128.97"/>
    <x v="11"/>
    <x v="1"/>
  </r>
  <r>
    <n v="44907"/>
    <x v="502"/>
    <x v="3"/>
    <x v="0"/>
    <x v="14"/>
    <x v="488"/>
    <n v="25.76"/>
    <n v="7"/>
    <n v="0.52"/>
    <x v="11"/>
    <x v="1"/>
  </r>
  <r>
    <n v="44908"/>
    <x v="468"/>
    <x v="3"/>
    <x v="0"/>
    <x v="0"/>
    <x v="310"/>
    <n v="12.96"/>
    <n v="2"/>
    <n v="6.22"/>
    <x v="11"/>
    <x v="1"/>
  </r>
  <r>
    <n v="44908"/>
    <x v="468"/>
    <x v="3"/>
    <x v="0"/>
    <x v="12"/>
    <x v="1596"/>
    <n v="134.47999999999999"/>
    <n v="4"/>
    <n v="34.96"/>
    <x v="11"/>
    <x v="1"/>
  </r>
  <r>
    <n v="44908"/>
    <x v="550"/>
    <x v="3"/>
    <x v="0"/>
    <x v="1"/>
    <x v="465"/>
    <n v="9.9600000000000009"/>
    <n v="2"/>
    <n v="4.58"/>
    <x v="11"/>
    <x v="1"/>
  </r>
  <r>
    <n v="44908"/>
    <x v="122"/>
    <x v="3"/>
    <x v="2"/>
    <x v="6"/>
    <x v="412"/>
    <n v="494.38"/>
    <n v="3"/>
    <n v="49.44"/>
    <x v="11"/>
    <x v="1"/>
  </r>
  <r>
    <n v="44908"/>
    <x v="122"/>
    <x v="3"/>
    <x v="0"/>
    <x v="3"/>
    <x v="772"/>
    <n v="29.2"/>
    <n v="5"/>
    <n v="9.86"/>
    <x v="11"/>
    <x v="1"/>
  </r>
  <r>
    <n v="44908"/>
    <x v="122"/>
    <x v="3"/>
    <x v="2"/>
    <x v="9"/>
    <x v="1526"/>
    <n v="248.85"/>
    <n v="5"/>
    <n v="27.37"/>
    <x v="11"/>
    <x v="1"/>
  </r>
  <r>
    <n v="44908"/>
    <x v="122"/>
    <x v="3"/>
    <x v="2"/>
    <x v="9"/>
    <x v="306"/>
    <n v="36.24"/>
    <n v="1"/>
    <n v="15.22"/>
    <x v="11"/>
    <x v="1"/>
  </r>
  <r>
    <n v="44908"/>
    <x v="222"/>
    <x v="32"/>
    <x v="0"/>
    <x v="0"/>
    <x v="1378"/>
    <n v="19.440000000000001"/>
    <n v="3"/>
    <n v="9.33"/>
    <x v="11"/>
    <x v="1"/>
  </r>
  <r>
    <n v="44908"/>
    <x v="222"/>
    <x v="32"/>
    <x v="0"/>
    <x v="3"/>
    <x v="933"/>
    <n v="37.880000000000003"/>
    <n v="2"/>
    <n v="18.940000000000001"/>
    <x v="11"/>
    <x v="1"/>
  </r>
  <r>
    <n v="44909"/>
    <x v="22"/>
    <x v="4"/>
    <x v="0"/>
    <x v="3"/>
    <x v="24"/>
    <n v="3.76"/>
    <n v="2"/>
    <n v="1.8"/>
    <x v="11"/>
    <x v="1"/>
  </r>
  <r>
    <n v="44909"/>
    <x v="724"/>
    <x v="11"/>
    <x v="2"/>
    <x v="6"/>
    <x v="1202"/>
    <n v="319.97000000000003"/>
    <n v="4"/>
    <n v="36"/>
    <x v="11"/>
    <x v="1"/>
  </r>
  <r>
    <n v="44909"/>
    <x v="247"/>
    <x v="3"/>
    <x v="0"/>
    <x v="3"/>
    <x v="753"/>
    <n v="8.1"/>
    <n v="2"/>
    <n v="2.73"/>
    <x v="11"/>
    <x v="1"/>
  </r>
  <r>
    <n v="44909"/>
    <x v="435"/>
    <x v="29"/>
    <x v="1"/>
    <x v="8"/>
    <x v="1148"/>
    <n v="6.16"/>
    <n v="2"/>
    <n v="1.97"/>
    <x v="11"/>
    <x v="1"/>
  </r>
  <r>
    <n v="44909"/>
    <x v="435"/>
    <x v="29"/>
    <x v="0"/>
    <x v="4"/>
    <x v="1024"/>
    <n v="56.3"/>
    <n v="2"/>
    <n v="15.76"/>
    <x v="11"/>
    <x v="1"/>
  </r>
  <r>
    <n v="44909"/>
    <x v="367"/>
    <x v="3"/>
    <x v="1"/>
    <x v="8"/>
    <x v="1597"/>
    <n v="15.24"/>
    <n v="3"/>
    <n v="5.18"/>
    <x v="11"/>
    <x v="1"/>
  </r>
  <r>
    <n v="44909"/>
    <x v="281"/>
    <x v="3"/>
    <x v="1"/>
    <x v="8"/>
    <x v="626"/>
    <n v="29.22"/>
    <n v="3"/>
    <n v="12.86"/>
    <x v="11"/>
    <x v="1"/>
  </r>
  <r>
    <n v="44909"/>
    <x v="63"/>
    <x v="3"/>
    <x v="2"/>
    <x v="9"/>
    <x v="1598"/>
    <n v="50"/>
    <n v="2"/>
    <n v="10.5"/>
    <x v="11"/>
    <x v="1"/>
  </r>
  <r>
    <n v="44909"/>
    <x v="504"/>
    <x v="3"/>
    <x v="0"/>
    <x v="3"/>
    <x v="1599"/>
    <n v="55.26"/>
    <n v="2"/>
    <n v="20.72"/>
    <x v="11"/>
    <x v="1"/>
  </r>
  <r>
    <n v="44909"/>
    <x v="504"/>
    <x v="3"/>
    <x v="0"/>
    <x v="0"/>
    <x v="736"/>
    <n v="6.48"/>
    <n v="1"/>
    <n v="3.11"/>
    <x v="11"/>
    <x v="1"/>
  </r>
  <r>
    <n v="44909"/>
    <x v="504"/>
    <x v="3"/>
    <x v="0"/>
    <x v="3"/>
    <x v="767"/>
    <n v="34.25"/>
    <n v="3"/>
    <n v="11.56"/>
    <x v="11"/>
    <x v="1"/>
  </r>
  <r>
    <n v="44909"/>
    <x v="504"/>
    <x v="3"/>
    <x v="1"/>
    <x v="13"/>
    <x v="1600"/>
    <n v="273.57"/>
    <n v="2"/>
    <n v="10.26"/>
    <x v="11"/>
    <x v="1"/>
  </r>
  <r>
    <n v="44910"/>
    <x v="412"/>
    <x v="20"/>
    <x v="0"/>
    <x v="4"/>
    <x v="1565"/>
    <n v="3.28"/>
    <n v="1"/>
    <n v="1.41"/>
    <x v="11"/>
    <x v="1"/>
  </r>
  <r>
    <n v="44910"/>
    <x v="343"/>
    <x v="22"/>
    <x v="0"/>
    <x v="12"/>
    <x v="1601"/>
    <n v="103.92"/>
    <n v="4"/>
    <n v="36.369999999999997"/>
    <x v="11"/>
    <x v="1"/>
  </r>
  <r>
    <n v="44910"/>
    <x v="343"/>
    <x v="22"/>
    <x v="2"/>
    <x v="9"/>
    <x v="671"/>
    <n v="899.91"/>
    <n v="9"/>
    <n v="377.96"/>
    <x v="11"/>
    <x v="1"/>
  </r>
  <r>
    <n v="44910"/>
    <x v="343"/>
    <x v="22"/>
    <x v="0"/>
    <x v="3"/>
    <x v="583"/>
    <n v="51.31"/>
    <n v="3"/>
    <n v="18.600000000000001"/>
    <x v="11"/>
    <x v="1"/>
  </r>
  <r>
    <n v="44910"/>
    <x v="40"/>
    <x v="10"/>
    <x v="2"/>
    <x v="9"/>
    <x v="1208"/>
    <n v="2025.36"/>
    <n v="6"/>
    <n v="607.61"/>
    <x v="11"/>
    <x v="1"/>
  </r>
  <r>
    <n v="44910"/>
    <x v="40"/>
    <x v="10"/>
    <x v="2"/>
    <x v="15"/>
    <x v="1602"/>
    <n v="1799.99"/>
    <n v="2"/>
    <n v="-2639.99"/>
    <x v="11"/>
    <x v="1"/>
  </r>
  <r>
    <n v="44910"/>
    <x v="40"/>
    <x v="10"/>
    <x v="2"/>
    <x v="6"/>
    <x v="1210"/>
    <n v="101.99"/>
    <n v="2"/>
    <n v="-17"/>
    <x v="11"/>
    <x v="1"/>
  </r>
  <r>
    <n v="44910"/>
    <x v="40"/>
    <x v="10"/>
    <x v="1"/>
    <x v="8"/>
    <x v="317"/>
    <n v="262.86"/>
    <n v="7"/>
    <n v="69"/>
    <x v="11"/>
    <x v="1"/>
  </r>
  <r>
    <n v="44910"/>
    <x v="390"/>
    <x v="25"/>
    <x v="2"/>
    <x v="6"/>
    <x v="1603"/>
    <n v="246.17"/>
    <n v="3"/>
    <n v="21.54"/>
    <x v="11"/>
    <x v="1"/>
  </r>
  <r>
    <n v="44911"/>
    <x v="707"/>
    <x v="22"/>
    <x v="0"/>
    <x v="0"/>
    <x v="219"/>
    <n v="4.9800000000000004"/>
    <n v="1"/>
    <n v="2.34"/>
    <x v="11"/>
    <x v="1"/>
  </r>
  <r>
    <n v="44912"/>
    <x v="154"/>
    <x v="14"/>
    <x v="0"/>
    <x v="3"/>
    <x v="116"/>
    <n v="29.52"/>
    <n v="4"/>
    <n v="14.46"/>
    <x v="11"/>
    <x v="1"/>
  </r>
  <r>
    <n v="44912"/>
    <x v="154"/>
    <x v="14"/>
    <x v="1"/>
    <x v="5"/>
    <x v="1604"/>
    <n v="302.94"/>
    <n v="3"/>
    <n v="48.47"/>
    <x v="11"/>
    <x v="1"/>
  </r>
  <r>
    <n v="44912"/>
    <x v="154"/>
    <x v="14"/>
    <x v="1"/>
    <x v="5"/>
    <x v="1168"/>
    <n v="142.36000000000001"/>
    <n v="2"/>
    <n v="38.44"/>
    <x v="11"/>
    <x v="1"/>
  </r>
  <r>
    <n v="44912"/>
    <x v="154"/>
    <x v="14"/>
    <x v="1"/>
    <x v="5"/>
    <x v="664"/>
    <n v="546.66"/>
    <n v="9"/>
    <n v="136.66999999999999"/>
    <x v="11"/>
    <x v="1"/>
  </r>
  <r>
    <n v="44912"/>
    <x v="154"/>
    <x v="14"/>
    <x v="1"/>
    <x v="8"/>
    <x v="759"/>
    <n v="212.13"/>
    <n v="3"/>
    <n v="14.85"/>
    <x v="11"/>
    <x v="1"/>
  </r>
  <r>
    <n v="44912"/>
    <x v="260"/>
    <x v="1"/>
    <x v="0"/>
    <x v="2"/>
    <x v="1002"/>
    <n v="180.02"/>
    <n v="1"/>
    <n v="-15.75"/>
    <x v="11"/>
    <x v="1"/>
  </r>
  <r>
    <n v="44912"/>
    <x v="260"/>
    <x v="1"/>
    <x v="1"/>
    <x v="8"/>
    <x v="19"/>
    <n v="41.55"/>
    <n v="2"/>
    <n v="-19.739999999999998"/>
    <x v="11"/>
    <x v="1"/>
  </r>
  <r>
    <n v="44912"/>
    <x v="260"/>
    <x v="1"/>
    <x v="0"/>
    <x v="4"/>
    <x v="175"/>
    <n v="13.12"/>
    <n v="5"/>
    <n v="1.48"/>
    <x v="11"/>
    <x v="1"/>
  </r>
  <r>
    <n v="44912"/>
    <x v="194"/>
    <x v="3"/>
    <x v="0"/>
    <x v="4"/>
    <x v="692"/>
    <n v="204.85"/>
    <n v="5"/>
    <n v="53.26"/>
    <x v="11"/>
    <x v="1"/>
  </r>
  <r>
    <n v="44912"/>
    <x v="194"/>
    <x v="3"/>
    <x v="2"/>
    <x v="6"/>
    <x v="1210"/>
    <n v="135.97999999999999"/>
    <n v="2"/>
    <n v="17"/>
    <x v="11"/>
    <x v="1"/>
  </r>
  <r>
    <n v="44912"/>
    <x v="194"/>
    <x v="3"/>
    <x v="0"/>
    <x v="4"/>
    <x v="1565"/>
    <n v="16.399999999999999"/>
    <n v="5"/>
    <n v="7.05"/>
    <x v="11"/>
    <x v="1"/>
  </r>
  <r>
    <n v="44912"/>
    <x v="194"/>
    <x v="3"/>
    <x v="0"/>
    <x v="3"/>
    <x v="396"/>
    <n v="92.96"/>
    <n v="2"/>
    <n v="31.37"/>
    <x v="11"/>
    <x v="1"/>
  </r>
  <r>
    <n v="44913"/>
    <x v="272"/>
    <x v="10"/>
    <x v="0"/>
    <x v="2"/>
    <x v="437"/>
    <n v="646.78"/>
    <n v="9"/>
    <n v="-145.52000000000001"/>
    <x v="11"/>
    <x v="1"/>
  </r>
  <r>
    <n v="44913"/>
    <x v="363"/>
    <x v="20"/>
    <x v="2"/>
    <x v="9"/>
    <x v="1281"/>
    <n v="166.24"/>
    <n v="1"/>
    <n v="24.94"/>
    <x v="11"/>
    <x v="1"/>
  </r>
  <r>
    <n v="44913"/>
    <x v="521"/>
    <x v="26"/>
    <x v="0"/>
    <x v="4"/>
    <x v="806"/>
    <n v="6.85"/>
    <n v="2"/>
    <n v="0.6"/>
    <x v="11"/>
    <x v="1"/>
  </r>
  <r>
    <n v="44913"/>
    <x v="357"/>
    <x v="15"/>
    <x v="0"/>
    <x v="10"/>
    <x v="474"/>
    <n v="55.94"/>
    <n v="8"/>
    <n v="18.88"/>
    <x v="11"/>
    <x v="1"/>
  </r>
  <r>
    <n v="44913"/>
    <x v="357"/>
    <x v="15"/>
    <x v="0"/>
    <x v="1"/>
    <x v="1518"/>
    <n v="18.43"/>
    <n v="8"/>
    <n v="5.99"/>
    <x v="11"/>
    <x v="1"/>
  </r>
  <r>
    <n v="44913"/>
    <x v="357"/>
    <x v="15"/>
    <x v="1"/>
    <x v="8"/>
    <x v="112"/>
    <n v="20.32"/>
    <n v="5"/>
    <n v="3.56"/>
    <x v="11"/>
    <x v="1"/>
  </r>
  <r>
    <n v="44913"/>
    <x v="412"/>
    <x v="10"/>
    <x v="0"/>
    <x v="0"/>
    <x v="291"/>
    <n v="20.74"/>
    <n v="4"/>
    <n v="7.26"/>
    <x v="11"/>
    <x v="1"/>
  </r>
  <r>
    <n v="44914"/>
    <x v="229"/>
    <x v="3"/>
    <x v="2"/>
    <x v="6"/>
    <x v="1347"/>
    <n v="675.96"/>
    <n v="5"/>
    <n v="84.5"/>
    <x v="11"/>
    <x v="1"/>
  </r>
  <r>
    <n v="44914"/>
    <x v="229"/>
    <x v="3"/>
    <x v="2"/>
    <x v="9"/>
    <x v="1208"/>
    <n v="1265.8499999999999"/>
    <n v="3"/>
    <n v="556.97"/>
    <x v="11"/>
    <x v="1"/>
  </r>
  <r>
    <n v="44914"/>
    <x v="144"/>
    <x v="2"/>
    <x v="0"/>
    <x v="12"/>
    <x v="1178"/>
    <n v="434.35"/>
    <n v="3"/>
    <n v="43.44"/>
    <x v="11"/>
    <x v="1"/>
  </r>
  <r>
    <n v="44914"/>
    <x v="144"/>
    <x v="2"/>
    <x v="0"/>
    <x v="12"/>
    <x v="1246"/>
    <n v="3.55"/>
    <n v="2"/>
    <n v="0.44"/>
    <x v="11"/>
    <x v="1"/>
  </r>
  <r>
    <n v="44914"/>
    <x v="144"/>
    <x v="2"/>
    <x v="0"/>
    <x v="12"/>
    <x v="519"/>
    <n v="88.83"/>
    <n v="4"/>
    <n v="7.77"/>
    <x v="11"/>
    <x v="1"/>
  </r>
  <r>
    <n v="44914"/>
    <x v="436"/>
    <x v="40"/>
    <x v="0"/>
    <x v="3"/>
    <x v="538"/>
    <n v="7.04"/>
    <n v="2"/>
    <n v="3.31"/>
    <x v="11"/>
    <x v="1"/>
  </r>
  <r>
    <n v="44914"/>
    <x v="436"/>
    <x v="40"/>
    <x v="0"/>
    <x v="7"/>
    <x v="1371"/>
    <n v="5.04"/>
    <n v="4"/>
    <n v="0.2"/>
    <x v="11"/>
    <x v="1"/>
  </r>
  <r>
    <n v="44914"/>
    <x v="436"/>
    <x v="40"/>
    <x v="0"/>
    <x v="0"/>
    <x v="655"/>
    <n v="116.28"/>
    <n v="3"/>
    <n v="56.98"/>
    <x v="11"/>
    <x v="1"/>
  </r>
  <r>
    <n v="44914"/>
    <x v="378"/>
    <x v="1"/>
    <x v="2"/>
    <x v="6"/>
    <x v="987"/>
    <n v="158.38"/>
    <n v="3"/>
    <n v="13.86"/>
    <x v="11"/>
    <x v="1"/>
  </r>
  <r>
    <n v="44914"/>
    <x v="725"/>
    <x v="38"/>
    <x v="0"/>
    <x v="0"/>
    <x v="938"/>
    <n v="29.9"/>
    <n v="5"/>
    <n v="14.65"/>
    <x v="11"/>
    <x v="1"/>
  </r>
  <r>
    <n v="44914"/>
    <x v="725"/>
    <x v="38"/>
    <x v="2"/>
    <x v="9"/>
    <x v="1552"/>
    <n v="2249.91"/>
    <n v="9"/>
    <n v="517.48"/>
    <x v="11"/>
    <x v="1"/>
  </r>
  <r>
    <n v="44914"/>
    <x v="725"/>
    <x v="38"/>
    <x v="1"/>
    <x v="13"/>
    <x v="177"/>
    <n v="1053.1600000000001"/>
    <n v="4"/>
    <n v="-105.32"/>
    <x v="11"/>
    <x v="1"/>
  </r>
  <r>
    <n v="44914"/>
    <x v="89"/>
    <x v="1"/>
    <x v="2"/>
    <x v="9"/>
    <x v="1594"/>
    <n v="25.49"/>
    <n v="2"/>
    <n v="4.78"/>
    <x v="11"/>
    <x v="1"/>
  </r>
  <r>
    <n v="44914"/>
    <x v="316"/>
    <x v="2"/>
    <x v="0"/>
    <x v="1"/>
    <x v="1454"/>
    <n v="6.91"/>
    <n v="3"/>
    <n v="2.5099999999999998"/>
    <x v="11"/>
    <x v="1"/>
  </r>
  <r>
    <n v="44915"/>
    <x v="330"/>
    <x v="0"/>
    <x v="0"/>
    <x v="2"/>
    <x v="379"/>
    <n v="88.8"/>
    <n v="4"/>
    <n v="-2.2200000000000002"/>
    <x v="11"/>
    <x v="1"/>
  </r>
  <r>
    <n v="44915"/>
    <x v="223"/>
    <x v="20"/>
    <x v="0"/>
    <x v="0"/>
    <x v="267"/>
    <n v="55.48"/>
    <n v="1"/>
    <n v="26.63"/>
    <x v="11"/>
    <x v="1"/>
  </r>
  <r>
    <n v="44915"/>
    <x v="375"/>
    <x v="1"/>
    <x v="2"/>
    <x v="6"/>
    <x v="43"/>
    <n v="159.97999999999999"/>
    <n v="2"/>
    <n v="12"/>
    <x v="11"/>
    <x v="1"/>
  </r>
  <r>
    <n v="44915"/>
    <x v="375"/>
    <x v="1"/>
    <x v="2"/>
    <x v="9"/>
    <x v="102"/>
    <n v="255.97"/>
    <n v="4"/>
    <n v="51.19"/>
    <x v="11"/>
    <x v="1"/>
  </r>
  <r>
    <n v="44915"/>
    <x v="375"/>
    <x v="1"/>
    <x v="1"/>
    <x v="11"/>
    <x v="76"/>
    <n v="359.06"/>
    <n v="3"/>
    <n v="-71.81"/>
    <x v="11"/>
    <x v="1"/>
  </r>
  <r>
    <n v="44915"/>
    <x v="333"/>
    <x v="12"/>
    <x v="0"/>
    <x v="10"/>
    <x v="1493"/>
    <n v="7.92"/>
    <n v="1"/>
    <n v="2.77"/>
    <x v="11"/>
    <x v="1"/>
  </r>
  <r>
    <n v="44915"/>
    <x v="333"/>
    <x v="12"/>
    <x v="1"/>
    <x v="8"/>
    <x v="682"/>
    <n v="14.37"/>
    <n v="2"/>
    <n v="3.95"/>
    <x v="11"/>
    <x v="1"/>
  </r>
  <r>
    <n v="44915"/>
    <x v="726"/>
    <x v="16"/>
    <x v="0"/>
    <x v="1"/>
    <x v="1323"/>
    <n v="11.7"/>
    <n v="2"/>
    <n v="3.95"/>
    <x v="11"/>
    <x v="1"/>
  </r>
  <r>
    <n v="44915"/>
    <x v="170"/>
    <x v="3"/>
    <x v="0"/>
    <x v="0"/>
    <x v="371"/>
    <n v="17.12"/>
    <n v="4"/>
    <n v="7.7"/>
    <x v="11"/>
    <x v="1"/>
  </r>
  <r>
    <n v="44915"/>
    <x v="522"/>
    <x v="6"/>
    <x v="0"/>
    <x v="12"/>
    <x v="639"/>
    <n v="36.270000000000003"/>
    <n v="3"/>
    <n v="10.88"/>
    <x v="11"/>
    <x v="1"/>
  </r>
  <r>
    <n v="44915"/>
    <x v="341"/>
    <x v="0"/>
    <x v="2"/>
    <x v="9"/>
    <x v="128"/>
    <n v="100.8"/>
    <n v="2"/>
    <n v="21.42"/>
    <x v="11"/>
    <x v="1"/>
  </r>
  <r>
    <n v="44916"/>
    <x v="143"/>
    <x v="22"/>
    <x v="1"/>
    <x v="13"/>
    <x v="296"/>
    <n v="1618.37"/>
    <n v="13"/>
    <n v="356.04"/>
    <x v="11"/>
    <x v="1"/>
  </r>
  <r>
    <n v="44916"/>
    <x v="143"/>
    <x v="22"/>
    <x v="2"/>
    <x v="9"/>
    <x v="1189"/>
    <n v="99.6"/>
    <n v="1"/>
    <n v="36.85"/>
    <x v="11"/>
    <x v="1"/>
  </r>
  <r>
    <n v="44916"/>
    <x v="727"/>
    <x v="26"/>
    <x v="0"/>
    <x v="12"/>
    <x v="188"/>
    <n v="60.98"/>
    <n v="7"/>
    <n v="4.57"/>
    <x v="11"/>
    <x v="1"/>
  </r>
  <r>
    <n v="44916"/>
    <x v="462"/>
    <x v="25"/>
    <x v="2"/>
    <x v="6"/>
    <x v="1605"/>
    <n v="47.98"/>
    <n v="3"/>
    <n v="4.8"/>
    <x v="11"/>
    <x v="1"/>
  </r>
  <r>
    <n v="44916"/>
    <x v="310"/>
    <x v="16"/>
    <x v="2"/>
    <x v="9"/>
    <x v="649"/>
    <n v="50.88"/>
    <n v="6"/>
    <n v="14.63"/>
    <x v="11"/>
    <x v="1"/>
  </r>
  <r>
    <n v="44916"/>
    <x v="310"/>
    <x v="16"/>
    <x v="0"/>
    <x v="10"/>
    <x v="1606"/>
    <n v="27.31"/>
    <n v="2"/>
    <n v="9.2200000000000006"/>
    <x v="11"/>
    <x v="1"/>
  </r>
  <r>
    <n v="44916"/>
    <x v="512"/>
    <x v="10"/>
    <x v="0"/>
    <x v="4"/>
    <x v="513"/>
    <n v="3.01"/>
    <n v="2"/>
    <n v="0.34"/>
    <x v="11"/>
    <x v="1"/>
  </r>
  <r>
    <n v="44916"/>
    <x v="381"/>
    <x v="1"/>
    <x v="2"/>
    <x v="15"/>
    <x v="891"/>
    <n v="600.53"/>
    <n v="2"/>
    <n v="137.26"/>
    <x v="11"/>
    <x v="1"/>
  </r>
  <r>
    <n v="44916"/>
    <x v="381"/>
    <x v="1"/>
    <x v="0"/>
    <x v="4"/>
    <x v="1343"/>
    <n v="59.9"/>
    <n v="2"/>
    <n v="14.23"/>
    <x v="11"/>
    <x v="1"/>
  </r>
  <r>
    <n v="44916"/>
    <x v="381"/>
    <x v="1"/>
    <x v="2"/>
    <x v="9"/>
    <x v="1189"/>
    <n v="637.44000000000005"/>
    <n v="8"/>
    <n v="135.46"/>
    <x v="11"/>
    <x v="1"/>
  </r>
  <r>
    <n v="44916"/>
    <x v="381"/>
    <x v="1"/>
    <x v="1"/>
    <x v="8"/>
    <x v="562"/>
    <n v="51.76"/>
    <n v="3"/>
    <n v="-33.64"/>
    <x v="11"/>
    <x v="1"/>
  </r>
  <r>
    <n v="44917"/>
    <x v="165"/>
    <x v="21"/>
    <x v="0"/>
    <x v="4"/>
    <x v="1448"/>
    <n v="17.12"/>
    <n v="4"/>
    <n v="4.96"/>
    <x v="11"/>
    <x v="1"/>
  </r>
  <r>
    <n v="44917"/>
    <x v="535"/>
    <x v="2"/>
    <x v="0"/>
    <x v="2"/>
    <x v="1271"/>
    <n v="33.57"/>
    <n v="2"/>
    <n v="1.68"/>
    <x v="11"/>
    <x v="1"/>
  </r>
  <r>
    <n v="44917"/>
    <x v="535"/>
    <x v="2"/>
    <x v="1"/>
    <x v="5"/>
    <x v="123"/>
    <n v="422.63"/>
    <n v="7"/>
    <n v="0"/>
    <x v="11"/>
    <x v="1"/>
  </r>
  <r>
    <n v="44918"/>
    <x v="32"/>
    <x v="6"/>
    <x v="0"/>
    <x v="12"/>
    <x v="1167"/>
    <n v="194.32"/>
    <n v="4"/>
    <n v="56.35"/>
    <x v="11"/>
    <x v="1"/>
  </r>
  <r>
    <n v="44919"/>
    <x v="557"/>
    <x v="10"/>
    <x v="0"/>
    <x v="7"/>
    <x v="995"/>
    <n v="5.58"/>
    <n v="2"/>
    <n v="1.81"/>
    <x v="11"/>
    <x v="1"/>
  </r>
  <r>
    <n v="44919"/>
    <x v="557"/>
    <x v="10"/>
    <x v="0"/>
    <x v="0"/>
    <x v="862"/>
    <n v="22.7"/>
    <n v="6"/>
    <n v="8.23"/>
    <x v="11"/>
    <x v="1"/>
  </r>
  <r>
    <n v="44919"/>
    <x v="557"/>
    <x v="10"/>
    <x v="0"/>
    <x v="3"/>
    <x v="275"/>
    <n v="19.78"/>
    <n v="4"/>
    <n v="-13.84"/>
    <x v="11"/>
    <x v="1"/>
  </r>
  <r>
    <n v="44919"/>
    <x v="557"/>
    <x v="10"/>
    <x v="1"/>
    <x v="8"/>
    <x v="1307"/>
    <n v="72.7"/>
    <n v="4"/>
    <n v="19.079999999999998"/>
    <x v="11"/>
    <x v="1"/>
  </r>
  <r>
    <n v="44919"/>
    <x v="557"/>
    <x v="10"/>
    <x v="2"/>
    <x v="15"/>
    <x v="196"/>
    <n v="479.99"/>
    <n v="4"/>
    <n v="-383.99"/>
    <x v="11"/>
    <x v="1"/>
  </r>
  <r>
    <n v="44919"/>
    <x v="557"/>
    <x v="10"/>
    <x v="0"/>
    <x v="4"/>
    <x v="1607"/>
    <n v="27.17"/>
    <n v="2"/>
    <n v="2.72"/>
    <x v="11"/>
    <x v="1"/>
  </r>
  <r>
    <n v="44919"/>
    <x v="639"/>
    <x v="20"/>
    <x v="0"/>
    <x v="0"/>
    <x v="167"/>
    <n v="132.79"/>
    <n v="7"/>
    <n v="63.74"/>
    <x v="11"/>
    <x v="1"/>
  </r>
  <r>
    <n v="44919"/>
    <x v="639"/>
    <x v="20"/>
    <x v="0"/>
    <x v="0"/>
    <x v="184"/>
    <n v="12.96"/>
    <n v="2"/>
    <n v="6.22"/>
    <x v="11"/>
    <x v="1"/>
  </r>
  <r>
    <n v="44919"/>
    <x v="639"/>
    <x v="20"/>
    <x v="0"/>
    <x v="1"/>
    <x v="911"/>
    <n v="21.56"/>
    <n v="7"/>
    <n v="10.35"/>
    <x v="11"/>
    <x v="1"/>
  </r>
  <r>
    <n v="44919"/>
    <x v="728"/>
    <x v="26"/>
    <x v="1"/>
    <x v="11"/>
    <x v="1205"/>
    <n v="590.05999999999995"/>
    <n v="7"/>
    <n v="-786.74"/>
    <x v="11"/>
    <x v="1"/>
  </r>
  <r>
    <n v="44919"/>
    <x v="728"/>
    <x v="26"/>
    <x v="0"/>
    <x v="4"/>
    <x v="540"/>
    <n v="14.04"/>
    <n v="3"/>
    <n v="1.58"/>
    <x v="11"/>
    <x v="1"/>
  </r>
  <r>
    <n v="44919"/>
    <x v="389"/>
    <x v="12"/>
    <x v="0"/>
    <x v="0"/>
    <x v="1175"/>
    <n v="106.23"/>
    <n v="7"/>
    <n v="37.18"/>
    <x v="11"/>
    <x v="1"/>
  </r>
  <r>
    <n v="44919"/>
    <x v="389"/>
    <x v="12"/>
    <x v="2"/>
    <x v="6"/>
    <x v="1095"/>
    <n v="111.98"/>
    <n v="2"/>
    <n v="11.2"/>
    <x v="11"/>
    <x v="1"/>
  </r>
  <r>
    <n v="44919"/>
    <x v="389"/>
    <x v="12"/>
    <x v="1"/>
    <x v="8"/>
    <x v="1521"/>
    <n v="7.71"/>
    <n v="2"/>
    <n v="1.74"/>
    <x v="11"/>
    <x v="1"/>
  </r>
  <r>
    <n v="44919"/>
    <x v="535"/>
    <x v="12"/>
    <x v="1"/>
    <x v="5"/>
    <x v="782"/>
    <n v="883.84"/>
    <n v="4"/>
    <n v="99.43"/>
    <x v="11"/>
    <x v="1"/>
  </r>
  <r>
    <n v="44919"/>
    <x v="388"/>
    <x v="3"/>
    <x v="0"/>
    <x v="3"/>
    <x v="248"/>
    <n v="19.940000000000001"/>
    <n v="4"/>
    <n v="7.23"/>
    <x v="11"/>
    <x v="1"/>
  </r>
  <r>
    <n v="44919"/>
    <x v="388"/>
    <x v="3"/>
    <x v="0"/>
    <x v="7"/>
    <x v="693"/>
    <n v="45.92"/>
    <n v="4"/>
    <n v="21.58"/>
    <x v="11"/>
    <x v="1"/>
  </r>
  <r>
    <n v="44919"/>
    <x v="312"/>
    <x v="24"/>
    <x v="1"/>
    <x v="8"/>
    <x v="1522"/>
    <n v="9.68"/>
    <n v="2"/>
    <n v="3.78"/>
    <x v="11"/>
    <x v="1"/>
  </r>
  <r>
    <n v="44919"/>
    <x v="312"/>
    <x v="24"/>
    <x v="2"/>
    <x v="16"/>
    <x v="1252"/>
    <n v="4899.93"/>
    <n v="7"/>
    <n v="2302.9699999999998"/>
    <x v="11"/>
    <x v="1"/>
  </r>
  <r>
    <n v="44920"/>
    <x v="514"/>
    <x v="2"/>
    <x v="1"/>
    <x v="8"/>
    <x v="990"/>
    <n v="547.14"/>
    <n v="4"/>
    <n v="-68.39"/>
    <x v="11"/>
    <x v="1"/>
  </r>
  <r>
    <n v="44920"/>
    <x v="337"/>
    <x v="15"/>
    <x v="0"/>
    <x v="1"/>
    <x v="1454"/>
    <n v="9.2200000000000006"/>
    <n v="4"/>
    <n v="3.34"/>
    <x v="11"/>
    <x v="1"/>
  </r>
  <r>
    <n v="44920"/>
    <x v="337"/>
    <x v="15"/>
    <x v="0"/>
    <x v="0"/>
    <x v="1444"/>
    <n v="10.37"/>
    <n v="2"/>
    <n v="3.63"/>
    <x v="11"/>
    <x v="1"/>
  </r>
  <r>
    <n v="44920"/>
    <x v="729"/>
    <x v="14"/>
    <x v="2"/>
    <x v="6"/>
    <x v="550"/>
    <n v="73.98"/>
    <n v="2"/>
    <n v="19.97"/>
    <x v="11"/>
    <x v="1"/>
  </r>
  <r>
    <n v="44920"/>
    <x v="729"/>
    <x v="14"/>
    <x v="1"/>
    <x v="11"/>
    <x v="1608"/>
    <n v="160.97999999999999"/>
    <n v="1"/>
    <n v="20.93"/>
    <x v="11"/>
    <x v="1"/>
  </r>
  <r>
    <n v="44920"/>
    <x v="729"/>
    <x v="14"/>
    <x v="0"/>
    <x v="0"/>
    <x v="741"/>
    <n v="17.34"/>
    <n v="3"/>
    <n v="8.5"/>
    <x v="11"/>
    <x v="1"/>
  </r>
  <r>
    <n v="44920"/>
    <x v="729"/>
    <x v="14"/>
    <x v="0"/>
    <x v="4"/>
    <x v="44"/>
    <n v="3.28"/>
    <n v="1"/>
    <n v="0.95"/>
    <x v="11"/>
    <x v="1"/>
  </r>
  <r>
    <n v="44920"/>
    <x v="412"/>
    <x v="20"/>
    <x v="0"/>
    <x v="12"/>
    <x v="1335"/>
    <n v="414.96"/>
    <n v="2"/>
    <n v="124.49"/>
    <x v="11"/>
    <x v="1"/>
  </r>
  <r>
    <n v="44920"/>
    <x v="565"/>
    <x v="3"/>
    <x v="2"/>
    <x v="16"/>
    <x v="359"/>
    <n v="1199.96"/>
    <n v="5"/>
    <n v="224.99"/>
    <x v="11"/>
    <x v="1"/>
  </r>
  <r>
    <n v="44920"/>
    <x v="565"/>
    <x v="3"/>
    <x v="0"/>
    <x v="0"/>
    <x v="1402"/>
    <n v="12.6"/>
    <n v="3"/>
    <n v="6.17"/>
    <x v="11"/>
    <x v="1"/>
  </r>
  <r>
    <n v="44920"/>
    <x v="565"/>
    <x v="3"/>
    <x v="0"/>
    <x v="0"/>
    <x v="689"/>
    <n v="17.940000000000001"/>
    <n v="3"/>
    <n v="8.07"/>
    <x v="11"/>
    <x v="1"/>
  </r>
  <r>
    <n v="44920"/>
    <x v="352"/>
    <x v="4"/>
    <x v="1"/>
    <x v="8"/>
    <x v="282"/>
    <n v="275.88"/>
    <n v="6"/>
    <n v="46.9"/>
    <x v="11"/>
    <x v="1"/>
  </r>
  <r>
    <n v="44920"/>
    <x v="352"/>
    <x v="4"/>
    <x v="0"/>
    <x v="3"/>
    <x v="1414"/>
    <n v="157.9"/>
    <n v="5"/>
    <n v="74.209999999999994"/>
    <x v="11"/>
    <x v="1"/>
  </r>
  <r>
    <n v="44920"/>
    <x v="232"/>
    <x v="20"/>
    <x v="2"/>
    <x v="9"/>
    <x v="1208"/>
    <n v="843.9"/>
    <n v="2"/>
    <n v="371.32"/>
    <x v="11"/>
    <x v="1"/>
  </r>
  <r>
    <n v="44920"/>
    <x v="232"/>
    <x v="20"/>
    <x v="1"/>
    <x v="11"/>
    <x v="1205"/>
    <n v="449.57"/>
    <n v="2"/>
    <n v="56.2"/>
    <x v="11"/>
    <x v="1"/>
  </r>
  <r>
    <n v="44920"/>
    <x v="88"/>
    <x v="3"/>
    <x v="0"/>
    <x v="0"/>
    <x v="404"/>
    <n v="9.9600000000000009"/>
    <n v="2"/>
    <n v="4.88"/>
    <x v="11"/>
    <x v="1"/>
  </r>
  <r>
    <n v="44921"/>
    <x v="12"/>
    <x v="32"/>
    <x v="0"/>
    <x v="7"/>
    <x v="78"/>
    <n v="22.2"/>
    <n v="5"/>
    <n v="10.43"/>
    <x v="11"/>
    <x v="1"/>
  </r>
  <r>
    <n v="44921"/>
    <x v="260"/>
    <x v="10"/>
    <x v="1"/>
    <x v="13"/>
    <x v="278"/>
    <n v="51.59"/>
    <n v="1"/>
    <n v="-15.48"/>
    <x v="11"/>
    <x v="1"/>
  </r>
  <r>
    <n v="44921"/>
    <x v="680"/>
    <x v="0"/>
    <x v="1"/>
    <x v="5"/>
    <x v="1609"/>
    <n v="275.06"/>
    <n v="3"/>
    <n v="-90.38"/>
    <x v="11"/>
    <x v="1"/>
  </r>
  <r>
    <n v="44921"/>
    <x v="447"/>
    <x v="20"/>
    <x v="0"/>
    <x v="0"/>
    <x v="1195"/>
    <n v="212.64"/>
    <n v="6"/>
    <n v="99.94"/>
    <x v="11"/>
    <x v="1"/>
  </r>
  <r>
    <n v="44922"/>
    <x v="188"/>
    <x v="0"/>
    <x v="0"/>
    <x v="10"/>
    <x v="1610"/>
    <n v="113.33"/>
    <n v="9"/>
    <n v="35.42"/>
    <x v="11"/>
    <x v="1"/>
  </r>
  <r>
    <n v="44922"/>
    <x v="188"/>
    <x v="0"/>
    <x v="1"/>
    <x v="11"/>
    <x v="1028"/>
    <n v="532.4"/>
    <n v="3"/>
    <n v="-46.98"/>
    <x v="11"/>
    <x v="1"/>
  </r>
  <r>
    <n v="44922"/>
    <x v="188"/>
    <x v="0"/>
    <x v="1"/>
    <x v="5"/>
    <x v="1209"/>
    <n v="212.06"/>
    <n v="3"/>
    <n v="-15.15"/>
    <x v="11"/>
    <x v="1"/>
  </r>
  <r>
    <n v="44922"/>
    <x v="188"/>
    <x v="0"/>
    <x v="2"/>
    <x v="6"/>
    <x v="438"/>
    <n v="371.17"/>
    <n v="4"/>
    <n v="41.76"/>
    <x v="11"/>
    <x v="1"/>
  </r>
  <r>
    <n v="44922"/>
    <x v="496"/>
    <x v="13"/>
    <x v="0"/>
    <x v="10"/>
    <x v="382"/>
    <n v="105.42"/>
    <n v="2"/>
    <n v="51.66"/>
    <x v="11"/>
    <x v="1"/>
  </r>
  <r>
    <n v="44922"/>
    <x v="730"/>
    <x v="36"/>
    <x v="0"/>
    <x v="0"/>
    <x v="1611"/>
    <n v="28.9"/>
    <n v="5"/>
    <n v="14.16"/>
    <x v="11"/>
    <x v="1"/>
  </r>
  <r>
    <n v="44922"/>
    <x v="730"/>
    <x v="36"/>
    <x v="0"/>
    <x v="12"/>
    <x v="783"/>
    <n v="355.96"/>
    <n v="2"/>
    <n v="103.23"/>
    <x v="11"/>
    <x v="1"/>
  </r>
  <r>
    <n v="44922"/>
    <x v="316"/>
    <x v="3"/>
    <x v="0"/>
    <x v="12"/>
    <x v="316"/>
    <n v="106.96"/>
    <n v="2"/>
    <n v="31.02"/>
    <x v="11"/>
    <x v="1"/>
  </r>
  <r>
    <n v="44922"/>
    <x v="316"/>
    <x v="3"/>
    <x v="0"/>
    <x v="1"/>
    <x v="1612"/>
    <n v="21.56"/>
    <n v="7"/>
    <n v="10.35"/>
    <x v="11"/>
    <x v="1"/>
  </r>
  <r>
    <n v="44922"/>
    <x v="108"/>
    <x v="1"/>
    <x v="0"/>
    <x v="2"/>
    <x v="235"/>
    <n v="12.67"/>
    <n v="3"/>
    <n v="-3.17"/>
    <x v="11"/>
    <x v="1"/>
  </r>
  <r>
    <n v="44922"/>
    <x v="148"/>
    <x v="3"/>
    <x v="2"/>
    <x v="9"/>
    <x v="589"/>
    <n v="7.92"/>
    <n v="8"/>
    <n v="3.48"/>
    <x v="11"/>
    <x v="1"/>
  </r>
  <r>
    <n v="44922"/>
    <x v="238"/>
    <x v="21"/>
    <x v="0"/>
    <x v="0"/>
    <x v="951"/>
    <n v="195.64"/>
    <n v="4"/>
    <n v="91.95"/>
    <x v="11"/>
    <x v="1"/>
  </r>
  <r>
    <n v="44922"/>
    <x v="238"/>
    <x v="21"/>
    <x v="2"/>
    <x v="6"/>
    <x v="1613"/>
    <n v="239.9"/>
    <n v="2"/>
    <n v="71.97"/>
    <x v="11"/>
    <x v="1"/>
  </r>
  <r>
    <n v="44922"/>
    <x v="639"/>
    <x v="10"/>
    <x v="1"/>
    <x v="13"/>
    <x v="773"/>
    <n v="1548.99"/>
    <n v="9"/>
    <n v="-464.7"/>
    <x v="11"/>
    <x v="1"/>
  </r>
  <r>
    <n v="44922"/>
    <x v="639"/>
    <x v="10"/>
    <x v="0"/>
    <x v="10"/>
    <x v="21"/>
    <n v="19.87"/>
    <n v="3"/>
    <n v="6.71"/>
    <x v="11"/>
    <x v="1"/>
  </r>
  <r>
    <n v="44922"/>
    <x v="569"/>
    <x v="15"/>
    <x v="2"/>
    <x v="9"/>
    <x v="884"/>
    <n v="4.7300000000000004"/>
    <n v="3"/>
    <n v="0.71"/>
    <x v="11"/>
    <x v="1"/>
  </r>
  <r>
    <n v="44922"/>
    <x v="569"/>
    <x v="15"/>
    <x v="1"/>
    <x v="8"/>
    <x v="1614"/>
    <n v="53.35"/>
    <n v="3"/>
    <n v="16.010000000000002"/>
    <x v="11"/>
    <x v="1"/>
  </r>
  <r>
    <n v="44922"/>
    <x v="569"/>
    <x v="15"/>
    <x v="1"/>
    <x v="11"/>
    <x v="1615"/>
    <n v="131.1"/>
    <n v="2"/>
    <n v="8.19"/>
    <x v="11"/>
    <x v="1"/>
  </r>
  <r>
    <n v="44922"/>
    <x v="569"/>
    <x v="15"/>
    <x v="0"/>
    <x v="2"/>
    <x v="163"/>
    <n v="22.51"/>
    <n v="3"/>
    <n v="2.25"/>
    <x v="11"/>
    <x v="1"/>
  </r>
  <r>
    <n v="44922"/>
    <x v="569"/>
    <x v="15"/>
    <x v="2"/>
    <x v="9"/>
    <x v="410"/>
    <n v="72.739999999999995"/>
    <n v="7"/>
    <n v="-12.73"/>
    <x v="11"/>
    <x v="1"/>
  </r>
  <r>
    <n v="44922"/>
    <x v="160"/>
    <x v="3"/>
    <x v="0"/>
    <x v="2"/>
    <x v="899"/>
    <n v="323.10000000000002"/>
    <n v="2"/>
    <n v="61.39"/>
    <x v="11"/>
    <x v="1"/>
  </r>
  <r>
    <n v="44922"/>
    <x v="160"/>
    <x v="3"/>
    <x v="2"/>
    <x v="6"/>
    <x v="446"/>
    <n v="668.16"/>
    <n v="9"/>
    <n v="75.17"/>
    <x v="11"/>
    <x v="1"/>
  </r>
  <r>
    <n v="44923"/>
    <x v="699"/>
    <x v="2"/>
    <x v="2"/>
    <x v="9"/>
    <x v="1381"/>
    <n v="54.38"/>
    <n v="2"/>
    <n v="1.36"/>
    <x v="11"/>
    <x v="1"/>
  </r>
  <r>
    <n v="44923"/>
    <x v="681"/>
    <x v="1"/>
    <x v="0"/>
    <x v="2"/>
    <x v="1616"/>
    <n v="24.82"/>
    <n v="2"/>
    <n v="1.55"/>
    <x v="11"/>
    <x v="1"/>
  </r>
  <r>
    <n v="44924"/>
    <x v="503"/>
    <x v="20"/>
    <x v="0"/>
    <x v="14"/>
    <x v="719"/>
    <n v="6.36"/>
    <n v="2"/>
    <n v="0.06"/>
    <x v="11"/>
    <x v="1"/>
  </r>
  <r>
    <n v="44925"/>
    <x v="68"/>
    <x v="3"/>
    <x v="0"/>
    <x v="0"/>
    <x v="709"/>
    <n v="68.52"/>
    <n v="3"/>
    <n v="31.52"/>
    <x v="11"/>
    <x v="1"/>
  </r>
  <r>
    <n v="44925"/>
    <x v="68"/>
    <x v="3"/>
    <x v="0"/>
    <x v="2"/>
    <x v="355"/>
    <n v="74.94"/>
    <n v="3"/>
    <n v="14.24"/>
    <x v="11"/>
    <x v="1"/>
  </r>
  <r>
    <n v="44925"/>
    <x v="68"/>
    <x v="3"/>
    <x v="2"/>
    <x v="15"/>
    <x v="1359"/>
    <n v="2548.56"/>
    <n v="6"/>
    <n v="286.70999999999998"/>
    <x v="11"/>
    <x v="1"/>
  </r>
  <r>
    <n v="44925"/>
    <x v="68"/>
    <x v="3"/>
    <x v="0"/>
    <x v="10"/>
    <x v="1329"/>
    <n v="271.44"/>
    <n v="3"/>
    <n v="122.15"/>
    <x v="11"/>
    <x v="1"/>
  </r>
  <r>
    <n v="44925"/>
    <x v="68"/>
    <x v="3"/>
    <x v="2"/>
    <x v="6"/>
    <x v="1613"/>
    <n v="287.88"/>
    <n v="3"/>
    <n v="35.99"/>
    <x v="11"/>
    <x v="1"/>
  </r>
  <r>
    <n v="44926"/>
    <x v="117"/>
    <x v="35"/>
    <x v="0"/>
    <x v="3"/>
    <x v="8"/>
    <n v="487.98"/>
    <n v="2"/>
    <n v="152.5"/>
    <x v="11"/>
    <x v="1"/>
  </r>
  <r>
    <n v="44926"/>
    <x v="335"/>
    <x v="0"/>
    <x v="1"/>
    <x v="8"/>
    <x v="977"/>
    <n v="14.76"/>
    <n v="5"/>
    <n v="-11.44"/>
    <x v="11"/>
    <x v="1"/>
  </r>
  <r>
    <n v="44926"/>
    <x v="335"/>
    <x v="0"/>
    <x v="0"/>
    <x v="3"/>
    <x v="573"/>
    <n v="3.66"/>
    <n v="4"/>
    <n v="-5.85"/>
    <x v="11"/>
    <x v="1"/>
  </r>
  <r>
    <n v="44926"/>
    <x v="385"/>
    <x v="5"/>
    <x v="0"/>
    <x v="3"/>
    <x v="1414"/>
    <n v="94.74"/>
    <n v="3"/>
    <n v="44.53"/>
    <x v="11"/>
    <x v="1"/>
  </r>
  <r>
    <n v="44926"/>
    <x v="385"/>
    <x v="5"/>
    <x v="0"/>
    <x v="3"/>
    <x v="455"/>
    <n v="60.64"/>
    <n v="4"/>
    <n v="27.89"/>
    <x v="11"/>
    <x v="1"/>
  </r>
  <r>
    <n v="44926"/>
    <x v="385"/>
    <x v="5"/>
    <x v="0"/>
    <x v="3"/>
    <x v="1292"/>
    <n v="76.3"/>
    <n v="5"/>
    <n v="38.15"/>
    <x v="11"/>
    <x v="1"/>
  </r>
  <r>
    <n v="44926"/>
    <x v="385"/>
    <x v="5"/>
    <x v="0"/>
    <x v="3"/>
    <x v="417"/>
    <n v="364.8"/>
    <n v="12"/>
    <n v="167.81"/>
    <x v="11"/>
    <x v="1"/>
  </r>
  <r>
    <n v="44926"/>
    <x v="497"/>
    <x v="0"/>
    <x v="0"/>
    <x v="2"/>
    <x v="25"/>
    <n v="152.69"/>
    <n v="2"/>
    <n v="-26.72"/>
    <x v="11"/>
    <x v="1"/>
  </r>
  <r>
    <n v="44926"/>
    <x v="497"/>
    <x v="0"/>
    <x v="0"/>
    <x v="7"/>
    <x v="153"/>
    <n v="3.49"/>
    <n v="2"/>
    <n v="0.56999999999999995"/>
    <x v="11"/>
    <x v="1"/>
  </r>
  <r>
    <n v="44926"/>
    <x v="497"/>
    <x v="0"/>
    <x v="0"/>
    <x v="14"/>
    <x v="488"/>
    <n v="5.89"/>
    <n v="2"/>
    <n v="-1.32"/>
    <x v="11"/>
    <x v="1"/>
  </r>
  <r>
    <n v="44926"/>
    <x v="123"/>
    <x v="14"/>
    <x v="0"/>
    <x v="3"/>
    <x v="440"/>
    <n v="116.4"/>
    <n v="8"/>
    <n v="52.38"/>
    <x v="11"/>
    <x v="1"/>
  </r>
  <r>
    <n v="44928"/>
    <x v="688"/>
    <x v="36"/>
    <x v="1"/>
    <x v="11"/>
    <x v="1419"/>
    <n v="173.94"/>
    <n v="3"/>
    <n v="38.270000000000003"/>
    <x v="0"/>
    <x v="2"/>
  </r>
  <r>
    <n v="44928"/>
    <x v="688"/>
    <x v="36"/>
    <x v="2"/>
    <x v="6"/>
    <x v="746"/>
    <n v="231.98"/>
    <n v="2"/>
    <n v="67.27"/>
    <x v="0"/>
    <x v="2"/>
  </r>
  <r>
    <n v="44929"/>
    <x v="336"/>
    <x v="3"/>
    <x v="0"/>
    <x v="2"/>
    <x v="70"/>
    <n v="114.46"/>
    <n v="2"/>
    <n v="28.62"/>
    <x v="0"/>
    <x v="2"/>
  </r>
  <r>
    <n v="44929"/>
    <x v="305"/>
    <x v="0"/>
    <x v="2"/>
    <x v="9"/>
    <x v="401"/>
    <n v="30.08"/>
    <n v="2"/>
    <n v="-5.26"/>
    <x v="0"/>
    <x v="2"/>
  </r>
  <r>
    <n v="44929"/>
    <x v="305"/>
    <x v="0"/>
    <x v="2"/>
    <x v="9"/>
    <x v="925"/>
    <n v="165.6"/>
    <n v="3"/>
    <n v="-6.21"/>
    <x v="0"/>
    <x v="2"/>
  </r>
  <r>
    <n v="44929"/>
    <x v="305"/>
    <x v="0"/>
    <x v="2"/>
    <x v="6"/>
    <x v="80"/>
    <n v="180.96"/>
    <n v="5"/>
    <n v="13.57"/>
    <x v="0"/>
    <x v="2"/>
  </r>
  <r>
    <n v="44929"/>
    <x v="731"/>
    <x v="39"/>
    <x v="1"/>
    <x v="13"/>
    <x v="957"/>
    <n v="1592.85"/>
    <n v="7"/>
    <n v="350.43"/>
    <x v="0"/>
    <x v="2"/>
  </r>
  <r>
    <n v="44929"/>
    <x v="731"/>
    <x v="39"/>
    <x v="0"/>
    <x v="3"/>
    <x v="56"/>
    <n v="11.88"/>
    <n v="2"/>
    <n v="5.35"/>
    <x v="0"/>
    <x v="2"/>
  </r>
  <r>
    <n v="44930"/>
    <x v="732"/>
    <x v="25"/>
    <x v="2"/>
    <x v="16"/>
    <x v="1478"/>
    <n v="959.97"/>
    <n v="4"/>
    <n v="120"/>
    <x v="0"/>
    <x v="2"/>
  </r>
  <r>
    <n v="44930"/>
    <x v="624"/>
    <x v="2"/>
    <x v="0"/>
    <x v="4"/>
    <x v="16"/>
    <n v="4.67"/>
    <n v="1"/>
    <n v="0.57999999999999996"/>
    <x v="0"/>
    <x v="2"/>
  </r>
  <r>
    <n v="44930"/>
    <x v="624"/>
    <x v="2"/>
    <x v="0"/>
    <x v="3"/>
    <x v="396"/>
    <n v="104.58"/>
    <n v="6"/>
    <n v="-80.180000000000007"/>
    <x v="0"/>
    <x v="2"/>
  </r>
  <r>
    <n v="44931"/>
    <x v="202"/>
    <x v="16"/>
    <x v="2"/>
    <x v="9"/>
    <x v="1617"/>
    <n v="191.47"/>
    <n v="6"/>
    <n v="40.69"/>
    <x v="0"/>
    <x v="2"/>
  </r>
  <r>
    <n v="44931"/>
    <x v="202"/>
    <x v="16"/>
    <x v="0"/>
    <x v="4"/>
    <x v="1618"/>
    <n v="5.25"/>
    <n v="2"/>
    <n v="0.59"/>
    <x v="0"/>
    <x v="2"/>
  </r>
  <r>
    <n v="44931"/>
    <x v="202"/>
    <x v="16"/>
    <x v="2"/>
    <x v="6"/>
    <x v="550"/>
    <n v="59.18"/>
    <n v="2"/>
    <n v="5.18"/>
    <x v="0"/>
    <x v="2"/>
  </r>
  <r>
    <n v="44933"/>
    <x v="233"/>
    <x v="3"/>
    <x v="0"/>
    <x v="4"/>
    <x v="1247"/>
    <n v="34.58"/>
    <n v="1"/>
    <n v="10.029999999999999"/>
    <x v="0"/>
    <x v="2"/>
  </r>
  <r>
    <n v="44933"/>
    <x v="685"/>
    <x v="0"/>
    <x v="1"/>
    <x v="8"/>
    <x v="192"/>
    <n v="23.08"/>
    <n v="3"/>
    <n v="-10.96"/>
    <x v="0"/>
    <x v="2"/>
  </r>
  <r>
    <n v="44933"/>
    <x v="685"/>
    <x v="0"/>
    <x v="0"/>
    <x v="0"/>
    <x v="1427"/>
    <n v="25.92"/>
    <n v="5"/>
    <n v="9.07"/>
    <x v="0"/>
    <x v="2"/>
  </r>
  <r>
    <n v="44934"/>
    <x v="4"/>
    <x v="21"/>
    <x v="1"/>
    <x v="11"/>
    <x v="1028"/>
    <n v="1565.88"/>
    <n v="6"/>
    <n v="407.13"/>
    <x v="0"/>
    <x v="2"/>
  </r>
  <r>
    <n v="44934"/>
    <x v="4"/>
    <x v="21"/>
    <x v="0"/>
    <x v="3"/>
    <x v="958"/>
    <n v="106.05"/>
    <n v="7"/>
    <n v="49.84"/>
    <x v="0"/>
    <x v="2"/>
  </r>
  <r>
    <n v="44934"/>
    <x v="6"/>
    <x v="25"/>
    <x v="0"/>
    <x v="3"/>
    <x v="1245"/>
    <n v="30.83"/>
    <n v="7"/>
    <n v="-24.66"/>
    <x v="0"/>
    <x v="2"/>
  </r>
  <r>
    <n v="44934"/>
    <x v="6"/>
    <x v="25"/>
    <x v="0"/>
    <x v="4"/>
    <x v="262"/>
    <n v="47.62"/>
    <n v="3"/>
    <n v="5.95"/>
    <x v="0"/>
    <x v="2"/>
  </r>
  <r>
    <n v="44934"/>
    <x v="6"/>
    <x v="25"/>
    <x v="2"/>
    <x v="6"/>
    <x v="1619"/>
    <n v="108.78"/>
    <n v="2"/>
    <n v="10.88"/>
    <x v="0"/>
    <x v="2"/>
  </r>
  <r>
    <n v="44935"/>
    <x v="174"/>
    <x v="3"/>
    <x v="2"/>
    <x v="9"/>
    <x v="1620"/>
    <n v="349.95"/>
    <n v="5"/>
    <n v="118.98"/>
    <x v="0"/>
    <x v="2"/>
  </r>
  <r>
    <n v="44935"/>
    <x v="174"/>
    <x v="3"/>
    <x v="2"/>
    <x v="6"/>
    <x v="432"/>
    <n v="377.93"/>
    <n v="9"/>
    <n v="141.72"/>
    <x v="0"/>
    <x v="2"/>
  </r>
  <r>
    <n v="44935"/>
    <x v="591"/>
    <x v="10"/>
    <x v="1"/>
    <x v="8"/>
    <x v="1336"/>
    <n v="15.17"/>
    <n v="2"/>
    <n v="3.79"/>
    <x v="0"/>
    <x v="2"/>
  </r>
  <r>
    <n v="44936"/>
    <x v="127"/>
    <x v="22"/>
    <x v="1"/>
    <x v="8"/>
    <x v="408"/>
    <n v="79.92"/>
    <n v="4"/>
    <n v="34.369999999999997"/>
    <x v="0"/>
    <x v="2"/>
  </r>
  <r>
    <n v="44936"/>
    <x v="127"/>
    <x v="22"/>
    <x v="2"/>
    <x v="9"/>
    <x v="1569"/>
    <n v="69.98"/>
    <n v="2"/>
    <n v="13.3"/>
    <x v="0"/>
    <x v="2"/>
  </r>
  <r>
    <n v="44936"/>
    <x v="733"/>
    <x v="22"/>
    <x v="1"/>
    <x v="8"/>
    <x v="20"/>
    <n v="24.85"/>
    <n v="5"/>
    <n v="7.7"/>
    <x v="0"/>
    <x v="2"/>
  </r>
  <r>
    <n v="44937"/>
    <x v="354"/>
    <x v="10"/>
    <x v="0"/>
    <x v="0"/>
    <x v="507"/>
    <n v="15.55"/>
    <n v="3"/>
    <n v="5.44"/>
    <x v="0"/>
    <x v="2"/>
  </r>
  <r>
    <n v="44937"/>
    <x v="354"/>
    <x v="10"/>
    <x v="0"/>
    <x v="0"/>
    <x v="1584"/>
    <n v="63.31"/>
    <n v="3"/>
    <n v="20.58"/>
    <x v="0"/>
    <x v="2"/>
  </r>
  <r>
    <n v="44937"/>
    <x v="354"/>
    <x v="10"/>
    <x v="2"/>
    <x v="6"/>
    <x v="1621"/>
    <n v="15.59"/>
    <n v="2"/>
    <n v="-9.8699999999999992"/>
    <x v="0"/>
    <x v="2"/>
  </r>
  <r>
    <n v="44937"/>
    <x v="114"/>
    <x v="10"/>
    <x v="1"/>
    <x v="8"/>
    <x v="55"/>
    <n v="54.99"/>
    <n v="14"/>
    <n v="8.94"/>
    <x v="0"/>
    <x v="2"/>
  </r>
  <r>
    <n v="44940"/>
    <x v="643"/>
    <x v="25"/>
    <x v="0"/>
    <x v="0"/>
    <x v="1033"/>
    <n v="89.57"/>
    <n v="2"/>
    <n v="32.47"/>
    <x v="0"/>
    <x v="2"/>
  </r>
  <r>
    <n v="44940"/>
    <x v="643"/>
    <x v="25"/>
    <x v="1"/>
    <x v="8"/>
    <x v="1622"/>
    <n v="315.77999999999997"/>
    <n v="8"/>
    <n v="31.58"/>
    <x v="0"/>
    <x v="2"/>
  </r>
  <r>
    <n v="44941"/>
    <x v="222"/>
    <x v="23"/>
    <x v="0"/>
    <x v="10"/>
    <x v="1077"/>
    <n v="52.34"/>
    <n v="2"/>
    <n v="24.6"/>
    <x v="0"/>
    <x v="2"/>
  </r>
  <r>
    <n v="44941"/>
    <x v="222"/>
    <x v="23"/>
    <x v="0"/>
    <x v="4"/>
    <x v="208"/>
    <n v="4.66"/>
    <n v="2"/>
    <n v="1.35"/>
    <x v="0"/>
    <x v="2"/>
  </r>
  <r>
    <n v="44941"/>
    <x v="222"/>
    <x v="23"/>
    <x v="2"/>
    <x v="9"/>
    <x v="711"/>
    <n v="254.97"/>
    <n v="3"/>
    <n v="91.79"/>
    <x v="0"/>
    <x v="2"/>
  </r>
  <r>
    <n v="44941"/>
    <x v="554"/>
    <x v="37"/>
    <x v="1"/>
    <x v="13"/>
    <x v="931"/>
    <n v="181.8"/>
    <n v="1"/>
    <n v="-15.58"/>
    <x v="0"/>
    <x v="2"/>
  </r>
  <r>
    <n v="44941"/>
    <x v="494"/>
    <x v="20"/>
    <x v="0"/>
    <x v="10"/>
    <x v="1531"/>
    <n v="16.52"/>
    <n v="4"/>
    <n v="7.6"/>
    <x v="0"/>
    <x v="2"/>
  </r>
  <r>
    <n v="44941"/>
    <x v="494"/>
    <x v="20"/>
    <x v="0"/>
    <x v="0"/>
    <x v="1215"/>
    <n v="60.12"/>
    <n v="9"/>
    <n v="28.86"/>
    <x v="0"/>
    <x v="2"/>
  </r>
  <r>
    <n v="44941"/>
    <x v="494"/>
    <x v="20"/>
    <x v="0"/>
    <x v="3"/>
    <x v="739"/>
    <n v="49.54"/>
    <n v="3"/>
    <n v="17.34"/>
    <x v="0"/>
    <x v="2"/>
  </r>
  <r>
    <n v="44941"/>
    <x v="734"/>
    <x v="20"/>
    <x v="0"/>
    <x v="0"/>
    <x v="1025"/>
    <n v="81.98"/>
    <n v="2"/>
    <n v="40.17"/>
    <x v="0"/>
    <x v="2"/>
  </r>
  <r>
    <n v="44942"/>
    <x v="281"/>
    <x v="3"/>
    <x v="0"/>
    <x v="3"/>
    <x v="1045"/>
    <n v="11.65"/>
    <n v="2"/>
    <n v="4.22"/>
    <x v="0"/>
    <x v="2"/>
  </r>
  <r>
    <n v="44942"/>
    <x v="281"/>
    <x v="3"/>
    <x v="2"/>
    <x v="9"/>
    <x v="1623"/>
    <n v="90.57"/>
    <n v="3"/>
    <n v="11.77"/>
    <x v="0"/>
    <x v="2"/>
  </r>
  <r>
    <n v="44943"/>
    <x v="684"/>
    <x v="38"/>
    <x v="1"/>
    <x v="8"/>
    <x v="1573"/>
    <n v="322.58999999999997"/>
    <n v="3"/>
    <n v="64.52"/>
    <x v="0"/>
    <x v="2"/>
  </r>
  <r>
    <n v="44943"/>
    <x v="684"/>
    <x v="38"/>
    <x v="2"/>
    <x v="9"/>
    <x v="33"/>
    <n v="29.99"/>
    <n v="1"/>
    <n v="13.2"/>
    <x v="0"/>
    <x v="2"/>
  </r>
  <r>
    <n v="44943"/>
    <x v="684"/>
    <x v="38"/>
    <x v="2"/>
    <x v="9"/>
    <x v="1464"/>
    <n v="371.97"/>
    <n v="3"/>
    <n v="66.95"/>
    <x v="0"/>
    <x v="2"/>
  </r>
  <r>
    <n v="44943"/>
    <x v="729"/>
    <x v="4"/>
    <x v="2"/>
    <x v="9"/>
    <x v="1151"/>
    <n v="316"/>
    <n v="4"/>
    <n v="31.6"/>
    <x v="0"/>
    <x v="2"/>
  </r>
  <r>
    <n v="44947"/>
    <x v="210"/>
    <x v="3"/>
    <x v="1"/>
    <x v="5"/>
    <x v="796"/>
    <n v="153.57"/>
    <n v="2"/>
    <n v="-5.76"/>
    <x v="0"/>
    <x v="2"/>
  </r>
  <r>
    <n v="44947"/>
    <x v="210"/>
    <x v="3"/>
    <x v="1"/>
    <x v="5"/>
    <x v="1434"/>
    <n v="1013.49"/>
    <n v="7"/>
    <n v="76.010000000000005"/>
    <x v="0"/>
    <x v="2"/>
  </r>
  <r>
    <n v="44948"/>
    <x v="194"/>
    <x v="23"/>
    <x v="0"/>
    <x v="7"/>
    <x v="1371"/>
    <n v="7.56"/>
    <n v="6"/>
    <n v="0.3"/>
    <x v="0"/>
    <x v="2"/>
  </r>
  <r>
    <n v="44948"/>
    <x v="695"/>
    <x v="25"/>
    <x v="1"/>
    <x v="8"/>
    <x v="928"/>
    <n v="14.27"/>
    <n v="8"/>
    <n v="4.28"/>
    <x v="0"/>
    <x v="2"/>
  </r>
  <r>
    <n v="44948"/>
    <x v="695"/>
    <x v="25"/>
    <x v="1"/>
    <x v="11"/>
    <x v="1425"/>
    <n v="451.14"/>
    <n v="4"/>
    <n v="-67.67"/>
    <x v="0"/>
    <x v="2"/>
  </r>
  <r>
    <n v="44948"/>
    <x v="695"/>
    <x v="25"/>
    <x v="0"/>
    <x v="12"/>
    <x v="38"/>
    <n v="64.86"/>
    <n v="4"/>
    <n v="6.49"/>
    <x v="0"/>
    <x v="2"/>
  </r>
  <r>
    <n v="44948"/>
    <x v="202"/>
    <x v="22"/>
    <x v="1"/>
    <x v="8"/>
    <x v="466"/>
    <n v="109.9"/>
    <n v="5"/>
    <n v="37.369999999999997"/>
    <x v="0"/>
    <x v="2"/>
  </r>
  <r>
    <n v="44948"/>
    <x v="387"/>
    <x v="22"/>
    <x v="0"/>
    <x v="0"/>
    <x v="1587"/>
    <n v="12.96"/>
    <n v="2"/>
    <n v="6.22"/>
    <x v="0"/>
    <x v="2"/>
  </r>
  <r>
    <n v="44948"/>
    <x v="558"/>
    <x v="3"/>
    <x v="0"/>
    <x v="1"/>
    <x v="983"/>
    <n v="44.4"/>
    <n v="3"/>
    <n v="22.2"/>
    <x v="0"/>
    <x v="2"/>
  </r>
  <r>
    <n v="44948"/>
    <x v="558"/>
    <x v="3"/>
    <x v="0"/>
    <x v="1"/>
    <x v="218"/>
    <n v="20.65"/>
    <n v="5"/>
    <n v="9.5"/>
    <x v="0"/>
    <x v="2"/>
  </r>
  <r>
    <n v="44948"/>
    <x v="214"/>
    <x v="10"/>
    <x v="2"/>
    <x v="6"/>
    <x v="527"/>
    <n v="110.38"/>
    <n v="4"/>
    <n v="-20.239999999999998"/>
    <x v="0"/>
    <x v="2"/>
  </r>
  <r>
    <n v="44948"/>
    <x v="214"/>
    <x v="10"/>
    <x v="2"/>
    <x v="9"/>
    <x v="1273"/>
    <n v="55.18"/>
    <n v="3"/>
    <n v="15.86"/>
    <x v="0"/>
    <x v="2"/>
  </r>
  <r>
    <n v="44948"/>
    <x v="263"/>
    <x v="20"/>
    <x v="0"/>
    <x v="3"/>
    <x v="647"/>
    <n v="26.34"/>
    <n v="4"/>
    <n v="9.2200000000000006"/>
    <x v="0"/>
    <x v="2"/>
  </r>
  <r>
    <n v="44949"/>
    <x v="710"/>
    <x v="3"/>
    <x v="1"/>
    <x v="8"/>
    <x v="635"/>
    <n v="59.99"/>
    <n v="7"/>
    <n v="21.6"/>
    <x v="0"/>
    <x v="2"/>
  </r>
  <r>
    <n v="44949"/>
    <x v="595"/>
    <x v="45"/>
    <x v="2"/>
    <x v="9"/>
    <x v="265"/>
    <n v="99.98"/>
    <n v="2"/>
    <n v="42.99"/>
    <x v="0"/>
    <x v="2"/>
  </r>
  <r>
    <n v="44949"/>
    <x v="595"/>
    <x v="45"/>
    <x v="0"/>
    <x v="4"/>
    <x v="1624"/>
    <n v="8.0399999999999991"/>
    <n v="6"/>
    <n v="2.73"/>
    <x v="0"/>
    <x v="2"/>
  </r>
  <r>
    <n v="44949"/>
    <x v="595"/>
    <x v="45"/>
    <x v="0"/>
    <x v="2"/>
    <x v="1407"/>
    <n v="1564.29"/>
    <n v="13"/>
    <n v="406.72"/>
    <x v="0"/>
    <x v="2"/>
  </r>
  <r>
    <n v="44950"/>
    <x v="418"/>
    <x v="29"/>
    <x v="0"/>
    <x v="3"/>
    <x v="1274"/>
    <n v="31.36"/>
    <n v="4"/>
    <n v="15.68"/>
    <x v="0"/>
    <x v="2"/>
  </r>
  <r>
    <n v="44951"/>
    <x v="735"/>
    <x v="23"/>
    <x v="0"/>
    <x v="4"/>
    <x v="1625"/>
    <n v="9.2100000000000009"/>
    <n v="3"/>
    <n v="2.2999999999999998"/>
    <x v="0"/>
    <x v="2"/>
  </r>
  <r>
    <n v="44951"/>
    <x v="735"/>
    <x v="23"/>
    <x v="0"/>
    <x v="0"/>
    <x v="1626"/>
    <n v="18"/>
    <n v="5"/>
    <n v="8.2799999999999994"/>
    <x v="0"/>
    <x v="2"/>
  </r>
  <r>
    <n v="44951"/>
    <x v="104"/>
    <x v="20"/>
    <x v="0"/>
    <x v="3"/>
    <x v="39"/>
    <n v="43.12"/>
    <n v="5"/>
    <n v="15.09"/>
    <x v="0"/>
    <x v="2"/>
  </r>
  <r>
    <n v="44951"/>
    <x v="104"/>
    <x v="20"/>
    <x v="1"/>
    <x v="13"/>
    <x v="1348"/>
    <n v="313.72000000000003"/>
    <n v="3"/>
    <n v="-99.35"/>
    <x v="0"/>
    <x v="2"/>
  </r>
  <r>
    <n v="44951"/>
    <x v="104"/>
    <x v="20"/>
    <x v="1"/>
    <x v="8"/>
    <x v="282"/>
    <n v="45.98"/>
    <n v="1"/>
    <n v="7.82"/>
    <x v="0"/>
    <x v="2"/>
  </r>
  <r>
    <n v="44951"/>
    <x v="104"/>
    <x v="20"/>
    <x v="0"/>
    <x v="2"/>
    <x v="62"/>
    <n v="428.68"/>
    <n v="7"/>
    <n v="0"/>
    <x v="0"/>
    <x v="2"/>
  </r>
  <r>
    <n v="44954"/>
    <x v="418"/>
    <x v="3"/>
    <x v="0"/>
    <x v="4"/>
    <x v="137"/>
    <n v="39.68"/>
    <n v="2"/>
    <n v="10.32"/>
    <x v="0"/>
    <x v="2"/>
  </r>
  <r>
    <n v="44956"/>
    <x v="467"/>
    <x v="3"/>
    <x v="0"/>
    <x v="3"/>
    <x v="1480"/>
    <n v="17.46"/>
    <n v="2"/>
    <n v="5.89"/>
    <x v="0"/>
    <x v="2"/>
  </r>
  <r>
    <n v="44956"/>
    <x v="236"/>
    <x v="3"/>
    <x v="0"/>
    <x v="2"/>
    <x v="865"/>
    <n v="305.01"/>
    <n v="9"/>
    <n v="76.25"/>
    <x v="0"/>
    <x v="2"/>
  </r>
  <r>
    <n v="44956"/>
    <x v="236"/>
    <x v="3"/>
    <x v="0"/>
    <x v="3"/>
    <x v="1469"/>
    <n v="50.78"/>
    <n v="2"/>
    <n v="17.77"/>
    <x v="0"/>
    <x v="2"/>
  </r>
  <r>
    <n v="44956"/>
    <x v="236"/>
    <x v="3"/>
    <x v="0"/>
    <x v="1"/>
    <x v="912"/>
    <n v="26.01"/>
    <n v="9"/>
    <n v="12.22"/>
    <x v="0"/>
    <x v="2"/>
  </r>
  <r>
    <n v="44956"/>
    <x v="560"/>
    <x v="22"/>
    <x v="1"/>
    <x v="5"/>
    <x v="1627"/>
    <n v="435.17"/>
    <n v="4"/>
    <n v="-59.84"/>
    <x v="0"/>
    <x v="2"/>
  </r>
  <r>
    <n v="44956"/>
    <x v="560"/>
    <x v="22"/>
    <x v="1"/>
    <x v="11"/>
    <x v="683"/>
    <n v="48.58"/>
    <n v="1"/>
    <n v="7.77"/>
    <x v="0"/>
    <x v="2"/>
  </r>
  <r>
    <n v="44956"/>
    <x v="736"/>
    <x v="1"/>
    <x v="0"/>
    <x v="0"/>
    <x v="1566"/>
    <n v="156.51"/>
    <n v="4"/>
    <n v="52.82"/>
    <x v="0"/>
    <x v="2"/>
  </r>
  <r>
    <n v="44956"/>
    <x v="447"/>
    <x v="1"/>
    <x v="2"/>
    <x v="6"/>
    <x v="1628"/>
    <n v="1439.97"/>
    <n v="4"/>
    <n v="144"/>
    <x v="0"/>
    <x v="2"/>
  </r>
  <r>
    <n v="44956"/>
    <x v="447"/>
    <x v="1"/>
    <x v="0"/>
    <x v="3"/>
    <x v="549"/>
    <n v="1.73"/>
    <n v="3"/>
    <n v="-2.68"/>
    <x v="0"/>
    <x v="2"/>
  </r>
  <r>
    <n v="44956"/>
    <x v="447"/>
    <x v="1"/>
    <x v="1"/>
    <x v="13"/>
    <x v="1629"/>
    <n v="626.1"/>
    <n v="3"/>
    <n v="-538.45000000000005"/>
    <x v="0"/>
    <x v="2"/>
  </r>
  <r>
    <n v="44957"/>
    <x v="90"/>
    <x v="3"/>
    <x v="2"/>
    <x v="6"/>
    <x v="1492"/>
    <n v="109.59"/>
    <n v="1"/>
    <n v="8.2200000000000006"/>
    <x v="0"/>
    <x v="2"/>
  </r>
  <r>
    <n v="44957"/>
    <x v="90"/>
    <x v="3"/>
    <x v="0"/>
    <x v="0"/>
    <x v="371"/>
    <n v="56.7"/>
    <n v="5"/>
    <n v="27.78"/>
    <x v="0"/>
    <x v="2"/>
  </r>
  <r>
    <n v="44957"/>
    <x v="69"/>
    <x v="0"/>
    <x v="0"/>
    <x v="0"/>
    <x v="721"/>
    <n v="15.55"/>
    <n v="3"/>
    <n v="5.44"/>
    <x v="0"/>
    <x v="2"/>
  </r>
  <r>
    <n v="44957"/>
    <x v="527"/>
    <x v="23"/>
    <x v="0"/>
    <x v="10"/>
    <x v="21"/>
    <n v="23.36"/>
    <n v="2"/>
    <n v="11.68"/>
    <x v="0"/>
    <x v="2"/>
  </r>
  <r>
    <n v="44957"/>
    <x v="151"/>
    <x v="4"/>
    <x v="0"/>
    <x v="3"/>
    <x v="1030"/>
    <n v="1270.99"/>
    <n v="1"/>
    <n v="635.5"/>
    <x v="0"/>
    <x v="2"/>
  </r>
  <r>
    <n v="44957"/>
    <x v="151"/>
    <x v="4"/>
    <x v="0"/>
    <x v="10"/>
    <x v="858"/>
    <n v="125.36"/>
    <n v="8"/>
    <n v="58.92"/>
    <x v="0"/>
    <x v="2"/>
  </r>
  <r>
    <n v="44958"/>
    <x v="38"/>
    <x v="6"/>
    <x v="0"/>
    <x v="2"/>
    <x v="350"/>
    <n v="56.45"/>
    <n v="5"/>
    <n v="14.68"/>
    <x v="1"/>
    <x v="2"/>
  </r>
  <r>
    <n v="44958"/>
    <x v="436"/>
    <x v="3"/>
    <x v="0"/>
    <x v="0"/>
    <x v="1272"/>
    <n v="105.52"/>
    <n v="4"/>
    <n v="48.54"/>
    <x v="1"/>
    <x v="2"/>
  </r>
  <r>
    <n v="44959"/>
    <x v="579"/>
    <x v="20"/>
    <x v="0"/>
    <x v="2"/>
    <x v="1471"/>
    <n v="117.96"/>
    <n v="2"/>
    <n v="5.9"/>
    <x v="1"/>
    <x v="2"/>
  </r>
  <r>
    <n v="44959"/>
    <x v="145"/>
    <x v="6"/>
    <x v="2"/>
    <x v="15"/>
    <x v="846"/>
    <n v="8749.9500000000007"/>
    <n v="5"/>
    <n v="2799.98"/>
    <x v="1"/>
    <x v="2"/>
  </r>
  <r>
    <n v="44959"/>
    <x v="145"/>
    <x v="6"/>
    <x v="0"/>
    <x v="3"/>
    <x v="475"/>
    <n v="36.4"/>
    <n v="8"/>
    <n v="18.2"/>
    <x v="1"/>
    <x v="2"/>
  </r>
  <r>
    <n v="44959"/>
    <x v="145"/>
    <x v="6"/>
    <x v="1"/>
    <x v="8"/>
    <x v="533"/>
    <n v="18.690000000000001"/>
    <n v="7"/>
    <n v="7.1"/>
    <x v="1"/>
    <x v="2"/>
  </r>
  <r>
    <n v="44959"/>
    <x v="270"/>
    <x v="0"/>
    <x v="1"/>
    <x v="8"/>
    <x v="1630"/>
    <n v="73.78"/>
    <n v="2"/>
    <n v="-77.47"/>
    <x v="1"/>
    <x v="2"/>
  </r>
  <r>
    <n v="44960"/>
    <x v="31"/>
    <x v="5"/>
    <x v="1"/>
    <x v="5"/>
    <x v="395"/>
    <n v="866.4"/>
    <n v="4"/>
    <n v="225.26"/>
    <x v="1"/>
    <x v="2"/>
  </r>
  <r>
    <n v="44961"/>
    <x v="463"/>
    <x v="12"/>
    <x v="1"/>
    <x v="8"/>
    <x v="682"/>
    <n v="14.37"/>
    <n v="2"/>
    <n v="3.95"/>
    <x v="1"/>
    <x v="2"/>
  </r>
  <r>
    <n v="44961"/>
    <x v="389"/>
    <x v="36"/>
    <x v="2"/>
    <x v="6"/>
    <x v="80"/>
    <n v="90.48"/>
    <n v="2"/>
    <n v="23.52"/>
    <x v="1"/>
    <x v="2"/>
  </r>
  <r>
    <n v="44961"/>
    <x v="403"/>
    <x v="3"/>
    <x v="0"/>
    <x v="2"/>
    <x v="264"/>
    <n v="93.02"/>
    <n v="2"/>
    <n v="3.72"/>
    <x v="1"/>
    <x v="2"/>
  </r>
  <r>
    <n v="44962"/>
    <x v="367"/>
    <x v="4"/>
    <x v="0"/>
    <x v="2"/>
    <x v="144"/>
    <n v="80.98"/>
    <n v="1"/>
    <n v="1.62"/>
    <x v="1"/>
    <x v="2"/>
  </r>
  <r>
    <n v="44962"/>
    <x v="367"/>
    <x v="4"/>
    <x v="0"/>
    <x v="0"/>
    <x v="655"/>
    <n v="348.84"/>
    <n v="9"/>
    <n v="170.93"/>
    <x v="1"/>
    <x v="2"/>
  </r>
  <r>
    <n v="44962"/>
    <x v="367"/>
    <x v="4"/>
    <x v="0"/>
    <x v="7"/>
    <x v="828"/>
    <n v="9.4499999999999993"/>
    <n v="5"/>
    <n v="0.19"/>
    <x v="1"/>
    <x v="2"/>
  </r>
  <r>
    <n v="44962"/>
    <x v="367"/>
    <x v="4"/>
    <x v="1"/>
    <x v="8"/>
    <x v="1012"/>
    <n v="18.84"/>
    <n v="3"/>
    <n v="7.16"/>
    <x v="1"/>
    <x v="2"/>
  </r>
  <r>
    <n v="44962"/>
    <x v="367"/>
    <x v="4"/>
    <x v="1"/>
    <x v="11"/>
    <x v="1049"/>
    <n v="239.98"/>
    <n v="2"/>
    <n v="52.8"/>
    <x v="1"/>
    <x v="2"/>
  </r>
  <r>
    <n v="44962"/>
    <x v="367"/>
    <x v="4"/>
    <x v="0"/>
    <x v="10"/>
    <x v="1042"/>
    <n v="167.96"/>
    <n v="2"/>
    <n v="78.94"/>
    <x v="1"/>
    <x v="2"/>
  </r>
  <r>
    <n v="44962"/>
    <x v="367"/>
    <x v="4"/>
    <x v="2"/>
    <x v="6"/>
    <x v="503"/>
    <n v="104.85"/>
    <n v="3"/>
    <n v="28.31"/>
    <x v="1"/>
    <x v="2"/>
  </r>
  <r>
    <n v="44962"/>
    <x v="367"/>
    <x v="4"/>
    <x v="2"/>
    <x v="6"/>
    <x v="86"/>
    <n v="484.83"/>
    <n v="3"/>
    <n v="126.06"/>
    <x v="1"/>
    <x v="2"/>
  </r>
  <r>
    <n v="44962"/>
    <x v="367"/>
    <x v="4"/>
    <x v="0"/>
    <x v="0"/>
    <x v="1289"/>
    <n v="122.97"/>
    <n v="3"/>
    <n v="60.26"/>
    <x v="1"/>
    <x v="2"/>
  </r>
  <r>
    <n v="44962"/>
    <x v="367"/>
    <x v="4"/>
    <x v="0"/>
    <x v="2"/>
    <x v="627"/>
    <n v="154.44"/>
    <n v="3"/>
    <n v="1.54"/>
    <x v="1"/>
    <x v="2"/>
  </r>
  <r>
    <n v="44962"/>
    <x v="367"/>
    <x v="4"/>
    <x v="0"/>
    <x v="0"/>
    <x v="1566"/>
    <n v="342.37"/>
    <n v="7"/>
    <n v="160.91"/>
    <x v="1"/>
    <x v="2"/>
  </r>
  <r>
    <n v="44962"/>
    <x v="86"/>
    <x v="3"/>
    <x v="0"/>
    <x v="1"/>
    <x v="1"/>
    <n v="14.73"/>
    <n v="3"/>
    <n v="7.22"/>
    <x v="1"/>
    <x v="2"/>
  </r>
  <r>
    <n v="44962"/>
    <x v="86"/>
    <x v="3"/>
    <x v="0"/>
    <x v="2"/>
    <x v="892"/>
    <n v="186.54"/>
    <n v="3"/>
    <n v="50.37"/>
    <x v="1"/>
    <x v="2"/>
  </r>
  <r>
    <n v="44962"/>
    <x v="86"/>
    <x v="3"/>
    <x v="1"/>
    <x v="13"/>
    <x v="1348"/>
    <n v="557.73"/>
    <n v="4"/>
    <n v="6.97"/>
    <x v="1"/>
    <x v="2"/>
  </r>
  <r>
    <n v="44962"/>
    <x v="86"/>
    <x v="3"/>
    <x v="2"/>
    <x v="6"/>
    <x v="1631"/>
    <n v="159.97"/>
    <n v="4"/>
    <n v="-31.99"/>
    <x v="1"/>
    <x v="2"/>
  </r>
  <r>
    <n v="44963"/>
    <x v="119"/>
    <x v="15"/>
    <x v="1"/>
    <x v="8"/>
    <x v="392"/>
    <n v="132.22"/>
    <n v="4"/>
    <n v="-18.18"/>
    <x v="1"/>
    <x v="2"/>
  </r>
  <r>
    <n v="44964"/>
    <x v="103"/>
    <x v="6"/>
    <x v="2"/>
    <x v="9"/>
    <x v="1598"/>
    <n v="100"/>
    <n v="4"/>
    <n v="21"/>
    <x v="1"/>
    <x v="2"/>
  </r>
  <r>
    <n v="44964"/>
    <x v="103"/>
    <x v="6"/>
    <x v="0"/>
    <x v="1"/>
    <x v="1046"/>
    <n v="7.83"/>
    <n v="3"/>
    <n v="3.6"/>
    <x v="1"/>
    <x v="2"/>
  </r>
  <r>
    <n v="44964"/>
    <x v="737"/>
    <x v="10"/>
    <x v="0"/>
    <x v="0"/>
    <x v="1011"/>
    <n v="30.35"/>
    <n v="2"/>
    <n v="10.62"/>
    <x v="1"/>
    <x v="2"/>
  </r>
  <r>
    <n v="44964"/>
    <x v="732"/>
    <x v="3"/>
    <x v="2"/>
    <x v="6"/>
    <x v="1426"/>
    <n v="623.96"/>
    <n v="5"/>
    <n v="39"/>
    <x v="1"/>
    <x v="2"/>
  </r>
  <r>
    <n v="44965"/>
    <x v="662"/>
    <x v="25"/>
    <x v="2"/>
    <x v="6"/>
    <x v="1442"/>
    <n v="1127.98"/>
    <n v="3"/>
    <n v="126.9"/>
    <x v="1"/>
    <x v="2"/>
  </r>
  <r>
    <n v="44965"/>
    <x v="36"/>
    <x v="0"/>
    <x v="1"/>
    <x v="5"/>
    <x v="123"/>
    <n v="241.5"/>
    <n v="4"/>
    <n v="0"/>
    <x v="1"/>
    <x v="2"/>
  </r>
  <r>
    <n v="44966"/>
    <x v="691"/>
    <x v="3"/>
    <x v="2"/>
    <x v="9"/>
    <x v="33"/>
    <n v="89.97"/>
    <n v="3"/>
    <n v="39.590000000000003"/>
    <x v="1"/>
    <x v="2"/>
  </r>
  <r>
    <n v="44966"/>
    <x v="691"/>
    <x v="3"/>
    <x v="2"/>
    <x v="9"/>
    <x v="1594"/>
    <n v="31.86"/>
    <n v="2"/>
    <n v="11.15"/>
    <x v="1"/>
    <x v="2"/>
  </r>
  <r>
    <n v="44968"/>
    <x v="532"/>
    <x v="39"/>
    <x v="2"/>
    <x v="6"/>
    <x v="1201"/>
    <n v="69.930000000000007"/>
    <n v="7"/>
    <n v="0.7"/>
    <x v="1"/>
    <x v="2"/>
  </r>
  <r>
    <n v="44969"/>
    <x v="143"/>
    <x v="4"/>
    <x v="0"/>
    <x v="2"/>
    <x v="1002"/>
    <n v="1350.12"/>
    <n v="6"/>
    <n v="175.52"/>
    <x v="1"/>
    <x v="2"/>
  </r>
  <r>
    <n v="44969"/>
    <x v="143"/>
    <x v="4"/>
    <x v="0"/>
    <x v="3"/>
    <x v="881"/>
    <n v="15.92"/>
    <n v="4"/>
    <n v="7.48"/>
    <x v="1"/>
    <x v="2"/>
  </r>
  <r>
    <n v="44970"/>
    <x v="476"/>
    <x v="3"/>
    <x v="0"/>
    <x v="0"/>
    <x v="900"/>
    <n v="146.82"/>
    <n v="3"/>
    <n v="73.41"/>
    <x v="1"/>
    <x v="2"/>
  </r>
  <r>
    <n v="44971"/>
    <x v="610"/>
    <x v="36"/>
    <x v="0"/>
    <x v="0"/>
    <x v="1236"/>
    <n v="4.7699999999999996"/>
    <n v="1"/>
    <n v="2.15"/>
    <x v="1"/>
    <x v="2"/>
  </r>
  <r>
    <n v="44971"/>
    <x v="610"/>
    <x v="36"/>
    <x v="0"/>
    <x v="4"/>
    <x v="158"/>
    <n v="7.98"/>
    <n v="3"/>
    <n v="2.0699999999999998"/>
    <x v="1"/>
    <x v="2"/>
  </r>
  <r>
    <n v="44971"/>
    <x v="610"/>
    <x v="36"/>
    <x v="1"/>
    <x v="13"/>
    <x v="1036"/>
    <n v="550.42999999999995"/>
    <n v="3"/>
    <n v="-47.18"/>
    <x v="1"/>
    <x v="2"/>
  </r>
  <r>
    <n v="44971"/>
    <x v="610"/>
    <x v="36"/>
    <x v="1"/>
    <x v="8"/>
    <x v="725"/>
    <n v="10.56"/>
    <n v="6"/>
    <n v="4.6500000000000004"/>
    <x v="1"/>
    <x v="2"/>
  </r>
  <r>
    <n v="44971"/>
    <x v="667"/>
    <x v="29"/>
    <x v="0"/>
    <x v="4"/>
    <x v="1007"/>
    <n v="264.18"/>
    <n v="7"/>
    <n v="68.69"/>
    <x v="1"/>
    <x v="2"/>
  </r>
  <r>
    <n v="44972"/>
    <x v="190"/>
    <x v="20"/>
    <x v="0"/>
    <x v="3"/>
    <x v="398"/>
    <n v="398.35"/>
    <n v="3"/>
    <n v="124.49"/>
    <x v="1"/>
    <x v="2"/>
  </r>
  <r>
    <n v="44972"/>
    <x v="190"/>
    <x v="20"/>
    <x v="0"/>
    <x v="7"/>
    <x v="590"/>
    <n v="8.7200000000000006"/>
    <n v="4"/>
    <n v="3.58"/>
    <x v="1"/>
    <x v="2"/>
  </r>
  <r>
    <n v="44973"/>
    <x v="400"/>
    <x v="1"/>
    <x v="0"/>
    <x v="12"/>
    <x v="1632"/>
    <n v="92.06"/>
    <n v="6"/>
    <n v="-225.56"/>
    <x v="1"/>
    <x v="2"/>
  </r>
  <r>
    <n v="44973"/>
    <x v="400"/>
    <x v="1"/>
    <x v="0"/>
    <x v="7"/>
    <x v="590"/>
    <n v="6.98"/>
    <n v="4"/>
    <n v="1.83"/>
    <x v="1"/>
    <x v="2"/>
  </r>
  <r>
    <n v="44973"/>
    <x v="400"/>
    <x v="1"/>
    <x v="1"/>
    <x v="5"/>
    <x v="1004"/>
    <n v="62.96"/>
    <n v="3"/>
    <n v="-2.7"/>
    <x v="1"/>
    <x v="2"/>
  </r>
  <r>
    <n v="44973"/>
    <x v="400"/>
    <x v="1"/>
    <x v="0"/>
    <x v="0"/>
    <x v="1453"/>
    <n v="5.18"/>
    <n v="1"/>
    <n v="1.81"/>
    <x v="1"/>
    <x v="2"/>
  </r>
  <r>
    <n v="44973"/>
    <x v="628"/>
    <x v="23"/>
    <x v="1"/>
    <x v="5"/>
    <x v="1495"/>
    <n v="227.96"/>
    <n v="2"/>
    <n v="36.47"/>
    <x v="1"/>
    <x v="2"/>
  </r>
  <r>
    <n v="44973"/>
    <x v="60"/>
    <x v="5"/>
    <x v="1"/>
    <x v="8"/>
    <x v="1100"/>
    <n v="318.08"/>
    <n v="4"/>
    <n v="34.99"/>
    <x v="1"/>
    <x v="2"/>
  </r>
  <r>
    <n v="44973"/>
    <x v="60"/>
    <x v="5"/>
    <x v="0"/>
    <x v="3"/>
    <x v="1447"/>
    <n v="5.8"/>
    <n v="1"/>
    <n v="2.61"/>
    <x v="1"/>
    <x v="2"/>
  </r>
  <r>
    <n v="44973"/>
    <x v="453"/>
    <x v="20"/>
    <x v="1"/>
    <x v="5"/>
    <x v="1633"/>
    <n v="326.64999999999998"/>
    <n v="3"/>
    <n v="39.92"/>
    <x v="1"/>
    <x v="2"/>
  </r>
  <r>
    <n v="44973"/>
    <x v="453"/>
    <x v="20"/>
    <x v="2"/>
    <x v="9"/>
    <x v="33"/>
    <n v="89.97"/>
    <n v="3"/>
    <n v="39.590000000000003"/>
    <x v="1"/>
    <x v="2"/>
  </r>
  <r>
    <n v="44976"/>
    <x v="217"/>
    <x v="20"/>
    <x v="1"/>
    <x v="8"/>
    <x v="1150"/>
    <n v="44.46"/>
    <n v="2"/>
    <n v="14.67"/>
    <x v="1"/>
    <x v="2"/>
  </r>
  <r>
    <n v="44976"/>
    <x v="217"/>
    <x v="20"/>
    <x v="0"/>
    <x v="2"/>
    <x v="161"/>
    <n v="242.94"/>
    <n v="3"/>
    <n v="9.7200000000000006"/>
    <x v="1"/>
    <x v="2"/>
  </r>
  <r>
    <n v="44976"/>
    <x v="38"/>
    <x v="20"/>
    <x v="0"/>
    <x v="1"/>
    <x v="115"/>
    <n v="8.67"/>
    <n v="3"/>
    <n v="4.07"/>
    <x v="1"/>
    <x v="2"/>
  </r>
  <r>
    <n v="44976"/>
    <x v="38"/>
    <x v="20"/>
    <x v="0"/>
    <x v="14"/>
    <x v="472"/>
    <n v="25.71"/>
    <n v="3"/>
    <n v="6.68"/>
    <x v="1"/>
    <x v="2"/>
  </r>
  <r>
    <n v="44976"/>
    <x v="217"/>
    <x v="3"/>
    <x v="0"/>
    <x v="0"/>
    <x v="1285"/>
    <n v="70.88"/>
    <n v="2"/>
    <n v="33.31"/>
    <x v="1"/>
    <x v="2"/>
  </r>
  <r>
    <n v="44977"/>
    <x v="545"/>
    <x v="15"/>
    <x v="0"/>
    <x v="0"/>
    <x v="1219"/>
    <n v="16.5"/>
    <n v="2"/>
    <n v="5.57"/>
    <x v="1"/>
    <x v="2"/>
  </r>
  <r>
    <n v="44978"/>
    <x v="543"/>
    <x v="3"/>
    <x v="2"/>
    <x v="9"/>
    <x v="410"/>
    <n v="12.99"/>
    <n v="1"/>
    <n v="0.78"/>
    <x v="1"/>
    <x v="2"/>
  </r>
  <r>
    <n v="44978"/>
    <x v="543"/>
    <x v="3"/>
    <x v="0"/>
    <x v="3"/>
    <x v="541"/>
    <n v="18.559999999999999"/>
    <n v="4"/>
    <n v="6.5"/>
    <x v="1"/>
    <x v="2"/>
  </r>
  <r>
    <n v="44978"/>
    <x v="543"/>
    <x v="3"/>
    <x v="0"/>
    <x v="2"/>
    <x v="437"/>
    <n v="449.15"/>
    <n v="5"/>
    <n v="8.98"/>
    <x v="1"/>
    <x v="2"/>
  </r>
  <r>
    <n v="44978"/>
    <x v="543"/>
    <x v="3"/>
    <x v="0"/>
    <x v="3"/>
    <x v="706"/>
    <n v="31.25"/>
    <n v="7"/>
    <n v="10.94"/>
    <x v="1"/>
    <x v="2"/>
  </r>
  <r>
    <n v="44978"/>
    <x v="625"/>
    <x v="20"/>
    <x v="1"/>
    <x v="8"/>
    <x v="568"/>
    <n v="68.95"/>
    <n v="5"/>
    <n v="28.96"/>
    <x v="1"/>
    <x v="2"/>
  </r>
  <r>
    <n v="44978"/>
    <x v="625"/>
    <x v="20"/>
    <x v="0"/>
    <x v="2"/>
    <x v="1080"/>
    <n v="296.37"/>
    <n v="3"/>
    <n v="80.02"/>
    <x v="1"/>
    <x v="2"/>
  </r>
  <r>
    <n v="44978"/>
    <x v="625"/>
    <x v="20"/>
    <x v="2"/>
    <x v="6"/>
    <x v="585"/>
    <n v="39.979999999999997"/>
    <n v="2"/>
    <n v="2"/>
    <x v="1"/>
    <x v="2"/>
  </r>
  <r>
    <n v="44978"/>
    <x v="607"/>
    <x v="16"/>
    <x v="0"/>
    <x v="3"/>
    <x v="950"/>
    <n v="3.76"/>
    <n v="3"/>
    <n v="-2.76"/>
    <x v="1"/>
    <x v="2"/>
  </r>
  <r>
    <n v="44978"/>
    <x v="607"/>
    <x v="16"/>
    <x v="0"/>
    <x v="3"/>
    <x v="396"/>
    <n v="34.86"/>
    <n v="2"/>
    <n v="-26.73"/>
    <x v="1"/>
    <x v="2"/>
  </r>
  <r>
    <n v="44978"/>
    <x v="607"/>
    <x v="16"/>
    <x v="0"/>
    <x v="2"/>
    <x v="1126"/>
    <n v="432.46"/>
    <n v="3"/>
    <n v="32.43"/>
    <x v="1"/>
    <x v="2"/>
  </r>
  <r>
    <n v="44978"/>
    <x v="400"/>
    <x v="20"/>
    <x v="1"/>
    <x v="8"/>
    <x v="1108"/>
    <n v="135.80000000000001"/>
    <n v="7"/>
    <n v="66.540000000000006"/>
    <x v="1"/>
    <x v="2"/>
  </r>
  <r>
    <n v="44979"/>
    <x v="298"/>
    <x v="21"/>
    <x v="0"/>
    <x v="12"/>
    <x v="1217"/>
    <n v="490.32"/>
    <n v="9"/>
    <n v="137.29"/>
    <x v="1"/>
    <x v="2"/>
  </r>
  <r>
    <n v="44979"/>
    <x v="501"/>
    <x v="3"/>
    <x v="2"/>
    <x v="6"/>
    <x v="674"/>
    <n v="445.96"/>
    <n v="5"/>
    <n v="55.75"/>
    <x v="1"/>
    <x v="2"/>
  </r>
  <r>
    <n v="44979"/>
    <x v="501"/>
    <x v="3"/>
    <x v="2"/>
    <x v="9"/>
    <x v="306"/>
    <n v="36.24"/>
    <n v="1"/>
    <n v="15.22"/>
    <x v="1"/>
    <x v="2"/>
  </r>
  <r>
    <n v="44979"/>
    <x v="501"/>
    <x v="3"/>
    <x v="0"/>
    <x v="7"/>
    <x v="648"/>
    <n v="10.65"/>
    <n v="3"/>
    <n v="5.01"/>
    <x v="1"/>
    <x v="2"/>
  </r>
  <r>
    <n v="44980"/>
    <x v="296"/>
    <x v="2"/>
    <x v="0"/>
    <x v="10"/>
    <x v="1270"/>
    <n v="57.58"/>
    <n v="3"/>
    <n v="21.59"/>
    <x v="1"/>
    <x v="2"/>
  </r>
  <r>
    <n v="44982"/>
    <x v="664"/>
    <x v="10"/>
    <x v="0"/>
    <x v="10"/>
    <x v="21"/>
    <n v="46.72"/>
    <n v="5"/>
    <n v="17.52"/>
    <x v="1"/>
    <x v="2"/>
  </r>
  <r>
    <n v="44984"/>
    <x v="275"/>
    <x v="20"/>
    <x v="0"/>
    <x v="12"/>
    <x v="1076"/>
    <n v="170.88"/>
    <n v="3"/>
    <n v="49.56"/>
    <x v="1"/>
    <x v="2"/>
  </r>
  <r>
    <n v="44984"/>
    <x v="34"/>
    <x v="21"/>
    <x v="0"/>
    <x v="3"/>
    <x v="933"/>
    <n v="56.82"/>
    <n v="3"/>
    <n v="28.41"/>
    <x v="1"/>
    <x v="2"/>
  </r>
  <r>
    <n v="44984"/>
    <x v="738"/>
    <x v="0"/>
    <x v="1"/>
    <x v="8"/>
    <x v="1634"/>
    <n v="16.190000000000001"/>
    <n v="2"/>
    <n v="-6.88"/>
    <x v="1"/>
    <x v="2"/>
  </r>
  <r>
    <n v="44985"/>
    <x v="390"/>
    <x v="20"/>
    <x v="0"/>
    <x v="7"/>
    <x v="78"/>
    <n v="36.479999999999997"/>
    <n v="6"/>
    <n v="18.239999999999998"/>
    <x v="1"/>
    <x v="2"/>
  </r>
  <r>
    <n v="44986"/>
    <x v="502"/>
    <x v="20"/>
    <x v="1"/>
    <x v="13"/>
    <x v="1348"/>
    <n v="836.59"/>
    <n v="8"/>
    <n v="-264.92"/>
    <x v="2"/>
    <x v="2"/>
  </r>
  <r>
    <n v="44986"/>
    <x v="502"/>
    <x v="20"/>
    <x v="0"/>
    <x v="0"/>
    <x v="371"/>
    <n v="26.38"/>
    <n v="1"/>
    <n v="12.13"/>
    <x v="2"/>
    <x v="2"/>
  </r>
  <r>
    <n v="44986"/>
    <x v="502"/>
    <x v="20"/>
    <x v="0"/>
    <x v="2"/>
    <x v="986"/>
    <n v="362.92"/>
    <n v="2"/>
    <n v="105.25"/>
    <x v="2"/>
    <x v="2"/>
  </r>
  <r>
    <n v="44986"/>
    <x v="502"/>
    <x v="20"/>
    <x v="2"/>
    <x v="15"/>
    <x v="825"/>
    <n v="4899.93"/>
    <n v="7"/>
    <n v="2400.9699999999998"/>
    <x v="2"/>
    <x v="2"/>
  </r>
  <r>
    <n v="44986"/>
    <x v="402"/>
    <x v="26"/>
    <x v="2"/>
    <x v="6"/>
    <x v="1635"/>
    <n v="159.97999999999999"/>
    <n v="2"/>
    <n v="14"/>
    <x v="2"/>
    <x v="2"/>
  </r>
  <r>
    <n v="44988"/>
    <x v="248"/>
    <x v="7"/>
    <x v="0"/>
    <x v="3"/>
    <x v="413"/>
    <n v="447.86"/>
    <n v="7"/>
    <n v="219.45"/>
    <x v="2"/>
    <x v="2"/>
  </r>
  <r>
    <n v="44988"/>
    <x v="248"/>
    <x v="7"/>
    <x v="2"/>
    <x v="6"/>
    <x v="307"/>
    <n v="479.95"/>
    <n v="5"/>
    <n v="129.59"/>
    <x v="2"/>
    <x v="2"/>
  </r>
  <r>
    <n v="44988"/>
    <x v="248"/>
    <x v="7"/>
    <x v="0"/>
    <x v="0"/>
    <x v="285"/>
    <n v="166.44"/>
    <n v="3"/>
    <n v="79.89"/>
    <x v="2"/>
    <x v="2"/>
  </r>
  <r>
    <n v="44988"/>
    <x v="739"/>
    <x v="0"/>
    <x v="0"/>
    <x v="0"/>
    <x v="1636"/>
    <n v="42.78"/>
    <n v="7"/>
    <n v="15.51"/>
    <x v="2"/>
    <x v="2"/>
  </r>
  <r>
    <n v="44988"/>
    <x v="739"/>
    <x v="0"/>
    <x v="1"/>
    <x v="5"/>
    <x v="868"/>
    <n v="563.42999999999995"/>
    <n v="5"/>
    <n v="-56.34"/>
    <x v="2"/>
    <x v="2"/>
  </r>
  <r>
    <n v="44988"/>
    <x v="583"/>
    <x v="18"/>
    <x v="2"/>
    <x v="6"/>
    <x v="419"/>
    <n v="134.85"/>
    <n v="3"/>
    <n v="37.76"/>
    <x v="2"/>
    <x v="2"/>
  </r>
  <r>
    <n v="44988"/>
    <x v="393"/>
    <x v="0"/>
    <x v="1"/>
    <x v="13"/>
    <x v="1637"/>
    <n v="637.9"/>
    <n v="3"/>
    <n v="-127.58"/>
    <x v="2"/>
    <x v="2"/>
  </r>
  <r>
    <n v="44988"/>
    <x v="393"/>
    <x v="0"/>
    <x v="2"/>
    <x v="15"/>
    <x v="1537"/>
    <n v="287.91000000000003"/>
    <n v="3"/>
    <n v="33.590000000000003"/>
    <x v="2"/>
    <x v="2"/>
  </r>
  <r>
    <n v="44988"/>
    <x v="393"/>
    <x v="0"/>
    <x v="0"/>
    <x v="10"/>
    <x v="1418"/>
    <n v="36.6"/>
    <n v="3"/>
    <n v="11.9"/>
    <x v="2"/>
    <x v="2"/>
  </r>
  <r>
    <n v="44988"/>
    <x v="161"/>
    <x v="3"/>
    <x v="0"/>
    <x v="14"/>
    <x v="1486"/>
    <n v="25.35"/>
    <n v="3"/>
    <n v="7.61"/>
    <x v="2"/>
    <x v="2"/>
  </r>
  <r>
    <n v="44988"/>
    <x v="161"/>
    <x v="3"/>
    <x v="1"/>
    <x v="8"/>
    <x v="1200"/>
    <n v="35.28"/>
    <n v="3"/>
    <n v="12"/>
    <x v="2"/>
    <x v="2"/>
  </r>
  <r>
    <n v="44988"/>
    <x v="116"/>
    <x v="0"/>
    <x v="0"/>
    <x v="14"/>
    <x v="625"/>
    <n v="3930.07"/>
    <n v="3"/>
    <n v="-786.01"/>
    <x v="2"/>
    <x v="2"/>
  </r>
  <r>
    <n v="44988"/>
    <x v="116"/>
    <x v="0"/>
    <x v="0"/>
    <x v="7"/>
    <x v="299"/>
    <n v="2.2999999999999998"/>
    <n v="1"/>
    <n v="0.78"/>
    <x v="2"/>
    <x v="2"/>
  </r>
  <r>
    <n v="44988"/>
    <x v="116"/>
    <x v="0"/>
    <x v="2"/>
    <x v="6"/>
    <x v="570"/>
    <n v="431.98"/>
    <n v="3"/>
    <n v="32.4"/>
    <x v="2"/>
    <x v="2"/>
  </r>
  <r>
    <n v="44988"/>
    <x v="116"/>
    <x v="0"/>
    <x v="2"/>
    <x v="9"/>
    <x v="579"/>
    <n v="41.72"/>
    <n v="7"/>
    <n v="5.74"/>
    <x v="2"/>
    <x v="2"/>
  </r>
  <r>
    <n v="44989"/>
    <x v="588"/>
    <x v="3"/>
    <x v="0"/>
    <x v="4"/>
    <x v="1638"/>
    <n v="16.989999999999998"/>
    <n v="1"/>
    <n v="4.93"/>
    <x v="2"/>
    <x v="2"/>
  </r>
  <r>
    <n v="44989"/>
    <x v="211"/>
    <x v="16"/>
    <x v="0"/>
    <x v="1"/>
    <x v="260"/>
    <n v="10.08"/>
    <n v="4"/>
    <n v="3.53"/>
    <x v="2"/>
    <x v="2"/>
  </r>
  <r>
    <n v="44989"/>
    <x v="247"/>
    <x v="18"/>
    <x v="0"/>
    <x v="3"/>
    <x v="442"/>
    <n v="128.4"/>
    <n v="3"/>
    <n v="64.2"/>
    <x v="2"/>
    <x v="2"/>
  </r>
  <r>
    <n v="44989"/>
    <x v="654"/>
    <x v="38"/>
    <x v="2"/>
    <x v="9"/>
    <x v="615"/>
    <n v="159.97999999999999"/>
    <n v="2"/>
    <n v="57.59"/>
    <x v="2"/>
    <x v="2"/>
  </r>
  <r>
    <n v="44990"/>
    <x v="274"/>
    <x v="0"/>
    <x v="0"/>
    <x v="10"/>
    <x v="323"/>
    <n v="149.35"/>
    <n v="3"/>
    <n v="50.41"/>
    <x v="2"/>
    <x v="2"/>
  </r>
  <r>
    <n v="44990"/>
    <x v="274"/>
    <x v="0"/>
    <x v="0"/>
    <x v="2"/>
    <x v="90"/>
    <n v="12.99"/>
    <n v="1"/>
    <n v="-0.81"/>
    <x v="2"/>
    <x v="2"/>
  </r>
  <r>
    <n v="44991"/>
    <x v="640"/>
    <x v="2"/>
    <x v="2"/>
    <x v="6"/>
    <x v="548"/>
    <n v="431.94"/>
    <n v="2"/>
    <n v="-71.989999999999995"/>
    <x v="2"/>
    <x v="2"/>
  </r>
  <r>
    <n v="44991"/>
    <x v="640"/>
    <x v="2"/>
    <x v="0"/>
    <x v="3"/>
    <x v="876"/>
    <n v="2.04"/>
    <n v="1"/>
    <n v="-1.5"/>
    <x v="2"/>
    <x v="2"/>
  </r>
  <r>
    <n v="44991"/>
    <x v="640"/>
    <x v="2"/>
    <x v="2"/>
    <x v="6"/>
    <x v="450"/>
    <n v="68.239999999999995"/>
    <n v="3"/>
    <n v="-12.51"/>
    <x v="2"/>
    <x v="2"/>
  </r>
  <r>
    <n v="44991"/>
    <x v="641"/>
    <x v="1"/>
    <x v="0"/>
    <x v="12"/>
    <x v="468"/>
    <n v="2.33"/>
    <n v="3"/>
    <n v="-6.3"/>
    <x v="2"/>
    <x v="2"/>
  </r>
  <r>
    <n v="44991"/>
    <x v="641"/>
    <x v="1"/>
    <x v="0"/>
    <x v="3"/>
    <x v="1056"/>
    <n v="1.73"/>
    <n v="4"/>
    <n v="-2.76"/>
    <x v="2"/>
    <x v="2"/>
  </r>
  <r>
    <n v="44991"/>
    <x v="641"/>
    <x v="1"/>
    <x v="1"/>
    <x v="8"/>
    <x v="1100"/>
    <n v="159.04"/>
    <n v="5"/>
    <n v="-194.82"/>
    <x v="2"/>
    <x v="2"/>
  </r>
  <r>
    <n v="44991"/>
    <x v="641"/>
    <x v="1"/>
    <x v="1"/>
    <x v="13"/>
    <x v="1053"/>
    <n v="145.97999999999999"/>
    <n v="2"/>
    <n v="-99.27"/>
    <x v="2"/>
    <x v="2"/>
  </r>
  <r>
    <n v="44992"/>
    <x v="290"/>
    <x v="0"/>
    <x v="2"/>
    <x v="6"/>
    <x v="1639"/>
    <n v="21.07"/>
    <n v="3"/>
    <n v="1.58"/>
    <x v="2"/>
    <x v="2"/>
  </r>
  <r>
    <n v="44993"/>
    <x v="456"/>
    <x v="16"/>
    <x v="2"/>
    <x v="6"/>
    <x v="686"/>
    <n v="1363.96"/>
    <n v="5"/>
    <n v="85.25"/>
    <x v="2"/>
    <x v="2"/>
  </r>
  <r>
    <n v="44993"/>
    <x v="456"/>
    <x v="16"/>
    <x v="1"/>
    <x v="8"/>
    <x v="809"/>
    <n v="102.36"/>
    <n v="3"/>
    <n v="-3.84"/>
    <x v="2"/>
    <x v="2"/>
  </r>
  <r>
    <n v="44993"/>
    <x v="190"/>
    <x v="12"/>
    <x v="0"/>
    <x v="3"/>
    <x v="39"/>
    <n v="9.6999999999999993"/>
    <n v="3"/>
    <n v="-7.11"/>
    <x v="2"/>
    <x v="2"/>
  </r>
  <r>
    <n v="44993"/>
    <x v="280"/>
    <x v="2"/>
    <x v="2"/>
    <x v="6"/>
    <x v="80"/>
    <n v="108.58"/>
    <n v="4"/>
    <n v="-25.33"/>
    <x v="2"/>
    <x v="2"/>
  </r>
  <r>
    <n v="44993"/>
    <x v="280"/>
    <x v="2"/>
    <x v="0"/>
    <x v="7"/>
    <x v="1534"/>
    <n v="5.98"/>
    <n v="2"/>
    <n v="-1.35"/>
    <x v="2"/>
    <x v="2"/>
  </r>
  <r>
    <n v="44993"/>
    <x v="656"/>
    <x v="20"/>
    <x v="1"/>
    <x v="8"/>
    <x v="1231"/>
    <n v="113.6"/>
    <n v="8"/>
    <n v="44.3"/>
    <x v="2"/>
    <x v="2"/>
  </r>
  <r>
    <n v="44993"/>
    <x v="656"/>
    <x v="20"/>
    <x v="0"/>
    <x v="0"/>
    <x v="729"/>
    <n v="12.96"/>
    <n v="2"/>
    <n v="6.35"/>
    <x v="2"/>
    <x v="2"/>
  </r>
  <r>
    <n v="44993"/>
    <x v="656"/>
    <x v="20"/>
    <x v="0"/>
    <x v="3"/>
    <x v="715"/>
    <n v="69.459999999999994"/>
    <n v="2"/>
    <n v="22.57"/>
    <x v="2"/>
    <x v="2"/>
  </r>
  <r>
    <n v="44993"/>
    <x v="694"/>
    <x v="0"/>
    <x v="0"/>
    <x v="3"/>
    <x v="1058"/>
    <n v="8.86"/>
    <n v="9"/>
    <n v="-14.17"/>
    <x v="2"/>
    <x v="2"/>
  </r>
  <r>
    <n v="44993"/>
    <x v="694"/>
    <x v="0"/>
    <x v="2"/>
    <x v="9"/>
    <x v="843"/>
    <n v="27.96"/>
    <n v="5"/>
    <n v="8.39"/>
    <x v="2"/>
    <x v="2"/>
  </r>
  <r>
    <n v="44993"/>
    <x v="694"/>
    <x v="0"/>
    <x v="0"/>
    <x v="10"/>
    <x v="838"/>
    <n v="146.35"/>
    <n v="3"/>
    <n v="49.39"/>
    <x v="2"/>
    <x v="2"/>
  </r>
  <r>
    <n v="44993"/>
    <x v="153"/>
    <x v="14"/>
    <x v="0"/>
    <x v="12"/>
    <x v="1632"/>
    <n v="207.14"/>
    <n v="3"/>
    <n v="48.33"/>
    <x v="2"/>
    <x v="2"/>
  </r>
  <r>
    <n v="44993"/>
    <x v="153"/>
    <x v="14"/>
    <x v="0"/>
    <x v="4"/>
    <x v="531"/>
    <n v="13.9"/>
    <n v="5"/>
    <n v="3.75"/>
    <x v="2"/>
    <x v="2"/>
  </r>
  <r>
    <n v="44994"/>
    <x v="81"/>
    <x v="37"/>
    <x v="2"/>
    <x v="9"/>
    <x v="1253"/>
    <n v="199.75"/>
    <n v="5"/>
    <n v="87.89"/>
    <x v="2"/>
    <x v="2"/>
  </r>
  <r>
    <n v="44994"/>
    <x v="255"/>
    <x v="32"/>
    <x v="0"/>
    <x v="2"/>
    <x v="329"/>
    <n v="11.21"/>
    <n v="1"/>
    <n v="3.36"/>
    <x v="2"/>
    <x v="2"/>
  </r>
  <r>
    <n v="44994"/>
    <x v="255"/>
    <x v="32"/>
    <x v="1"/>
    <x v="5"/>
    <x v="478"/>
    <n v="354.9"/>
    <n v="5"/>
    <n v="88.73"/>
    <x v="2"/>
    <x v="2"/>
  </r>
  <r>
    <n v="44994"/>
    <x v="255"/>
    <x v="32"/>
    <x v="0"/>
    <x v="0"/>
    <x v="1490"/>
    <n v="17.940000000000001"/>
    <n v="3"/>
    <n v="8.7899999999999991"/>
    <x v="2"/>
    <x v="2"/>
  </r>
  <r>
    <n v="44994"/>
    <x v="255"/>
    <x v="32"/>
    <x v="0"/>
    <x v="3"/>
    <x v="1438"/>
    <n v="51.8"/>
    <n v="4"/>
    <n v="23.31"/>
    <x v="2"/>
    <x v="2"/>
  </r>
  <r>
    <n v="44995"/>
    <x v="740"/>
    <x v="20"/>
    <x v="1"/>
    <x v="11"/>
    <x v="469"/>
    <n v="176.78"/>
    <n v="1"/>
    <n v="-22.1"/>
    <x v="2"/>
    <x v="2"/>
  </r>
  <r>
    <n v="44995"/>
    <x v="741"/>
    <x v="2"/>
    <x v="2"/>
    <x v="9"/>
    <x v="399"/>
    <n v="39.99"/>
    <n v="1"/>
    <n v="7.5"/>
    <x v="2"/>
    <x v="2"/>
  </r>
  <r>
    <n v="44995"/>
    <x v="432"/>
    <x v="3"/>
    <x v="0"/>
    <x v="0"/>
    <x v="1228"/>
    <n v="14.9"/>
    <n v="5"/>
    <n v="7.15"/>
    <x v="2"/>
    <x v="2"/>
  </r>
  <r>
    <n v="44995"/>
    <x v="432"/>
    <x v="3"/>
    <x v="2"/>
    <x v="6"/>
    <x v="402"/>
    <n v="4158.91"/>
    <n v="8"/>
    <n v="363.9"/>
    <x v="2"/>
    <x v="2"/>
  </r>
  <r>
    <n v="44995"/>
    <x v="511"/>
    <x v="3"/>
    <x v="2"/>
    <x v="9"/>
    <x v="907"/>
    <n v="26.85"/>
    <n v="3"/>
    <n v="5.0999999999999996"/>
    <x v="2"/>
    <x v="2"/>
  </r>
  <r>
    <n v="44995"/>
    <x v="511"/>
    <x v="3"/>
    <x v="2"/>
    <x v="15"/>
    <x v="1640"/>
    <n v="3357.6"/>
    <n v="3"/>
    <n v="377.73"/>
    <x v="2"/>
    <x v="2"/>
  </r>
  <r>
    <n v="44995"/>
    <x v="223"/>
    <x v="12"/>
    <x v="0"/>
    <x v="2"/>
    <x v="1575"/>
    <n v="104.7"/>
    <n v="1"/>
    <n v="6.54"/>
    <x v="2"/>
    <x v="2"/>
  </r>
  <r>
    <n v="44996"/>
    <x v="402"/>
    <x v="28"/>
    <x v="2"/>
    <x v="9"/>
    <x v="1273"/>
    <n v="45.98"/>
    <n v="2"/>
    <n v="19.77"/>
    <x v="2"/>
    <x v="2"/>
  </r>
  <r>
    <n v="44996"/>
    <x v="402"/>
    <x v="28"/>
    <x v="0"/>
    <x v="3"/>
    <x v="93"/>
    <n v="17.46"/>
    <n v="2"/>
    <n v="8.2100000000000009"/>
    <x v="2"/>
    <x v="2"/>
  </r>
  <r>
    <n v="44996"/>
    <x v="2"/>
    <x v="23"/>
    <x v="1"/>
    <x v="13"/>
    <x v="1348"/>
    <n v="244.01"/>
    <n v="2"/>
    <n v="-31.37"/>
    <x v="2"/>
    <x v="2"/>
  </r>
  <r>
    <n v="44996"/>
    <x v="425"/>
    <x v="4"/>
    <x v="1"/>
    <x v="8"/>
    <x v="192"/>
    <n v="76.92"/>
    <n v="4"/>
    <n v="31.54"/>
    <x v="2"/>
    <x v="2"/>
  </r>
  <r>
    <n v="44996"/>
    <x v="425"/>
    <x v="4"/>
    <x v="0"/>
    <x v="2"/>
    <x v="1407"/>
    <n v="481.32"/>
    <n v="4"/>
    <n v="125.14"/>
    <x v="2"/>
    <x v="2"/>
  </r>
  <r>
    <n v="44996"/>
    <x v="730"/>
    <x v="2"/>
    <x v="1"/>
    <x v="8"/>
    <x v="1298"/>
    <n v="30.34"/>
    <n v="4"/>
    <n v="9.48"/>
    <x v="2"/>
    <x v="2"/>
  </r>
  <r>
    <n v="44997"/>
    <x v="411"/>
    <x v="8"/>
    <x v="0"/>
    <x v="0"/>
    <x v="1587"/>
    <n v="12.96"/>
    <n v="2"/>
    <n v="6.22"/>
    <x v="2"/>
    <x v="2"/>
  </r>
  <r>
    <n v="44997"/>
    <x v="584"/>
    <x v="20"/>
    <x v="0"/>
    <x v="10"/>
    <x v="21"/>
    <n v="29.34"/>
    <n v="3"/>
    <n v="13.5"/>
    <x v="2"/>
    <x v="2"/>
  </r>
  <r>
    <n v="44997"/>
    <x v="78"/>
    <x v="3"/>
    <x v="0"/>
    <x v="2"/>
    <x v="1324"/>
    <n v="676.55"/>
    <n v="5"/>
    <n v="6.77"/>
    <x v="2"/>
    <x v="2"/>
  </r>
  <r>
    <n v="44997"/>
    <x v="78"/>
    <x v="3"/>
    <x v="0"/>
    <x v="12"/>
    <x v="256"/>
    <n v="154.9"/>
    <n v="5"/>
    <n v="40.270000000000003"/>
    <x v="2"/>
    <x v="2"/>
  </r>
  <r>
    <n v="44997"/>
    <x v="78"/>
    <x v="3"/>
    <x v="0"/>
    <x v="10"/>
    <x v="464"/>
    <n v="30.56"/>
    <n v="4"/>
    <n v="14.97"/>
    <x v="2"/>
    <x v="2"/>
  </r>
  <r>
    <n v="44997"/>
    <x v="78"/>
    <x v="3"/>
    <x v="1"/>
    <x v="5"/>
    <x v="1111"/>
    <n v="770.35"/>
    <n v="3"/>
    <n v="77.040000000000006"/>
    <x v="2"/>
    <x v="2"/>
  </r>
  <r>
    <n v="44997"/>
    <x v="308"/>
    <x v="3"/>
    <x v="0"/>
    <x v="0"/>
    <x v="1641"/>
    <n v="19.98"/>
    <n v="2"/>
    <n v="8.99"/>
    <x v="2"/>
    <x v="2"/>
  </r>
  <r>
    <n v="44998"/>
    <x v="581"/>
    <x v="12"/>
    <x v="0"/>
    <x v="12"/>
    <x v="1642"/>
    <n v="157.91999999999999"/>
    <n v="5"/>
    <n v="17.77"/>
    <x v="2"/>
    <x v="2"/>
  </r>
  <r>
    <n v="44998"/>
    <x v="581"/>
    <x v="12"/>
    <x v="2"/>
    <x v="6"/>
    <x v="1553"/>
    <n v="203.18"/>
    <n v="2"/>
    <n v="15.24"/>
    <x v="2"/>
    <x v="2"/>
  </r>
  <r>
    <n v="44998"/>
    <x v="235"/>
    <x v="0"/>
    <x v="0"/>
    <x v="0"/>
    <x v="40"/>
    <n v="70.08"/>
    <n v="5"/>
    <n v="24.53"/>
    <x v="2"/>
    <x v="2"/>
  </r>
  <r>
    <n v="44998"/>
    <x v="235"/>
    <x v="0"/>
    <x v="0"/>
    <x v="3"/>
    <x v="740"/>
    <n v="1.27"/>
    <n v="2"/>
    <n v="-2.16"/>
    <x v="2"/>
    <x v="2"/>
  </r>
  <r>
    <n v="44998"/>
    <x v="235"/>
    <x v="0"/>
    <x v="1"/>
    <x v="13"/>
    <x v="1138"/>
    <n v="557.59"/>
    <n v="5"/>
    <n v="0"/>
    <x v="2"/>
    <x v="2"/>
  </r>
  <r>
    <n v="44998"/>
    <x v="692"/>
    <x v="6"/>
    <x v="1"/>
    <x v="8"/>
    <x v="14"/>
    <n v="127.88"/>
    <n v="2"/>
    <n v="40.92"/>
    <x v="2"/>
    <x v="2"/>
  </r>
  <r>
    <n v="44998"/>
    <x v="692"/>
    <x v="6"/>
    <x v="0"/>
    <x v="12"/>
    <x v="1368"/>
    <n v="160.32"/>
    <n v="2"/>
    <n v="44.89"/>
    <x v="2"/>
    <x v="2"/>
  </r>
  <r>
    <n v="44998"/>
    <x v="692"/>
    <x v="6"/>
    <x v="0"/>
    <x v="3"/>
    <x v="873"/>
    <n v="46"/>
    <n v="4"/>
    <n v="20.7"/>
    <x v="2"/>
    <x v="2"/>
  </r>
  <r>
    <n v="44998"/>
    <x v="150"/>
    <x v="3"/>
    <x v="1"/>
    <x v="8"/>
    <x v="1643"/>
    <n v="28.28"/>
    <n v="2"/>
    <n v="7.35"/>
    <x v="2"/>
    <x v="2"/>
  </r>
  <r>
    <n v="44998"/>
    <x v="150"/>
    <x v="3"/>
    <x v="0"/>
    <x v="14"/>
    <x v="625"/>
    <n v="4912.59"/>
    <n v="3"/>
    <n v="196.5"/>
    <x v="2"/>
    <x v="2"/>
  </r>
  <r>
    <n v="44998"/>
    <x v="660"/>
    <x v="2"/>
    <x v="1"/>
    <x v="5"/>
    <x v="782"/>
    <n v="386.68"/>
    <n v="2"/>
    <n v="-5.52"/>
    <x v="2"/>
    <x v="2"/>
  </r>
  <r>
    <n v="44998"/>
    <x v="660"/>
    <x v="2"/>
    <x v="2"/>
    <x v="9"/>
    <x v="324"/>
    <n v="379.96"/>
    <n v="5"/>
    <n v="47.5"/>
    <x v="2"/>
    <x v="2"/>
  </r>
  <r>
    <n v="44998"/>
    <x v="660"/>
    <x v="2"/>
    <x v="2"/>
    <x v="6"/>
    <x v="1313"/>
    <n v="539.91"/>
    <n v="3"/>
    <n v="-116.98"/>
    <x v="2"/>
    <x v="2"/>
  </r>
  <r>
    <n v="44998"/>
    <x v="660"/>
    <x v="2"/>
    <x v="0"/>
    <x v="0"/>
    <x v="1219"/>
    <n v="41.24"/>
    <n v="5"/>
    <n v="13.92"/>
    <x v="2"/>
    <x v="2"/>
  </r>
  <r>
    <n v="44998"/>
    <x v="660"/>
    <x v="2"/>
    <x v="0"/>
    <x v="3"/>
    <x v="1644"/>
    <n v="51.9"/>
    <n v="1"/>
    <n v="-41.52"/>
    <x v="2"/>
    <x v="2"/>
  </r>
  <r>
    <n v="44998"/>
    <x v="660"/>
    <x v="2"/>
    <x v="0"/>
    <x v="2"/>
    <x v="332"/>
    <n v="552.55999999999995"/>
    <n v="5"/>
    <n v="-138.13999999999999"/>
    <x v="2"/>
    <x v="2"/>
  </r>
  <r>
    <n v="44998"/>
    <x v="660"/>
    <x v="2"/>
    <x v="0"/>
    <x v="3"/>
    <x v="962"/>
    <n v="23.16"/>
    <n v="5"/>
    <n v="-15.44"/>
    <x v="2"/>
    <x v="2"/>
  </r>
  <r>
    <n v="44998"/>
    <x v="660"/>
    <x v="2"/>
    <x v="0"/>
    <x v="2"/>
    <x v="935"/>
    <n v="126.08"/>
    <n v="2"/>
    <n v="-28.37"/>
    <x v="2"/>
    <x v="2"/>
  </r>
  <r>
    <n v="44998"/>
    <x v="660"/>
    <x v="2"/>
    <x v="2"/>
    <x v="15"/>
    <x v="1645"/>
    <n v="449.1"/>
    <n v="3"/>
    <n v="-643.71"/>
    <x v="2"/>
    <x v="2"/>
  </r>
  <r>
    <n v="44998"/>
    <x v="524"/>
    <x v="3"/>
    <x v="0"/>
    <x v="3"/>
    <x v="997"/>
    <n v="51.18"/>
    <n v="7"/>
    <n v="19.190000000000001"/>
    <x v="2"/>
    <x v="2"/>
  </r>
  <r>
    <n v="44999"/>
    <x v="742"/>
    <x v="10"/>
    <x v="1"/>
    <x v="8"/>
    <x v="261"/>
    <n v="21.88"/>
    <n v="5"/>
    <n v="6.29"/>
    <x v="2"/>
    <x v="2"/>
  </r>
  <r>
    <n v="44999"/>
    <x v="143"/>
    <x v="0"/>
    <x v="1"/>
    <x v="11"/>
    <x v="69"/>
    <n v="241.33"/>
    <n v="5"/>
    <n v="-14.2"/>
    <x v="2"/>
    <x v="2"/>
  </r>
  <r>
    <n v="44999"/>
    <x v="143"/>
    <x v="0"/>
    <x v="0"/>
    <x v="0"/>
    <x v="729"/>
    <n v="5.18"/>
    <n v="1"/>
    <n v="1.88"/>
    <x v="2"/>
    <x v="2"/>
  </r>
  <r>
    <n v="44999"/>
    <x v="143"/>
    <x v="0"/>
    <x v="0"/>
    <x v="4"/>
    <x v="151"/>
    <n v="145.54"/>
    <n v="7"/>
    <n v="16.37"/>
    <x v="2"/>
    <x v="2"/>
  </r>
  <r>
    <n v="44999"/>
    <x v="22"/>
    <x v="22"/>
    <x v="1"/>
    <x v="5"/>
    <x v="561"/>
    <n v="196.78"/>
    <n v="2"/>
    <n v="-22.14"/>
    <x v="2"/>
    <x v="2"/>
  </r>
  <r>
    <n v="44999"/>
    <x v="153"/>
    <x v="3"/>
    <x v="0"/>
    <x v="3"/>
    <x v="93"/>
    <n v="41.9"/>
    <n v="6"/>
    <n v="14.14"/>
    <x v="2"/>
    <x v="2"/>
  </r>
  <r>
    <n v="44999"/>
    <x v="457"/>
    <x v="21"/>
    <x v="1"/>
    <x v="8"/>
    <x v="598"/>
    <n v="16.739999999999998"/>
    <n v="2"/>
    <n v="4.3499999999999996"/>
    <x v="2"/>
    <x v="2"/>
  </r>
  <r>
    <n v="45000"/>
    <x v="485"/>
    <x v="2"/>
    <x v="2"/>
    <x v="9"/>
    <x v="1646"/>
    <n v="83.98"/>
    <n v="3"/>
    <n v="-13.65"/>
    <x v="2"/>
    <x v="2"/>
  </r>
  <r>
    <n v="45000"/>
    <x v="452"/>
    <x v="3"/>
    <x v="0"/>
    <x v="3"/>
    <x v="245"/>
    <n v="4.54"/>
    <n v="2"/>
    <n v="1.65"/>
    <x v="2"/>
    <x v="2"/>
  </r>
  <r>
    <n v="45000"/>
    <x v="452"/>
    <x v="3"/>
    <x v="1"/>
    <x v="5"/>
    <x v="1333"/>
    <n v="1352.03"/>
    <n v="4"/>
    <n v="84.5"/>
    <x v="2"/>
    <x v="2"/>
  </r>
  <r>
    <n v="45000"/>
    <x v="694"/>
    <x v="29"/>
    <x v="0"/>
    <x v="0"/>
    <x v="1131"/>
    <n v="319.76"/>
    <n v="14"/>
    <n v="147.09"/>
    <x v="2"/>
    <x v="2"/>
  </r>
  <r>
    <n v="45000"/>
    <x v="694"/>
    <x v="29"/>
    <x v="0"/>
    <x v="0"/>
    <x v="1131"/>
    <n v="45.68"/>
    <n v="2"/>
    <n v="21.01"/>
    <x v="2"/>
    <x v="2"/>
  </r>
  <r>
    <n v="45000"/>
    <x v="168"/>
    <x v="0"/>
    <x v="1"/>
    <x v="5"/>
    <x v="120"/>
    <n v="528.42999999999995"/>
    <n v="5"/>
    <n v="-143.43"/>
    <x v="2"/>
    <x v="2"/>
  </r>
  <r>
    <n v="45000"/>
    <x v="168"/>
    <x v="0"/>
    <x v="0"/>
    <x v="3"/>
    <x v="445"/>
    <n v="22.39"/>
    <n v="7"/>
    <n v="-35.82"/>
    <x v="2"/>
    <x v="2"/>
  </r>
  <r>
    <n v="45002"/>
    <x v="349"/>
    <x v="32"/>
    <x v="0"/>
    <x v="4"/>
    <x v="137"/>
    <n v="39.68"/>
    <n v="2"/>
    <n v="10.32"/>
    <x v="2"/>
    <x v="2"/>
  </r>
  <r>
    <n v="45002"/>
    <x v="98"/>
    <x v="7"/>
    <x v="2"/>
    <x v="6"/>
    <x v="980"/>
    <n v="129.97999999999999"/>
    <n v="2"/>
    <n v="62.39"/>
    <x v="2"/>
    <x v="2"/>
  </r>
  <r>
    <n v="45002"/>
    <x v="98"/>
    <x v="7"/>
    <x v="0"/>
    <x v="3"/>
    <x v="999"/>
    <n v="32.54"/>
    <n v="2"/>
    <n v="15.94"/>
    <x v="2"/>
    <x v="2"/>
  </r>
  <r>
    <n v="45002"/>
    <x v="333"/>
    <x v="36"/>
    <x v="0"/>
    <x v="10"/>
    <x v="1494"/>
    <n v="199.9"/>
    <n v="5"/>
    <n v="89.96"/>
    <x v="2"/>
    <x v="2"/>
  </r>
  <r>
    <n v="45002"/>
    <x v="333"/>
    <x v="36"/>
    <x v="0"/>
    <x v="12"/>
    <x v="453"/>
    <n v="901.95"/>
    <n v="3"/>
    <n v="297.64"/>
    <x v="2"/>
    <x v="2"/>
  </r>
  <r>
    <n v="45002"/>
    <x v="333"/>
    <x v="36"/>
    <x v="1"/>
    <x v="8"/>
    <x v="400"/>
    <n v="971.5"/>
    <n v="5"/>
    <n v="252.59"/>
    <x v="2"/>
    <x v="2"/>
  </r>
  <r>
    <n v="45002"/>
    <x v="461"/>
    <x v="3"/>
    <x v="2"/>
    <x v="6"/>
    <x v="1244"/>
    <n v="84.78"/>
    <n v="2"/>
    <n v="-20.14"/>
    <x v="2"/>
    <x v="2"/>
  </r>
  <r>
    <n v="45003"/>
    <x v="644"/>
    <x v="15"/>
    <x v="1"/>
    <x v="13"/>
    <x v="752"/>
    <n v="189.88"/>
    <n v="3"/>
    <n v="-94.94"/>
    <x v="2"/>
    <x v="2"/>
  </r>
  <r>
    <n v="45003"/>
    <x v="56"/>
    <x v="15"/>
    <x v="0"/>
    <x v="12"/>
    <x v="656"/>
    <n v="871.8"/>
    <n v="3"/>
    <n v="87.18"/>
    <x v="2"/>
    <x v="2"/>
  </r>
  <r>
    <n v="45004"/>
    <x v="239"/>
    <x v="26"/>
    <x v="1"/>
    <x v="11"/>
    <x v="1647"/>
    <n v="72.290000000000006"/>
    <n v="1"/>
    <n v="-98.8"/>
    <x v="2"/>
    <x v="2"/>
  </r>
  <r>
    <n v="45004"/>
    <x v="743"/>
    <x v="20"/>
    <x v="1"/>
    <x v="8"/>
    <x v="330"/>
    <n v="14.98"/>
    <n v="1"/>
    <n v="6.89"/>
    <x v="2"/>
    <x v="2"/>
  </r>
  <r>
    <n v="45004"/>
    <x v="743"/>
    <x v="20"/>
    <x v="1"/>
    <x v="8"/>
    <x v="112"/>
    <n v="20.32"/>
    <n v="4"/>
    <n v="6.91"/>
    <x v="2"/>
    <x v="2"/>
  </r>
  <r>
    <n v="45004"/>
    <x v="369"/>
    <x v="15"/>
    <x v="0"/>
    <x v="3"/>
    <x v="1599"/>
    <n v="31.09"/>
    <n v="3"/>
    <n v="-20.72"/>
    <x v="2"/>
    <x v="2"/>
  </r>
  <r>
    <n v="45005"/>
    <x v="456"/>
    <x v="11"/>
    <x v="2"/>
    <x v="6"/>
    <x v="1244"/>
    <n v="84.78"/>
    <n v="2"/>
    <n v="-20.14"/>
    <x v="2"/>
    <x v="2"/>
  </r>
  <r>
    <n v="45005"/>
    <x v="456"/>
    <x v="11"/>
    <x v="0"/>
    <x v="0"/>
    <x v="5"/>
    <n v="20.74"/>
    <n v="4"/>
    <n v="7.26"/>
    <x v="2"/>
    <x v="2"/>
  </r>
  <r>
    <n v="45005"/>
    <x v="456"/>
    <x v="11"/>
    <x v="0"/>
    <x v="3"/>
    <x v="604"/>
    <n v="16.82"/>
    <n v="3"/>
    <n v="-12.9"/>
    <x v="2"/>
    <x v="2"/>
  </r>
  <r>
    <n v="45005"/>
    <x v="456"/>
    <x v="11"/>
    <x v="0"/>
    <x v="0"/>
    <x v="1365"/>
    <n v="10.37"/>
    <n v="2"/>
    <n v="3.63"/>
    <x v="2"/>
    <x v="2"/>
  </r>
  <r>
    <n v="45005"/>
    <x v="510"/>
    <x v="1"/>
    <x v="2"/>
    <x v="6"/>
    <x v="1648"/>
    <n v="11.99"/>
    <n v="1"/>
    <n v="0.9"/>
    <x v="2"/>
    <x v="2"/>
  </r>
  <r>
    <n v="45005"/>
    <x v="629"/>
    <x v="24"/>
    <x v="1"/>
    <x v="13"/>
    <x v="1348"/>
    <n v="697.16"/>
    <n v="4"/>
    <n v="146.4"/>
    <x v="2"/>
    <x v="2"/>
  </r>
  <r>
    <n v="45005"/>
    <x v="160"/>
    <x v="29"/>
    <x v="1"/>
    <x v="8"/>
    <x v="691"/>
    <n v="86.45"/>
    <n v="7"/>
    <n v="38.04"/>
    <x v="2"/>
    <x v="2"/>
  </r>
  <r>
    <n v="45006"/>
    <x v="388"/>
    <x v="1"/>
    <x v="0"/>
    <x v="3"/>
    <x v="1649"/>
    <n v="3.17"/>
    <n v="2"/>
    <n v="-4.75"/>
    <x v="2"/>
    <x v="2"/>
  </r>
  <r>
    <n v="45006"/>
    <x v="388"/>
    <x v="1"/>
    <x v="1"/>
    <x v="5"/>
    <x v="1022"/>
    <n v="528.42999999999995"/>
    <n v="5"/>
    <n v="0"/>
    <x v="2"/>
    <x v="2"/>
  </r>
  <r>
    <n v="45006"/>
    <x v="388"/>
    <x v="1"/>
    <x v="0"/>
    <x v="4"/>
    <x v="1650"/>
    <n v="13.39"/>
    <n v="3"/>
    <n v="1.51"/>
    <x v="2"/>
    <x v="2"/>
  </r>
  <r>
    <n v="45006"/>
    <x v="441"/>
    <x v="0"/>
    <x v="1"/>
    <x v="13"/>
    <x v="618"/>
    <n v="99.37"/>
    <n v="2"/>
    <n v="-1.42"/>
    <x v="2"/>
    <x v="2"/>
  </r>
  <r>
    <n v="45006"/>
    <x v="441"/>
    <x v="0"/>
    <x v="0"/>
    <x v="4"/>
    <x v="321"/>
    <n v="1.34"/>
    <n v="1"/>
    <n v="0.5"/>
    <x v="2"/>
    <x v="2"/>
  </r>
  <r>
    <n v="45007"/>
    <x v="357"/>
    <x v="17"/>
    <x v="2"/>
    <x v="9"/>
    <x v="393"/>
    <n v="58.58"/>
    <n v="2"/>
    <n v="19.329999999999998"/>
    <x v="2"/>
    <x v="2"/>
  </r>
  <r>
    <n v="45007"/>
    <x v="387"/>
    <x v="22"/>
    <x v="1"/>
    <x v="5"/>
    <x v="1004"/>
    <n v="167.89"/>
    <n v="7"/>
    <n v="14.69"/>
    <x v="2"/>
    <x v="2"/>
  </r>
  <r>
    <n v="45009"/>
    <x v="696"/>
    <x v="11"/>
    <x v="2"/>
    <x v="6"/>
    <x v="696"/>
    <n v="403.17"/>
    <n v="4"/>
    <n v="25.2"/>
    <x v="2"/>
    <x v="2"/>
  </r>
  <r>
    <n v="45009"/>
    <x v="422"/>
    <x v="18"/>
    <x v="0"/>
    <x v="0"/>
    <x v="1651"/>
    <n v="22.48"/>
    <n v="1"/>
    <n v="10.34"/>
    <x v="2"/>
    <x v="2"/>
  </r>
  <r>
    <n v="45009"/>
    <x v="284"/>
    <x v="10"/>
    <x v="1"/>
    <x v="11"/>
    <x v="1370"/>
    <n v="301.47000000000003"/>
    <n v="3"/>
    <n v="-241.18"/>
    <x v="2"/>
    <x v="2"/>
  </r>
  <r>
    <n v="45009"/>
    <x v="284"/>
    <x v="10"/>
    <x v="0"/>
    <x v="4"/>
    <x v="536"/>
    <n v="18.66"/>
    <n v="2"/>
    <n v="1.63"/>
    <x v="2"/>
    <x v="2"/>
  </r>
  <r>
    <n v="45010"/>
    <x v="263"/>
    <x v="39"/>
    <x v="2"/>
    <x v="9"/>
    <x v="1044"/>
    <n v="1287.45"/>
    <n v="5"/>
    <n v="244.62"/>
    <x v="2"/>
    <x v="2"/>
  </r>
  <r>
    <n v="45010"/>
    <x v="105"/>
    <x v="20"/>
    <x v="0"/>
    <x v="4"/>
    <x v="262"/>
    <n v="59.52"/>
    <n v="3"/>
    <n v="17.86"/>
    <x v="2"/>
    <x v="2"/>
  </r>
  <r>
    <n v="45011"/>
    <x v="457"/>
    <x v="20"/>
    <x v="0"/>
    <x v="2"/>
    <x v="554"/>
    <n v="459.95"/>
    <n v="5"/>
    <n v="18.399999999999999"/>
    <x v="2"/>
    <x v="2"/>
  </r>
  <r>
    <n v="45011"/>
    <x v="622"/>
    <x v="25"/>
    <x v="0"/>
    <x v="2"/>
    <x v="1265"/>
    <n v="67.64"/>
    <n v="5"/>
    <n v="5.92"/>
    <x v="2"/>
    <x v="2"/>
  </r>
  <r>
    <n v="45011"/>
    <x v="622"/>
    <x v="25"/>
    <x v="2"/>
    <x v="9"/>
    <x v="621"/>
    <n v="119.98"/>
    <n v="3"/>
    <n v="-18"/>
    <x v="2"/>
    <x v="2"/>
  </r>
  <r>
    <n v="45011"/>
    <x v="20"/>
    <x v="34"/>
    <x v="0"/>
    <x v="0"/>
    <x v="903"/>
    <n v="17.64"/>
    <n v="3"/>
    <n v="8.64"/>
    <x v="2"/>
    <x v="2"/>
  </r>
  <r>
    <n v="45011"/>
    <x v="20"/>
    <x v="34"/>
    <x v="0"/>
    <x v="3"/>
    <x v="745"/>
    <n v="17.04"/>
    <n v="3"/>
    <n v="5.54"/>
    <x v="2"/>
    <x v="2"/>
  </r>
  <r>
    <n v="45012"/>
    <x v="171"/>
    <x v="4"/>
    <x v="1"/>
    <x v="8"/>
    <x v="1634"/>
    <n v="20.239999999999998"/>
    <n v="1"/>
    <n v="8.6999999999999993"/>
    <x v="2"/>
    <x v="2"/>
  </r>
  <r>
    <n v="45012"/>
    <x v="171"/>
    <x v="4"/>
    <x v="1"/>
    <x v="8"/>
    <x v="1652"/>
    <n v="39.92"/>
    <n v="4"/>
    <n v="11.18"/>
    <x v="2"/>
    <x v="2"/>
  </r>
  <r>
    <n v="45012"/>
    <x v="171"/>
    <x v="4"/>
    <x v="0"/>
    <x v="3"/>
    <x v="999"/>
    <n v="32.54"/>
    <n v="2"/>
    <n v="15.94"/>
    <x v="2"/>
    <x v="2"/>
  </r>
  <r>
    <n v="45013"/>
    <x v="322"/>
    <x v="6"/>
    <x v="0"/>
    <x v="2"/>
    <x v="1533"/>
    <n v="31.4"/>
    <n v="2"/>
    <n v="7.85"/>
    <x v="2"/>
    <x v="2"/>
  </r>
  <r>
    <n v="45013"/>
    <x v="393"/>
    <x v="3"/>
    <x v="0"/>
    <x v="2"/>
    <x v="1125"/>
    <n v="87.92"/>
    <n v="4"/>
    <n v="0.88"/>
    <x v="2"/>
    <x v="2"/>
  </r>
  <r>
    <n v="45013"/>
    <x v="393"/>
    <x v="3"/>
    <x v="0"/>
    <x v="0"/>
    <x v="1188"/>
    <n v="5.98"/>
    <n v="1"/>
    <n v="2.93"/>
    <x v="2"/>
    <x v="2"/>
  </r>
  <r>
    <n v="45014"/>
    <x v="5"/>
    <x v="1"/>
    <x v="0"/>
    <x v="0"/>
    <x v="1175"/>
    <n v="45.53"/>
    <n v="3"/>
    <n v="15.93"/>
    <x v="2"/>
    <x v="2"/>
  </r>
  <r>
    <n v="45014"/>
    <x v="5"/>
    <x v="1"/>
    <x v="1"/>
    <x v="5"/>
    <x v="249"/>
    <n v="844.12"/>
    <n v="6"/>
    <n v="-36.18"/>
    <x v="2"/>
    <x v="2"/>
  </r>
  <r>
    <n v="45014"/>
    <x v="5"/>
    <x v="1"/>
    <x v="2"/>
    <x v="6"/>
    <x v="1553"/>
    <n v="812.74"/>
    <n v="8"/>
    <n v="60.96"/>
    <x v="2"/>
    <x v="2"/>
  </r>
  <r>
    <n v="45014"/>
    <x v="744"/>
    <x v="20"/>
    <x v="0"/>
    <x v="0"/>
    <x v="101"/>
    <n v="13.48"/>
    <n v="2"/>
    <n v="6.74"/>
    <x v="2"/>
    <x v="2"/>
  </r>
  <r>
    <n v="45014"/>
    <x v="744"/>
    <x v="20"/>
    <x v="0"/>
    <x v="3"/>
    <x v="15"/>
    <n v="29.8"/>
    <n v="5"/>
    <n v="9.31"/>
    <x v="2"/>
    <x v="2"/>
  </r>
  <r>
    <n v="45014"/>
    <x v="744"/>
    <x v="20"/>
    <x v="1"/>
    <x v="8"/>
    <x v="1412"/>
    <n v="414"/>
    <n v="8"/>
    <n v="124.2"/>
    <x v="2"/>
    <x v="2"/>
  </r>
  <r>
    <n v="45014"/>
    <x v="744"/>
    <x v="20"/>
    <x v="0"/>
    <x v="3"/>
    <x v="116"/>
    <n v="41.33"/>
    <n v="7"/>
    <n v="14.98"/>
    <x v="2"/>
    <x v="2"/>
  </r>
  <r>
    <n v="45014"/>
    <x v="47"/>
    <x v="10"/>
    <x v="1"/>
    <x v="11"/>
    <x v="1049"/>
    <n v="299.98"/>
    <n v="5"/>
    <n v="-167.99"/>
    <x v="2"/>
    <x v="2"/>
  </r>
  <r>
    <n v="45014"/>
    <x v="47"/>
    <x v="10"/>
    <x v="2"/>
    <x v="6"/>
    <x v="1653"/>
    <n v="158.38"/>
    <n v="4"/>
    <n v="-36.950000000000003"/>
    <x v="2"/>
    <x v="2"/>
  </r>
  <r>
    <n v="45015"/>
    <x v="552"/>
    <x v="37"/>
    <x v="0"/>
    <x v="0"/>
    <x v="1383"/>
    <n v="11.34"/>
    <n v="1"/>
    <n v="5.56"/>
    <x v="2"/>
    <x v="2"/>
  </r>
  <r>
    <n v="45016"/>
    <x v="246"/>
    <x v="2"/>
    <x v="2"/>
    <x v="6"/>
    <x v="1572"/>
    <n v="280.77999999999997"/>
    <n v="3"/>
    <n v="-60.84"/>
    <x v="2"/>
    <x v="2"/>
  </r>
  <r>
    <n v="45016"/>
    <x v="246"/>
    <x v="2"/>
    <x v="2"/>
    <x v="9"/>
    <x v="1291"/>
    <n v="31.98"/>
    <n v="2"/>
    <n v="1.2"/>
    <x v="2"/>
    <x v="2"/>
  </r>
  <r>
    <n v="45016"/>
    <x v="15"/>
    <x v="20"/>
    <x v="1"/>
    <x v="5"/>
    <x v="664"/>
    <n v="328"/>
    <n v="6"/>
    <n v="54.67"/>
    <x v="2"/>
    <x v="2"/>
  </r>
  <r>
    <n v="45017"/>
    <x v="745"/>
    <x v="20"/>
    <x v="0"/>
    <x v="4"/>
    <x v="137"/>
    <n v="59.52"/>
    <n v="3"/>
    <n v="15.48"/>
    <x v="3"/>
    <x v="2"/>
  </r>
  <r>
    <n v="45017"/>
    <x v="745"/>
    <x v="20"/>
    <x v="0"/>
    <x v="2"/>
    <x v="124"/>
    <n v="161.94"/>
    <n v="3"/>
    <n v="9.7200000000000006"/>
    <x v="3"/>
    <x v="2"/>
  </r>
  <r>
    <n v="45017"/>
    <x v="745"/>
    <x v="20"/>
    <x v="0"/>
    <x v="4"/>
    <x v="487"/>
    <n v="263.88"/>
    <n v="6"/>
    <n v="71.25"/>
    <x v="3"/>
    <x v="2"/>
  </r>
  <r>
    <n v="45017"/>
    <x v="745"/>
    <x v="20"/>
    <x v="0"/>
    <x v="4"/>
    <x v="1027"/>
    <n v="30.48"/>
    <n v="3"/>
    <n v="7.92"/>
    <x v="3"/>
    <x v="2"/>
  </r>
  <r>
    <n v="45017"/>
    <x v="745"/>
    <x v="20"/>
    <x v="0"/>
    <x v="4"/>
    <x v="1654"/>
    <n v="9.84"/>
    <n v="3"/>
    <n v="2.85"/>
    <x v="3"/>
    <x v="2"/>
  </r>
  <r>
    <n v="45017"/>
    <x v="745"/>
    <x v="20"/>
    <x v="2"/>
    <x v="6"/>
    <x v="1639"/>
    <n v="35.119999999999997"/>
    <n v="4"/>
    <n v="9.1300000000000008"/>
    <x v="3"/>
    <x v="2"/>
  </r>
  <r>
    <n v="45017"/>
    <x v="323"/>
    <x v="12"/>
    <x v="0"/>
    <x v="7"/>
    <x v="78"/>
    <n v="31.56"/>
    <n v="5"/>
    <n v="9.86"/>
    <x v="3"/>
    <x v="2"/>
  </r>
  <r>
    <n v="45017"/>
    <x v="323"/>
    <x v="12"/>
    <x v="0"/>
    <x v="12"/>
    <x v="1173"/>
    <n v="30.14"/>
    <n v="2"/>
    <n v="3.01"/>
    <x v="3"/>
    <x v="2"/>
  </r>
  <r>
    <n v="45017"/>
    <x v="738"/>
    <x v="20"/>
    <x v="0"/>
    <x v="4"/>
    <x v="864"/>
    <n v="88.04"/>
    <n v="4"/>
    <n v="22.89"/>
    <x v="3"/>
    <x v="2"/>
  </r>
  <r>
    <n v="45017"/>
    <x v="559"/>
    <x v="20"/>
    <x v="0"/>
    <x v="1"/>
    <x v="1655"/>
    <n v="20.7"/>
    <n v="2"/>
    <n v="9.94"/>
    <x v="3"/>
    <x v="2"/>
  </r>
  <r>
    <n v="45017"/>
    <x v="559"/>
    <x v="20"/>
    <x v="0"/>
    <x v="14"/>
    <x v="817"/>
    <n v="10.95"/>
    <n v="3"/>
    <n v="3.29"/>
    <x v="3"/>
    <x v="2"/>
  </r>
  <r>
    <n v="45017"/>
    <x v="559"/>
    <x v="20"/>
    <x v="0"/>
    <x v="3"/>
    <x v="1198"/>
    <n v="14.35"/>
    <n v="3"/>
    <n v="4.66"/>
    <x v="3"/>
    <x v="2"/>
  </r>
  <r>
    <n v="45017"/>
    <x v="558"/>
    <x v="20"/>
    <x v="1"/>
    <x v="5"/>
    <x v="528"/>
    <n v="1317.49"/>
    <n v="6"/>
    <n v="292.77999999999997"/>
    <x v="3"/>
    <x v="2"/>
  </r>
  <r>
    <n v="45017"/>
    <x v="558"/>
    <x v="20"/>
    <x v="0"/>
    <x v="14"/>
    <x v="488"/>
    <n v="63.84"/>
    <n v="8"/>
    <n v="18.510000000000002"/>
    <x v="3"/>
    <x v="2"/>
  </r>
  <r>
    <n v="45017"/>
    <x v="558"/>
    <x v="20"/>
    <x v="0"/>
    <x v="3"/>
    <x v="263"/>
    <n v="3.59"/>
    <n v="1"/>
    <n v="1.1200000000000001"/>
    <x v="3"/>
    <x v="2"/>
  </r>
  <r>
    <n v="45017"/>
    <x v="474"/>
    <x v="4"/>
    <x v="1"/>
    <x v="8"/>
    <x v="725"/>
    <n v="7.04"/>
    <n v="4"/>
    <n v="3.1"/>
    <x v="3"/>
    <x v="2"/>
  </r>
  <r>
    <n v="45017"/>
    <x v="168"/>
    <x v="21"/>
    <x v="2"/>
    <x v="6"/>
    <x v="1621"/>
    <n v="12.99"/>
    <n v="1"/>
    <n v="0.26"/>
    <x v="3"/>
    <x v="2"/>
  </r>
  <r>
    <n v="45018"/>
    <x v="561"/>
    <x v="21"/>
    <x v="1"/>
    <x v="5"/>
    <x v="1083"/>
    <n v="1454.9"/>
    <n v="5"/>
    <n v="378.27"/>
    <x v="3"/>
    <x v="2"/>
  </r>
  <r>
    <n v="45019"/>
    <x v="246"/>
    <x v="2"/>
    <x v="0"/>
    <x v="3"/>
    <x v="1315"/>
    <n v="99.85"/>
    <n v="9"/>
    <n v="-83.21"/>
    <x v="3"/>
    <x v="2"/>
  </r>
  <r>
    <n v="45019"/>
    <x v="368"/>
    <x v="18"/>
    <x v="1"/>
    <x v="8"/>
    <x v="1230"/>
    <n v="71.12"/>
    <n v="4"/>
    <n v="22.05"/>
    <x v="3"/>
    <x v="2"/>
  </r>
  <r>
    <n v="45019"/>
    <x v="368"/>
    <x v="18"/>
    <x v="2"/>
    <x v="6"/>
    <x v="980"/>
    <n v="259.95999999999998"/>
    <n v="4"/>
    <n v="124.78"/>
    <x v="3"/>
    <x v="2"/>
  </r>
  <r>
    <n v="45019"/>
    <x v="50"/>
    <x v="0"/>
    <x v="0"/>
    <x v="0"/>
    <x v="1351"/>
    <n v="10.27"/>
    <n v="3"/>
    <n v="3.21"/>
    <x v="3"/>
    <x v="2"/>
  </r>
  <r>
    <n v="45020"/>
    <x v="5"/>
    <x v="6"/>
    <x v="2"/>
    <x v="6"/>
    <x v="1631"/>
    <n v="149.97"/>
    <n v="3"/>
    <n v="6"/>
    <x v="3"/>
    <x v="2"/>
  </r>
  <r>
    <n v="45020"/>
    <x v="5"/>
    <x v="6"/>
    <x v="0"/>
    <x v="0"/>
    <x v="1032"/>
    <n v="27.81"/>
    <n v="3"/>
    <n v="13.07"/>
    <x v="3"/>
    <x v="2"/>
  </r>
  <r>
    <n v="45020"/>
    <x v="216"/>
    <x v="20"/>
    <x v="0"/>
    <x v="3"/>
    <x v="688"/>
    <n v="588.78"/>
    <n v="2"/>
    <n v="184"/>
    <x v="3"/>
    <x v="2"/>
  </r>
  <r>
    <n v="45020"/>
    <x v="288"/>
    <x v="20"/>
    <x v="1"/>
    <x v="8"/>
    <x v="392"/>
    <n v="82.64"/>
    <n v="2"/>
    <n v="7.44"/>
    <x v="3"/>
    <x v="2"/>
  </r>
  <r>
    <n v="45020"/>
    <x v="288"/>
    <x v="20"/>
    <x v="0"/>
    <x v="2"/>
    <x v="271"/>
    <n v="31.02"/>
    <n v="2"/>
    <n v="8.07"/>
    <x v="3"/>
    <x v="2"/>
  </r>
  <r>
    <n v="45020"/>
    <x v="288"/>
    <x v="20"/>
    <x v="2"/>
    <x v="9"/>
    <x v="833"/>
    <n v="89.97"/>
    <n v="3"/>
    <n v="37.79"/>
    <x v="3"/>
    <x v="2"/>
  </r>
  <r>
    <n v="45021"/>
    <x v="146"/>
    <x v="0"/>
    <x v="0"/>
    <x v="2"/>
    <x v="370"/>
    <n v="158.37"/>
    <n v="7"/>
    <n v="13.86"/>
    <x v="3"/>
    <x v="2"/>
  </r>
  <r>
    <n v="45021"/>
    <x v="645"/>
    <x v="2"/>
    <x v="2"/>
    <x v="6"/>
    <x v="1653"/>
    <n v="118.78"/>
    <n v="3"/>
    <n v="-27.72"/>
    <x v="3"/>
    <x v="2"/>
  </r>
  <r>
    <n v="45021"/>
    <x v="645"/>
    <x v="2"/>
    <x v="0"/>
    <x v="14"/>
    <x v="966"/>
    <n v="769.18"/>
    <n v="4"/>
    <n v="-163.44999999999999"/>
    <x v="3"/>
    <x v="2"/>
  </r>
  <r>
    <n v="45022"/>
    <x v="139"/>
    <x v="45"/>
    <x v="2"/>
    <x v="6"/>
    <x v="1227"/>
    <n v="1294.75"/>
    <n v="5"/>
    <n v="336.64"/>
    <x v="3"/>
    <x v="2"/>
  </r>
  <r>
    <n v="45023"/>
    <x v="515"/>
    <x v="3"/>
    <x v="2"/>
    <x v="16"/>
    <x v="937"/>
    <n v="1199.98"/>
    <n v="3"/>
    <n v="374.99"/>
    <x v="3"/>
    <x v="2"/>
  </r>
  <r>
    <n v="45023"/>
    <x v="112"/>
    <x v="20"/>
    <x v="1"/>
    <x v="5"/>
    <x v="528"/>
    <n v="658.75"/>
    <n v="3"/>
    <n v="146.38999999999999"/>
    <x v="3"/>
    <x v="2"/>
  </r>
  <r>
    <n v="45023"/>
    <x v="582"/>
    <x v="20"/>
    <x v="0"/>
    <x v="4"/>
    <x v="481"/>
    <n v="3.64"/>
    <n v="2"/>
    <n v="0.98"/>
    <x v="3"/>
    <x v="2"/>
  </r>
  <r>
    <n v="45023"/>
    <x v="442"/>
    <x v="23"/>
    <x v="0"/>
    <x v="0"/>
    <x v="1656"/>
    <n v="37.94"/>
    <n v="2"/>
    <n v="18.21"/>
    <x v="3"/>
    <x v="2"/>
  </r>
  <r>
    <n v="45023"/>
    <x v="83"/>
    <x v="2"/>
    <x v="0"/>
    <x v="12"/>
    <x v="1181"/>
    <n v="33.53"/>
    <n v="3"/>
    <n v="2.5099999999999998"/>
    <x v="3"/>
    <x v="2"/>
  </r>
  <r>
    <n v="45023"/>
    <x v="83"/>
    <x v="2"/>
    <x v="0"/>
    <x v="2"/>
    <x v="1657"/>
    <n v="36.74"/>
    <n v="3"/>
    <n v="3.67"/>
    <x v="3"/>
    <x v="2"/>
  </r>
  <r>
    <n v="45024"/>
    <x v="506"/>
    <x v="20"/>
    <x v="1"/>
    <x v="11"/>
    <x v="1558"/>
    <n v="388.7"/>
    <n v="6"/>
    <n v="-4.8600000000000003"/>
    <x v="3"/>
    <x v="2"/>
  </r>
  <r>
    <n v="45024"/>
    <x v="506"/>
    <x v="20"/>
    <x v="0"/>
    <x v="10"/>
    <x v="1531"/>
    <n v="8.26"/>
    <n v="2"/>
    <n v="3.8"/>
    <x v="3"/>
    <x v="2"/>
  </r>
  <r>
    <n v="45024"/>
    <x v="506"/>
    <x v="20"/>
    <x v="0"/>
    <x v="4"/>
    <x v="6"/>
    <n v="17.04"/>
    <n v="4"/>
    <n v="6.99"/>
    <x v="3"/>
    <x v="2"/>
  </r>
  <r>
    <n v="45024"/>
    <x v="506"/>
    <x v="20"/>
    <x v="0"/>
    <x v="0"/>
    <x v="1589"/>
    <n v="34.4"/>
    <n v="5"/>
    <n v="15.82"/>
    <x v="3"/>
    <x v="2"/>
  </r>
  <r>
    <n v="45024"/>
    <x v="391"/>
    <x v="3"/>
    <x v="0"/>
    <x v="0"/>
    <x v="30"/>
    <n v="20.04"/>
    <n v="3"/>
    <n v="9.6199999999999992"/>
    <x v="3"/>
    <x v="2"/>
  </r>
  <r>
    <n v="45024"/>
    <x v="391"/>
    <x v="3"/>
    <x v="0"/>
    <x v="2"/>
    <x v="99"/>
    <n v="64.959999999999994"/>
    <n v="2"/>
    <n v="2.6"/>
    <x v="3"/>
    <x v="2"/>
  </r>
  <r>
    <n v="45024"/>
    <x v="391"/>
    <x v="3"/>
    <x v="0"/>
    <x v="0"/>
    <x v="727"/>
    <n v="12.96"/>
    <n v="2"/>
    <n v="6.22"/>
    <x v="3"/>
    <x v="2"/>
  </r>
  <r>
    <n v="45024"/>
    <x v="456"/>
    <x v="0"/>
    <x v="2"/>
    <x v="9"/>
    <x v="1416"/>
    <n v="431.93"/>
    <n v="9"/>
    <n v="64.790000000000006"/>
    <x v="3"/>
    <x v="2"/>
  </r>
  <r>
    <n v="45024"/>
    <x v="456"/>
    <x v="0"/>
    <x v="1"/>
    <x v="5"/>
    <x v="1350"/>
    <n v="95.98"/>
    <n v="4"/>
    <n v="-4.1100000000000003"/>
    <x v="3"/>
    <x v="2"/>
  </r>
  <r>
    <n v="45024"/>
    <x v="456"/>
    <x v="0"/>
    <x v="0"/>
    <x v="3"/>
    <x v="501"/>
    <n v="1088.79"/>
    <n v="4"/>
    <n v="-1850.95"/>
    <x v="3"/>
    <x v="2"/>
  </r>
  <r>
    <n v="45024"/>
    <x v="469"/>
    <x v="10"/>
    <x v="0"/>
    <x v="10"/>
    <x v="1658"/>
    <n v="8.8699999999999992"/>
    <n v="1"/>
    <n v="3.22"/>
    <x v="3"/>
    <x v="2"/>
  </r>
  <r>
    <n v="45024"/>
    <x v="469"/>
    <x v="10"/>
    <x v="0"/>
    <x v="3"/>
    <x v="145"/>
    <n v="121.1"/>
    <n v="6"/>
    <n v="-100.92"/>
    <x v="3"/>
    <x v="2"/>
  </r>
  <r>
    <n v="45024"/>
    <x v="584"/>
    <x v="3"/>
    <x v="1"/>
    <x v="8"/>
    <x v="1659"/>
    <n v="24.7"/>
    <n v="5"/>
    <n v="10.37"/>
    <x v="3"/>
    <x v="2"/>
  </r>
  <r>
    <n v="45024"/>
    <x v="190"/>
    <x v="4"/>
    <x v="0"/>
    <x v="10"/>
    <x v="1660"/>
    <n v="17.920000000000002"/>
    <n v="4"/>
    <n v="8.6"/>
    <x v="3"/>
    <x v="2"/>
  </r>
  <r>
    <n v="45024"/>
    <x v="195"/>
    <x v="4"/>
    <x v="1"/>
    <x v="11"/>
    <x v="506"/>
    <n v="354.9"/>
    <n v="5"/>
    <n v="88.73"/>
    <x v="3"/>
    <x v="2"/>
  </r>
  <r>
    <n v="45024"/>
    <x v="79"/>
    <x v="13"/>
    <x v="0"/>
    <x v="7"/>
    <x v="790"/>
    <n v="30"/>
    <n v="6"/>
    <n v="14.4"/>
    <x v="3"/>
    <x v="2"/>
  </r>
  <r>
    <n v="45024"/>
    <x v="79"/>
    <x v="13"/>
    <x v="0"/>
    <x v="0"/>
    <x v="729"/>
    <n v="25.92"/>
    <n v="4"/>
    <n v="12.7"/>
    <x v="3"/>
    <x v="2"/>
  </r>
  <r>
    <n v="45024"/>
    <x v="79"/>
    <x v="13"/>
    <x v="1"/>
    <x v="8"/>
    <x v="1098"/>
    <n v="159.91999999999999"/>
    <n v="4"/>
    <n v="31.98"/>
    <x v="3"/>
    <x v="2"/>
  </r>
  <r>
    <n v="45025"/>
    <x v="615"/>
    <x v="22"/>
    <x v="0"/>
    <x v="3"/>
    <x v="832"/>
    <n v="35.35"/>
    <n v="9"/>
    <n v="12.82"/>
    <x v="3"/>
    <x v="2"/>
  </r>
  <r>
    <n v="45025"/>
    <x v="746"/>
    <x v="14"/>
    <x v="2"/>
    <x v="6"/>
    <x v="1227"/>
    <n v="517.9"/>
    <n v="2"/>
    <n v="134.65"/>
    <x v="3"/>
    <x v="2"/>
  </r>
  <r>
    <n v="45025"/>
    <x v="746"/>
    <x v="14"/>
    <x v="0"/>
    <x v="3"/>
    <x v="1661"/>
    <n v="5.28"/>
    <n v="2"/>
    <n v="2.4300000000000002"/>
    <x v="3"/>
    <x v="2"/>
  </r>
  <r>
    <n v="45025"/>
    <x v="221"/>
    <x v="3"/>
    <x v="1"/>
    <x v="11"/>
    <x v="1662"/>
    <n v="556.66999999999996"/>
    <n v="5"/>
    <n v="6.55"/>
    <x v="3"/>
    <x v="2"/>
  </r>
  <r>
    <n v="45026"/>
    <x v="691"/>
    <x v="10"/>
    <x v="0"/>
    <x v="3"/>
    <x v="758"/>
    <n v="8.9"/>
    <n v="2"/>
    <n v="-6.53"/>
    <x v="3"/>
    <x v="2"/>
  </r>
  <r>
    <n v="45026"/>
    <x v="76"/>
    <x v="3"/>
    <x v="0"/>
    <x v="0"/>
    <x v="1444"/>
    <n v="12.96"/>
    <n v="2"/>
    <n v="6.22"/>
    <x v="3"/>
    <x v="2"/>
  </r>
  <r>
    <n v="45026"/>
    <x v="76"/>
    <x v="3"/>
    <x v="0"/>
    <x v="3"/>
    <x v="541"/>
    <n v="23.2"/>
    <n v="5"/>
    <n v="8.1199999999999992"/>
    <x v="3"/>
    <x v="2"/>
  </r>
  <r>
    <n v="45026"/>
    <x v="542"/>
    <x v="3"/>
    <x v="0"/>
    <x v="12"/>
    <x v="1311"/>
    <n v="113.76"/>
    <n v="3"/>
    <n v="44.37"/>
    <x v="3"/>
    <x v="2"/>
  </r>
  <r>
    <n v="45026"/>
    <x v="542"/>
    <x v="3"/>
    <x v="0"/>
    <x v="2"/>
    <x v="917"/>
    <n v="579.51"/>
    <n v="3"/>
    <n v="81.13"/>
    <x v="3"/>
    <x v="2"/>
  </r>
  <r>
    <n v="45026"/>
    <x v="542"/>
    <x v="3"/>
    <x v="0"/>
    <x v="2"/>
    <x v="252"/>
    <n v="150.66"/>
    <n v="9"/>
    <n v="6.03"/>
    <x v="3"/>
    <x v="2"/>
  </r>
  <r>
    <n v="45026"/>
    <x v="542"/>
    <x v="3"/>
    <x v="0"/>
    <x v="3"/>
    <x v="520"/>
    <n v="48.03"/>
    <n v="4"/>
    <n v="15.61"/>
    <x v="3"/>
    <x v="2"/>
  </r>
  <r>
    <n v="45026"/>
    <x v="87"/>
    <x v="1"/>
    <x v="0"/>
    <x v="4"/>
    <x v="224"/>
    <n v="13.57"/>
    <n v="4"/>
    <n v="3.22"/>
    <x v="3"/>
    <x v="2"/>
  </r>
  <r>
    <n v="45028"/>
    <x v="12"/>
    <x v="6"/>
    <x v="1"/>
    <x v="13"/>
    <x v="278"/>
    <n v="343.92"/>
    <n v="4"/>
    <n v="75.66"/>
    <x v="3"/>
    <x v="2"/>
  </r>
  <r>
    <n v="45028"/>
    <x v="12"/>
    <x v="6"/>
    <x v="0"/>
    <x v="0"/>
    <x v="290"/>
    <n v="40.99"/>
    <n v="1"/>
    <n v="20.09"/>
    <x v="3"/>
    <x v="2"/>
  </r>
  <r>
    <n v="45028"/>
    <x v="12"/>
    <x v="6"/>
    <x v="0"/>
    <x v="10"/>
    <x v="681"/>
    <n v="63.9"/>
    <n v="5"/>
    <n v="28.76"/>
    <x v="3"/>
    <x v="2"/>
  </r>
  <r>
    <n v="45028"/>
    <x v="443"/>
    <x v="3"/>
    <x v="1"/>
    <x v="5"/>
    <x v="1495"/>
    <n v="638.29"/>
    <n v="7"/>
    <n v="-31.91"/>
    <x v="3"/>
    <x v="2"/>
  </r>
  <r>
    <n v="45028"/>
    <x v="443"/>
    <x v="3"/>
    <x v="0"/>
    <x v="3"/>
    <x v="1386"/>
    <n v="13.21"/>
    <n v="1"/>
    <n v="4.62"/>
    <x v="3"/>
    <x v="2"/>
  </r>
  <r>
    <n v="45028"/>
    <x v="80"/>
    <x v="3"/>
    <x v="0"/>
    <x v="0"/>
    <x v="1453"/>
    <n v="19.440000000000001"/>
    <n v="3"/>
    <n v="9.33"/>
    <x v="3"/>
    <x v="2"/>
  </r>
  <r>
    <n v="45028"/>
    <x v="80"/>
    <x v="3"/>
    <x v="1"/>
    <x v="5"/>
    <x v="100"/>
    <n v="194.35"/>
    <n v="3"/>
    <n v="-36.44"/>
    <x v="3"/>
    <x v="2"/>
  </r>
  <r>
    <n v="45028"/>
    <x v="80"/>
    <x v="3"/>
    <x v="0"/>
    <x v="3"/>
    <x v="1292"/>
    <n v="36.619999999999997"/>
    <n v="3"/>
    <n v="13.73"/>
    <x v="3"/>
    <x v="2"/>
  </r>
  <r>
    <n v="45028"/>
    <x v="559"/>
    <x v="25"/>
    <x v="0"/>
    <x v="2"/>
    <x v="124"/>
    <n v="129.55000000000001"/>
    <n v="3"/>
    <n v="-22.67"/>
    <x v="3"/>
    <x v="2"/>
  </r>
  <r>
    <n v="45028"/>
    <x v="559"/>
    <x v="25"/>
    <x v="0"/>
    <x v="2"/>
    <x v="1567"/>
    <n v="51.98"/>
    <n v="1"/>
    <n v="-5.2"/>
    <x v="3"/>
    <x v="2"/>
  </r>
  <r>
    <n v="45028"/>
    <x v="559"/>
    <x v="25"/>
    <x v="0"/>
    <x v="0"/>
    <x v="1663"/>
    <n v="10.27"/>
    <n v="3"/>
    <n v="3.47"/>
    <x v="3"/>
    <x v="2"/>
  </r>
  <r>
    <n v="45029"/>
    <x v="530"/>
    <x v="3"/>
    <x v="0"/>
    <x v="10"/>
    <x v="229"/>
    <n v="6.12"/>
    <n v="3"/>
    <n v="2.88"/>
    <x v="3"/>
    <x v="2"/>
  </r>
  <r>
    <n v="45030"/>
    <x v="300"/>
    <x v="3"/>
    <x v="1"/>
    <x v="5"/>
    <x v="342"/>
    <n v="383.8"/>
    <n v="5"/>
    <n v="38.380000000000003"/>
    <x v="3"/>
    <x v="2"/>
  </r>
  <r>
    <n v="45030"/>
    <x v="388"/>
    <x v="12"/>
    <x v="1"/>
    <x v="5"/>
    <x v="1283"/>
    <n v="933.54"/>
    <n v="4"/>
    <n v="105.02"/>
    <x v="3"/>
    <x v="2"/>
  </r>
  <r>
    <n v="45030"/>
    <x v="388"/>
    <x v="12"/>
    <x v="0"/>
    <x v="2"/>
    <x v="624"/>
    <n v="42.98"/>
    <n v="4"/>
    <n v="4.3"/>
    <x v="3"/>
    <x v="2"/>
  </r>
  <r>
    <n v="45030"/>
    <x v="23"/>
    <x v="6"/>
    <x v="0"/>
    <x v="2"/>
    <x v="90"/>
    <n v="81.2"/>
    <n v="5"/>
    <n v="12.18"/>
    <x v="3"/>
    <x v="2"/>
  </r>
  <r>
    <n v="45030"/>
    <x v="747"/>
    <x v="36"/>
    <x v="0"/>
    <x v="3"/>
    <x v="1664"/>
    <n v="25.06"/>
    <n v="2"/>
    <n v="11.78"/>
    <x v="3"/>
    <x v="2"/>
  </r>
  <r>
    <n v="45031"/>
    <x v="237"/>
    <x v="25"/>
    <x v="0"/>
    <x v="3"/>
    <x v="1665"/>
    <n v="189.59"/>
    <n v="2"/>
    <n v="-145.35"/>
    <x v="3"/>
    <x v="2"/>
  </r>
  <r>
    <n v="45031"/>
    <x v="237"/>
    <x v="25"/>
    <x v="2"/>
    <x v="9"/>
    <x v="279"/>
    <n v="408.74"/>
    <n v="7"/>
    <n v="76.64"/>
    <x v="3"/>
    <x v="2"/>
  </r>
  <r>
    <n v="45031"/>
    <x v="237"/>
    <x v="25"/>
    <x v="2"/>
    <x v="9"/>
    <x v="279"/>
    <n v="291.95999999999998"/>
    <n v="5"/>
    <n v="54.74"/>
    <x v="3"/>
    <x v="2"/>
  </r>
  <r>
    <n v="45031"/>
    <x v="237"/>
    <x v="25"/>
    <x v="0"/>
    <x v="2"/>
    <x v="1142"/>
    <n v="4.7699999999999996"/>
    <n v="2"/>
    <n v="-0.77"/>
    <x v="3"/>
    <x v="2"/>
  </r>
  <r>
    <n v="45031"/>
    <x v="649"/>
    <x v="3"/>
    <x v="1"/>
    <x v="5"/>
    <x v="599"/>
    <n v="1121.57"/>
    <n v="2"/>
    <n v="0"/>
    <x v="3"/>
    <x v="2"/>
  </r>
  <r>
    <n v="45031"/>
    <x v="168"/>
    <x v="0"/>
    <x v="0"/>
    <x v="4"/>
    <x v="1666"/>
    <n v="33.49"/>
    <n v="7"/>
    <n v="5.86"/>
    <x v="3"/>
    <x v="2"/>
  </r>
  <r>
    <n v="45031"/>
    <x v="168"/>
    <x v="0"/>
    <x v="0"/>
    <x v="7"/>
    <x v="789"/>
    <n v="8.0399999999999991"/>
    <n v="5"/>
    <n v="2.91"/>
    <x v="3"/>
    <x v="2"/>
  </r>
  <r>
    <n v="45031"/>
    <x v="488"/>
    <x v="3"/>
    <x v="0"/>
    <x v="0"/>
    <x v="1667"/>
    <n v="143.69999999999999"/>
    <n v="3"/>
    <n v="68.98"/>
    <x v="3"/>
    <x v="2"/>
  </r>
  <r>
    <n v="45032"/>
    <x v="358"/>
    <x v="4"/>
    <x v="0"/>
    <x v="4"/>
    <x v="514"/>
    <n v="12.84"/>
    <n v="3"/>
    <n v="3.72"/>
    <x v="3"/>
    <x v="2"/>
  </r>
  <r>
    <n v="45032"/>
    <x v="183"/>
    <x v="23"/>
    <x v="2"/>
    <x v="15"/>
    <x v="1668"/>
    <n v="9099.93"/>
    <n v="7"/>
    <n v="2365.98"/>
    <x v="3"/>
    <x v="2"/>
  </r>
  <r>
    <n v="45032"/>
    <x v="183"/>
    <x v="23"/>
    <x v="1"/>
    <x v="8"/>
    <x v="517"/>
    <n v="9.9600000000000009"/>
    <n v="2"/>
    <n v="3.29"/>
    <x v="3"/>
    <x v="2"/>
  </r>
  <r>
    <n v="45032"/>
    <x v="183"/>
    <x v="23"/>
    <x v="0"/>
    <x v="3"/>
    <x v="753"/>
    <n v="25.3"/>
    <n v="5"/>
    <n v="11.89"/>
    <x v="3"/>
    <x v="2"/>
  </r>
  <r>
    <n v="45032"/>
    <x v="240"/>
    <x v="22"/>
    <x v="0"/>
    <x v="14"/>
    <x v="906"/>
    <n v="28.8"/>
    <n v="3"/>
    <n v="0.86"/>
    <x v="3"/>
    <x v="2"/>
  </r>
  <r>
    <n v="45032"/>
    <x v="500"/>
    <x v="15"/>
    <x v="2"/>
    <x v="9"/>
    <x v="786"/>
    <n v="35.17"/>
    <n v="4"/>
    <n v="8.35"/>
    <x v="3"/>
    <x v="2"/>
  </r>
  <r>
    <n v="45032"/>
    <x v="500"/>
    <x v="15"/>
    <x v="0"/>
    <x v="0"/>
    <x v="1669"/>
    <n v="123.09"/>
    <n v="7"/>
    <n v="40"/>
    <x v="3"/>
    <x v="2"/>
  </r>
  <r>
    <n v="45033"/>
    <x v="151"/>
    <x v="25"/>
    <x v="2"/>
    <x v="6"/>
    <x v="422"/>
    <n v="36.79"/>
    <n v="1"/>
    <n v="4.1399999999999997"/>
    <x v="3"/>
    <x v="2"/>
  </r>
  <r>
    <n v="45033"/>
    <x v="151"/>
    <x v="25"/>
    <x v="1"/>
    <x v="8"/>
    <x v="1670"/>
    <n v="18.62"/>
    <n v="8"/>
    <n v="6.29"/>
    <x v="3"/>
    <x v="2"/>
  </r>
  <r>
    <n v="45033"/>
    <x v="746"/>
    <x v="40"/>
    <x v="0"/>
    <x v="7"/>
    <x v="320"/>
    <n v="29.05"/>
    <n v="5"/>
    <n v="9.01"/>
    <x v="3"/>
    <x v="2"/>
  </r>
  <r>
    <n v="45033"/>
    <x v="401"/>
    <x v="3"/>
    <x v="1"/>
    <x v="11"/>
    <x v="1671"/>
    <n v="257.5"/>
    <n v="3"/>
    <n v="24.24"/>
    <x v="3"/>
    <x v="2"/>
  </r>
  <r>
    <n v="45033"/>
    <x v="345"/>
    <x v="15"/>
    <x v="1"/>
    <x v="8"/>
    <x v="1672"/>
    <n v="79.12"/>
    <n v="5"/>
    <n v="13.85"/>
    <x v="3"/>
    <x v="2"/>
  </r>
  <r>
    <n v="45034"/>
    <x v="748"/>
    <x v="1"/>
    <x v="0"/>
    <x v="2"/>
    <x v="1054"/>
    <n v="230.38"/>
    <n v="3"/>
    <n v="-48.95"/>
    <x v="3"/>
    <x v="2"/>
  </r>
  <r>
    <n v="45034"/>
    <x v="748"/>
    <x v="1"/>
    <x v="0"/>
    <x v="0"/>
    <x v="416"/>
    <n v="9.66"/>
    <n v="2"/>
    <n v="3.26"/>
    <x v="3"/>
    <x v="2"/>
  </r>
  <r>
    <n v="45034"/>
    <x v="503"/>
    <x v="6"/>
    <x v="0"/>
    <x v="12"/>
    <x v="661"/>
    <n v="203.92"/>
    <n v="4"/>
    <n v="55.06"/>
    <x v="3"/>
    <x v="2"/>
  </r>
  <r>
    <n v="45034"/>
    <x v="503"/>
    <x v="6"/>
    <x v="2"/>
    <x v="6"/>
    <x v="1516"/>
    <n v="29.56"/>
    <n v="4"/>
    <n v="7.98"/>
    <x v="3"/>
    <x v="2"/>
  </r>
  <r>
    <n v="45034"/>
    <x v="424"/>
    <x v="0"/>
    <x v="1"/>
    <x v="5"/>
    <x v="561"/>
    <n v="344.37"/>
    <n v="4"/>
    <n v="-93.47"/>
    <x v="3"/>
    <x v="2"/>
  </r>
  <r>
    <n v="45034"/>
    <x v="424"/>
    <x v="0"/>
    <x v="0"/>
    <x v="2"/>
    <x v="1380"/>
    <n v="1554.94"/>
    <n v="3"/>
    <n v="77.75"/>
    <x v="3"/>
    <x v="2"/>
  </r>
  <r>
    <n v="45034"/>
    <x v="424"/>
    <x v="0"/>
    <x v="1"/>
    <x v="8"/>
    <x v="1466"/>
    <n v="127.88"/>
    <n v="5"/>
    <n v="-67.14"/>
    <x v="3"/>
    <x v="2"/>
  </r>
  <r>
    <n v="45034"/>
    <x v="599"/>
    <x v="20"/>
    <x v="0"/>
    <x v="4"/>
    <x v="208"/>
    <n v="6.99"/>
    <n v="3"/>
    <n v="2.0299999999999998"/>
    <x v="3"/>
    <x v="2"/>
  </r>
  <r>
    <n v="45034"/>
    <x v="599"/>
    <x v="20"/>
    <x v="0"/>
    <x v="14"/>
    <x v="777"/>
    <n v="6.84"/>
    <n v="1"/>
    <n v="1.85"/>
    <x v="3"/>
    <x v="2"/>
  </r>
  <r>
    <n v="45035"/>
    <x v="146"/>
    <x v="10"/>
    <x v="1"/>
    <x v="13"/>
    <x v="1600"/>
    <n v="205.18"/>
    <n v="2"/>
    <n v="-58.13"/>
    <x v="3"/>
    <x v="2"/>
  </r>
  <r>
    <n v="45035"/>
    <x v="146"/>
    <x v="10"/>
    <x v="0"/>
    <x v="0"/>
    <x v="600"/>
    <n v="419.4"/>
    <n v="5"/>
    <n v="146.79"/>
    <x v="3"/>
    <x v="2"/>
  </r>
  <r>
    <n v="45035"/>
    <x v="117"/>
    <x v="3"/>
    <x v="2"/>
    <x v="6"/>
    <x v="129"/>
    <n v="39.96"/>
    <n v="5"/>
    <n v="12.99"/>
    <x v="3"/>
    <x v="2"/>
  </r>
  <r>
    <n v="45035"/>
    <x v="117"/>
    <x v="3"/>
    <x v="0"/>
    <x v="4"/>
    <x v="1581"/>
    <n v="5.46"/>
    <n v="3"/>
    <n v="1.53"/>
    <x v="3"/>
    <x v="2"/>
  </r>
  <r>
    <n v="45035"/>
    <x v="117"/>
    <x v="3"/>
    <x v="0"/>
    <x v="4"/>
    <x v="54"/>
    <n v="73.2"/>
    <n v="5"/>
    <n v="21.23"/>
    <x v="3"/>
    <x v="2"/>
  </r>
  <r>
    <n v="45035"/>
    <x v="117"/>
    <x v="3"/>
    <x v="0"/>
    <x v="3"/>
    <x v="772"/>
    <n v="5.84"/>
    <n v="1"/>
    <n v="1.97"/>
    <x v="3"/>
    <x v="2"/>
  </r>
  <r>
    <n v="45035"/>
    <x v="117"/>
    <x v="3"/>
    <x v="0"/>
    <x v="0"/>
    <x v="1243"/>
    <n v="22.72"/>
    <n v="4"/>
    <n v="10.220000000000001"/>
    <x v="3"/>
    <x v="2"/>
  </r>
  <r>
    <n v="45035"/>
    <x v="117"/>
    <x v="3"/>
    <x v="0"/>
    <x v="3"/>
    <x v="1149"/>
    <n v="9.34"/>
    <n v="3"/>
    <n v="3.27"/>
    <x v="3"/>
    <x v="2"/>
  </r>
  <r>
    <n v="45035"/>
    <x v="111"/>
    <x v="20"/>
    <x v="2"/>
    <x v="6"/>
    <x v="1555"/>
    <n v="25.98"/>
    <n v="2"/>
    <n v="0.78"/>
    <x v="3"/>
    <x v="2"/>
  </r>
  <r>
    <n v="45035"/>
    <x v="111"/>
    <x v="20"/>
    <x v="0"/>
    <x v="4"/>
    <x v="543"/>
    <n v="3.28"/>
    <n v="2"/>
    <n v="1.48"/>
    <x v="3"/>
    <x v="2"/>
  </r>
  <r>
    <n v="45035"/>
    <x v="111"/>
    <x v="20"/>
    <x v="0"/>
    <x v="2"/>
    <x v="75"/>
    <n v="459.88"/>
    <n v="4"/>
    <n v="13.8"/>
    <x v="3"/>
    <x v="2"/>
  </r>
  <r>
    <n v="45035"/>
    <x v="111"/>
    <x v="20"/>
    <x v="0"/>
    <x v="14"/>
    <x v="532"/>
    <n v="7.76"/>
    <n v="2"/>
    <n v="2.25"/>
    <x v="3"/>
    <x v="2"/>
  </r>
  <r>
    <n v="45035"/>
    <x v="111"/>
    <x v="20"/>
    <x v="0"/>
    <x v="4"/>
    <x v="1341"/>
    <n v="71.959999999999994"/>
    <n v="2"/>
    <n v="17.989999999999998"/>
    <x v="3"/>
    <x v="2"/>
  </r>
  <r>
    <n v="45035"/>
    <x v="111"/>
    <x v="20"/>
    <x v="0"/>
    <x v="14"/>
    <x v="1458"/>
    <n v="54.9"/>
    <n v="5"/>
    <n v="15.37"/>
    <x v="3"/>
    <x v="2"/>
  </r>
  <r>
    <n v="45035"/>
    <x v="111"/>
    <x v="20"/>
    <x v="0"/>
    <x v="3"/>
    <x v="541"/>
    <n v="9.2799999999999994"/>
    <n v="2"/>
    <n v="3.25"/>
    <x v="3"/>
    <x v="2"/>
  </r>
  <r>
    <n v="45037"/>
    <x v="457"/>
    <x v="1"/>
    <x v="0"/>
    <x v="2"/>
    <x v="555"/>
    <n v="102.34"/>
    <n v="4"/>
    <n v="-12.79"/>
    <x v="3"/>
    <x v="2"/>
  </r>
  <r>
    <n v="45037"/>
    <x v="457"/>
    <x v="1"/>
    <x v="0"/>
    <x v="12"/>
    <x v="1305"/>
    <n v="48.79"/>
    <n v="3"/>
    <n v="-126.86"/>
    <x v="3"/>
    <x v="2"/>
  </r>
  <r>
    <n v="45037"/>
    <x v="457"/>
    <x v="1"/>
    <x v="0"/>
    <x v="3"/>
    <x v="695"/>
    <n v="44.85"/>
    <n v="8"/>
    <n v="-67.27"/>
    <x v="3"/>
    <x v="2"/>
  </r>
  <r>
    <n v="45037"/>
    <x v="416"/>
    <x v="22"/>
    <x v="0"/>
    <x v="3"/>
    <x v="1496"/>
    <n v="8.32"/>
    <n v="5"/>
    <n v="2.81"/>
    <x v="3"/>
    <x v="2"/>
  </r>
  <r>
    <n v="45037"/>
    <x v="542"/>
    <x v="37"/>
    <x v="0"/>
    <x v="4"/>
    <x v="1405"/>
    <n v="15.48"/>
    <n v="3"/>
    <n v="4.49"/>
    <x v="3"/>
    <x v="2"/>
  </r>
  <r>
    <n v="45037"/>
    <x v="542"/>
    <x v="37"/>
    <x v="0"/>
    <x v="0"/>
    <x v="266"/>
    <n v="51.84"/>
    <n v="8"/>
    <n v="24.88"/>
    <x v="3"/>
    <x v="2"/>
  </r>
  <r>
    <n v="45038"/>
    <x v="451"/>
    <x v="12"/>
    <x v="1"/>
    <x v="8"/>
    <x v="152"/>
    <n v="23.56"/>
    <n v="5"/>
    <n v="7.07"/>
    <x v="3"/>
    <x v="2"/>
  </r>
  <r>
    <n v="45038"/>
    <x v="451"/>
    <x v="12"/>
    <x v="1"/>
    <x v="13"/>
    <x v="233"/>
    <n v="1272.6300000000001"/>
    <n v="6"/>
    <n v="-814.48"/>
    <x v="3"/>
    <x v="2"/>
  </r>
  <r>
    <n v="45038"/>
    <x v="451"/>
    <x v="12"/>
    <x v="0"/>
    <x v="3"/>
    <x v="1135"/>
    <n v="28.49"/>
    <n v="5"/>
    <n v="-20.89"/>
    <x v="3"/>
    <x v="2"/>
  </r>
  <r>
    <n v="45038"/>
    <x v="451"/>
    <x v="12"/>
    <x v="0"/>
    <x v="14"/>
    <x v="1673"/>
    <n v="185.38"/>
    <n v="2"/>
    <n v="-34.76"/>
    <x v="3"/>
    <x v="2"/>
  </r>
  <r>
    <n v="45038"/>
    <x v="451"/>
    <x v="12"/>
    <x v="0"/>
    <x v="12"/>
    <x v="155"/>
    <n v="78.27"/>
    <n v="2"/>
    <n v="5.87"/>
    <x v="3"/>
    <x v="2"/>
  </r>
  <r>
    <n v="45038"/>
    <x v="749"/>
    <x v="24"/>
    <x v="1"/>
    <x v="8"/>
    <x v="1139"/>
    <n v="86.62"/>
    <n v="2"/>
    <n v="8.66"/>
    <x v="3"/>
    <x v="2"/>
  </r>
  <r>
    <n v="45038"/>
    <x v="722"/>
    <x v="1"/>
    <x v="0"/>
    <x v="2"/>
    <x v="788"/>
    <n v="23.95"/>
    <n v="2"/>
    <n v="2.4"/>
    <x v="3"/>
    <x v="2"/>
  </r>
  <r>
    <n v="45038"/>
    <x v="194"/>
    <x v="3"/>
    <x v="1"/>
    <x v="8"/>
    <x v="58"/>
    <n v="31.56"/>
    <n v="3"/>
    <n v="10.41"/>
    <x v="3"/>
    <x v="2"/>
  </r>
  <r>
    <n v="45038"/>
    <x v="13"/>
    <x v="20"/>
    <x v="0"/>
    <x v="4"/>
    <x v="1321"/>
    <n v="32.130000000000003"/>
    <n v="9"/>
    <n v="8.35"/>
    <x v="3"/>
    <x v="2"/>
  </r>
  <r>
    <n v="45038"/>
    <x v="13"/>
    <x v="20"/>
    <x v="0"/>
    <x v="4"/>
    <x v="616"/>
    <n v="2.88"/>
    <n v="1"/>
    <n v="0.81"/>
    <x v="3"/>
    <x v="2"/>
  </r>
  <r>
    <n v="45039"/>
    <x v="271"/>
    <x v="3"/>
    <x v="0"/>
    <x v="3"/>
    <x v="81"/>
    <n v="251.52"/>
    <n v="6"/>
    <n v="81.739999999999995"/>
    <x v="3"/>
    <x v="2"/>
  </r>
  <r>
    <n v="45039"/>
    <x v="271"/>
    <x v="3"/>
    <x v="2"/>
    <x v="9"/>
    <x v="297"/>
    <n v="99.99"/>
    <n v="1"/>
    <n v="35"/>
    <x v="3"/>
    <x v="2"/>
  </r>
  <r>
    <n v="45039"/>
    <x v="252"/>
    <x v="25"/>
    <x v="0"/>
    <x v="0"/>
    <x v="1674"/>
    <n v="36.24"/>
    <n v="5"/>
    <n v="11.33"/>
    <x v="3"/>
    <x v="2"/>
  </r>
  <r>
    <n v="45039"/>
    <x v="655"/>
    <x v="10"/>
    <x v="0"/>
    <x v="0"/>
    <x v="1675"/>
    <n v="108.34"/>
    <n v="6"/>
    <n v="37.92"/>
    <x v="3"/>
    <x v="2"/>
  </r>
  <r>
    <n v="45039"/>
    <x v="655"/>
    <x v="10"/>
    <x v="0"/>
    <x v="2"/>
    <x v="49"/>
    <n v="55.92"/>
    <n v="5"/>
    <n v="6.29"/>
    <x v="3"/>
    <x v="2"/>
  </r>
  <r>
    <n v="45039"/>
    <x v="655"/>
    <x v="10"/>
    <x v="0"/>
    <x v="0"/>
    <x v="819"/>
    <n v="78.3"/>
    <n v="2"/>
    <n v="29.36"/>
    <x v="3"/>
    <x v="2"/>
  </r>
  <r>
    <n v="45039"/>
    <x v="721"/>
    <x v="3"/>
    <x v="0"/>
    <x v="3"/>
    <x v="309"/>
    <n v="18.09"/>
    <n v="7"/>
    <n v="6.56"/>
    <x v="3"/>
    <x v="2"/>
  </r>
  <r>
    <n v="45039"/>
    <x v="721"/>
    <x v="3"/>
    <x v="0"/>
    <x v="10"/>
    <x v="1270"/>
    <n v="71.97"/>
    <n v="3"/>
    <n v="35.99"/>
    <x v="3"/>
    <x v="2"/>
  </r>
  <r>
    <n v="45040"/>
    <x v="683"/>
    <x v="0"/>
    <x v="2"/>
    <x v="9"/>
    <x v="23"/>
    <n v="258.7"/>
    <n v="3"/>
    <n v="64.67"/>
    <x v="3"/>
    <x v="2"/>
  </r>
  <r>
    <n v="45040"/>
    <x v="304"/>
    <x v="3"/>
    <x v="0"/>
    <x v="3"/>
    <x v="547"/>
    <n v="3.98"/>
    <n v="1"/>
    <n v="1.39"/>
    <x v="3"/>
    <x v="2"/>
  </r>
  <r>
    <n v="45040"/>
    <x v="750"/>
    <x v="26"/>
    <x v="0"/>
    <x v="0"/>
    <x v="291"/>
    <n v="15.55"/>
    <n v="3"/>
    <n v="5.44"/>
    <x v="3"/>
    <x v="2"/>
  </r>
  <r>
    <n v="45040"/>
    <x v="750"/>
    <x v="26"/>
    <x v="1"/>
    <x v="5"/>
    <x v="782"/>
    <n v="1325.76"/>
    <n v="6"/>
    <n v="149.15"/>
    <x v="3"/>
    <x v="2"/>
  </r>
  <r>
    <n v="45040"/>
    <x v="750"/>
    <x v="26"/>
    <x v="0"/>
    <x v="3"/>
    <x v="811"/>
    <n v="3.11"/>
    <n v="2"/>
    <n v="-2.1800000000000002"/>
    <x v="3"/>
    <x v="2"/>
  </r>
  <r>
    <n v="45041"/>
    <x v="315"/>
    <x v="2"/>
    <x v="2"/>
    <x v="6"/>
    <x v="35"/>
    <n v="82.8"/>
    <n v="2"/>
    <n v="-20.7"/>
    <x v="3"/>
    <x v="2"/>
  </r>
  <r>
    <n v="45041"/>
    <x v="315"/>
    <x v="2"/>
    <x v="0"/>
    <x v="3"/>
    <x v="1599"/>
    <n v="20.72"/>
    <n v="2"/>
    <n v="-13.82"/>
    <x v="3"/>
    <x v="2"/>
  </r>
  <r>
    <n v="45041"/>
    <x v="315"/>
    <x v="2"/>
    <x v="0"/>
    <x v="3"/>
    <x v="601"/>
    <n v="4.9000000000000004"/>
    <n v="3"/>
    <n v="-3.43"/>
    <x v="3"/>
    <x v="2"/>
  </r>
  <r>
    <n v="45042"/>
    <x v="524"/>
    <x v="20"/>
    <x v="1"/>
    <x v="5"/>
    <x v="868"/>
    <n v="434.65"/>
    <n v="3"/>
    <n v="62.78"/>
    <x v="3"/>
    <x v="2"/>
  </r>
  <r>
    <n v="45044"/>
    <x v="555"/>
    <x v="0"/>
    <x v="2"/>
    <x v="6"/>
    <x v="855"/>
    <n v="369.58"/>
    <n v="3"/>
    <n v="41.58"/>
    <x v="3"/>
    <x v="2"/>
  </r>
  <r>
    <n v="45044"/>
    <x v="555"/>
    <x v="0"/>
    <x v="0"/>
    <x v="1"/>
    <x v="1676"/>
    <n v="15.71"/>
    <n v="4"/>
    <n v="5.7"/>
    <x v="3"/>
    <x v="2"/>
  </r>
  <r>
    <n v="45044"/>
    <x v="200"/>
    <x v="26"/>
    <x v="0"/>
    <x v="0"/>
    <x v="572"/>
    <n v="29.47"/>
    <n v="3"/>
    <n v="9.9499999999999993"/>
    <x v="3"/>
    <x v="2"/>
  </r>
  <r>
    <n v="45044"/>
    <x v="731"/>
    <x v="3"/>
    <x v="1"/>
    <x v="5"/>
    <x v="241"/>
    <n v="41.57"/>
    <n v="2"/>
    <n v="2.6"/>
    <x v="3"/>
    <x v="2"/>
  </r>
  <r>
    <n v="45044"/>
    <x v="751"/>
    <x v="1"/>
    <x v="1"/>
    <x v="8"/>
    <x v="676"/>
    <n v="30.34"/>
    <n v="2"/>
    <n v="-31.86"/>
    <x v="3"/>
    <x v="2"/>
  </r>
  <r>
    <n v="45046"/>
    <x v="154"/>
    <x v="20"/>
    <x v="0"/>
    <x v="3"/>
    <x v="575"/>
    <n v="7.71"/>
    <n v="2"/>
    <n v="2.8"/>
    <x v="3"/>
    <x v="2"/>
  </r>
  <r>
    <n v="45046"/>
    <x v="151"/>
    <x v="0"/>
    <x v="1"/>
    <x v="8"/>
    <x v="1310"/>
    <n v="22.61"/>
    <n v="3"/>
    <n v="-10.17"/>
    <x v="3"/>
    <x v="2"/>
  </r>
  <r>
    <n v="45046"/>
    <x v="687"/>
    <x v="12"/>
    <x v="1"/>
    <x v="8"/>
    <x v="1113"/>
    <n v="111.89"/>
    <n v="7"/>
    <n v="22.38"/>
    <x v="3"/>
    <x v="2"/>
  </r>
  <r>
    <n v="45047"/>
    <x v="221"/>
    <x v="15"/>
    <x v="0"/>
    <x v="1"/>
    <x v="849"/>
    <n v="3.98"/>
    <n v="1"/>
    <n v="1.29"/>
    <x v="4"/>
    <x v="2"/>
  </r>
  <r>
    <n v="45047"/>
    <x v="221"/>
    <x v="15"/>
    <x v="1"/>
    <x v="13"/>
    <x v="490"/>
    <n v="370.62"/>
    <n v="3"/>
    <n v="-142.07"/>
    <x v="4"/>
    <x v="2"/>
  </r>
  <r>
    <n v="45047"/>
    <x v="221"/>
    <x v="15"/>
    <x v="0"/>
    <x v="3"/>
    <x v="573"/>
    <n v="2.74"/>
    <n v="2"/>
    <n v="-2.0099999999999998"/>
    <x v="4"/>
    <x v="2"/>
  </r>
  <r>
    <n v="45047"/>
    <x v="752"/>
    <x v="13"/>
    <x v="0"/>
    <x v="0"/>
    <x v="1520"/>
    <n v="109.92"/>
    <n v="2"/>
    <n v="53.86"/>
    <x v="4"/>
    <x v="2"/>
  </r>
  <r>
    <n v="45047"/>
    <x v="752"/>
    <x v="13"/>
    <x v="0"/>
    <x v="0"/>
    <x v="721"/>
    <n v="19.440000000000001"/>
    <n v="3"/>
    <n v="9.33"/>
    <x v="4"/>
    <x v="2"/>
  </r>
  <r>
    <n v="45047"/>
    <x v="752"/>
    <x v="13"/>
    <x v="0"/>
    <x v="4"/>
    <x v="385"/>
    <n v="11.16"/>
    <n v="2"/>
    <n v="4.3499999999999996"/>
    <x v="4"/>
    <x v="2"/>
  </r>
  <r>
    <n v="45048"/>
    <x v="741"/>
    <x v="0"/>
    <x v="0"/>
    <x v="4"/>
    <x v="1341"/>
    <n v="86.35"/>
    <n v="3"/>
    <n v="5.4"/>
    <x v="4"/>
    <x v="2"/>
  </r>
  <r>
    <n v="45048"/>
    <x v="204"/>
    <x v="20"/>
    <x v="0"/>
    <x v="2"/>
    <x v="1677"/>
    <n v="44.94"/>
    <n v="3"/>
    <n v="12.58"/>
    <x v="4"/>
    <x v="2"/>
  </r>
  <r>
    <n v="45048"/>
    <x v="204"/>
    <x v="20"/>
    <x v="0"/>
    <x v="3"/>
    <x v="1135"/>
    <n v="45.58"/>
    <n v="3"/>
    <n v="15.95"/>
    <x v="4"/>
    <x v="2"/>
  </r>
  <r>
    <n v="45048"/>
    <x v="275"/>
    <x v="25"/>
    <x v="1"/>
    <x v="5"/>
    <x v="241"/>
    <n v="187.06"/>
    <n v="9"/>
    <n v="11.69"/>
    <x v="4"/>
    <x v="2"/>
  </r>
  <r>
    <n v="45048"/>
    <x v="423"/>
    <x v="0"/>
    <x v="0"/>
    <x v="2"/>
    <x v="110"/>
    <n v="18.940000000000001"/>
    <n v="3"/>
    <n v="-3.79"/>
    <x v="4"/>
    <x v="2"/>
  </r>
  <r>
    <n v="45048"/>
    <x v="423"/>
    <x v="0"/>
    <x v="0"/>
    <x v="2"/>
    <x v="235"/>
    <n v="12.67"/>
    <n v="3"/>
    <n v="-3.17"/>
    <x v="4"/>
    <x v="2"/>
  </r>
  <r>
    <n v="45048"/>
    <x v="423"/>
    <x v="0"/>
    <x v="0"/>
    <x v="1"/>
    <x v="1678"/>
    <n v="5.04"/>
    <n v="2"/>
    <n v="1.76"/>
    <x v="4"/>
    <x v="2"/>
  </r>
  <r>
    <n v="45048"/>
    <x v="245"/>
    <x v="0"/>
    <x v="1"/>
    <x v="5"/>
    <x v="914"/>
    <n v="366.74"/>
    <n v="4"/>
    <n v="-110.02"/>
    <x v="4"/>
    <x v="2"/>
  </r>
  <r>
    <n v="45048"/>
    <x v="150"/>
    <x v="20"/>
    <x v="1"/>
    <x v="8"/>
    <x v="1387"/>
    <n v="12.56"/>
    <n v="2"/>
    <n v="4.0199999999999996"/>
    <x v="4"/>
    <x v="2"/>
  </r>
  <r>
    <n v="45048"/>
    <x v="150"/>
    <x v="20"/>
    <x v="0"/>
    <x v="3"/>
    <x v="556"/>
    <n v="90.48"/>
    <n v="3"/>
    <n v="33.93"/>
    <x v="4"/>
    <x v="2"/>
  </r>
  <r>
    <n v="45048"/>
    <x v="150"/>
    <x v="20"/>
    <x v="0"/>
    <x v="0"/>
    <x v="894"/>
    <n v="13.08"/>
    <n v="2"/>
    <n v="6.02"/>
    <x v="4"/>
    <x v="2"/>
  </r>
  <r>
    <n v="45048"/>
    <x v="150"/>
    <x v="20"/>
    <x v="1"/>
    <x v="8"/>
    <x v="985"/>
    <n v="214.7"/>
    <n v="5"/>
    <n v="83.73"/>
    <x v="4"/>
    <x v="2"/>
  </r>
  <r>
    <n v="45049"/>
    <x v="710"/>
    <x v="1"/>
    <x v="0"/>
    <x v="3"/>
    <x v="1480"/>
    <n v="2.1800000000000002"/>
    <n v="1"/>
    <n v="-3.6"/>
    <x v="4"/>
    <x v="2"/>
  </r>
  <r>
    <n v="45049"/>
    <x v="710"/>
    <x v="1"/>
    <x v="0"/>
    <x v="4"/>
    <x v="1275"/>
    <n v="27.38"/>
    <n v="7"/>
    <n v="2.74"/>
    <x v="4"/>
    <x v="2"/>
  </r>
  <r>
    <n v="45049"/>
    <x v="710"/>
    <x v="1"/>
    <x v="0"/>
    <x v="12"/>
    <x v="699"/>
    <n v="26.41"/>
    <n v="3"/>
    <n v="-71.3"/>
    <x v="4"/>
    <x v="2"/>
  </r>
  <r>
    <n v="45049"/>
    <x v="753"/>
    <x v="10"/>
    <x v="2"/>
    <x v="9"/>
    <x v="1037"/>
    <n v="132.52000000000001"/>
    <n v="5"/>
    <n v="34.79"/>
    <x v="4"/>
    <x v="2"/>
  </r>
  <r>
    <n v="45049"/>
    <x v="753"/>
    <x v="10"/>
    <x v="0"/>
    <x v="2"/>
    <x v="1204"/>
    <n v="195.64"/>
    <n v="5"/>
    <n v="-44.02"/>
    <x v="4"/>
    <x v="2"/>
  </r>
  <r>
    <n v="45049"/>
    <x v="753"/>
    <x v="10"/>
    <x v="1"/>
    <x v="8"/>
    <x v="866"/>
    <n v="51.97"/>
    <n v="2"/>
    <n v="10.39"/>
    <x v="4"/>
    <x v="2"/>
  </r>
  <r>
    <n v="45049"/>
    <x v="753"/>
    <x v="10"/>
    <x v="2"/>
    <x v="9"/>
    <x v="1542"/>
    <n v="431.98"/>
    <n v="3"/>
    <n v="-75.599999999999994"/>
    <x v="4"/>
    <x v="2"/>
  </r>
  <r>
    <n v="45049"/>
    <x v="753"/>
    <x v="10"/>
    <x v="2"/>
    <x v="15"/>
    <x v="1679"/>
    <n v="224.94"/>
    <n v="3"/>
    <n v="-164.95"/>
    <x v="4"/>
    <x v="2"/>
  </r>
  <r>
    <n v="45049"/>
    <x v="753"/>
    <x v="10"/>
    <x v="0"/>
    <x v="1"/>
    <x v="1680"/>
    <n v="6"/>
    <n v="2"/>
    <n v="2.1"/>
    <x v="4"/>
    <x v="2"/>
  </r>
  <r>
    <n v="45051"/>
    <x v="11"/>
    <x v="5"/>
    <x v="0"/>
    <x v="0"/>
    <x v="189"/>
    <n v="79.14"/>
    <n v="3"/>
    <n v="36.4"/>
    <x v="4"/>
    <x v="2"/>
  </r>
  <r>
    <n v="45051"/>
    <x v="225"/>
    <x v="15"/>
    <x v="0"/>
    <x v="0"/>
    <x v="607"/>
    <n v="14.35"/>
    <n v="3"/>
    <n v="5.2"/>
    <x v="4"/>
    <x v="2"/>
  </r>
  <r>
    <n v="45051"/>
    <x v="429"/>
    <x v="3"/>
    <x v="0"/>
    <x v="2"/>
    <x v="565"/>
    <n v="5.98"/>
    <n v="1"/>
    <n v="1.02"/>
    <x v="4"/>
    <x v="2"/>
  </r>
  <r>
    <n v="45051"/>
    <x v="429"/>
    <x v="3"/>
    <x v="2"/>
    <x v="6"/>
    <x v="1603"/>
    <n v="246.17"/>
    <n v="3"/>
    <n v="21.54"/>
    <x v="4"/>
    <x v="2"/>
  </r>
  <r>
    <n v="45051"/>
    <x v="406"/>
    <x v="3"/>
    <x v="0"/>
    <x v="3"/>
    <x v="947"/>
    <n v="6.72"/>
    <n v="5"/>
    <n v="2.35"/>
    <x v="4"/>
    <x v="2"/>
  </r>
  <r>
    <n v="45051"/>
    <x v="406"/>
    <x v="3"/>
    <x v="1"/>
    <x v="13"/>
    <x v="296"/>
    <n v="298.77999999999997"/>
    <n v="3"/>
    <n v="7.47"/>
    <x v="4"/>
    <x v="2"/>
  </r>
  <r>
    <n v="45051"/>
    <x v="368"/>
    <x v="15"/>
    <x v="1"/>
    <x v="8"/>
    <x v="1141"/>
    <n v="16.72"/>
    <n v="5"/>
    <n v="3.34"/>
    <x v="4"/>
    <x v="2"/>
  </r>
  <r>
    <n v="45051"/>
    <x v="596"/>
    <x v="3"/>
    <x v="1"/>
    <x v="13"/>
    <x v="1174"/>
    <n v="71.09"/>
    <n v="2"/>
    <n v="-1.78"/>
    <x v="4"/>
    <x v="2"/>
  </r>
  <r>
    <n v="45051"/>
    <x v="754"/>
    <x v="17"/>
    <x v="1"/>
    <x v="13"/>
    <x v="1681"/>
    <n v="1685.88"/>
    <n v="6"/>
    <n v="320.32"/>
    <x v="4"/>
    <x v="2"/>
  </r>
  <r>
    <n v="45051"/>
    <x v="754"/>
    <x v="17"/>
    <x v="0"/>
    <x v="3"/>
    <x v="824"/>
    <n v="5.73"/>
    <n v="2"/>
    <n v="2"/>
    <x v="4"/>
    <x v="2"/>
  </r>
  <r>
    <n v="45051"/>
    <x v="81"/>
    <x v="16"/>
    <x v="0"/>
    <x v="0"/>
    <x v="1682"/>
    <n v="93.25"/>
    <n v="4"/>
    <n v="31.47"/>
    <x v="4"/>
    <x v="2"/>
  </r>
  <r>
    <n v="45051"/>
    <x v="81"/>
    <x v="16"/>
    <x v="2"/>
    <x v="6"/>
    <x v="1578"/>
    <n v="177.48"/>
    <n v="3"/>
    <n v="19.97"/>
    <x v="4"/>
    <x v="2"/>
  </r>
  <r>
    <n v="45052"/>
    <x v="671"/>
    <x v="10"/>
    <x v="0"/>
    <x v="7"/>
    <x v="1156"/>
    <n v="7.22"/>
    <n v="2"/>
    <n v="1.71"/>
    <x v="4"/>
    <x v="2"/>
  </r>
  <r>
    <n v="45052"/>
    <x v="671"/>
    <x v="10"/>
    <x v="0"/>
    <x v="0"/>
    <x v="214"/>
    <n v="49.57"/>
    <n v="2"/>
    <n v="15.49"/>
    <x v="4"/>
    <x v="2"/>
  </r>
  <r>
    <n v="45052"/>
    <x v="671"/>
    <x v="10"/>
    <x v="1"/>
    <x v="8"/>
    <x v="1683"/>
    <n v="54.71"/>
    <n v="7"/>
    <n v="11.63"/>
    <x v="4"/>
    <x v="2"/>
  </r>
  <r>
    <n v="45052"/>
    <x v="721"/>
    <x v="1"/>
    <x v="0"/>
    <x v="3"/>
    <x v="170"/>
    <n v="3.21"/>
    <n v="2"/>
    <n v="-5.29"/>
    <x v="4"/>
    <x v="2"/>
  </r>
  <r>
    <n v="45052"/>
    <x v="721"/>
    <x v="1"/>
    <x v="2"/>
    <x v="9"/>
    <x v="665"/>
    <n v="26.18"/>
    <n v="2"/>
    <n v="-3.27"/>
    <x v="4"/>
    <x v="2"/>
  </r>
  <r>
    <n v="45052"/>
    <x v="671"/>
    <x v="24"/>
    <x v="0"/>
    <x v="12"/>
    <x v="1217"/>
    <n v="54.48"/>
    <n v="1"/>
    <n v="15.25"/>
    <x v="4"/>
    <x v="2"/>
  </r>
  <r>
    <n v="45052"/>
    <x v="344"/>
    <x v="3"/>
    <x v="1"/>
    <x v="8"/>
    <x v="1684"/>
    <n v="41.6"/>
    <n v="4"/>
    <n v="14.14"/>
    <x v="4"/>
    <x v="2"/>
  </r>
  <r>
    <n v="45053"/>
    <x v="740"/>
    <x v="20"/>
    <x v="0"/>
    <x v="3"/>
    <x v="185"/>
    <n v="85.23"/>
    <n v="7"/>
    <n v="30.9"/>
    <x v="4"/>
    <x v="2"/>
  </r>
  <r>
    <n v="45053"/>
    <x v="740"/>
    <x v="20"/>
    <x v="0"/>
    <x v="1"/>
    <x v="798"/>
    <n v="44.4"/>
    <n v="3"/>
    <n v="22.2"/>
    <x v="4"/>
    <x v="2"/>
  </r>
  <r>
    <n v="45053"/>
    <x v="740"/>
    <x v="20"/>
    <x v="1"/>
    <x v="5"/>
    <x v="1255"/>
    <n v="442.76"/>
    <n v="4"/>
    <n v="59.04"/>
    <x v="4"/>
    <x v="2"/>
  </r>
  <r>
    <n v="45053"/>
    <x v="740"/>
    <x v="20"/>
    <x v="2"/>
    <x v="15"/>
    <x v="1229"/>
    <n v="3999.95"/>
    <n v="5"/>
    <n v="1159.99"/>
    <x v="4"/>
    <x v="2"/>
  </r>
  <r>
    <n v="45053"/>
    <x v="740"/>
    <x v="20"/>
    <x v="2"/>
    <x v="9"/>
    <x v="677"/>
    <n v="199.95"/>
    <n v="5"/>
    <n v="21.99"/>
    <x v="4"/>
    <x v="2"/>
  </r>
  <r>
    <n v="45053"/>
    <x v="740"/>
    <x v="20"/>
    <x v="1"/>
    <x v="8"/>
    <x v="626"/>
    <n v="63.68"/>
    <n v="8"/>
    <n v="28.02"/>
    <x v="4"/>
    <x v="2"/>
  </r>
  <r>
    <n v="45054"/>
    <x v="169"/>
    <x v="7"/>
    <x v="1"/>
    <x v="8"/>
    <x v="1445"/>
    <n v="211.96"/>
    <n v="2"/>
    <n v="42.39"/>
    <x v="4"/>
    <x v="2"/>
  </r>
  <r>
    <n v="45054"/>
    <x v="68"/>
    <x v="10"/>
    <x v="0"/>
    <x v="2"/>
    <x v="650"/>
    <n v="1006.06"/>
    <n v="3"/>
    <n v="88.03"/>
    <x v="4"/>
    <x v="2"/>
  </r>
  <r>
    <n v="45054"/>
    <x v="68"/>
    <x v="10"/>
    <x v="0"/>
    <x v="0"/>
    <x v="257"/>
    <n v="10.69"/>
    <n v="2"/>
    <n v="3.74"/>
    <x v="4"/>
    <x v="2"/>
  </r>
  <r>
    <n v="45054"/>
    <x v="68"/>
    <x v="10"/>
    <x v="0"/>
    <x v="0"/>
    <x v="1378"/>
    <n v="10.37"/>
    <n v="2"/>
    <n v="3.63"/>
    <x v="4"/>
    <x v="2"/>
  </r>
  <r>
    <n v="45054"/>
    <x v="68"/>
    <x v="10"/>
    <x v="0"/>
    <x v="2"/>
    <x v="1533"/>
    <n v="25.12"/>
    <n v="2"/>
    <n v="1.57"/>
    <x v="4"/>
    <x v="2"/>
  </r>
  <r>
    <n v="45054"/>
    <x v="68"/>
    <x v="10"/>
    <x v="2"/>
    <x v="9"/>
    <x v="390"/>
    <n v="58.11"/>
    <n v="2"/>
    <n v="7.26"/>
    <x v="4"/>
    <x v="2"/>
  </r>
  <r>
    <n v="45054"/>
    <x v="335"/>
    <x v="3"/>
    <x v="0"/>
    <x v="0"/>
    <x v="1235"/>
    <n v="17.940000000000001"/>
    <n v="3"/>
    <n v="8.07"/>
    <x v="4"/>
    <x v="2"/>
  </r>
  <r>
    <n v="45055"/>
    <x v="331"/>
    <x v="22"/>
    <x v="2"/>
    <x v="9"/>
    <x v="1685"/>
    <n v="93.98"/>
    <n v="2"/>
    <n v="13.16"/>
    <x v="4"/>
    <x v="2"/>
  </r>
  <r>
    <n v="45055"/>
    <x v="621"/>
    <x v="2"/>
    <x v="0"/>
    <x v="10"/>
    <x v="21"/>
    <n v="9.34"/>
    <n v="1"/>
    <n v="3.5"/>
    <x v="4"/>
    <x v="2"/>
  </r>
  <r>
    <n v="45055"/>
    <x v="621"/>
    <x v="2"/>
    <x v="0"/>
    <x v="4"/>
    <x v="262"/>
    <n v="79.36"/>
    <n v="5"/>
    <n v="9.92"/>
    <x v="4"/>
    <x v="2"/>
  </r>
  <r>
    <n v="45055"/>
    <x v="152"/>
    <x v="20"/>
    <x v="0"/>
    <x v="4"/>
    <x v="1686"/>
    <n v="8"/>
    <n v="5"/>
    <n v="3.44"/>
    <x v="4"/>
    <x v="2"/>
  </r>
  <r>
    <n v="45055"/>
    <x v="332"/>
    <x v="3"/>
    <x v="0"/>
    <x v="0"/>
    <x v="1687"/>
    <n v="32.04"/>
    <n v="4"/>
    <n v="14.42"/>
    <x v="4"/>
    <x v="2"/>
  </r>
  <r>
    <n v="45055"/>
    <x v="2"/>
    <x v="0"/>
    <x v="2"/>
    <x v="6"/>
    <x v="441"/>
    <n v="19.14"/>
    <n v="2"/>
    <n v="1.91"/>
    <x v="4"/>
    <x v="2"/>
  </r>
  <r>
    <n v="45055"/>
    <x v="433"/>
    <x v="6"/>
    <x v="0"/>
    <x v="4"/>
    <x v="29"/>
    <n v="27.86"/>
    <n v="7"/>
    <n v="9.19"/>
    <x v="4"/>
    <x v="2"/>
  </r>
  <r>
    <n v="45055"/>
    <x v="755"/>
    <x v="0"/>
    <x v="0"/>
    <x v="2"/>
    <x v="168"/>
    <n v="856.66"/>
    <n v="6"/>
    <n v="107.08"/>
    <x v="4"/>
    <x v="2"/>
  </r>
  <r>
    <n v="45055"/>
    <x v="755"/>
    <x v="0"/>
    <x v="0"/>
    <x v="3"/>
    <x v="275"/>
    <n v="13.18"/>
    <n v="4"/>
    <n v="-20.440000000000001"/>
    <x v="4"/>
    <x v="2"/>
  </r>
  <r>
    <n v="45055"/>
    <x v="755"/>
    <x v="0"/>
    <x v="0"/>
    <x v="12"/>
    <x v="1688"/>
    <n v="48.78"/>
    <n v="4"/>
    <n v="-131.72"/>
    <x v="4"/>
    <x v="2"/>
  </r>
  <r>
    <n v="45055"/>
    <x v="755"/>
    <x v="0"/>
    <x v="0"/>
    <x v="0"/>
    <x v="1667"/>
    <n v="76.64"/>
    <n v="2"/>
    <n v="26.82"/>
    <x v="4"/>
    <x v="2"/>
  </r>
  <r>
    <n v="45055"/>
    <x v="755"/>
    <x v="0"/>
    <x v="0"/>
    <x v="3"/>
    <x v="962"/>
    <n v="18.53"/>
    <n v="6"/>
    <n v="-27.79"/>
    <x v="4"/>
    <x v="2"/>
  </r>
  <r>
    <n v="45056"/>
    <x v="310"/>
    <x v="22"/>
    <x v="0"/>
    <x v="0"/>
    <x v="607"/>
    <n v="11.96"/>
    <n v="2"/>
    <n v="5.86"/>
    <x v="4"/>
    <x v="2"/>
  </r>
  <r>
    <n v="45056"/>
    <x v="431"/>
    <x v="2"/>
    <x v="2"/>
    <x v="6"/>
    <x v="979"/>
    <n v="743.99"/>
    <n v="2"/>
    <n v="-124"/>
    <x v="4"/>
    <x v="2"/>
  </r>
  <r>
    <n v="45056"/>
    <x v="344"/>
    <x v="1"/>
    <x v="0"/>
    <x v="10"/>
    <x v="1689"/>
    <n v="7.07"/>
    <n v="2"/>
    <n v="2.39"/>
    <x v="4"/>
    <x v="2"/>
  </r>
  <r>
    <n v="45057"/>
    <x v="207"/>
    <x v="3"/>
    <x v="0"/>
    <x v="0"/>
    <x v="1235"/>
    <n v="5.98"/>
    <n v="1"/>
    <n v="2.69"/>
    <x v="4"/>
    <x v="2"/>
  </r>
  <r>
    <n v="45058"/>
    <x v="422"/>
    <x v="6"/>
    <x v="0"/>
    <x v="4"/>
    <x v="9"/>
    <n v="10.96"/>
    <n v="4"/>
    <n v="2.96"/>
    <x v="4"/>
    <x v="2"/>
  </r>
  <r>
    <n v="45058"/>
    <x v="76"/>
    <x v="2"/>
    <x v="0"/>
    <x v="2"/>
    <x v="627"/>
    <n v="82.37"/>
    <n v="2"/>
    <n v="-19.559999999999999"/>
    <x v="4"/>
    <x v="2"/>
  </r>
  <r>
    <n v="45058"/>
    <x v="747"/>
    <x v="22"/>
    <x v="0"/>
    <x v="10"/>
    <x v="1690"/>
    <n v="54.9"/>
    <n v="5"/>
    <n v="26.9"/>
    <x v="4"/>
    <x v="2"/>
  </r>
  <r>
    <n v="45058"/>
    <x v="312"/>
    <x v="20"/>
    <x v="1"/>
    <x v="8"/>
    <x v="1001"/>
    <n v="10.02"/>
    <n v="3"/>
    <n v="4.41"/>
    <x v="4"/>
    <x v="2"/>
  </r>
  <r>
    <n v="45058"/>
    <x v="312"/>
    <x v="20"/>
    <x v="2"/>
    <x v="6"/>
    <x v="303"/>
    <n v="631.96"/>
    <n v="4"/>
    <n v="303.33999999999997"/>
    <x v="4"/>
    <x v="2"/>
  </r>
  <r>
    <n v="45058"/>
    <x v="98"/>
    <x v="3"/>
    <x v="2"/>
    <x v="9"/>
    <x v="1691"/>
    <n v="120"/>
    <n v="6"/>
    <n v="46.8"/>
    <x v="4"/>
    <x v="2"/>
  </r>
  <r>
    <n v="45058"/>
    <x v="98"/>
    <x v="3"/>
    <x v="0"/>
    <x v="12"/>
    <x v="394"/>
    <n v="8.67"/>
    <n v="1"/>
    <n v="2.34"/>
    <x v="4"/>
    <x v="2"/>
  </r>
  <r>
    <n v="45060"/>
    <x v="564"/>
    <x v="10"/>
    <x v="1"/>
    <x v="8"/>
    <x v="1328"/>
    <n v="79.38"/>
    <n v="1"/>
    <n v="29.77"/>
    <x v="4"/>
    <x v="2"/>
  </r>
  <r>
    <n v="45060"/>
    <x v="521"/>
    <x v="16"/>
    <x v="0"/>
    <x v="3"/>
    <x v="713"/>
    <n v="57.58"/>
    <n v="3"/>
    <n v="-44.15"/>
    <x v="4"/>
    <x v="2"/>
  </r>
  <r>
    <n v="45060"/>
    <x v="521"/>
    <x v="16"/>
    <x v="0"/>
    <x v="0"/>
    <x v="736"/>
    <n v="31.1"/>
    <n v="6"/>
    <n v="10.89"/>
    <x v="4"/>
    <x v="2"/>
  </r>
  <r>
    <n v="45060"/>
    <x v="521"/>
    <x v="16"/>
    <x v="1"/>
    <x v="8"/>
    <x v="109"/>
    <n v="30.19"/>
    <n v="3"/>
    <n v="8.3000000000000007"/>
    <x v="4"/>
    <x v="2"/>
  </r>
  <r>
    <n v="45060"/>
    <x v="521"/>
    <x v="16"/>
    <x v="2"/>
    <x v="6"/>
    <x v="383"/>
    <n v="43.6"/>
    <n v="5"/>
    <n v="4.3600000000000003"/>
    <x v="4"/>
    <x v="2"/>
  </r>
  <r>
    <n v="45060"/>
    <x v="521"/>
    <x v="16"/>
    <x v="0"/>
    <x v="4"/>
    <x v="1299"/>
    <n v="4.7699999999999996"/>
    <n v="2"/>
    <n v="0.42"/>
    <x v="4"/>
    <x v="2"/>
  </r>
  <r>
    <n v="45060"/>
    <x v="521"/>
    <x v="16"/>
    <x v="0"/>
    <x v="3"/>
    <x v="1385"/>
    <n v="10.38"/>
    <n v="2"/>
    <n v="-7.61"/>
    <x v="4"/>
    <x v="2"/>
  </r>
  <r>
    <n v="45060"/>
    <x v="521"/>
    <x v="16"/>
    <x v="0"/>
    <x v="3"/>
    <x v="706"/>
    <n v="13.39"/>
    <n v="8"/>
    <n v="-9.82"/>
    <x v="4"/>
    <x v="2"/>
  </r>
  <r>
    <n v="45060"/>
    <x v="495"/>
    <x v="12"/>
    <x v="2"/>
    <x v="9"/>
    <x v="1037"/>
    <n v="185.53"/>
    <n v="7"/>
    <n v="48.7"/>
    <x v="4"/>
    <x v="2"/>
  </r>
  <r>
    <n v="45061"/>
    <x v="188"/>
    <x v="29"/>
    <x v="0"/>
    <x v="3"/>
    <x v="713"/>
    <n v="511.84"/>
    <n v="8"/>
    <n v="240.56"/>
    <x v="4"/>
    <x v="2"/>
  </r>
  <r>
    <n v="45061"/>
    <x v="188"/>
    <x v="29"/>
    <x v="0"/>
    <x v="4"/>
    <x v="666"/>
    <n v="91.96"/>
    <n v="4"/>
    <n v="25.75"/>
    <x v="4"/>
    <x v="2"/>
  </r>
  <r>
    <n v="45061"/>
    <x v="188"/>
    <x v="29"/>
    <x v="0"/>
    <x v="4"/>
    <x v="1259"/>
    <n v="8.34"/>
    <n v="3"/>
    <n v="2.17"/>
    <x v="4"/>
    <x v="2"/>
  </r>
  <r>
    <n v="45061"/>
    <x v="426"/>
    <x v="20"/>
    <x v="0"/>
    <x v="3"/>
    <x v="1540"/>
    <n v="13.78"/>
    <n v="3"/>
    <n v="4.4800000000000004"/>
    <x v="4"/>
    <x v="2"/>
  </r>
  <r>
    <n v="45061"/>
    <x v="0"/>
    <x v="16"/>
    <x v="0"/>
    <x v="3"/>
    <x v="871"/>
    <n v="7.76"/>
    <n v="4"/>
    <n v="-5.18"/>
    <x v="4"/>
    <x v="2"/>
  </r>
  <r>
    <n v="45061"/>
    <x v="46"/>
    <x v="10"/>
    <x v="0"/>
    <x v="0"/>
    <x v="1692"/>
    <n v="15.23"/>
    <n v="4"/>
    <n v="5.52"/>
    <x v="4"/>
    <x v="2"/>
  </r>
  <r>
    <n v="45062"/>
    <x v="728"/>
    <x v="37"/>
    <x v="0"/>
    <x v="2"/>
    <x v="332"/>
    <n v="552.55999999999995"/>
    <n v="4"/>
    <n v="0"/>
    <x v="4"/>
    <x v="2"/>
  </r>
  <r>
    <n v="45062"/>
    <x v="445"/>
    <x v="3"/>
    <x v="0"/>
    <x v="0"/>
    <x v="1515"/>
    <n v="17.34"/>
    <n v="3"/>
    <n v="8.5"/>
    <x v="4"/>
    <x v="2"/>
  </r>
  <r>
    <n v="45062"/>
    <x v="42"/>
    <x v="3"/>
    <x v="1"/>
    <x v="8"/>
    <x v="759"/>
    <n v="282.83999999999997"/>
    <n v="4"/>
    <n v="19.8"/>
    <x v="4"/>
    <x v="2"/>
  </r>
  <r>
    <n v="45062"/>
    <x v="42"/>
    <x v="3"/>
    <x v="0"/>
    <x v="1"/>
    <x v="360"/>
    <n v="27.72"/>
    <n v="9"/>
    <n v="13.31"/>
    <x v="4"/>
    <x v="2"/>
  </r>
  <r>
    <n v="45063"/>
    <x v="132"/>
    <x v="16"/>
    <x v="0"/>
    <x v="3"/>
    <x v="1058"/>
    <n v="2.95"/>
    <n v="2"/>
    <n v="-2.16"/>
    <x v="4"/>
    <x v="2"/>
  </r>
  <r>
    <n v="45063"/>
    <x v="132"/>
    <x v="16"/>
    <x v="0"/>
    <x v="3"/>
    <x v="520"/>
    <n v="27.02"/>
    <n v="6"/>
    <n v="-21.61"/>
    <x v="4"/>
    <x v="2"/>
  </r>
  <r>
    <n v="45063"/>
    <x v="316"/>
    <x v="37"/>
    <x v="0"/>
    <x v="14"/>
    <x v="139"/>
    <n v="65.17"/>
    <n v="7"/>
    <n v="18.899999999999999"/>
    <x v="4"/>
    <x v="2"/>
  </r>
  <r>
    <n v="45063"/>
    <x v="316"/>
    <x v="37"/>
    <x v="0"/>
    <x v="1"/>
    <x v="913"/>
    <n v="14.62"/>
    <n v="2"/>
    <n v="6.87"/>
    <x v="4"/>
    <x v="2"/>
  </r>
  <r>
    <n v="45063"/>
    <x v="316"/>
    <x v="37"/>
    <x v="1"/>
    <x v="8"/>
    <x v="1139"/>
    <n v="173.24"/>
    <n v="4"/>
    <n v="17.32"/>
    <x v="4"/>
    <x v="2"/>
  </r>
  <r>
    <n v="45063"/>
    <x v="399"/>
    <x v="1"/>
    <x v="0"/>
    <x v="3"/>
    <x v="1693"/>
    <n v="2.89"/>
    <n v="1"/>
    <n v="-4.7699999999999996"/>
    <x v="4"/>
    <x v="2"/>
  </r>
  <r>
    <n v="45063"/>
    <x v="399"/>
    <x v="1"/>
    <x v="0"/>
    <x v="7"/>
    <x v="779"/>
    <n v="7.9"/>
    <n v="3"/>
    <n v="2.4700000000000002"/>
    <x v="4"/>
    <x v="2"/>
  </r>
  <r>
    <n v="45063"/>
    <x v="399"/>
    <x v="1"/>
    <x v="1"/>
    <x v="8"/>
    <x v="1310"/>
    <n v="22.61"/>
    <n v="3"/>
    <n v="-10.17"/>
    <x v="4"/>
    <x v="2"/>
  </r>
  <r>
    <n v="45063"/>
    <x v="399"/>
    <x v="1"/>
    <x v="0"/>
    <x v="0"/>
    <x v="1236"/>
    <n v="30.53"/>
    <n v="8"/>
    <n v="9.5399999999999991"/>
    <x v="4"/>
    <x v="2"/>
  </r>
  <r>
    <n v="45064"/>
    <x v="34"/>
    <x v="3"/>
    <x v="0"/>
    <x v="2"/>
    <x v="1549"/>
    <n v="104.28"/>
    <n v="3"/>
    <n v="26.07"/>
    <x v="4"/>
    <x v="2"/>
  </r>
  <r>
    <n v="45064"/>
    <x v="34"/>
    <x v="3"/>
    <x v="0"/>
    <x v="0"/>
    <x v="1396"/>
    <n v="17.940000000000001"/>
    <n v="3"/>
    <n v="8.7899999999999991"/>
    <x v="4"/>
    <x v="2"/>
  </r>
  <r>
    <n v="45065"/>
    <x v="224"/>
    <x v="6"/>
    <x v="1"/>
    <x v="5"/>
    <x v="1111"/>
    <n v="641.96"/>
    <n v="2"/>
    <n v="179.75"/>
    <x v="4"/>
    <x v="2"/>
  </r>
  <r>
    <n v="45065"/>
    <x v="84"/>
    <x v="20"/>
    <x v="0"/>
    <x v="12"/>
    <x v="1167"/>
    <n v="242.9"/>
    <n v="5"/>
    <n v="70.44"/>
    <x v="4"/>
    <x v="2"/>
  </r>
  <r>
    <n v="45065"/>
    <x v="84"/>
    <x v="20"/>
    <x v="0"/>
    <x v="2"/>
    <x v="509"/>
    <n v="454.9"/>
    <n v="5"/>
    <n v="0"/>
    <x v="4"/>
    <x v="2"/>
  </r>
  <r>
    <n v="45065"/>
    <x v="84"/>
    <x v="20"/>
    <x v="1"/>
    <x v="8"/>
    <x v="682"/>
    <n v="35.92"/>
    <n v="4"/>
    <n v="15.09"/>
    <x v="4"/>
    <x v="2"/>
  </r>
  <r>
    <n v="45065"/>
    <x v="84"/>
    <x v="20"/>
    <x v="1"/>
    <x v="8"/>
    <x v="20"/>
    <n v="39.76"/>
    <n v="8"/>
    <n v="12.33"/>
    <x v="4"/>
    <x v="2"/>
  </r>
  <r>
    <n v="45065"/>
    <x v="84"/>
    <x v="20"/>
    <x v="0"/>
    <x v="3"/>
    <x v="1171"/>
    <n v="47.74"/>
    <n v="4"/>
    <n v="14.92"/>
    <x v="4"/>
    <x v="2"/>
  </r>
  <r>
    <n v="45065"/>
    <x v="478"/>
    <x v="3"/>
    <x v="0"/>
    <x v="3"/>
    <x v="302"/>
    <n v="9.58"/>
    <n v="1"/>
    <n v="3.35"/>
    <x v="4"/>
    <x v="2"/>
  </r>
  <r>
    <n v="45065"/>
    <x v="132"/>
    <x v="18"/>
    <x v="0"/>
    <x v="4"/>
    <x v="514"/>
    <n v="21.4"/>
    <n v="5"/>
    <n v="6.21"/>
    <x v="4"/>
    <x v="2"/>
  </r>
  <r>
    <n v="45065"/>
    <x v="123"/>
    <x v="3"/>
    <x v="0"/>
    <x v="12"/>
    <x v="394"/>
    <n v="87.84"/>
    <n v="8"/>
    <n v="23.72"/>
    <x v="4"/>
    <x v="2"/>
  </r>
  <r>
    <n v="45066"/>
    <x v="81"/>
    <x v="3"/>
    <x v="1"/>
    <x v="8"/>
    <x v="1579"/>
    <n v="1049.2"/>
    <n v="5"/>
    <n v="272.79000000000002"/>
    <x v="4"/>
    <x v="2"/>
  </r>
  <r>
    <n v="45066"/>
    <x v="81"/>
    <x v="3"/>
    <x v="0"/>
    <x v="3"/>
    <x v="96"/>
    <n v="15.42"/>
    <n v="4"/>
    <n v="5.01"/>
    <x v="4"/>
    <x v="2"/>
  </r>
  <r>
    <n v="45066"/>
    <x v="519"/>
    <x v="25"/>
    <x v="2"/>
    <x v="6"/>
    <x v="686"/>
    <n v="1363.96"/>
    <n v="5"/>
    <n v="85.25"/>
    <x v="4"/>
    <x v="2"/>
  </r>
  <r>
    <n v="45066"/>
    <x v="622"/>
    <x v="16"/>
    <x v="0"/>
    <x v="3"/>
    <x v="263"/>
    <n v="2.69"/>
    <n v="2"/>
    <n v="-2.25"/>
    <x v="4"/>
    <x v="2"/>
  </r>
  <r>
    <n v="45066"/>
    <x v="469"/>
    <x v="26"/>
    <x v="0"/>
    <x v="3"/>
    <x v="326"/>
    <n v="40.64"/>
    <n v="7"/>
    <n v="-32.51"/>
    <x v="4"/>
    <x v="2"/>
  </r>
  <r>
    <n v="45067"/>
    <x v="564"/>
    <x v="3"/>
    <x v="2"/>
    <x v="6"/>
    <x v="1502"/>
    <n v="55.18"/>
    <n v="3"/>
    <n v="-12.41"/>
    <x v="4"/>
    <x v="2"/>
  </r>
  <r>
    <n v="45067"/>
    <x v="564"/>
    <x v="3"/>
    <x v="2"/>
    <x v="9"/>
    <x v="1037"/>
    <n v="66.260000000000005"/>
    <n v="2"/>
    <n v="27.17"/>
    <x v="4"/>
    <x v="2"/>
  </r>
  <r>
    <n v="45067"/>
    <x v="49"/>
    <x v="17"/>
    <x v="2"/>
    <x v="15"/>
    <x v="1694"/>
    <n v="2396.4"/>
    <n v="10"/>
    <n v="179.73"/>
    <x v="4"/>
    <x v="2"/>
  </r>
  <r>
    <n v="45067"/>
    <x v="85"/>
    <x v="43"/>
    <x v="0"/>
    <x v="0"/>
    <x v="371"/>
    <n v="111.96"/>
    <n v="2"/>
    <n v="54.86"/>
    <x v="4"/>
    <x v="2"/>
  </r>
  <r>
    <n v="45067"/>
    <x v="756"/>
    <x v="0"/>
    <x v="0"/>
    <x v="3"/>
    <x v="73"/>
    <n v="1.96"/>
    <n v="2"/>
    <n v="-3.24"/>
    <x v="4"/>
    <x v="2"/>
  </r>
  <r>
    <n v="45067"/>
    <x v="756"/>
    <x v="0"/>
    <x v="0"/>
    <x v="0"/>
    <x v="1052"/>
    <n v="82.66"/>
    <n v="9"/>
    <n v="31"/>
    <x v="4"/>
    <x v="2"/>
  </r>
  <r>
    <n v="45067"/>
    <x v="562"/>
    <x v="1"/>
    <x v="0"/>
    <x v="3"/>
    <x v="130"/>
    <n v="3.8"/>
    <n v="3"/>
    <n v="-5.89"/>
    <x v="4"/>
    <x v="2"/>
  </r>
  <r>
    <n v="45068"/>
    <x v="721"/>
    <x v="23"/>
    <x v="2"/>
    <x v="6"/>
    <x v="35"/>
    <n v="345"/>
    <n v="5"/>
    <n v="86.25"/>
    <x v="4"/>
    <x v="2"/>
  </r>
  <r>
    <n v="45068"/>
    <x v="721"/>
    <x v="23"/>
    <x v="1"/>
    <x v="13"/>
    <x v="296"/>
    <n v="174.29"/>
    <n v="2"/>
    <n v="-19.920000000000002"/>
    <x v="4"/>
    <x v="2"/>
  </r>
  <r>
    <n v="45068"/>
    <x v="721"/>
    <x v="23"/>
    <x v="0"/>
    <x v="12"/>
    <x v="901"/>
    <n v="662.84"/>
    <n v="4"/>
    <n v="172.34"/>
    <x v="4"/>
    <x v="2"/>
  </r>
  <r>
    <n v="45068"/>
    <x v="721"/>
    <x v="23"/>
    <x v="2"/>
    <x v="9"/>
    <x v="735"/>
    <n v="95.1"/>
    <n v="5"/>
    <n v="30.43"/>
    <x v="4"/>
    <x v="2"/>
  </r>
  <r>
    <n v="45068"/>
    <x v="721"/>
    <x v="23"/>
    <x v="0"/>
    <x v="10"/>
    <x v="1660"/>
    <n v="26.88"/>
    <n v="6"/>
    <n v="12.9"/>
    <x v="4"/>
    <x v="2"/>
  </r>
  <r>
    <n v="45068"/>
    <x v="721"/>
    <x v="23"/>
    <x v="2"/>
    <x v="6"/>
    <x v="967"/>
    <n v="257.98"/>
    <n v="2"/>
    <n v="74.81"/>
    <x v="4"/>
    <x v="2"/>
  </r>
  <r>
    <n v="45068"/>
    <x v="467"/>
    <x v="4"/>
    <x v="0"/>
    <x v="1"/>
    <x v="1676"/>
    <n v="14.73"/>
    <n v="3"/>
    <n v="7.22"/>
    <x v="4"/>
    <x v="2"/>
  </r>
  <r>
    <n v="45068"/>
    <x v="458"/>
    <x v="3"/>
    <x v="2"/>
    <x v="6"/>
    <x v="1695"/>
    <n v="222.38"/>
    <n v="2"/>
    <n v="22.24"/>
    <x v="4"/>
    <x v="2"/>
  </r>
  <r>
    <n v="45069"/>
    <x v="437"/>
    <x v="3"/>
    <x v="1"/>
    <x v="8"/>
    <x v="691"/>
    <n v="37.049999999999997"/>
    <n v="3"/>
    <n v="16.3"/>
    <x v="4"/>
    <x v="2"/>
  </r>
  <r>
    <n v="45069"/>
    <x v="318"/>
    <x v="1"/>
    <x v="2"/>
    <x v="6"/>
    <x v="1404"/>
    <n v="1979.93"/>
    <n v="9"/>
    <n v="148.49"/>
    <x v="4"/>
    <x v="2"/>
  </r>
  <r>
    <n v="45069"/>
    <x v="64"/>
    <x v="33"/>
    <x v="0"/>
    <x v="0"/>
    <x v="404"/>
    <n v="4.9800000000000004"/>
    <n v="1"/>
    <n v="2.44"/>
    <x v="4"/>
    <x v="2"/>
  </r>
  <r>
    <n v="45069"/>
    <x v="757"/>
    <x v="2"/>
    <x v="2"/>
    <x v="16"/>
    <x v="1696"/>
    <n v="8399.98"/>
    <n v="4"/>
    <n v="1120"/>
    <x v="4"/>
    <x v="2"/>
  </r>
  <r>
    <n v="45069"/>
    <x v="757"/>
    <x v="2"/>
    <x v="0"/>
    <x v="3"/>
    <x v="778"/>
    <n v="6.29"/>
    <n v="1"/>
    <n v="-4.2"/>
    <x v="4"/>
    <x v="2"/>
  </r>
  <r>
    <n v="45069"/>
    <x v="757"/>
    <x v="2"/>
    <x v="0"/>
    <x v="0"/>
    <x v="300"/>
    <n v="10.37"/>
    <n v="2"/>
    <n v="3.63"/>
    <x v="4"/>
    <x v="2"/>
  </r>
  <r>
    <n v="45069"/>
    <x v="757"/>
    <x v="2"/>
    <x v="2"/>
    <x v="6"/>
    <x v="1619"/>
    <n v="122.38"/>
    <n v="3"/>
    <n v="-24.48"/>
    <x v="4"/>
    <x v="2"/>
  </r>
  <r>
    <n v="45070"/>
    <x v="469"/>
    <x v="6"/>
    <x v="0"/>
    <x v="14"/>
    <x v="930"/>
    <n v="69.5"/>
    <n v="5"/>
    <n v="20.16"/>
    <x v="4"/>
    <x v="2"/>
  </r>
  <r>
    <n v="45070"/>
    <x v="469"/>
    <x v="6"/>
    <x v="0"/>
    <x v="0"/>
    <x v="1667"/>
    <n v="191.6"/>
    <n v="4"/>
    <n v="91.97"/>
    <x v="4"/>
    <x v="2"/>
  </r>
  <r>
    <n v="45070"/>
    <x v="285"/>
    <x v="2"/>
    <x v="0"/>
    <x v="4"/>
    <x v="1697"/>
    <n v="16.66"/>
    <n v="3"/>
    <n v="3.33"/>
    <x v="4"/>
    <x v="2"/>
  </r>
  <r>
    <n v="45071"/>
    <x v="640"/>
    <x v="4"/>
    <x v="1"/>
    <x v="8"/>
    <x v="1698"/>
    <n v="24.96"/>
    <n v="4"/>
    <n v="6.24"/>
    <x v="4"/>
    <x v="2"/>
  </r>
  <r>
    <n v="45071"/>
    <x v="640"/>
    <x v="4"/>
    <x v="0"/>
    <x v="0"/>
    <x v="48"/>
    <n v="19.36"/>
    <n v="2"/>
    <n v="9.2899999999999991"/>
    <x v="4"/>
    <x v="2"/>
  </r>
  <r>
    <n v="45071"/>
    <x v="640"/>
    <x v="4"/>
    <x v="0"/>
    <x v="2"/>
    <x v="1194"/>
    <n v="1267.6500000000001"/>
    <n v="9"/>
    <n v="152.12"/>
    <x v="4"/>
    <x v="2"/>
  </r>
  <r>
    <n v="45072"/>
    <x v="102"/>
    <x v="0"/>
    <x v="0"/>
    <x v="0"/>
    <x v="1427"/>
    <n v="10.37"/>
    <n v="2"/>
    <n v="3.63"/>
    <x v="4"/>
    <x v="2"/>
  </r>
  <r>
    <n v="45072"/>
    <x v="102"/>
    <x v="0"/>
    <x v="1"/>
    <x v="5"/>
    <x v="1078"/>
    <n v="388.43"/>
    <n v="5"/>
    <n v="-88.78"/>
    <x v="4"/>
    <x v="2"/>
  </r>
  <r>
    <n v="45072"/>
    <x v="102"/>
    <x v="0"/>
    <x v="0"/>
    <x v="0"/>
    <x v="1396"/>
    <n v="14.35"/>
    <n v="3"/>
    <n v="5.2"/>
    <x v="4"/>
    <x v="2"/>
  </r>
  <r>
    <n v="45072"/>
    <x v="102"/>
    <x v="0"/>
    <x v="2"/>
    <x v="9"/>
    <x v="1699"/>
    <n v="63.99"/>
    <n v="1"/>
    <n v="-7.2"/>
    <x v="4"/>
    <x v="2"/>
  </r>
  <r>
    <n v="45072"/>
    <x v="263"/>
    <x v="44"/>
    <x v="0"/>
    <x v="0"/>
    <x v="381"/>
    <n v="19.440000000000001"/>
    <n v="3"/>
    <n v="9.33"/>
    <x v="4"/>
    <x v="2"/>
  </r>
  <r>
    <n v="45072"/>
    <x v="263"/>
    <x v="44"/>
    <x v="0"/>
    <x v="3"/>
    <x v="96"/>
    <n v="9.64"/>
    <n v="2"/>
    <n v="4.43"/>
    <x v="4"/>
    <x v="2"/>
  </r>
  <r>
    <n v="45072"/>
    <x v="263"/>
    <x v="44"/>
    <x v="0"/>
    <x v="0"/>
    <x v="1700"/>
    <n v="12.7"/>
    <n v="2"/>
    <n v="5.84"/>
    <x v="4"/>
    <x v="2"/>
  </r>
  <r>
    <n v="45072"/>
    <x v="263"/>
    <x v="44"/>
    <x v="1"/>
    <x v="8"/>
    <x v="568"/>
    <n v="41.37"/>
    <n v="3"/>
    <n v="17.38"/>
    <x v="4"/>
    <x v="2"/>
  </r>
  <r>
    <n v="45072"/>
    <x v="495"/>
    <x v="2"/>
    <x v="0"/>
    <x v="4"/>
    <x v="513"/>
    <n v="1.5"/>
    <n v="1"/>
    <n v="0.17"/>
    <x v="4"/>
    <x v="2"/>
  </r>
  <r>
    <n v="45072"/>
    <x v="495"/>
    <x v="2"/>
    <x v="0"/>
    <x v="12"/>
    <x v="1500"/>
    <n v="34.85"/>
    <n v="2"/>
    <n v="6.53"/>
    <x v="4"/>
    <x v="2"/>
  </r>
  <r>
    <n v="45072"/>
    <x v="149"/>
    <x v="3"/>
    <x v="0"/>
    <x v="7"/>
    <x v="60"/>
    <n v="5.94"/>
    <n v="3"/>
    <n v="0"/>
    <x v="4"/>
    <x v="2"/>
  </r>
  <r>
    <n v="45072"/>
    <x v="149"/>
    <x v="3"/>
    <x v="0"/>
    <x v="0"/>
    <x v="1504"/>
    <n v="45.36"/>
    <n v="7"/>
    <n v="21.77"/>
    <x v="4"/>
    <x v="2"/>
  </r>
  <r>
    <n v="45072"/>
    <x v="149"/>
    <x v="3"/>
    <x v="2"/>
    <x v="6"/>
    <x v="567"/>
    <n v="211.17"/>
    <n v="4"/>
    <n v="23.76"/>
    <x v="4"/>
    <x v="2"/>
  </r>
  <r>
    <n v="45072"/>
    <x v="149"/>
    <x v="3"/>
    <x v="1"/>
    <x v="5"/>
    <x v="1166"/>
    <n v="484.7"/>
    <n v="6"/>
    <n v="-84.82"/>
    <x v="4"/>
    <x v="2"/>
  </r>
  <r>
    <n v="45072"/>
    <x v="149"/>
    <x v="3"/>
    <x v="2"/>
    <x v="15"/>
    <x v="1409"/>
    <n v="371.98"/>
    <n v="3"/>
    <n v="116.24"/>
    <x v="4"/>
    <x v="2"/>
  </r>
  <r>
    <n v="45072"/>
    <x v="552"/>
    <x v="16"/>
    <x v="0"/>
    <x v="2"/>
    <x v="678"/>
    <n v="184.7"/>
    <n v="6"/>
    <n v="13.85"/>
    <x v="4"/>
    <x v="2"/>
  </r>
  <r>
    <n v="45072"/>
    <x v="552"/>
    <x v="16"/>
    <x v="2"/>
    <x v="9"/>
    <x v="1114"/>
    <n v="47.92"/>
    <n v="2"/>
    <n v="11.98"/>
    <x v="4"/>
    <x v="2"/>
  </r>
  <r>
    <n v="45072"/>
    <x v="752"/>
    <x v="21"/>
    <x v="1"/>
    <x v="8"/>
    <x v="682"/>
    <n v="26.94"/>
    <n v="3"/>
    <n v="11.31"/>
    <x v="4"/>
    <x v="2"/>
  </r>
  <r>
    <n v="45073"/>
    <x v="174"/>
    <x v="14"/>
    <x v="1"/>
    <x v="5"/>
    <x v="599"/>
    <n v="3504.9"/>
    <n v="5"/>
    <n v="700.98"/>
    <x v="4"/>
    <x v="2"/>
  </r>
  <r>
    <n v="45073"/>
    <x v="174"/>
    <x v="14"/>
    <x v="0"/>
    <x v="0"/>
    <x v="1544"/>
    <n v="144.12"/>
    <n v="3"/>
    <n v="69.180000000000007"/>
    <x v="4"/>
    <x v="2"/>
  </r>
  <r>
    <n v="45073"/>
    <x v="174"/>
    <x v="14"/>
    <x v="0"/>
    <x v="0"/>
    <x v="1481"/>
    <n v="314.55"/>
    <n v="3"/>
    <n v="150.97999999999999"/>
    <x v="4"/>
    <x v="2"/>
  </r>
  <r>
    <n v="45073"/>
    <x v="267"/>
    <x v="1"/>
    <x v="1"/>
    <x v="8"/>
    <x v="1251"/>
    <n v="25.18"/>
    <n v="3"/>
    <n v="-33.36"/>
    <x v="4"/>
    <x v="2"/>
  </r>
  <r>
    <n v="45073"/>
    <x v="267"/>
    <x v="1"/>
    <x v="1"/>
    <x v="8"/>
    <x v="335"/>
    <n v="5.58"/>
    <n v="2"/>
    <n v="-1.68"/>
    <x v="4"/>
    <x v="2"/>
  </r>
  <r>
    <n v="45073"/>
    <x v="267"/>
    <x v="1"/>
    <x v="0"/>
    <x v="2"/>
    <x v="1126"/>
    <n v="1297.3699999999999"/>
    <n v="9"/>
    <n v="97.3"/>
    <x v="4"/>
    <x v="2"/>
  </r>
  <r>
    <n v="45073"/>
    <x v="462"/>
    <x v="3"/>
    <x v="0"/>
    <x v="0"/>
    <x v="1089"/>
    <n v="13.38"/>
    <n v="2"/>
    <n v="6.15"/>
    <x v="4"/>
    <x v="2"/>
  </r>
  <r>
    <n v="45074"/>
    <x v="329"/>
    <x v="29"/>
    <x v="0"/>
    <x v="4"/>
    <x v="1192"/>
    <n v="185.88"/>
    <n v="6"/>
    <n v="50.19"/>
    <x v="4"/>
    <x v="2"/>
  </r>
  <r>
    <n v="45074"/>
    <x v="566"/>
    <x v="16"/>
    <x v="1"/>
    <x v="5"/>
    <x v="707"/>
    <n v="390.27"/>
    <n v="8"/>
    <n v="-24.39"/>
    <x v="4"/>
    <x v="2"/>
  </r>
  <r>
    <n v="45074"/>
    <x v="566"/>
    <x v="16"/>
    <x v="0"/>
    <x v="0"/>
    <x v="689"/>
    <n v="62.19"/>
    <n v="13"/>
    <n v="19.440000000000001"/>
    <x v="4"/>
    <x v="2"/>
  </r>
  <r>
    <n v="45074"/>
    <x v="68"/>
    <x v="3"/>
    <x v="0"/>
    <x v="12"/>
    <x v="820"/>
    <n v="262.24"/>
    <n v="2"/>
    <n v="78.67"/>
    <x v="4"/>
    <x v="2"/>
  </r>
  <r>
    <n v="45074"/>
    <x v="68"/>
    <x v="3"/>
    <x v="0"/>
    <x v="0"/>
    <x v="1226"/>
    <n v="182.72"/>
    <n v="8"/>
    <n v="84.05"/>
    <x v="4"/>
    <x v="2"/>
  </r>
  <r>
    <n v="45074"/>
    <x v="68"/>
    <x v="3"/>
    <x v="2"/>
    <x v="9"/>
    <x v="401"/>
    <n v="131.6"/>
    <n v="7"/>
    <n v="7.9"/>
    <x v="4"/>
    <x v="2"/>
  </r>
  <r>
    <n v="45074"/>
    <x v="68"/>
    <x v="3"/>
    <x v="0"/>
    <x v="3"/>
    <x v="745"/>
    <n v="22.72"/>
    <n v="4"/>
    <n v="7.38"/>
    <x v="4"/>
    <x v="2"/>
  </r>
  <r>
    <n v="45074"/>
    <x v="68"/>
    <x v="3"/>
    <x v="2"/>
    <x v="15"/>
    <x v="508"/>
    <n v="558.4"/>
    <n v="2"/>
    <n v="41.88"/>
    <x v="4"/>
    <x v="2"/>
  </r>
  <r>
    <n v="45074"/>
    <x v="150"/>
    <x v="20"/>
    <x v="0"/>
    <x v="14"/>
    <x v="1458"/>
    <n v="54.9"/>
    <n v="5"/>
    <n v="15.37"/>
    <x v="4"/>
    <x v="2"/>
  </r>
  <r>
    <n v="45074"/>
    <x v="451"/>
    <x v="1"/>
    <x v="2"/>
    <x v="6"/>
    <x v="387"/>
    <n v="286.39999999999998"/>
    <n v="1"/>
    <n v="25.06"/>
    <x v="4"/>
    <x v="2"/>
  </r>
  <r>
    <n v="45075"/>
    <x v="556"/>
    <x v="33"/>
    <x v="2"/>
    <x v="6"/>
    <x v="156"/>
    <n v="979.95"/>
    <n v="5"/>
    <n v="274.39"/>
    <x v="4"/>
    <x v="2"/>
  </r>
  <r>
    <n v="45075"/>
    <x v="556"/>
    <x v="33"/>
    <x v="0"/>
    <x v="3"/>
    <x v="475"/>
    <n v="22.75"/>
    <n v="5"/>
    <n v="11.38"/>
    <x v="4"/>
    <x v="2"/>
  </r>
  <r>
    <n v="45075"/>
    <x v="745"/>
    <x v="15"/>
    <x v="0"/>
    <x v="3"/>
    <x v="1664"/>
    <n v="11.28"/>
    <n v="3"/>
    <n v="-8.65"/>
    <x v="4"/>
    <x v="2"/>
  </r>
  <r>
    <n v="45075"/>
    <x v="745"/>
    <x v="15"/>
    <x v="0"/>
    <x v="4"/>
    <x v="182"/>
    <n v="4.45"/>
    <n v="2"/>
    <n v="0.33"/>
    <x v="4"/>
    <x v="2"/>
  </r>
  <r>
    <n v="45075"/>
    <x v="745"/>
    <x v="15"/>
    <x v="1"/>
    <x v="8"/>
    <x v="1290"/>
    <n v="44.76"/>
    <n v="3"/>
    <n v="14.55"/>
    <x v="4"/>
    <x v="2"/>
  </r>
  <r>
    <n v="45076"/>
    <x v="706"/>
    <x v="26"/>
    <x v="0"/>
    <x v="3"/>
    <x v="556"/>
    <n v="22.62"/>
    <n v="2"/>
    <n v="-15.08"/>
    <x v="4"/>
    <x v="2"/>
  </r>
  <r>
    <n v="45076"/>
    <x v="706"/>
    <x v="26"/>
    <x v="0"/>
    <x v="3"/>
    <x v="461"/>
    <n v="14.95"/>
    <n v="2"/>
    <n v="-11.96"/>
    <x v="4"/>
    <x v="2"/>
  </r>
  <r>
    <n v="45076"/>
    <x v="706"/>
    <x v="26"/>
    <x v="1"/>
    <x v="5"/>
    <x v="610"/>
    <n v="801.57"/>
    <n v="2"/>
    <n v="50.1"/>
    <x v="4"/>
    <x v="2"/>
  </r>
  <r>
    <n v="45076"/>
    <x v="706"/>
    <x v="26"/>
    <x v="0"/>
    <x v="3"/>
    <x v="1661"/>
    <n v="2.38"/>
    <n v="3"/>
    <n v="-1.9"/>
    <x v="4"/>
    <x v="2"/>
  </r>
  <r>
    <n v="45076"/>
    <x v="706"/>
    <x v="26"/>
    <x v="0"/>
    <x v="0"/>
    <x v="1289"/>
    <n v="32.79"/>
    <n v="1"/>
    <n v="11.89"/>
    <x v="4"/>
    <x v="2"/>
  </r>
  <r>
    <n v="45076"/>
    <x v="758"/>
    <x v="25"/>
    <x v="0"/>
    <x v="3"/>
    <x v="420"/>
    <n v="3.28"/>
    <n v="2"/>
    <n v="-2.63"/>
    <x v="4"/>
    <x v="2"/>
  </r>
  <r>
    <n v="45076"/>
    <x v="196"/>
    <x v="10"/>
    <x v="2"/>
    <x v="16"/>
    <x v="559"/>
    <n v="839.99"/>
    <n v="2"/>
    <n v="70"/>
    <x v="4"/>
    <x v="2"/>
  </r>
  <r>
    <n v="45076"/>
    <x v="123"/>
    <x v="6"/>
    <x v="1"/>
    <x v="13"/>
    <x v="1145"/>
    <n v="2275.5"/>
    <n v="10"/>
    <n v="386.84"/>
    <x v="4"/>
    <x v="2"/>
  </r>
  <r>
    <n v="45076"/>
    <x v="123"/>
    <x v="6"/>
    <x v="2"/>
    <x v="9"/>
    <x v="1146"/>
    <n v="1979.7"/>
    <n v="6"/>
    <n v="653.29999999999995"/>
    <x v="4"/>
    <x v="2"/>
  </r>
  <r>
    <n v="45076"/>
    <x v="123"/>
    <x v="6"/>
    <x v="0"/>
    <x v="1"/>
    <x v="1655"/>
    <n v="62.1"/>
    <n v="6"/>
    <n v="29.81"/>
    <x v="4"/>
    <x v="2"/>
  </r>
  <r>
    <n v="45076"/>
    <x v="176"/>
    <x v="10"/>
    <x v="0"/>
    <x v="12"/>
    <x v="256"/>
    <n v="123.92"/>
    <n v="5"/>
    <n v="9.2899999999999991"/>
    <x v="4"/>
    <x v="2"/>
  </r>
  <r>
    <n v="45076"/>
    <x v="483"/>
    <x v="3"/>
    <x v="0"/>
    <x v="0"/>
    <x v="1424"/>
    <n v="38.880000000000003"/>
    <n v="6"/>
    <n v="18.66"/>
    <x v="4"/>
    <x v="2"/>
  </r>
  <r>
    <n v="45076"/>
    <x v="306"/>
    <x v="21"/>
    <x v="0"/>
    <x v="12"/>
    <x v="1411"/>
    <n v="364.74"/>
    <n v="3"/>
    <n v="109.42"/>
    <x v="4"/>
    <x v="2"/>
  </r>
  <r>
    <n v="45076"/>
    <x v="306"/>
    <x v="21"/>
    <x v="1"/>
    <x v="8"/>
    <x v="1298"/>
    <n v="47.4"/>
    <n v="5"/>
    <n v="21.33"/>
    <x v="4"/>
    <x v="2"/>
  </r>
  <r>
    <n v="45076"/>
    <x v="306"/>
    <x v="21"/>
    <x v="0"/>
    <x v="2"/>
    <x v="304"/>
    <n v="49.76"/>
    <n v="4"/>
    <n v="13.93"/>
    <x v="4"/>
    <x v="2"/>
  </r>
  <r>
    <n v="45076"/>
    <x v="306"/>
    <x v="21"/>
    <x v="0"/>
    <x v="4"/>
    <x v="182"/>
    <n v="5.56"/>
    <n v="2"/>
    <n v="1.45"/>
    <x v="4"/>
    <x v="2"/>
  </r>
  <r>
    <n v="45076"/>
    <x v="306"/>
    <x v="21"/>
    <x v="0"/>
    <x v="0"/>
    <x v="1481"/>
    <n v="629.1"/>
    <n v="6"/>
    <n v="301.97000000000003"/>
    <x v="4"/>
    <x v="2"/>
  </r>
  <r>
    <n v="45076"/>
    <x v="306"/>
    <x v="21"/>
    <x v="0"/>
    <x v="4"/>
    <x v="1000"/>
    <n v="14.7"/>
    <n v="5"/>
    <n v="3.97"/>
    <x v="4"/>
    <x v="2"/>
  </r>
  <r>
    <n v="45076"/>
    <x v="306"/>
    <x v="21"/>
    <x v="0"/>
    <x v="0"/>
    <x v="869"/>
    <n v="45.36"/>
    <n v="7"/>
    <n v="21.77"/>
    <x v="4"/>
    <x v="2"/>
  </r>
  <r>
    <n v="45076"/>
    <x v="306"/>
    <x v="21"/>
    <x v="2"/>
    <x v="6"/>
    <x v="431"/>
    <n v="125.99"/>
    <n v="1"/>
    <n v="35.28"/>
    <x v="4"/>
    <x v="2"/>
  </r>
  <r>
    <n v="45076"/>
    <x v="739"/>
    <x v="3"/>
    <x v="1"/>
    <x v="8"/>
    <x v="1251"/>
    <n v="167.84"/>
    <n v="8"/>
    <n v="11.75"/>
    <x v="4"/>
    <x v="2"/>
  </r>
  <r>
    <n v="45076"/>
    <x v="615"/>
    <x v="6"/>
    <x v="0"/>
    <x v="10"/>
    <x v="732"/>
    <n v="26.55"/>
    <n v="9"/>
    <n v="12.74"/>
    <x v="4"/>
    <x v="2"/>
  </r>
  <r>
    <n v="45076"/>
    <x v="615"/>
    <x v="6"/>
    <x v="2"/>
    <x v="9"/>
    <x v="378"/>
    <n v="111.98"/>
    <n v="2"/>
    <n v="26.88"/>
    <x v="4"/>
    <x v="2"/>
  </r>
  <r>
    <n v="45076"/>
    <x v="372"/>
    <x v="0"/>
    <x v="2"/>
    <x v="6"/>
    <x v="1605"/>
    <n v="79.959999999999994"/>
    <n v="5"/>
    <n v="8"/>
    <x v="4"/>
    <x v="2"/>
  </r>
  <r>
    <n v="45076"/>
    <x v="372"/>
    <x v="0"/>
    <x v="2"/>
    <x v="9"/>
    <x v="378"/>
    <n v="223.96"/>
    <n v="5"/>
    <n v="11.2"/>
    <x v="4"/>
    <x v="2"/>
  </r>
  <r>
    <n v="45077"/>
    <x v="443"/>
    <x v="1"/>
    <x v="1"/>
    <x v="8"/>
    <x v="1701"/>
    <n v="32.06"/>
    <n v="3"/>
    <n v="-12.83"/>
    <x v="4"/>
    <x v="2"/>
  </r>
  <r>
    <n v="45077"/>
    <x v="443"/>
    <x v="1"/>
    <x v="0"/>
    <x v="0"/>
    <x v="720"/>
    <n v="18.5"/>
    <n v="4"/>
    <n v="6.7"/>
    <x v="4"/>
    <x v="2"/>
  </r>
  <r>
    <n v="45077"/>
    <x v="443"/>
    <x v="1"/>
    <x v="1"/>
    <x v="5"/>
    <x v="26"/>
    <n v="191.08"/>
    <n v="3"/>
    <n v="-38.22"/>
    <x v="4"/>
    <x v="2"/>
  </r>
  <r>
    <n v="45077"/>
    <x v="443"/>
    <x v="1"/>
    <x v="0"/>
    <x v="0"/>
    <x v="1427"/>
    <n v="10.37"/>
    <n v="2"/>
    <n v="3.63"/>
    <x v="4"/>
    <x v="2"/>
  </r>
  <r>
    <n v="45077"/>
    <x v="685"/>
    <x v="20"/>
    <x v="0"/>
    <x v="3"/>
    <x v="566"/>
    <n v="7.15"/>
    <n v="3"/>
    <n v="2.3199999999999998"/>
    <x v="4"/>
    <x v="2"/>
  </r>
  <r>
    <n v="45077"/>
    <x v="685"/>
    <x v="20"/>
    <x v="2"/>
    <x v="6"/>
    <x v="1249"/>
    <n v="179.7"/>
    <n v="6"/>
    <n v="88.05"/>
    <x v="4"/>
    <x v="2"/>
  </r>
  <r>
    <n v="45079"/>
    <x v="385"/>
    <x v="2"/>
    <x v="0"/>
    <x v="2"/>
    <x v="161"/>
    <n v="64.78"/>
    <n v="1"/>
    <n v="-12.96"/>
    <x v="5"/>
    <x v="2"/>
  </r>
  <r>
    <n v="45079"/>
    <x v="150"/>
    <x v="22"/>
    <x v="0"/>
    <x v="0"/>
    <x v="716"/>
    <n v="30.18"/>
    <n v="3"/>
    <n v="13.88"/>
    <x v="5"/>
    <x v="2"/>
  </r>
  <r>
    <n v="45079"/>
    <x v="150"/>
    <x v="22"/>
    <x v="0"/>
    <x v="3"/>
    <x v="374"/>
    <n v="51.65"/>
    <n v="12"/>
    <n v="18.72"/>
    <x v="5"/>
    <x v="2"/>
  </r>
  <r>
    <n v="45079"/>
    <x v="150"/>
    <x v="22"/>
    <x v="0"/>
    <x v="3"/>
    <x v="701"/>
    <n v="11.23"/>
    <n v="3"/>
    <n v="3.93"/>
    <x v="5"/>
    <x v="2"/>
  </r>
  <r>
    <n v="45080"/>
    <x v="85"/>
    <x v="3"/>
    <x v="1"/>
    <x v="13"/>
    <x v="1174"/>
    <n v="71.09"/>
    <n v="2"/>
    <n v="-1.78"/>
    <x v="5"/>
    <x v="2"/>
  </r>
  <r>
    <n v="45081"/>
    <x v="502"/>
    <x v="6"/>
    <x v="0"/>
    <x v="0"/>
    <x v="795"/>
    <n v="75.88"/>
    <n v="2"/>
    <n v="35.659999999999997"/>
    <x v="5"/>
    <x v="2"/>
  </r>
  <r>
    <n v="45081"/>
    <x v="318"/>
    <x v="1"/>
    <x v="0"/>
    <x v="0"/>
    <x v="186"/>
    <n v="25.92"/>
    <n v="5"/>
    <n v="9.4"/>
    <x v="5"/>
    <x v="2"/>
  </r>
  <r>
    <n v="45081"/>
    <x v="318"/>
    <x v="1"/>
    <x v="1"/>
    <x v="8"/>
    <x v="1579"/>
    <n v="419.68"/>
    <n v="5"/>
    <n v="-356.73"/>
    <x v="5"/>
    <x v="2"/>
  </r>
  <r>
    <n v="45081"/>
    <x v="318"/>
    <x v="1"/>
    <x v="1"/>
    <x v="8"/>
    <x v="626"/>
    <n v="11.69"/>
    <n v="3"/>
    <n v="-4.68"/>
    <x v="5"/>
    <x v="2"/>
  </r>
  <r>
    <n v="45081"/>
    <x v="318"/>
    <x v="1"/>
    <x v="2"/>
    <x v="6"/>
    <x v="1288"/>
    <n v="31.98"/>
    <n v="2"/>
    <n v="11.19"/>
    <x v="5"/>
    <x v="2"/>
  </r>
  <r>
    <n v="45081"/>
    <x v="318"/>
    <x v="1"/>
    <x v="1"/>
    <x v="13"/>
    <x v="436"/>
    <n v="177.23"/>
    <n v="5"/>
    <n v="-120.51"/>
    <x v="5"/>
    <x v="2"/>
  </r>
  <r>
    <n v="45081"/>
    <x v="318"/>
    <x v="1"/>
    <x v="1"/>
    <x v="8"/>
    <x v="1043"/>
    <n v="4.04"/>
    <n v="3"/>
    <n v="-2.83"/>
    <x v="5"/>
    <x v="2"/>
  </r>
  <r>
    <n v="45081"/>
    <x v="318"/>
    <x v="1"/>
    <x v="0"/>
    <x v="4"/>
    <x v="202"/>
    <n v="7.41"/>
    <n v="2"/>
    <n v="1.2"/>
    <x v="5"/>
    <x v="2"/>
  </r>
  <r>
    <n v="45081"/>
    <x v="647"/>
    <x v="20"/>
    <x v="0"/>
    <x v="0"/>
    <x v="371"/>
    <n v="14.94"/>
    <n v="3"/>
    <n v="7.02"/>
    <x v="5"/>
    <x v="2"/>
  </r>
  <r>
    <n v="45081"/>
    <x v="647"/>
    <x v="20"/>
    <x v="2"/>
    <x v="15"/>
    <x v="1702"/>
    <n v="1349.85"/>
    <n v="3"/>
    <n v="364.46"/>
    <x v="5"/>
    <x v="2"/>
  </r>
  <r>
    <n v="45081"/>
    <x v="647"/>
    <x v="20"/>
    <x v="1"/>
    <x v="11"/>
    <x v="430"/>
    <n v="136.78"/>
    <n v="1"/>
    <n v="5.13"/>
    <x v="5"/>
    <x v="2"/>
  </r>
  <r>
    <n v="45081"/>
    <x v="647"/>
    <x v="20"/>
    <x v="1"/>
    <x v="8"/>
    <x v="1112"/>
    <n v="61.12"/>
    <n v="4"/>
    <n v="20.78"/>
    <x v="5"/>
    <x v="2"/>
  </r>
  <r>
    <n v="45082"/>
    <x v="179"/>
    <x v="2"/>
    <x v="0"/>
    <x v="2"/>
    <x v="945"/>
    <n v="124.61"/>
    <n v="4"/>
    <n v="-23.36"/>
    <x v="5"/>
    <x v="2"/>
  </r>
  <r>
    <n v="45082"/>
    <x v="179"/>
    <x v="2"/>
    <x v="0"/>
    <x v="1"/>
    <x v="1678"/>
    <n v="7.56"/>
    <n v="3"/>
    <n v="2.65"/>
    <x v="5"/>
    <x v="2"/>
  </r>
  <r>
    <n v="45082"/>
    <x v="219"/>
    <x v="7"/>
    <x v="0"/>
    <x v="2"/>
    <x v="1126"/>
    <n v="360.38"/>
    <n v="2"/>
    <n v="93.7"/>
    <x v="5"/>
    <x v="2"/>
  </r>
  <r>
    <n v="45082"/>
    <x v="219"/>
    <x v="7"/>
    <x v="0"/>
    <x v="4"/>
    <x v="312"/>
    <n v="11.16"/>
    <n v="2"/>
    <n v="2.79"/>
    <x v="5"/>
    <x v="2"/>
  </r>
  <r>
    <n v="45082"/>
    <x v="219"/>
    <x v="7"/>
    <x v="0"/>
    <x v="1"/>
    <x v="1015"/>
    <n v="14.94"/>
    <n v="3"/>
    <n v="6.87"/>
    <x v="5"/>
    <x v="2"/>
  </r>
  <r>
    <n v="45082"/>
    <x v="74"/>
    <x v="3"/>
    <x v="0"/>
    <x v="3"/>
    <x v="263"/>
    <n v="21.55"/>
    <n v="6"/>
    <n v="7"/>
    <x v="5"/>
    <x v="2"/>
  </r>
  <r>
    <n v="45082"/>
    <x v="74"/>
    <x v="3"/>
    <x v="0"/>
    <x v="12"/>
    <x v="460"/>
    <n v="58.24"/>
    <n v="4"/>
    <n v="15.72"/>
    <x v="5"/>
    <x v="2"/>
  </r>
  <r>
    <n v="45082"/>
    <x v="590"/>
    <x v="22"/>
    <x v="0"/>
    <x v="14"/>
    <x v="654"/>
    <n v="61.38"/>
    <n v="6"/>
    <n v="15.96"/>
    <x v="5"/>
    <x v="2"/>
  </r>
  <r>
    <n v="45083"/>
    <x v="554"/>
    <x v="1"/>
    <x v="2"/>
    <x v="6"/>
    <x v="1603"/>
    <n v="328.22"/>
    <n v="4"/>
    <n v="28.72"/>
    <x v="5"/>
    <x v="2"/>
  </r>
  <r>
    <n v="45083"/>
    <x v="56"/>
    <x v="32"/>
    <x v="0"/>
    <x v="2"/>
    <x v="597"/>
    <n v="714.3"/>
    <n v="5"/>
    <n v="207.15"/>
    <x v="5"/>
    <x v="2"/>
  </r>
  <r>
    <n v="45083"/>
    <x v="759"/>
    <x v="32"/>
    <x v="0"/>
    <x v="0"/>
    <x v="1584"/>
    <n v="105.52"/>
    <n v="4"/>
    <n v="48.54"/>
    <x v="5"/>
    <x v="2"/>
  </r>
  <r>
    <n v="45083"/>
    <x v="584"/>
    <x v="13"/>
    <x v="2"/>
    <x v="9"/>
    <x v="833"/>
    <n v="179.94"/>
    <n v="6"/>
    <n v="75.569999999999993"/>
    <x v="5"/>
    <x v="2"/>
  </r>
  <r>
    <n v="45083"/>
    <x v="584"/>
    <x v="13"/>
    <x v="2"/>
    <x v="9"/>
    <x v="907"/>
    <n v="26.85"/>
    <n v="3"/>
    <n v="5.0999999999999996"/>
    <x v="5"/>
    <x v="2"/>
  </r>
  <r>
    <n v="45083"/>
    <x v="584"/>
    <x v="13"/>
    <x v="2"/>
    <x v="9"/>
    <x v="23"/>
    <n v="323.37"/>
    <n v="3"/>
    <n v="129.35"/>
    <x v="5"/>
    <x v="2"/>
  </r>
  <r>
    <n v="45083"/>
    <x v="584"/>
    <x v="13"/>
    <x v="0"/>
    <x v="0"/>
    <x v="1449"/>
    <n v="59.94"/>
    <n v="3"/>
    <n v="28.17"/>
    <x v="5"/>
    <x v="2"/>
  </r>
  <r>
    <n v="45083"/>
    <x v="584"/>
    <x v="13"/>
    <x v="0"/>
    <x v="3"/>
    <x v="830"/>
    <n v="64.14"/>
    <n v="3"/>
    <n v="30.79"/>
    <x v="5"/>
    <x v="2"/>
  </r>
  <r>
    <n v="45083"/>
    <x v="584"/>
    <x v="13"/>
    <x v="0"/>
    <x v="3"/>
    <x v="1149"/>
    <n v="11.67"/>
    <n v="3"/>
    <n v="5.6"/>
    <x v="5"/>
    <x v="2"/>
  </r>
  <r>
    <n v="45083"/>
    <x v="584"/>
    <x v="13"/>
    <x v="0"/>
    <x v="0"/>
    <x v="1703"/>
    <n v="12.96"/>
    <n v="2"/>
    <n v="6.22"/>
    <x v="5"/>
    <x v="2"/>
  </r>
  <r>
    <n v="45083"/>
    <x v="237"/>
    <x v="3"/>
    <x v="0"/>
    <x v="1"/>
    <x v="348"/>
    <n v="22.05"/>
    <n v="7"/>
    <n v="10.58"/>
    <x v="5"/>
    <x v="2"/>
  </r>
  <r>
    <n v="45083"/>
    <x v="237"/>
    <x v="3"/>
    <x v="0"/>
    <x v="0"/>
    <x v="1704"/>
    <n v="99.9"/>
    <n v="5"/>
    <n v="46.95"/>
    <x v="5"/>
    <x v="2"/>
  </r>
  <r>
    <n v="45083"/>
    <x v="5"/>
    <x v="3"/>
    <x v="2"/>
    <x v="6"/>
    <x v="352"/>
    <n v="3023.93"/>
    <n v="9"/>
    <n v="226.79"/>
    <x v="5"/>
    <x v="2"/>
  </r>
  <r>
    <n v="45083"/>
    <x v="5"/>
    <x v="3"/>
    <x v="2"/>
    <x v="9"/>
    <x v="802"/>
    <n v="26.96"/>
    <n v="2"/>
    <n v="3.77"/>
    <x v="5"/>
    <x v="2"/>
  </r>
  <r>
    <n v="45083"/>
    <x v="5"/>
    <x v="3"/>
    <x v="2"/>
    <x v="6"/>
    <x v="904"/>
    <n v="477.6"/>
    <n v="3"/>
    <n v="161.19"/>
    <x v="5"/>
    <x v="2"/>
  </r>
  <r>
    <n v="45083"/>
    <x v="760"/>
    <x v="10"/>
    <x v="1"/>
    <x v="8"/>
    <x v="400"/>
    <n v="466.32"/>
    <n v="3"/>
    <n v="34.97"/>
    <x v="5"/>
    <x v="2"/>
  </r>
  <r>
    <n v="45083"/>
    <x v="760"/>
    <x v="10"/>
    <x v="1"/>
    <x v="8"/>
    <x v="1224"/>
    <n v="82.64"/>
    <n v="2"/>
    <n v="0"/>
    <x v="5"/>
    <x v="2"/>
  </r>
  <r>
    <n v="45084"/>
    <x v="476"/>
    <x v="20"/>
    <x v="0"/>
    <x v="0"/>
    <x v="291"/>
    <n v="32.4"/>
    <n v="5"/>
    <n v="15.55"/>
    <x v="5"/>
    <x v="2"/>
  </r>
  <r>
    <n v="45084"/>
    <x v="365"/>
    <x v="3"/>
    <x v="0"/>
    <x v="3"/>
    <x v="1198"/>
    <n v="4.78"/>
    <n v="1"/>
    <n v="1.55"/>
    <x v="5"/>
    <x v="2"/>
  </r>
  <r>
    <n v="45084"/>
    <x v="365"/>
    <x v="3"/>
    <x v="0"/>
    <x v="0"/>
    <x v="862"/>
    <n v="4.7300000000000004"/>
    <n v="1"/>
    <n v="2.3199999999999998"/>
    <x v="5"/>
    <x v="2"/>
  </r>
  <r>
    <n v="45084"/>
    <x v="761"/>
    <x v="2"/>
    <x v="0"/>
    <x v="7"/>
    <x v="789"/>
    <n v="9.65"/>
    <n v="6"/>
    <n v="3.5"/>
    <x v="5"/>
    <x v="2"/>
  </r>
  <r>
    <n v="45086"/>
    <x v="193"/>
    <x v="3"/>
    <x v="2"/>
    <x v="6"/>
    <x v="1578"/>
    <n v="177.48"/>
    <n v="3"/>
    <n v="19.97"/>
    <x v="5"/>
    <x v="2"/>
  </r>
  <r>
    <n v="45086"/>
    <x v="460"/>
    <x v="16"/>
    <x v="2"/>
    <x v="15"/>
    <x v="1705"/>
    <n v="695.7"/>
    <n v="2"/>
    <n v="-27.83"/>
    <x v="5"/>
    <x v="2"/>
  </r>
  <r>
    <n v="45086"/>
    <x v="622"/>
    <x v="3"/>
    <x v="1"/>
    <x v="5"/>
    <x v="908"/>
    <n v="122.35"/>
    <n v="3"/>
    <n v="13.76"/>
    <x v="5"/>
    <x v="2"/>
  </r>
  <r>
    <n v="45086"/>
    <x v="499"/>
    <x v="28"/>
    <x v="1"/>
    <x v="13"/>
    <x v="1706"/>
    <n v="692.94"/>
    <n v="3"/>
    <n v="173.24"/>
    <x v="5"/>
    <x v="2"/>
  </r>
  <r>
    <n v="45087"/>
    <x v="635"/>
    <x v="3"/>
    <x v="0"/>
    <x v="1"/>
    <x v="1655"/>
    <n v="20.7"/>
    <n v="2"/>
    <n v="9.94"/>
    <x v="5"/>
    <x v="2"/>
  </r>
  <r>
    <n v="45087"/>
    <x v="635"/>
    <x v="3"/>
    <x v="1"/>
    <x v="13"/>
    <x v="1629"/>
    <n v="1335.68"/>
    <n v="4"/>
    <n v="-217.05"/>
    <x v="5"/>
    <x v="2"/>
  </r>
  <r>
    <n v="45087"/>
    <x v="635"/>
    <x v="3"/>
    <x v="0"/>
    <x v="0"/>
    <x v="291"/>
    <n v="32.4"/>
    <n v="5"/>
    <n v="15.55"/>
    <x v="5"/>
    <x v="2"/>
  </r>
  <r>
    <n v="45087"/>
    <x v="733"/>
    <x v="2"/>
    <x v="0"/>
    <x v="1"/>
    <x v="1165"/>
    <n v="23.62"/>
    <n v="8"/>
    <n v="7.97"/>
    <x v="5"/>
    <x v="2"/>
  </r>
  <r>
    <n v="45088"/>
    <x v="126"/>
    <x v="0"/>
    <x v="0"/>
    <x v="3"/>
    <x v="947"/>
    <n v="1.34"/>
    <n v="4"/>
    <n v="-2.15"/>
    <x v="5"/>
    <x v="2"/>
  </r>
  <r>
    <n v="45088"/>
    <x v="126"/>
    <x v="0"/>
    <x v="0"/>
    <x v="3"/>
    <x v="140"/>
    <n v="8.27"/>
    <n v="4"/>
    <n v="-13.65"/>
    <x v="5"/>
    <x v="2"/>
  </r>
  <r>
    <n v="45088"/>
    <x v="126"/>
    <x v="0"/>
    <x v="1"/>
    <x v="8"/>
    <x v="289"/>
    <n v="12.54"/>
    <n v="7"/>
    <n v="-9.09"/>
    <x v="5"/>
    <x v="2"/>
  </r>
  <r>
    <n v="45088"/>
    <x v="414"/>
    <x v="20"/>
    <x v="2"/>
    <x v="9"/>
    <x v="1300"/>
    <n v="239.97"/>
    <n v="3"/>
    <n v="71.989999999999995"/>
    <x v="5"/>
    <x v="2"/>
  </r>
  <r>
    <n v="45088"/>
    <x v="145"/>
    <x v="22"/>
    <x v="0"/>
    <x v="1"/>
    <x v="1323"/>
    <n v="14.62"/>
    <n v="2"/>
    <n v="6.87"/>
    <x v="5"/>
    <x v="2"/>
  </r>
  <r>
    <n v="45088"/>
    <x v="145"/>
    <x v="22"/>
    <x v="0"/>
    <x v="3"/>
    <x v="96"/>
    <n v="53.98"/>
    <n v="14"/>
    <n v="17.54"/>
    <x v="5"/>
    <x v="2"/>
  </r>
  <r>
    <n v="45088"/>
    <x v="145"/>
    <x v="22"/>
    <x v="2"/>
    <x v="9"/>
    <x v="1361"/>
    <n v="389.97"/>
    <n v="3"/>
    <n v="132.59"/>
    <x v="5"/>
    <x v="2"/>
  </r>
  <r>
    <n v="45088"/>
    <x v="9"/>
    <x v="3"/>
    <x v="1"/>
    <x v="13"/>
    <x v="177"/>
    <n v="902.71"/>
    <n v="3"/>
    <n v="33.85"/>
    <x v="5"/>
    <x v="2"/>
  </r>
  <r>
    <n v="45089"/>
    <x v="762"/>
    <x v="3"/>
    <x v="0"/>
    <x v="1"/>
    <x v="645"/>
    <n v="14.62"/>
    <n v="2"/>
    <n v="6.87"/>
    <x v="5"/>
    <x v="2"/>
  </r>
  <r>
    <n v="45089"/>
    <x v="660"/>
    <x v="33"/>
    <x v="0"/>
    <x v="12"/>
    <x v="425"/>
    <n v="208.16"/>
    <n v="1"/>
    <n v="56.2"/>
    <x v="5"/>
    <x v="2"/>
  </r>
  <r>
    <n v="45089"/>
    <x v="660"/>
    <x v="33"/>
    <x v="0"/>
    <x v="3"/>
    <x v="706"/>
    <n v="16.739999999999998"/>
    <n v="3"/>
    <n v="8.0399999999999991"/>
    <x v="5"/>
    <x v="2"/>
  </r>
  <r>
    <n v="45089"/>
    <x v="236"/>
    <x v="7"/>
    <x v="1"/>
    <x v="8"/>
    <x v="1436"/>
    <n v="47.04"/>
    <n v="3"/>
    <n v="18.350000000000001"/>
    <x v="5"/>
    <x v="2"/>
  </r>
  <r>
    <n v="45089"/>
    <x v="236"/>
    <x v="7"/>
    <x v="0"/>
    <x v="3"/>
    <x v="483"/>
    <n v="30.84"/>
    <n v="4"/>
    <n v="13.88"/>
    <x v="5"/>
    <x v="2"/>
  </r>
  <r>
    <n v="45089"/>
    <x v="236"/>
    <x v="7"/>
    <x v="0"/>
    <x v="2"/>
    <x v="1128"/>
    <n v="226.56"/>
    <n v="6"/>
    <n v="63.44"/>
    <x v="5"/>
    <x v="2"/>
  </r>
  <r>
    <n v="45089"/>
    <x v="236"/>
    <x v="7"/>
    <x v="0"/>
    <x v="10"/>
    <x v="681"/>
    <n v="115.02"/>
    <n v="9"/>
    <n v="51.76"/>
    <x v="5"/>
    <x v="2"/>
  </r>
  <r>
    <n v="45089"/>
    <x v="236"/>
    <x v="7"/>
    <x v="2"/>
    <x v="6"/>
    <x v="1506"/>
    <n v="68.040000000000006"/>
    <n v="7"/>
    <n v="19.73"/>
    <x v="5"/>
    <x v="2"/>
  </r>
  <r>
    <n v="45089"/>
    <x v="675"/>
    <x v="1"/>
    <x v="2"/>
    <x v="15"/>
    <x v="1707"/>
    <n v="1007.98"/>
    <n v="3"/>
    <n v="43.2"/>
    <x v="5"/>
    <x v="2"/>
  </r>
  <r>
    <n v="45089"/>
    <x v="675"/>
    <x v="1"/>
    <x v="0"/>
    <x v="0"/>
    <x v="1463"/>
    <n v="313.49"/>
    <n v="7"/>
    <n v="113.64"/>
    <x v="5"/>
    <x v="2"/>
  </r>
  <r>
    <n v="45089"/>
    <x v="353"/>
    <x v="1"/>
    <x v="0"/>
    <x v="0"/>
    <x v="741"/>
    <n v="23.12"/>
    <n v="5"/>
    <n v="8.3800000000000008"/>
    <x v="5"/>
    <x v="2"/>
  </r>
  <r>
    <n v="45089"/>
    <x v="710"/>
    <x v="20"/>
    <x v="0"/>
    <x v="0"/>
    <x v="1708"/>
    <n v="92.94"/>
    <n v="3"/>
    <n v="41.82"/>
    <x v="5"/>
    <x v="2"/>
  </r>
  <r>
    <n v="45089"/>
    <x v="710"/>
    <x v="20"/>
    <x v="0"/>
    <x v="12"/>
    <x v="1123"/>
    <n v="52.56"/>
    <n v="3"/>
    <n v="18.399999999999999"/>
    <x v="5"/>
    <x v="2"/>
  </r>
  <r>
    <n v="45089"/>
    <x v="400"/>
    <x v="3"/>
    <x v="0"/>
    <x v="0"/>
    <x v="1708"/>
    <n v="185.88"/>
    <n v="6"/>
    <n v="83.65"/>
    <x v="5"/>
    <x v="2"/>
  </r>
  <r>
    <n v="45089"/>
    <x v="400"/>
    <x v="3"/>
    <x v="0"/>
    <x v="0"/>
    <x v="1424"/>
    <n v="12.96"/>
    <n v="2"/>
    <n v="6.22"/>
    <x v="5"/>
    <x v="2"/>
  </r>
  <r>
    <n v="45089"/>
    <x v="299"/>
    <x v="0"/>
    <x v="0"/>
    <x v="12"/>
    <x v="1051"/>
    <n v="64.38"/>
    <n v="4"/>
    <n v="-160.96"/>
    <x v="5"/>
    <x v="2"/>
  </r>
  <r>
    <n v="45089"/>
    <x v="299"/>
    <x v="0"/>
    <x v="1"/>
    <x v="8"/>
    <x v="353"/>
    <n v="6.98"/>
    <n v="2"/>
    <n v="-4.54"/>
    <x v="5"/>
    <x v="2"/>
  </r>
  <r>
    <n v="45089"/>
    <x v="299"/>
    <x v="0"/>
    <x v="0"/>
    <x v="4"/>
    <x v="510"/>
    <n v="11.26"/>
    <n v="8"/>
    <n v="3.94"/>
    <x v="5"/>
    <x v="2"/>
  </r>
  <r>
    <n v="45089"/>
    <x v="299"/>
    <x v="0"/>
    <x v="0"/>
    <x v="0"/>
    <x v="1709"/>
    <n v="15.55"/>
    <n v="3"/>
    <n v="5.64"/>
    <x v="5"/>
    <x v="2"/>
  </r>
  <r>
    <n v="45089"/>
    <x v="299"/>
    <x v="0"/>
    <x v="1"/>
    <x v="5"/>
    <x v="927"/>
    <n v="379.37"/>
    <n v="2"/>
    <n v="-119.23"/>
    <x v="5"/>
    <x v="2"/>
  </r>
  <r>
    <n v="45089"/>
    <x v="299"/>
    <x v="0"/>
    <x v="0"/>
    <x v="2"/>
    <x v="163"/>
    <n v="67.540000000000006"/>
    <n v="9"/>
    <n v="6.75"/>
    <x v="5"/>
    <x v="2"/>
  </r>
  <r>
    <n v="45089"/>
    <x v="299"/>
    <x v="0"/>
    <x v="0"/>
    <x v="3"/>
    <x v="343"/>
    <n v="1.52"/>
    <n v="2"/>
    <n v="-2.67"/>
    <x v="5"/>
    <x v="2"/>
  </r>
  <r>
    <n v="45090"/>
    <x v="90"/>
    <x v="14"/>
    <x v="2"/>
    <x v="6"/>
    <x v="217"/>
    <n v="377.97"/>
    <n v="3"/>
    <n v="94.49"/>
    <x v="5"/>
    <x v="2"/>
  </r>
  <r>
    <n v="45090"/>
    <x v="331"/>
    <x v="42"/>
    <x v="0"/>
    <x v="1"/>
    <x v="821"/>
    <n v="18.899999999999999"/>
    <n v="3"/>
    <n v="8.69"/>
    <x v="5"/>
    <x v="2"/>
  </r>
  <r>
    <n v="45090"/>
    <x v="217"/>
    <x v="20"/>
    <x v="0"/>
    <x v="3"/>
    <x v="702"/>
    <n v="33.57"/>
    <n v="2"/>
    <n v="11.75"/>
    <x v="5"/>
    <x v="2"/>
  </r>
  <r>
    <n v="45091"/>
    <x v="298"/>
    <x v="3"/>
    <x v="0"/>
    <x v="4"/>
    <x v="1591"/>
    <n v="7.04"/>
    <n v="4"/>
    <n v="2.04"/>
    <x v="5"/>
    <x v="2"/>
  </r>
  <r>
    <n v="45091"/>
    <x v="298"/>
    <x v="3"/>
    <x v="1"/>
    <x v="8"/>
    <x v="1670"/>
    <n v="8.73"/>
    <n v="3"/>
    <n v="4.0999999999999996"/>
    <x v="5"/>
    <x v="2"/>
  </r>
  <r>
    <n v="45091"/>
    <x v="298"/>
    <x v="3"/>
    <x v="2"/>
    <x v="9"/>
    <x v="393"/>
    <n v="29.29"/>
    <n v="1"/>
    <n v="9.67"/>
    <x v="5"/>
    <x v="2"/>
  </r>
  <r>
    <n v="45091"/>
    <x v="298"/>
    <x v="3"/>
    <x v="0"/>
    <x v="4"/>
    <x v="1441"/>
    <n v="8.64"/>
    <n v="3"/>
    <n v="2.5099999999999998"/>
    <x v="5"/>
    <x v="2"/>
  </r>
  <r>
    <n v="45091"/>
    <x v="167"/>
    <x v="3"/>
    <x v="1"/>
    <x v="11"/>
    <x v="194"/>
    <n v="599.16999999999996"/>
    <n v="5"/>
    <n v="35.25"/>
    <x v="5"/>
    <x v="2"/>
  </r>
  <r>
    <n v="45091"/>
    <x v="290"/>
    <x v="3"/>
    <x v="1"/>
    <x v="13"/>
    <x v="1706"/>
    <n v="1293.49"/>
    <n v="7"/>
    <n v="80.84"/>
    <x v="5"/>
    <x v="2"/>
  </r>
  <r>
    <n v="45091"/>
    <x v="763"/>
    <x v="2"/>
    <x v="1"/>
    <x v="13"/>
    <x v="1681"/>
    <n v="337.18"/>
    <n v="2"/>
    <n v="-118.01"/>
    <x v="5"/>
    <x v="2"/>
  </r>
  <r>
    <n v="45091"/>
    <x v="98"/>
    <x v="16"/>
    <x v="0"/>
    <x v="3"/>
    <x v="1356"/>
    <n v="39.94"/>
    <n v="4"/>
    <n v="-26.62"/>
    <x v="5"/>
    <x v="2"/>
  </r>
  <r>
    <n v="45091"/>
    <x v="98"/>
    <x v="16"/>
    <x v="2"/>
    <x v="9"/>
    <x v="1509"/>
    <n v="18.46"/>
    <n v="2"/>
    <n v="2.31"/>
    <x v="5"/>
    <x v="2"/>
  </r>
  <r>
    <n v="45091"/>
    <x v="278"/>
    <x v="22"/>
    <x v="1"/>
    <x v="13"/>
    <x v="1138"/>
    <n v="1115.17"/>
    <n v="7"/>
    <n v="334.55"/>
    <x v="5"/>
    <x v="2"/>
  </r>
  <r>
    <n v="45092"/>
    <x v="462"/>
    <x v="0"/>
    <x v="0"/>
    <x v="0"/>
    <x v="1325"/>
    <n v="173.49"/>
    <n v="7"/>
    <n v="54.22"/>
    <x v="5"/>
    <x v="2"/>
  </r>
  <r>
    <n v="45093"/>
    <x v="649"/>
    <x v="3"/>
    <x v="0"/>
    <x v="0"/>
    <x v="1032"/>
    <n v="46.35"/>
    <n v="5"/>
    <n v="21.78"/>
    <x v="5"/>
    <x v="2"/>
  </r>
  <r>
    <n v="45093"/>
    <x v="594"/>
    <x v="15"/>
    <x v="2"/>
    <x v="15"/>
    <x v="1710"/>
    <n v="91.48"/>
    <n v="1"/>
    <n v="-1.83"/>
    <x v="5"/>
    <x v="2"/>
  </r>
  <r>
    <n v="45093"/>
    <x v="612"/>
    <x v="7"/>
    <x v="0"/>
    <x v="1"/>
    <x v="260"/>
    <n v="9.4499999999999993"/>
    <n v="3"/>
    <n v="4.54"/>
    <x v="5"/>
    <x v="2"/>
  </r>
  <r>
    <n v="45094"/>
    <x v="764"/>
    <x v="20"/>
    <x v="0"/>
    <x v="2"/>
    <x v="1549"/>
    <n v="208.56"/>
    <n v="6"/>
    <n v="52.14"/>
    <x v="5"/>
    <x v="2"/>
  </r>
  <r>
    <n v="45094"/>
    <x v="764"/>
    <x v="20"/>
    <x v="0"/>
    <x v="0"/>
    <x v="327"/>
    <n v="32.4"/>
    <n v="5"/>
    <n v="15.55"/>
    <x v="5"/>
    <x v="2"/>
  </r>
  <r>
    <n v="45094"/>
    <x v="764"/>
    <x v="20"/>
    <x v="1"/>
    <x v="5"/>
    <x v="1318"/>
    <n v="319.41000000000003"/>
    <n v="5"/>
    <n v="7.1"/>
    <x v="5"/>
    <x v="2"/>
  </r>
  <r>
    <n v="45094"/>
    <x v="764"/>
    <x v="20"/>
    <x v="0"/>
    <x v="0"/>
    <x v="126"/>
    <n v="14.56"/>
    <n v="2"/>
    <n v="6.99"/>
    <x v="5"/>
    <x v="2"/>
  </r>
  <r>
    <n v="45094"/>
    <x v="764"/>
    <x v="20"/>
    <x v="2"/>
    <x v="9"/>
    <x v="623"/>
    <n v="30"/>
    <n v="2"/>
    <n v="3.3"/>
    <x v="5"/>
    <x v="2"/>
  </r>
  <r>
    <n v="45094"/>
    <x v="764"/>
    <x v="20"/>
    <x v="0"/>
    <x v="3"/>
    <x v="958"/>
    <n v="48.48"/>
    <n v="4"/>
    <n v="16.36"/>
    <x v="5"/>
    <x v="2"/>
  </r>
  <r>
    <n v="45094"/>
    <x v="764"/>
    <x v="20"/>
    <x v="0"/>
    <x v="4"/>
    <x v="321"/>
    <n v="1.68"/>
    <n v="1"/>
    <n v="0.84"/>
    <x v="5"/>
    <x v="2"/>
  </r>
  <r>
    <n v="45094"/>
    <x v="466"/>
    <x v="3"/>
    <x v="0"/>
    <x v="0"/>
    <x v="657"/>
    <n v="111.96"/>
    <n v="2"/>
    <n v="54.86"/>
    <x v="5"/>
    <x v="2"/>
  </r>
  <r>
    <n v="45094"/>
    <x v="667"/>
    <x v="20"/>
    <x v="0"/>
    <x v="2"/>
    <x v="1160"/>
    <n v="40.74"/>
    <n v="3"/>
    <n v="0.41"/>
    <x v="5"/>
    <x v="2"/>
  </r>
  <r>
    <n v="45094"/>
    <x v="30"/>
    <x v="3"/>
    <x v="1"/>
    <x v="11"/>
    <x v="194"/>
    <n v="239.67"/>
    <n v="2"/>
    <n v="14.1"/>
    <x v="5"/>
    <x v="2"/>
  </r>
  <r>
    <n v="45094"/>
    <x v="30"/>
    <x v="3"/>
    <x v="0"/>
    <x v="1"/>
    <x v="1680"/>
    <n v="22.5"/>
    <n v="6"/>
    <n v="10.8"/>
    <x v="5"/>
    <x v="2"/>
  </r>
  <r>
    <n v="45094"/>
    <x v="30"/>
    <x v="3"/>
    <x v="0"/>
    <x v="0"/>
    <x v="1520"/>
    <n v="219.84"/>
    <n v="4"/>
    <n v="107.72"/>
    <x v="5"/>
    <x v="2"/>
  </r>
  <r>
    <n v="45094"/>
    <x v="164"/>
    <x v="26"/>
    <x v="1"/>
    <x v="8"/>
    <x v="97"/>
    <n v="266.35000000000002"/>
    <n v="3"/>
    <n v="-13.32"/>
    <x v="5"/>
    <x v="2"/>
  </r>
  <r>
    <n v="45094"/>
    <x v="164"/>
    <x v="26"/>
    <x v="1"/>
    <x v="5"/>
    <x v="1417"/>
    <n v="483.14"/>
    <n v="4"/>
    <n v="54.35"/>
    <x v="5"/>
    <x v="2"/>
  </r>
  <r>
    <n v="45094"/>
    <x v="85"/>
    <x v="37"/>
    <x v="0"/>
    <x v="3"/>
    <x v="1428"/>
    <n v="7.96"/>
    <n v="2"/>
    <n v="3.74"/>
    <x v="5"/>
    <x v="2"/>
  </r>
  <r>
    <n v="45094"/>
    <x v="85"/>
    <x v="37"/>
    <x v="2"/>
    <x v="6"/>
    <x v="11"/>
    <n v="566.97"/>
    <n v="3"/>
    <n v="153.08000000000001"/>
    <x v="5"/>
    <x v="2"/>
  </r>
  <r>
    <n v="45094"/>
    <x v="85"/>
    <x v="37"/>
    <x v="0"/>
    <x v="4"/>
    <x v="175"/>
    <n v="9.84"/>
    <n v="3"/>
    <n v="2.85"/>
    <x v="5"/>
    <x v="2"/>
  </r>
  <r>
    <n v="45094"/>
    <x v="491"/>
    <x v="20"/>
    <x v="1"/>
    <x v="13"/>
    <x v="92"/>
    <n v="376.87"/>
    <n v="3"/>
    <n v="-213.56"/>
    <x v="5"/>
    <x v="2"/>
  </r>
  <r>
    <n v="45095"/>
    <x v="239"/>
    <x v="1"/>
    <x v="0"/>
    <x v="0"/>
    <x v="1362"/>
    <n v="76.86"/>
    <n v="2"/>
    <n v="26.9"/>
    <x v="5"/>
    <x v="2"/>
  </r>
  <r>
    <n v="45095"/>
    <x v="660"/>
    <x v="2"/>
    <x v="0"/>
    <x v="0"/>
    <x v="829"/>
    <n v="6.85"/>
    <n v="2"/>
    <n v="2.14"/>
    <x v="5"/>
    <x v="2"/>
  </r>
  <r>
    <n v="45095"/>
    <x v="660"/>
    <x v="2"/>
    <x v="0"/>
    <x v="3"/>
    <x v="483"/>
    <n v="4.63"/>
    <n v="2"/>
    <n v="-3.86"/>
    <x v="5"/>
    <x v="2"/>
  </r>
  <r>
    <n v="45095"/>
    <x v="660"/>
    <x v="2"/>
    <x v="0"/>
    <x v="12"/>
    <x v="427"/>
    <n v="453.6"/>
    <n v="3"/>
    <n v="90.72"/>
    <x v="5"/>
    <x v="2"/>
  </r>
  <r>
    <n v="45096"/>
    <x v="385"/>
    <x v="3"/>
    <x v="0"/>
    <x v="0"/>
    <x v="84"/>
    <n v="17.12"/>
    <n v="2"/>
    <n v="8.0500000000000007"/>
    <x v="5"/>
    <x v="2"/>
  </r>
  <r>
    <n v="45097"/>
    <x v="352"/>
    <x v="7"/>
    <x v="2"/>
    <x v="9"/>
    <x v="623"/>
    <n v="45"/>
    <n v="3"/>
    <n v="4.95"/>
    <x v="5"/>
    <x v="2"/>
  </r>
  <r>
    <n v="45097"/>
    <x v="352"/>
    <x v="7"/>
    <x v="2"/>
    <x v="6"/>
    <x v="383"/>
    <n v="21.8"/>
    <n v="2"/>
    <n v="6.1"/>
    <x v="5"/>
    <x v="2"/>
  </r>
  <r>
    <n v="45097"/>
    <x v="679"/>
    <x v="3"/>
    <x v="0"/>
    <x v="4"/>
    <x v="491"/>
    <n v="5.16"/>
    <n v="2"/>
    <n v="1.34"/>
    <x v="5"/>
    <x v="2"/>
  </r>
  <r>
    <n v="45097"/>
    <x v="679"/>
    <x v="3"/>
    <x v="0"/>
    <x v="0"/>
    <x v="1382"/>
    <n v="38.880000000000003"/>
    <n v="6"/>
    <n v="18.66"/>
    <x v="5"/>
    <x v="2"/>
  </r>
  <r>
    <n v="45097"/>
    <x v="651"/>
    <x v="2"/>
    <x v="0"/>
    <x v="0"/>
    <x v="1711"/>
    <n v="45.06"/>
    <n v="8"/>
    <n v="15.21"/>
    <x v="5"/>
    <x v="2"/>
  </r>
  <r>
    <n v="45097"/>
    <x v="651"/>
    <x v="2"/>
    <x v="0"/>
    <x v="3"/>
    <x v="1386"/>
    <n v="29.72"/>
    <n v="6"/>
    <n v="-21.79"/>
    <x v="5"/>
    <x v="2"/>
  </r>
  <r>
    <n v="45097"/>
    <x v="651"/>
    <x v="2"/>
    <x v="0"/>
    <x v="0"/>
    <x v="1382"/>
    <n v="15.55"/>
    <n v="3"/>
    <n v="5.44"/>
    <x v="5"/>
    <x v="2"/>
  </r>
  <r>
    <n v="45097"/>
    <x v="651"/>
    <x v="2"/>
    <x v="0"/>
    <x v="12"/>
    <x v="1712"/>
    <n v="447.7"/>
    <n v="2"/>
    <n v="33.58"/>
    <x v="5"/>
    <x v="2"/>
  </r>
  <r>
    <n v="45097"/>
    <x v="554"/>
    <x v="3"/>
    <x v="0"/>
    <x v="0"/>
    <x v="257"/>
    <n v="46.76"/>
    <n v="7"/>
    <n v="22.44"/>
    <x v="5"/>
    <x v="2"/>
  </r>
  <r>
    <n v="45097"/>
    <x v="554"/>
    <x v="3"/>
    <x v="0"/>
    <x v="3"/>
    <x v="116"/>
    <n v="17.71"/>
    <n v="3"/>
    <n v="6.42"/>
    <x v="5"/>
    <x v="2"/>
  </r>
  <r>
    <n v="45097"/>
    <x v="554"/>
    <x v="3"/>
    <x v="0"/>
    <x v="12"/>
    <x v="188"/>
    <n v="21.78"/>
    <n v="2"/>
    <n v="5.66"/>
    <x v="5"/>
    <x v="2"/>
  </r>
  <r>
    <n v="45097"/>
    <x v="554"/>
    <x v="3"/>
    <x v="0"/>
    <x v="2"/>
    <x v="124"/>
    <n v="161.94"/>
    <n v="3"/>
    <n v="9.7200000000000006"/>
    <x v="5"/>
    <x v="2"/>
  </r>
  <r>
    <n v="45097"/>
    <x v="554"/>
    <x v="3"/>
    <x v="1"/>
    <x v="5"/>
    <x v="1604"/>
    <n v="161.57"/>
    <n v="2"/>
    <n v="-8.08"/>
    <x v="5"/>
    <x v="2"/>
  </r>
  <r>
    <n v="45097"/>
    <x v="400"/>
    <x v="0"/>
    <x v="2"/>
    <x v="9"/>
    <x v="833"/>
    <n v="95.97"/>
    <n v="4"/>
    <n v="26.39"/>
    <x v="5"/>
    <x v="2"/>
  </r>
  <r>
    <n v="45097"/>
    <x v="400"/>
    <x v="0"/>
    <x v="0"/>
    <x v="0"/>
    <x v="1453"/>
    <n v="10.37"/>
    <n v="2"/>
    <n v="3.63"/>
    <x v="5"/>
    <x v="2"/>
  </r>
  <r>
    <n v="45097"/>
    <x v="183"/>
    <x v="39"/>
    <x v="2"/>
    <x v="9"/>
    <x v="162"/>
    <n v="6.9"/>
    <n v="1"/>
    <n v="0.55000000000000004"/>
    <x v="5"/>
    <x v="2"/>
  </r>
  <r>
    <n v="45097"/>
    <x v="183"/>
    <x v="39"/>
    <x v="1"/>
    <x v="8"/>
    <x v="192"/>
    <n v="57.69"/>
    <n v="3"/>
    <n v="23.65"/>
    <x v="5"/>
    <x v="2"/>
  </r>
  <r>
    <n v="45098"/>
    <x v="423"/>
    <x v="20"/>
    <x v="0"/>
    <x v="3"/>
    <x v="529"/>
    <n v="36.56"/>
    <n v="5"/>
    <n v="12.8"/>
    <x v="5"/>
    <x v="2"/>
  </r>
  <r>
    <n v="45098"/>
    <x v="423"/>
    <x v="20"/>
    <x v="0"/>
    <x v="3"/>
    <x v="164"/>
    <n v="186.14"/>
    <n v="6"/>
    <n v="60.5"/>
    <x v="5"/>
    <x v="2"/>
  </r>
  <r>
    <n v="45098"/>
    <x v="423"/>
    <x v="20"/>
    <x v="1"/>
    <x v="11"/>
    <x v="469"/>
    <n v="353.57"/>
    <n v="2"/>
    <n v="-44.2"/>
    <x v="5"/>
    <x v="2"/>
  </r>
  <r>
    <n v="45098"/>
    <x v="590"/>
    <x v="1"/>
    <x v="0"/>
    <x v="3"/>
    <x v="950"/>
    <n v="0.84"/>
    <n v="1"/>
    <n v="-1.34"/>
    <x v="5"/>
    <x v="2"/>
  </r>
  <r>
    <n v="45100"/>
    <x v="576"/>
    <x v="20"/>
    <x v="0"/>
    <x v="1"/>
    <x v="956"/>
    <n v="122.12"/>
    <n v="4"/>
    <n v="56.18"/>
    <x v="5"/>
    <x v="2"/>
  </r>
  <r>
    <n v="45100"/>
    <x v="576"/>
    <x v="20"/>
    <x v="0"/>
    <x v="1"/>
    <x v="1092"/>
    <n v="18.45"/>
    <n v="5"/>
    <n v="8.67"/>
    <x v="5"/>
    <x v="2"/>
  </r>
  <r>
    <n v="45100"/>
    <x v="576"/>
    <x v="20"/>
    <x v="0"/>
    <x v="2"/>
    <x v="1567"/>
    <n v="324.89999999999998"/>
    <n v="5"/>
    <n v="38.99"/>
    <x v="5"/>
    <x v="2"/>
  </r>
  <r>
    <n v="45100"/>
    <x v="576"/>
    <x v="20"/>
    <x v="0"/>
    <x v="0"/>
    <x v="1422"/>
    <n v="146.72999999999999"/>
    <n v="3"/>
    <n v="68.959999999999994"/>
    <x v="5"/>
    <x v="2"/>
  </r>
  <r>
    <n v="45100"/>
    <x v="576"/>
    <x v="20"/>
    <x v="0"/>
    <x v="7"/>
    <x v="1713"/>
    <n v="3.96"/>
    <n v="2"/>
    <n v="1.47"/>
    <x v="5"/>
    <x v="2"/>
  </r>
  <r>
    <n v="45100"/>
    <x v="585"/>
    <x v="20"/>
    <x v="0"/>
    <x v="14"/>
    <x v="104"/>
    <n v="835.17"/>
    <n v="7"/>
    <n v="16.7"/>
    <x v="5"/>
    <x v="2"/>
  </r>
  <r>
    <n v="45100"/>
    <x v="131"/>
    <x v="3"/>
    <x v="0"/>
    <x v="2"/>
    <x v="1440"/>
    <n v="93.68"/>
    <n v="4"/>
    <n v="25.29"/>
    <x v="5"/>
    <x v="2"/>
  </r>
  <r>
    <n v="45100"/>
    <x v="131"/>
    <x v="3"/>
    <x v="0"/>
    <x v="1"/>
    <x v="553"/>
    <n v="21.93"/>
    <n v="3"/>
    <n v="10.31"/>
    <x v="5"/>
    <x v="2"/>
  </r>
  <r>
    <n v="45100"/>
    <x v="131"/>
    <x v="3"/>
    <x v="2"/>
    <x v="6"/>
    <x v="855"/>
    <n v="862.34"/>
    <n v="7"/>
    <n v="97.01"/>
    <x v="5"/>
    <x v="2"/>
  </r>
  <r>
    <n v="45100"/>
    <x v="131"/>
    <x v="3"/>
    <x v="0"/>
    <x v="0"/>
    <x v="653"/>
    <n v="19.98"/>
    <n v="1"/>
    <n v="9.39"/>
    <x v="5"/>
    <x v="2"/>
  </r>
  <r>
    <n v="45100"/>
    <x v="533"/>
    <x v="20"/>
    <x v="0"/>
    <x v="1"/>
    <x v="1165"/>
    <n v="25.83"/>
    <n v="7"/>
    <n v="12.14"/>
    <x v="5"/>
    <x v="2"/>
  </r>
  <r>
    <n v="45101"/>
    <x v="649"/>
    <x v="3"/>
    <x v="2"/>
    <x v="6"/>
    <x v="65"/>
    <n v="38.24"/>
    <n v="4"/>
    <n v="-9.56"/>
    <x v="5"/>
    <x v="2"/>
  </r>
  <r>
    <n v="45101"/>
    <x v="19"/>
    <x v="18"/>
    <x v="2"/>
    <x v="6"/>
    <x v="952"/>
    <n v="440.91"/>
    <n v="9"/>
    <n v="123.45"/>
    <x v="5"/>
    <x v="2"/>
  </r>
  <r>
    <n v="45101"/>
    <x v="526"/>
    <x v="0"/>
    <x v="0"/>
    <x v="12"/>
    <x v="1500"/>
    <n v="8.7100000000000009"/>
    <n v="2"/>
    <n v="-19.600000000000001"/>
    <x v="5"/>
    <x v="2"/>
  </r>
  <r>
    <n v="45101"/>
    <x v="655"/>
    <x v="3"/>
    <x v="2"/>
    <x v="15"/>
    <x v="1640"/>
    <n v="4476.8"/>
    <n v="4"/>
    <n v="503.64"/>
    <x v="5"/>
    <x v="2"/>
  </r>
  <r>
    <n v="45101"/>
    <x v="655"/>
    <x v="3"/>
    <x v="0"/>
    <x v="0"/>
    <x v="600"/>
    <n v="104.85"/>
    <n v="1"/>
    <n v="50.33"/>
    <x v="5"/>
    <x v="2"/>
  </r>
  <r>
    <n v="45101"/>
    <x v="655"/>
    <x v="3"/>
    <x v="0"/>
    <x v="12"/>
    <x v="1051"/>
    <n v="241.44"/>
    <n v="3"/>
    <n v="72.430000000000007"/>
    <x v="5"/>
    <x v="2"/>
  </r>
  <r>
    <n v="45102"/>
    <x v="161"/>
    <x v="2"/>
    <x v="1"/>
    <x v="5"/>
    <x v="249"/>
    <n v="422.06"/>
    <n v="3"/>
    <n v="-18.09"/>
    <x v="5"/>
    <x v="2"/>
  </r>
  <r>
    <n v="45102"/>
    <x v="161"/>
    <x v="2"/>
    <x v="0"/>
    <x v="3"/>
    <x v="1469"/>
    <n v="38.090000000000003"/>
    <n v="4"/>
    <n v="-27.93"/>
    <x v="5"/>
    <x v="2"/>
  </r>
  <r>
    <n v="45102"/>
    <x v="161"/>
    <x v="2"/>
    <x v="0"/>
    <x v="2"/>
    <x v="874"/>
    <n v="254.35"/>
    <n v="6"/>
    <n v="-50.87"/>
    <x v="5"/>
    <x v="2"/>
  </r>
  <r>
    <n v="45102"/>
    <x v="83"/>
    <x v="3"/>
    <x v="0"/>
    <x v="12"/>
    <x v="38"/>
    <n v="60.81"/>
    <n v="3"/>
    <n v="17.03"/>
    <x v="5"/>
    <x v="2"/>
  </r>
  <r>
    <n v="45102"/>
    <x v="391"/>
    <x v="0"/>
    <x v="1"/>
    <x v="5"/>
    <x v="94"/>
    <n v="85.25"/>
    <n v="2"/>
    <n v="-6.09"/>
    <x v="5"/>
    <x v="2"/>
  </r>
  <r>
    <n v="45102"/>
    <x v="391"/>
    <x v="0"/>
    <x v="1"/>
    <x v="8"/>
    <x v="1714"/>
    <n v="32.71"/>
    <n v="2"/>
    <n v="-26.17"/>
    <x v="5"/>
    <x v="2"/>
  </r>
  <r>
    <n v="45103"/>
    <x v="130"/>
    <x v="20"/>
    <x v="0"/>
    <x v="4"/>
    <x v="793"/>
    <n v="14.7"/>
    <n v="5"/>
    <n v="6.62"/>
    <x v="5"/>
    <x v="2"/>
  </r>
  <r>
    <n v="45103"/>
    <x v="130"/>
    <x v="20"/>
    <x v="0"/>
    <x v="2"/>
    <x v="1194"/>
    <n v="704.25"/>
    <n v="5"/>
    <n v="84.51"/>
    <x v="5"/>
    <x v="2"/>
  </r>
  <r>
    <n v="45103"/>
    <x v="344"/>
    <x v="43"/>
    <x v="0"/>
    <x v="2"/>
    <x v="1142"/>
    <n v="14.9"/>
    <n v="5"/>
    <n v="1.04"/>
    <x v="5"/>
    <x v="2"/>
  </r>
  <r>
    <n v="45103"/>
    <x v="314"/>
    <x v="0"/>
    <x v="2"/>
    <x v="9"/>
    <x v="1715"/>
    <n v="13.62"/>
    <n v="2"/>
    <n v="3.57"/>
    <x v="5"/>
    <x v="2"/>
  </r>
  <r>
    <n v="45103"/>
    <x v="416"/>
    <x v="3"/>
    <x v="1"/>
    <x v="8"/>
    <x v="977"/>
    <n v="22.14"/>
    <n v="3"/>
    <n v="6.42"/>
    <x v="5"/>
    <x v="2"/>
  </r>
  <r>
    <n v="45103"/>
    <x v="765"/>
    <x v="1"/>
    <x v="0"/>
    <x v="4"/>
    <x v="1363"/>
    <n v="5.3"/>
    <n v="3"/>
    <n v="0.46"/>
    <x v="5"/>
    <x v="2"/>
  </r>
  <r>
    <n v="45103"/>
    <x v="659"/>
    <x v="14"/>
    <x v="0"/>
    <x v="0"/>
    <x v="1289"/>
    <n v="368.91"/>
    <n v="9"/>
    <n v="180.77"/>
    <x v="5"/>
    <x v="2"/>
  </r>
  <r>
    <n v="45103"/>
    <x v="659"/>
    <x v="14"/>
    <x v="0"/>
    <x v="3"/>
    <x v="170"/>
    <n v="8.02"/>
    <n v="1"/>
    <n v="3.77"/>
    <x v="5"/>
    <x v="2"/>
  </r>
  <r>
    <n v="45103"/>
    <x v="659"/>
    <x v="14"/>
    <x v="0"/>
    <x v="2"/>
    <x v="434"/>
    <n v="171.04"/>
    <n v="4"/>
    <n v="44.47"/>
    <x v="5"/>
    <x v="2"/>
  </r>
  <r>
    <n v="45103"/>
    <x v="512"/>
    <x v="3"/>
    <x v="0"/>
    <x v="14"/>
    <x v="1673"/>
    <n v="231.72"/>
    <n v="2"/>
    <n v="11.59"/>
    <x v="5"/>
    <x v="2"/>
  </r>
  <r>
    <n v="45103"/>
    <x v="512"/>
    <x v="3"/>
    <x v="0"/>
    <x v="7"/>
    <x v="500"/>
    <n v="17.899999999999999"/>
    <n v="5"/>
    <n v="8.9499999999999993"/>
    <x v="5"/>
    <x v="2"/>
  </r>
  <r>
    <n v="45103"/>
    <x v="512"/>
    <x v="3"/>
    <x v="0"/>
    <x v="0"/>
    <x v="1399"/>
    <n v="12.48"/>
    <n v="2"/>
    <n v="5.62"/>
    <x v="5"/>
    <x v="2"/>
  </r>
  <r>
    <n v="45103"/>
    <x v="379"/>
    <x v="20"/>
    <x v="2"/>
    <x v="9"/>
    <x v="1541"/>
    <n v="20.97"/>
    <n v="3"/>
    <n v="9.02"/>
    <x v="5"/>
    <x v="2"/>
  </r>
  <r>
    <n v="45103"/>
    <x v="379"/>
    <x v="20"/>
    <x v="2"/>
    <x v="9"/>
    <x v="1571"/>
    <n v="139.96"/>
    <n v="4"/>
    <n v="9.8000000000000007"/>
    <x v="5"/>
    <x v="2"/>
  </r>
  <r>
    <n v="45103"/>
    <x v="379"/>
    <x v="20"/>
    <x v="1"/>
    <x v="8"/>
    <x v="1716"/>
    <n v="37.74"/>
    <n v="3"/>
    <n v="12.83"/>
    <x v="5"/>
    <x v="2"/>
  </r>
  <r>
    <n v="45103"/>
    <x v="766"/>
    <x v="4"/>
    <x v="2"/>
    <x v="6"/>
    <x v="981"/>
    <n v="135.94999999999999"/>
    <n v="1"/>
    <n v="39.43"/>
    <x v="5"/>
    <x v="2"/>
  </r>
  <r>
    <n v="45104"/>
    <x v="121"/>
    <x v="1"/>
    <x v="0"/>
    <x v="0"/>
    <x v="1089"/>
    <n v="37.46"/>
    <n v="7"/>
    <n v="12.18"/>
    <x v="5"/>
    <x v="2"/>
  </r>
  <r>
    <n v="45104"/>
    <x v="121"/>
    <x v="1"/>
    <x v="1"/>
    <x v="5"/>
    <x v="435"/>
    <n v="539.66"/>
    <n v="3"/>
    <n v="-7.71"/>
    <x v="5"/>
    <x v="2"/>
  </r>
  <r>
    <n v="45104"/>
    <x v="461"/>
    <x v="3"/>
    <x v="2"/>
    <x v="6"/>
    <x v="217"/>
    <n v="201.58"/>
    <n v="2"/>
    <n v="12.6"/>
    <x v="5"/>
    <x v="2"/>
  </r>
  <r>
    <n v="45105"/>
    <x v="334"/>
    <x v="1"/>
    <x v="2"/>
    <x v="6"/>
    <x v="860"/>
    <n v="359.98"/>
    <n v="3"/>
    <n v="36"/>
    <x v="5"/>
    <x v="2"/>
  </r>
  <r>
    <n v="45105"/>
    <x v="10"/>
    <x v="3"/>
    <x v="0"/>
    <x v="3"/>
    <x v="309"/>
    <n v="7.75"/>
    <n v="3"/>
    <n v="2.81"/>
    <x v="5"/>
    <x v="2"/>
  </r>
  <r>
    <n v="45105"/>
    <x v="10"/>
    <x v="3"/>
    <x v="0"/>
    <x v="3"/>
    <x v="637"/>
    <n v="33.57"/>
    <n v="2"/>
    <n v="11.75"/>
    <x v="5"/>
    <x v="2"/>
  </r>
  <r>
    <n v="45105"/>
    <x v="652"/>
    <x v="23"/>
    <x v="1"/>
    <x v="5"/>
    <x v="1331"/>
    <n v="121.96"/>
    <n v="2"/>
    <n v="20.73"/>
    <x v="5"/>
    <x v="2"/>
  </r>
  <r>
    <n v="45105"/>
    <x v="652"/>
    <x v="23"/>
    <x v="0"/>
    <x v="12"/>
    <x v="1280"/>
    <n v="8.74"/>
    <n v="2"/>
    <n v="2.27"/>
    <x v="5"/>
    <x v="2"/>
  </r>
  <r>
    <n v="45105"/>
    <x v="652"/>
    <x v="23"/>
    <x v="0"/>
    <x v="0"/>
    <x v="842"/>
    <n v="61.96"/>
    <n v="2"/>
    <n v="27.88"/>
    <x v="5"/>
    <x v="2"/>
  </r>
  <r>
    <n v="45105"/>
    <x v="652"/>
    <x v="23"/>
    <x v="0"/>
    <x v="3"/>
    <x v="1428"/>
    <n v="7.96"/>
    <n v="2"/>
    <n v="3.74"/>
    <x v="5"/>
    <x v="2"/>
  </r>
  <r>
    <n v="45105"/>
    <x v="652"/>
    <x v="23"/>
    <x v="0"/>
    <x v="12"/>
    <x v="52"/>
    <n v="275.24"/>
    <n v="4"/>
    <n v="121.11"/>
    <x v="5"/>
    <x v="2"/>
  </r>
  <r>
    <n v="45106"/>
    <x v="261"/>
    <x v="9"/>
    <x v="0"/>
    <x v="2"/>
    <x v="555"/>
    <n v="191.88"/>
    <n v="6"/>
    <n v="19.190000000000001"/>
    <x v="5"/>
    <x v="2"/>
  </r>
  <r>
    <n v="45107"/>
    <x v="413"/>
    <x v="4"/>
    <x v="0"/>
    <x v="4"/>
    <x v="698"/>
    <n v="35.97"/>
    <n v="3"/>
    <n v="9.7100000000000009"/>
    <x v="5"/>
    <x v="2"/>
  </r>
  <r>
    <n v="45107"/>
    <x v="413"/>
    <x v="4"/>
    <x v="1"/>
    <x v="11"/>
    <x v="1212"/>
    <n v="1266.8599999999999"/>
    <n v="7"/>
    <n v="291.38"/>
    <x v="5"/>
    <x v="2"/>
  </r>
  <r>
    <n v="45107"/>
    <x v="303"/>
    <x v="1"/>
    <x v="2"/>
    <x v="9"/>
    <x v="907"/>
    <n v="50.12"/>
    <n v="7"/>
    <n v="-0.63"/>
    <x v="5"/>
    <x v="2"/>
  </r>
  <r>
    <n v="45108"/>
    <x v="705"/>
    <x v="9"/>
    <x v="0"/>
    <x v="3"/>
    <x v="745"/>
    <n v="14.2"/>
    <n v="2"/>
    <n v="6.53"/>
    <x v="6"/>
    <x v="2"/>
  </r>
  <r>
    <n v="45108"/>
    <x v="705"/>
    <x v="9"/>
    <x v="0"/>
    <x v="0"/>
    <x v="801"/>
    <n v="12.96"/>
    <n v="2"/>
    <n v="6.22"/>
    <x v="6"/>
    <x v="2"/>
  </r>
  <r>
    <n v="45108"/>
    <x v="705"/>
    <x v="9"/>
    <x v="0"/>
    <x v="3"/>
    <x v="1223"/>
    <n v="58.34"/>
    <n v="2"/>
    <n v="28"/>
    <x v="6"/>
    <x v="2"/>
  </r>
  <r>
    <n v="45108"/>
    <x v="306"/>
    <x v="27"/>
    <x v="2"/>
    <x v="16"/>
    <x v="1478"/>
    <n v="1499.95"/>
    <n v="5"/>
    <n v="449.99"/>
    <x v="6"/>
    <x v="2"/>
  </r>
  <r>
    <n v="45108"/>
    <x v="720"/>
    <x v="20"/>
    <x v="0"/>
    <x v="1"/>
    <x v="1199"/>
    <n v="30.53"/>
    <n v="1"/>
    <n v="14.04"/>
    <x v="6"/>
    <x v="2"/>
  </r>
  <r>
    <n v="45108"/>
    <x v="720"/>
    <x v="20"/>
    <x v="2"/>
    <x v="9"/>
    <x v="754"/>
    <n v="30.84"/>
    <n v="3"/>
    <n v="6.17"/>
    <x v="6"/>
    <x v="2"/>
  </r>
  <r>
    <n v="45108"/>
    <x v="720"/>
    <x v="20"/>
    <x v="0"/>
    <x v="0"/>
    <x v="1279"/>
    <n v="75.06"/>
    <n v="9"/>
    <n v="33.78"/>
    <x v="6"/>
    <x v="2"/>
  </r>
  <r>
    <n v="45108"/>
    <x v="327"/>
    <x v="22"/>
    <x v="0"/>
    <x v="3"/>
    <x v="253"/>
    <n v="2.5"/>
    <n v="1"/>
    <n v="0.9"/>
    <x v="6"/>
    <x v="2"/>
  </r>
  <r>
    <n v="45109"/>
    <x v="169"/>
    <x v="3"/>
    <x v="1"/>
    <x v="5"/>
    <x v="580"/>
    <n v="195.18"/>
    <n v="1"/>
    <n v="19.52"/>
    <x v="6"/>
    <x v="2"/>
  </r>
  <r>
    <n v="45109"/>
    <x v="175"/>
    <x v="6"/>
    <x v="0"/>
    <x v="4"/>
    <x v="1717"/>
    <n v="7.7"/>
    <n v="2"/>
    <n v="3.16"/>
    <x v="6"/>
    <x v="2"/>
  </r>
  <r>
    <n v="45109"/>
    <x v="400"/>
    <x v="0"/>
    <x v="1"/>
    <x v="5"/>
    <x v="1022"/>
    <n v="528.42999999999995"/>
    <n v="5"/>
    <n v="0"/>
    <x v="6"/>
    <x v="2"/>
  </r>
  <r>
    <n v="45109"/>
    <x v="400"/>
    <x v="0"/>
    <x v="0"/>
    <x v="0"/>
    <x v="1588"/>
    <n v="41.47"/>
    <n v="8"/>
    <n v="14.52"/>
    <x v="6"/>
    <x v="2"/>
  </r>
  <r>
    <n v="45110"/>
    <x v="606"/>
    <x v="3"/>
    <x v="0"/>
    <x v="0"/>
    <x v="571"/>
    <n v="12.96"/>
    <n v="2"/>
    <n v="6.22"/>
    <x v="6"/>
    <x v="2"/>
  </r>
  <r>
    <n v="45110"/>
    <x v="606"/>
    <x v="3"/>
    <x v="0"/>
    <x v="7"/>
    <x v="1525"/>
    <n v="3.96"/>
    <n v="2"/>
    <n v="0.08"/>
    <x v="6"/>
    <x v="2"/>
  </r>
  <r>
    <n v="45110"/>
    <x v="78"/>
    <x v="20"/>
    <x v="0"/>
    <x v="12"/>
    <x v="1718"/>
    <n v="706.86"/>
    <n v="7"/>
    <n v="197.92"/>
    <x v="6"/>
    <x v="2"/>
  </r>
  <r>
    <n v="45110"/>
    <x v="76"/>
    <x v="2"/>
    <x v="0"/>
    <x v="0"/>
    <x v="705"/>
    <n v="123.92"/>
    <n v="5"/>
    <n v="38.729999999999997"/>
    <x v="6"/>
    <x v="2"/>
  </r>
  <r>
    <n v="45111"/>
    <x v="266"/>
    <x v="3"/>
    <x v="1"/>
    <x v="8"/>
    <x v="112"/>
    <n v="25.4"/>
    <n v="5"/>
    <n v="8.64"/>
    <x v="6"/>
    <x v="2"/>
  </r>
  <r>
    <n v="45111"/>
    <x v="266"/>
    <x v="3"/>
    <x v="0"/>
    <x v="10"/>
    <x v="611"/>
    <n v="43.96"/>
    <n v="2"/>
    <n v="20.66"/>
    <x v="6"/>
    <x v="2"/>
  </r>
  <r>
    <n v="45111"/>
    <x v="266"/>
    <x v="3"/>
    <x v="1"/>
    <x v="11"/>
    <x v="1248"/>
    <n v="1279.17"/>
    <n v="5"/>
    <n v="225.74"/>
    <x v="6"/>
    <x v="2"/>
  </r>
  <r>
    <n v="45111"/>
    <x v="266"/>
    <x v="3"/>
    <x v="0"/>
    <x v="2"/>
    <x v="132"/>
    <n v="27.92"/>
    <n v="4"/>
    <n v="0.56000000000000005"/>
    <x v="6"/>
    <x v="2"/>
  </r>
  <r>
    <n v="45111"/>
    <x v="81"/>
    <x v="22"/>
    <x v="1"/>
    <x v="8"/>
    <x v="112"/>
    <n v="25.4"/>
    <n v="5"/>
    <n v="8.64"/>
    <x v="6"/>
    <x v="2"/>
  </r>
  <r>
    <n v="45111"/>
    <x v="81"/>
    <x v="22"/>
    <x v="2"/>
    <x v="6"/>
    <x v="1578"/>
    <n v="177.48"/>
    <n v="3"/>
    <n v="19.97"/>
    <x v="6"/>
    <x v="2"/>
  </r>
  <r>
    <n v="45111"/>
    <x v="81"/>
    <x v="22"/>
    <x v="2"/>
    <x v="6"/>
    <x v="1511"/>
    <n v="71.98"/>
    <n v="3"/>
    <n v="9"/>
    <x v="6"/>
    <x v="2"/>
  </r>
  <r>
    <n v="45114"/>
    <x v="571"/>
    <x v="16"/>
    <x v="0"/>
    <x v="14"/>
    <x v="622"/>
    <n v="45.58"/>
    <n v="7"/>
    <n v="5.13"/>
    <x v="6"/>
    <x v="2"/>
  </r>
  <r>
    <n v="45114"/>
    <x v="195"/>
    <x v="3"/>
    <x v="1"/>
    <x v="8"/>
    <x v="562"/>
    <n v="215.65"/>
    <n v="5"/>
    <n v="73.319999999999993"/>
    <x v="6"/>
    <x v="2"/>
  </r>
  <r>
    <n v="45114"/>
    <x v="45"/>
    <x v="1"/>
    <x v="1"/>
    <x v="8"/>
    <x v="1310"/>
    <n v="60.29"/>
    <n v="8"/>
    <n v="-27.13"/>
    <x v="6"/>
    <x v="2"/>
  </r>
  <r>
    <n v="45114"/>
    <x v="45"/>
    <x v="1"/>
    <x v="0"/>
    <x v="7"/>
    <x v="779"/>
    <n v="2.63"/>
    <n v="1"/>
    <n v="0.82"/>
    <x v="6"/>
    <x v="2"/>
  </r>
  <r>
    <n v="45114"/>
    <x v="45"/>
    <x v="1"/>
    <x v="0"/>
    <x v="0"/>
    <x v="1071"/>
    <n v="23.69"/>
    <n v="9"/>
    <n v="7.7"/>
    <x v="6"/>
    <x v="2"/>
  </r>
  <r>
    <n v="45114"/>
    <x v="45"/>
    <x v="1"/>
    <x v="1"/>
    <x v="5"/>
    <x v="1434"/>
    <n v="253.37"/>
    <n v="2"/>
    <n v="-14.48"/>
    <x v="6"/>
    <x v="2"/>
  </r>
  <r>
    <n v="45114"/>
    <x v="757"/>
    <x v="3"/>
    <x v="1"/>
    <x v="5"/>
    <x v="1322"/>
    <n v="287.97000000000003"/>
    <n v="4"/>
    <n v="-3.6"/>
    <x v="6"/>
    <x v="2"/>
  </r>
  <r>
    <n v="45114"/>
    <x v="757"/>
    <x v="3"/>
    <x v="2"/>
    <x v="16"/>
    <x v="1252"/>
    <n v="2799.96"/>
    <n v="5"/>
    <n v="944.99"/>
    <x v="6"/>
    <x v="2"/>
  </r>
  <r>
    <n v="45114"/>
    <x v="757"/>
    <x v="3"/>
    <x v="0"/>
    <x v="0"/>
    <x v="819"/>
    <n v="48.94"/>
    <n v="1"/>
    <n v="24.47"/>
    <x v="6"/>
    <x v="2"/>
  </r>
  <r>
    <n v="45114"/>
    <x v="570"/>
    <x v="2"/>
    <x v="0"/>
    <x v="1"/>
    <x v="893"/>
    <n v="10.08"/>
    <n v="2"/>
    <n v="3.28"/>
    <x v="6"/>
    <x v="2"/>
  </r>
  <r>
    <n v="45114"/>
    <x v="570"/>
    <x v="2"/>
    <x v="2"/>
    <x v="6"/>
    <x v="659"/>
    <n v="59.99"/>
    <n v="1"/>
    <n v="-13"/>
    <x v="6"/>
    <x v="2"/>
  </r>
  <r>
    <n v="45114"/>
    <x v="570"/>
    <x v="2"/>
    <x v="0"/>
    <x v="3"/>
    <x v="343"/>
    <n v="5.72"/>
    <n v="5"/>
    <n v="-4.76"/>
    <x v="6"/>
    <x v="2"/>
  </r>
  <r>
    <n v="45114"/>
    <x v="570"/>
    <x v="2"/>
    <x v="0"/>
    <x v="3"/>
    <x v="898"/>
    <n v="9.42"/>
    <n v="5"/>
    <n v="-7.85"/>
    <x v="6"/>
    <x v="2"/>
  </r>
  <r>
    <n v="45114"/>
    <x v="655"/>
    <x v="27"/>
    <x v="0"/>
    <x v="0"/>
    <x v="291"/>
    <n v="12.96"/>
    <n v="2"/>
    <n v="6.22"/>
    <x v="6"/>
    <x v="2"/>
  </r>
  <r>
    <n v="45114"/>
    <x v="655"/>
    <x v="27"/>
    <x v="0"/>
    <x v="4"/>
    <x v="666"/>
    <n v="45.98"/>
    <n v="2"/>
    <n v="12.87"/>
    <x v="6"/>
    <x v="2"/>
  </r>
  <r>
    <n v="45115"/>
    <x v="759"/>
    <x v="0"/>
    <x v="2"/>
    <x v="6"/>
    <x v="1613"/>
    <n v="863.64"/>
    <n v="9"/>
    <n v="107.96"/>
    <x v="6"/>
    <x v="2"/>
  </r>
  <r>
    <n v="45115"/>
    <x v="759"/>
    <x v="0"/>
    <x v="0"/>
    <x v="4"/>
    <x v="137"/>
    <n v="47.62"/>
    <n v="3"/>
    <n v="3.57"/>
    <x v="6"/>
    <x v="2"/>
  </r>
  <r>
    <n v="45115"/>
    <x v="364"/>
    <x v="26"/>
    <x v="0"/>
    <x v="3"/>
    <x v="1356"/>
    <n v="19.97"/>
    <n v="2"/>
    <n v="-13.31"/>
    <x v="6"/>
    <x v="2"/>
  </r>
  <r>
    <n v="45115"/>
    <x v="364"/>
    <x v="26"/>
    <x v="0"/>
    <x v="2"/>
    <x v="565"/>
    <n v="33.49"/>
    <n v="7"/>
    <n v="-1.26"/>
    <x v="6"/>
    <x v="2"/>
  </r>
  <r>
    <n v="45115"/>
    <x v="364"/>
    <x v="26"/>
    <x v="0"/>
    <x v="3"/>
    <x v="1045"/>
    <n v="8.74"/>
    <n v="4"/>
    <n v="-6.12"/>
    <x v="6"/>
    <x v="2"/>
  </r>
  <r>
    <n v="45115"/>
    <x v="364"/>
    <x v="26"/>
    <x v="1"/>
    <x v="5"/>
    <x v="782"/>
    <n v="662.88"/>
    <n v="3"/>
    <n v="74.569999999999993"/>
    <x v="6"/>
    <x v="2"/>
  </r>
  <r>
    <n v="45115"/>
    <x v="393"/>
    <x v="22"/>
    <x v="2"/>
    <x v="6"/>
    <x v="1094"/>
    <n v="107.98"/>
    <n v="1"/>
    <n v="9.4499999999999993"/>
    <x v="6"/>
    <x v="2"/>
  </r>
  <r>
    <n v="45115"/>
    <x v="393"/>
    <x v="22"/>
    <x v="0"/>
    <x v="3"/>
    <x v="274"/>
    <n v="19.3"/>
    <n v="3"/>
    <n v="6.03"/>
    <x v="6"/>
    <x v="2"/>
  </r>
  <r>
    <n v="45115"/>
    <x v="368"/>
    <x v="16"/>
    <x v="2"/>
    <x v="6"/>
    <x v="1719"/>
    <n v="823.96"/>
    <n v="5"/>
    <n v="51.5"/>
    <x v="6"/>
    <x v="2"/>
  </r>
  <r>
    <n v="45115"/>
    <x v="368"/>
    <x v="16"/>
    <x v="0"/>
    <x v="0"/>
    <x v="733"/>
    <n v="15.98"/>
    <n v="2"/>
    <n v="5"/>
    <x v="6"/>
    <x v="2"/>
  </r>
  <r>
    <n v="45115"/>
    <x v="424"/>
    <x v="43"/>
    <x v="0"/>
    <x v="0"/>
    <x v="310"/>
    <n v="12.96"/>
    <n v="2"/>
    <n v="6.22"/>
    <x v="6"/>
    <x v="2"/>
  </r>
  <r>
    <n v="45116"/>
    <x v="104"/>
    <x v="20"/>
    <x v="1"/>
    <x v="5"/>
    <x v="668"/>
    <n v="408.01"/>
    <n v="2"/>
    <n v="72.53"/>
    <x v="6"/>
    <x v="2"/>
  </r>
  <r>
    <n v="45116"/>
    <x v="104"/>
    <x v="20"/>
    <x v="1"/>
    <x v="8"/>
    <x v="392"/>
    <n v="165.28"/>
    <n v="4"/>
    <n v="14.88"/>
    <x v="6"/>
    <x v="2"/>
  </r>
  <r>
    <n v="45117"/>
    <x v="158"/>
    <x v="12"/>
    <x v="0"/>
    <x v="2"/>
    <x v="1462"/>
    <n v="16.77"/>
    <n v="2"/>
    <n v="1.47"/>
    <x v="6"/>
    <x v="2"/>
  </r>
  <r>
    <n v="45117"/>
    <x v="564"/>
    <x v="0"/>
    <x v="0"/>
    <x v="2"/>
    <x v="1194"/>
    <n v="338.04"/>
    <n v="3"/>
    <n v="-33.799999999999997"/>
    <x v="6"/>
    <x v="2"/>
  </r>
  <r>
    <n v="45117"/>
    <x v="564"/>
    <x v="0"/>
    <x v="0"/>
    <x v="4"/>
    <x v="456"/>
    <n v="154.24"/>
    <n v="4"/>
    <n v="17.350000000000001"/>
    <x v="6"/>
    <x v="2"/>
  </r>
  <r>
    <n v="45117"/>
    <x v="327"/>
    <x v="12"/>
    <x v="0"/>
    <x v="3"/>
    <x v="461"/>
    <n v="44.86"/>
    <n v="6"/>
    <n v="-35.880000000000003"/>
    <x v="6"/>
    <x v="2"/>
  </r>
  <r>
    <n v="45117"/>
    <x v="400"/>
    <x v="2"/>
    <x v="2"/>
    <x v="15"/>
    <x v="1720"/>
    <n v="341.99"/>
    <n v="3"/>
    <n v="-319.19"/>
    <x v="6"/>
    <x v="2"/>
  </r>
  <r>
    <n v="45119"/>
    <x v="94"/>
    <x v="3"/>
    <x v="2"/>
    <x v="6"/>
    <x v="726"/>
    <n v="95.76"/>
    <n v="6"/>
    <n v="7.18"/>
    <x v="6"/>
    <x v="2"/>
  </r>
  <r>
    <n v="45121"/>
    <x v="442"/>
    <x v="12"/>
    <x v="2"/>
    <x v="6"/>
    <x v="1222"/>
    <n v="380.86"/>
    <n v="8"/>
    <n v="38.090000000000003"/>
    <x v="6"/>
    <x v="2"/>
  </r>
  <r>
    <n v="45121"/>
    <x v="633"/>
    <x v="2"/>
    <x v="0"/>
    <x v="14"/>
    <x v="1006"/>
    <n v="11.63"/>
    <n v="2"/>
    <n v="1.02"/>
    <x v="6"/>
    <x v="2"/>
  </r>
  <r>
    <n v="45121"/>
    <x v="490"/>
    <x v="20"/>
    <x v="0"/>
    <x v="2"/>
    <x v="329"/>
    <n v="11.21"/>
    <n v="1"/>
    <n v="3.36"/>
    <x v="6"/>
    <x v="2"/>
  </r>
  <r>
    <n v="45121"/>
    <x v="490"/>
    <x v="20"/>
    <x v="0"/>
    <x v="3"/>
    <x v="595"/>
    <n v="9.14"/>
    <n v="3"/>
    <n v="3.2"/>
    <x v="6"/>
    <x v="2"/>
  </r>
  <r>
    <n v="45121"/>
    <x v="490"/>
    <x v="20"/>
    <x v="0"/>
    <x v="7"/>
    <x v="789"/>
    <n v="14.07"/>
    <n v="7"/>
    <n v="6.89"/>
    <x v="6"/>
    <x v="2"/>
  </r>
  <r>
    <n v="45121"/>
    <x v="490"/>
    <x v="20"/>
    <x v="0"/>
    <x v="4"/>
    <x v="588"/>
    <n v="41.86"/>
    <n v="7"/>
    <n v="10.47"/>
    <x v="6"/>
    <x v="2"/>
  </r>
  <r>
    <n v="45121"/>
    <x v="490"/>
    <x v="20"/>
    <x v="0"/>
    <x v="3"/>
    <x v="105"/>
    <n v="8.5399999999999991"/>
    <n v="2"/>
    <n v="2.88"/>
    <x v="6"/>
    <x v="2"/>
  </r>
  <r>
    <n v="45121"/>
    <x v="490"/>
    <x v="20"/>
    <x v="1"/>
    <x v="11"/>
    <x v="1212"/>
    <n v="579.14"/>
    <n v="4"/>
    <n v="21.72"/>
    <x v="6"/>
    <x v="2"/>
  </r>
  <r>
    <n v="45121"/>
    <x v="240"/>
    <x v="0"/>
    <x v="2"/>
    <x v="6"/>
    <x v="1721"/>
    <n v="419.94"/>
    <n v="7"/>
    <n v="52.49"/>
    <x v="6"/>
    <x v="2"/>
  </r>
  <r>
    <n v="45121"/>
    <x v="696"/>
    <x v="20"/>
    <x v="0"/>
    <x v="3"/>
    <x v="3"/>
    <n v="14.16"/>
    <n v="2"/>
    <n v="5.13"/>
    <x v="6"/>
    <x v="2"/>
  </r>
  <r>
    <n v="45121"/>
    <x v="663"/>
    <x v="33"/>
    <x v="2"/>
    <x v="9"/>
    <x v="1065"/>
    <n v="29"/>
    <n v="2"/>
    <n v="7.25"/>
    <x v="6"/>
    <x v="2"/>
  </r>
  <r>
    <n v="45121"/>
    <x v="238"/>
    <x v="20"/>
    <x v="0"/>
    <x v="7"/>
    <x v="779"/>
    <n v="29.61"/>
    <n v="9"/>
    <n v="13.32"/>
    <x v="6"/>
    <x v="2"/>
  </r>
  <r>
    <n v="45121"/>
    <x v="143"/>
    <x v="0"/>
    <x v="0"/>
    <x v="0"/>
    <x v="1520"/>
    <n v="219.84"/>
    <n v="5"/>
    <n v="79.69"/>
    <x v="6"/>
    <x v="2"/>
  </r>
  <r>
    <n v="45121"/>
    <x v="767"/>
    <x v="4"/>
    <x v="0"/>
    <x v="3"/>
    <x v="1550"/>
    <n v="36.4"/>
    <n v="5"/>
    <n v="17.11"/>
    <x v="6"/>
    <x v="2"/>
  </r>
  <r>
    <n v="45121"/>
    <x v="767"/>
    <x v="4"/>
    <x v="1"/>
    <x v="8"/>
    <x v="1412"/>
    <n v="51.75"/>
    <n v="1"/>
    <n v="15.53"/>
    <x v="6"/>
    <x v="2"/>
  </r>
  <r>
    <n v="45121"/>
    <x v="745"/>
    <x v="3"/>
    <x v="2"/>
    <x v="6"/>
    <x v="527"/>
    <n v="110.38"/>
    <n v="3"/>
    <n v="12.42"/>
    <x v="6"/>
    <x v="2"/>
  </r>
  <r>
    <n v="45121"/>
    <x v="745"/>
    <x v="3"/>
    <x v="0"/>
    <x v="12"/>
    <x v="1184"/>
    <n v="151.62"/>
    <n v="7"/>
    <n v="50.03"/>
    <x v="6"/>
    <x v="2"/>
  </r>
  <r>
    <n v="45121"/>
    <x v="745"/>
    <x v="3"/>
    <x v="1"/>
    <x v="8"/>
    <x v="1475"/>
    <n v="30.8"/>
    <n v="4"/>
    <n v="10.16"/>
    <x v="6"/>
    <x v="2"/>
  </r>
  <r>
    <n v="45122"/>
    <x v="511"/>
    <x v="27"/>
    <x v="0"/>
    <x v="14"/>
    <x v="1722"/>
    <n v="44.4"/>
    <n v="5"/>
    <n v="12.43"/>
    <x v="6"/>
    <x v="2"/>
  </r>
  <r>
    <n v="45122"/>
    <x v="231"/>
    <x v="11"/>
    <x v="1"/>
    <x v="5"/>
    <x v="342"/>
    <n v="230.28"/>
    <n v="3"/>
    <n v="23.03"/>
    <x v="6"/>
    <x v="2"/>
  </r>
  <r>
    <n v="45122"/>
    <x v="231"/>
    <x v="11"/>
    <x v="0"/>
    <x v="0"/>
    <x v="189"/>
    <n v="105.52"/>
    <n v="5"/>
    <n v="34.29"/>
    <x v="6"/>
    <x v="2"/>
  </r>
  <r>
    <n v="45123"/>
    <x v="450"/>
    <x v="0"/>
    <x v="0"/>
    <x v="2"/>
    <x v="1034"/>
    <n v="37.22"/>
    <n v="3"/>
    <n v="3.72"/>
    <x v="6"/>
    <x v="2"/>
  </r>
  <r>
    <n v="45123"/>
    <x v="450"/>
    <x v="0"/>
    <x v="0"/>
    <x v="0"/>
    <x v="1279"/>
    <n v="20.02"/>
    <n v="3"/>
    <n v="6.26"/>
    <x v="6"/>
    <x v="2"/>
  </r>
  <r>
    <n v="45123"/>
    <x v="74"/>
    <x v="2"/>
    <x v="2"/>
    <x v="6"/>
    <x v="463"/>
    <n v="143.97999999999999"/>
    <n v="3"/>
    <n v="-28.8"/>
    <x v="6"/>
    <x v="2"/>
  </r>
  <r>
    <n v="45123"/>
    <x v="74"/>
    <x v="2"/>
    <x v="2"/>
    <x v="6"/>
    <x v="522"/>
    <n v="494.38"/>
    <n v="4"/>
    <n v="-115.35"/>
    <x v="6"/>
    <x v="2"/>
  </r>
  <r>
    <n v="45123"/>
    <x v="74"/>
    <x v="2"/>
    <x v="0"/>
    <x v="14"/>
    <x v="817"/>
    <n v="5.84"/>
    <n v="2"/>
    <n v="0.73"/>
    <x v="6"/>
    <x v="2"/>
  </r>
  <r>
    <n v="45123"/>
    <x v="231"/>
    <x v="0"/>
    <x v="1"/>
    <x v="8"/>
    <x v="626"/>
    <n v="9.5500000000000007"/>
    <n v="3"/>
    <n v="-3.82"/>
    <x v="6"/>
    <x v="2"/>
  </r>
  <r>
    <n v="45123"/>
    <x v="104"/>
    <x v="9"/>
    <x v="0"/>
    <x v="10"/>
    <x v="229"/>
    <n v="10.199999999999999"/>
    <n v="5"/>
    <n v="4.79"/>
    <x v="6"/>
    <x v="2"/>
  </r>
  <r>
    <n v="45123"/>
    <x v="104"/>
    <x v="9"/>
    <x v="0"/>
    <x v="4"/>
    <x v="222"/>
    <n v="22.32"/>
    <n v="3"/>
    <n v="5.58"/>
    <x v="6"/>
    <x v="2"/>
  </r>
  <r>
    <n v="45123"/>
    <x v="104"/>
    <x v="9"/>
    <x v="0"/>
    <x v="3"/>
    <x v="96"/>
    <n v="24.1"/>
    <n v="5"/>
    <n v="11.09"/>
    <x v="6"/>
    <x v="2"/>
  </r>
  <r>
    <n v="45123"/>
    <x v="104"/>
    <x v="9"/>
    <x v="2"/>
    <x v="9"/>
    <x v="1207"/>
    <n v="75.98"/>
    <n v="2"/>
    <n v="18.239999999999998"/>
    <x v="6"/>
    <x v="2"/>
  </r>
  <r>
    <n v="45123"/>
    <x v="104"/>
    <x v="9"/>
    <x v="0"/>
    <x v="3"/>
    <x v="309"/>
    <n v="6.46"/>
    <n v="2"/>
    <n v="3.17"/>
    <x v="6"/>
    <x v="2"/>
  </r>
  <r>
    <n v="45123"/>
    <x v="104"/>
    <x v="9"/>
    <x v="0"/>
    <x v="0"/>
    <x v="1723"/>
    <n v="60.12"/>
    <n v="9"/>
    <n v="28.86"/>
    <x v="6"/>
    <x v="2"/>
  </r>
  <r>
    <n v="45124"/>
    <x v="141"/>
    <x v="3"/>
    <x v="0"/>
    <x v="2"/>
    <x v="945"/>
    <n v="77.88"/>
    <n v="2"/>
    <n v="3.89"/>
    <x v="6"/>
    <x v="2"/>
  </r>
  <r>
    <n v="45124"/>
    <x v="212"/>
    <x v="23"/>
    <x v="0"/>
    <x v="12"/>
    <x v="1305"/>
    <n v="162.63999999999999"/>
    <n v="2"/>
    <n v="45.54"/>
    <x v="6"/>
    <x v="2"/>
  </r>
  <r>
    <n v="45124"/>
    <x v="212"/>
    <x v="23"/>
    <x v="2"/>
    <x v="6"/>
    <x v="904"/>
    <n v="597"/>
    <n v="3"/>
    <n v="280.58999999999997"/>
    <x v="6"/>
    <x v="2"/>
  </r>
  <r>
    <n v="45124"/>
    <x v="212"/>
    <x v="23"/>
    <x v="0"/>
    <x v="0"/>
    <x v="267"/>
    <n v="55.48"/>
    <n v="1"/>
    <n v="26.63"/>
    <x v="6"/>
    <x v="2"/>
  </r>
  <r>
    <n v="45124"/>
    <x v="182"/>
    <x v="24"/>
    <x v="0"/>
    <x v="0"/>
    <x v="429"/>
    <n v="21.93"/>
    <n v="3"/>
    <n v="10.09"/>
    <x v="6"/>
    <x v="2"/>
  </r>
  <r>
    <n v="45124"/>
    <x v="182"/>
    <x v="24"/>
    <x v="0"/>
    <x v="2"/>
    <x v="144"/>
    <n v="242.94"/>
    <n v="3"/>
    <n v="4.8600000000000003"/>
    <x v="6"/>
    <x v="2"/>
  </r>
  <r>
    <n v="45124"/>
    <x v="182"/>
    <x v="24"/>
    <x v="0"/>
    <x v="0"/>
    <x v="1636"/>
    <n v="7.64"/>
    <n v="1"/>
    <n v="3.74"/>
    <x v="6"/>
    <x v="2"/>
  </r>
  <r>
    <n v="45124"/>
    <x v="182"/>
    <x v="24"/>
    <x v="0"/>
    <x v="0"/>
    <x v="729"/>
    <n v="51.84"/>
    <n v="8"/>
    <n v="25.4"/>
    <x v="6"/>
    <x v="2"/>
  </r>
  <r>
    <n v="45124"/>
    <x v="182"/>
    <x v="24"/>
    <x v="0"/>
    <x v="2"/>
    <x v="27"/>
    <n v="265.17"/>
    <n v="1"/>
    <n v="47.73"/>
    <x v="6"/>
    <x v="2"/>
  </r>
  <r>
    <n v="45124"/>
    <x v="380"/>
    <x v="22"/>
    <x v="1"/>
    <x v="8"/>
    <x v="66"/>
    <n v="12.42"/>
    <n v="3"/>
    <n v="4.47"/>
    <x v="6"/>
    <x v="2"/>
  </r>
  <r>
    <n v="45124"/>
    <x v="380"/>
    <x v="22"/>
    <x v="2"/>
    <x v="9"/>
    <x v="1724"/>
    <n v="428.4"/>
    <n v="3"/>
    <n v="89.96"/>
    <x v="6"/>
    <x v="2"/>
  </r>
  <r>
    <n v="45124"/>
    <x v="380"/>
    <x v="22"/>
    <x v="1"/>
    <x v="8"/>
    <x v="1725"/>
    <n v="24.75"/>
    <n v="5"/>
    <n v="10.89"/>
    <x v="6"/>
    <x v="2"/>
  </r>
  <r>
    <n v="45124"/>
    <x v="380"/>
    <x v="22"/>
    <x v="0"/>
    <x v="1"/>
    <x v="37"/>
    <n v="87.71"/>
    <n v="7"/>
    <n v="41.22"/>
    <x v="6"/>
    <x v="2"/>
  </r>
  <r>
    <n v="45124"/>
    <x v="380"/>
    <x v="22"/>
    <x v="0"/>
    <x v="2"/>
    <x v="1549"/>
    <n v="69.52"/>
    <n v="2"/>
    <n v="17.38"/>
    <x v="6"/>
    <x v="2"/>
  </r>
  <r>
    <n v="45124"/>
    <x v="380"/>
    <x v="22"/>
    <x v="2"/>
    <x v="6"/>
    <x v="1621"/>
    <n v="20.78"/>
    <n v="2"/>
    <n v="-4.68"/>
    <x v="6"/>
    <x v="2"/>
  </r>
  <r>
    <n v="45124"/>
    <x v="380"/>
    <x v="22"/>
    <x v="0"/>
    <x v="3"/>
    <x v="251"/>
    <n v="12.82"/>
    <n v="3"/>
    <n v="4.17"/>
    <x v="6"/>
    <x v="2"/>
  </r>
  <r>
    <n v="45124"/>
    <x v="372"/>
    <x v="20"/>
    <x v="0"/>
    <x v="12"/>
    <x v="484"/>
    <n v="45.96"/>
    <n v="2"/>
    <n v="13.79"/>
    <x v="6"/>
    <x v="2"/>
  </r>
  <r>
    <n v="45125"/>
    <x v="637"/>
    <x v="26"/>
    <x v="1"/>
    <x v="5"/>
    <x v="668"/>
    <n v="544.01"/>
    <n v="3"/>
    <n v="40.799999999999997"/>
    <x v="6"/>
    <x v="2"/>
  </r>
  <r>
    <n v="45125"/>
    <x v="637"/>
    <x v="26"/>
    <x v="0"/>
    <x v="3"/>
    <x v="1496"/>
    <n v="1.87"/>
    <n v="3"/>
    <n v="-1.44"/>
    <x v="6"/>
    <x v="2"/>
  </r>
  <r>
    <n v="45125"/>
    <x v="637"/>
    <x v="26"/>
    <x v="1"/>
    <x v="5"/>
    <x v="47"/>
    <n v="854.35"/>
    <n v="3"/>
    <n v="10.68"/>
    <x v="6"/>
    <x v="2"/>
  </r>
  <r>
    <n v="45125"/>
    <x v="637"/>
    <x v="26"/>
    <x v="0"/>
    <x v="2"/>
    <x v="1726"/>
    <n v="593.57000000000005"/>
    <n v="2"/>
    <n v="0"/>
    <x v="6"/>
    <x v="2"/>
  </r>
  <r>
    <n v="45125"/>
    <x v="637"/>
    <x v="26"/>
    <x v="0"/>
    <x v="2"/>
    <x v="1194"/>
    <n v="338.04"/>
    <n v="3"/>
    <n v="-33.799999999999997"/>
    <x v="6"/>
    <x v="2"/>
  </r>
  <r>
    <n v="45125"/>
    <x v="121"/>
    <x v="5"/>
    <x v="1"/>
    <x v="5"/>
    <x v="433"/>
    <n v="140.81"/>
    <n v="1"/>
    <n v="39.43"/>
    <x v="6"/>
    <x v="2"/>
  </r>
  <r>
    <n v="45125"/>
    <x v="359"/>
    <x v="12"/>
    <x v="0"/>
    <x v="14"/>
    <x v="1486"/>
    <n v="33.799999999999997"/>
    <n v="5"/>
    <n v="4.2300000000000004"/>
    <x v="6"/>
    <x v="2"/>
  </r>
  <r>
    <n v="45125"/>
    <x v="743"/>
    <x v="0"/>
    <x v="2"/>
    <x v="9"/>
    <x v="1221"/>
    <n v="15.58"/>
    <n v="3"/>
    <n v="3.31"/>
    <x v="6"/>
    <x v="2"/>
  </r>
  <r>
    <n v="45125"/>
    <x v="608"/>
    <x v="12"/>
    <x v="2"/>
    <x v="6"/>
    <x v="1727"/>
    <n v="55.99"/>
    <n v="1"/>
    <n v="3.5"/>
    <x v="6"/>
    <x v="2"/>
  </r>
  <r>
    <n v="45125"/>
    <x v="646"/>
    <x v="2"/>
    <x v="0"/>
    <x v="4"/>
    <x v="1591"/>
    <n v="11.26"/>
    <n v="8"/>
    <n v="1.27"/>
    <x v="6"/>
    <x v="2"/>
  </r>
  <r>
    <n v="45125"/>
    <x v="646"/>
    <x v="2"/>
    <x v="0"/>
    <x v="2"/>
    <x v="1303"/>
    <n v="284.08"/>
    <n v="10"/>
    <n v="24.86"/>
    <x v="6"/>
    <x v="2"/>
  </r>
  <r>
    <n v="45125"/>
    <x v="646"/>
    <x v="2"/>
    <x v="0"/>
    <x v="0"/>
    <x v="1515"/>
    <n v="18.5"/>
    <n v="4"/>
    <n v="6.7"/>
    <x v="6"/>
    <x v="2"/>
  </r>
  <r>
    <n v="45126"/>
    <x v="55"/>
    <x v="29"/>
    <x v="1"/>
    <x v="8"/>
    <x v="1376"/>
    <n v="185.58"/>
    <n v="6"/>
    <n v="76.09"/>
    <x v="6"/>
    <x v="2"/>
  </r>
  <r>
    <n v="45126"/>
    <x v="55"/>
    <x v="29"/>
    <x v="0"/>
    <x v="3"/>
    <x v="164"/>
    <n v="77.56"/>
    <n v="2"/>
    <n v="35.68"/>
    <x v="6"/>
    <x v="2"/>
  </r>
  <r>
    <n v="45126"/>
    <x v="55"/>
    <x v="29"/>
    <x v="0"/>
    <x v="2"/>
    <x v="1125"/>
    <n v="87.92"/>
    <n v="4"/>
    <n v="0.88"/>
    <x v="6"/>
    <x v="2"/>
  </r>
  <r>
    <n v="45126"/>
    <x v="55"/>
    <x v="29"/>
    <x v="0"/>
    <x v="0"/>
    <x v="1025"/>
    <n v="245.94"/>
    <n v="6"/>
    <n v="120.51"/>
    <x v="6"/>
    <x v="2"/>
  </r>
  <r>
    <n v="45126"/>
    <x v="55"/>
    <x v="29"/>
    <x v="0"/>
    <x v="3"/>
    <x v="1513"/>
    <n v="8.6"/>
    <n v="1"/>
    <n v="4.04"/>
    <x v="6"/>
    <x v="2"/>
  </r>
  <r>
    <n v="45126"/>
    <x v="55"/>
    <x v="29"/>
    <x v="1"/>
    <x v="11"/>
    <x v="1061"/>
    <n v="504.9"/>
    <n v="5"/>
    <n v="126.23"/>
    <x v="6"/>
    <x v="2"/>
  </r>
  <r>
    <n v="45126"/>
    <x v="492"/>
    <x v="3"/>
    <x v="2"/>
    <x v="6"/>
    <x v="584"/>
    <n v="35.979999999999997"/>
    <n v="2"/>
    <n v="4.5"/>
    <x v="6"/>
    <x v="2"/>
  </r>
  <r>
    <n v="45126"/>
    <x v="492"/>
    <x v="3"/>
    <x v="2"/>
    <x v="9"/>
    <x v="1361"/>
    <n v="389.97"/>
    <n v="3"/>
    <n v="132.59"/>
    <x v="6"/>
    <x v="2"/>
  </r>
  <r>
    <n v="45127"/>
    <x v="137"/>
    <x v="20"/>
    <x v="2"/>
    <x v="6"/>
    <x v="764"/>
    <n v="89.95"/>
    <n v="5"/>
    <n v="43.18"/>
    <x v="6"/>
    <x v="2"/>
  </r>
  <r>
    <n v="45128"/>
    <x v="369"/>
    <x v="2"/>
    <x v="0"/>
    <x v="3"/>
    <x v="871"/>
    <n v="1.94"/>
    <n v="1"/>
    <n v="-1.29"/>
    <x v="6"/>
    <x v="2"/>
  </r>
  <r>
    <n v="45128"/>
    <x v="739"/>
    <x v="10"/>
    <x v="0"/>
    <x v="4"/>
    <x v="1728"/>
    <n v="18.66"/>
    <n v="2"/>
    <n v="1.4"/>
    <x v="6"/>
    <x v="2"/>
  </r>
  <r>
    <n v="45128"/>
    <x v="739"/>
    <x v="10"/>
    <x v="0"/>
    <x v="3"/>
    <x v="515"/>
    <n v="11.09"/>
    <n v="7"/>
    <n v="-8.1300000000000008"/>
    <x v="6"/>
    <x v="2"/>
  </r>
  <r>
    <n v="45128"/>
    <x v="739"/>
    <x v="10"/>
    <x v="0"/>
    <x v="2"/>
    <x v="451"/>
    <n v="66.69"/>
    <n v="1"/>
    <n v="4.17"/>
    <x v="6"/>
    <x v="2"/>
  </r>
  <r>
    <n v="45128"/>
    <x v="739"/>
    <x v="10"/>
    <x v="0"/>
    <x v="2"/>
    <x v="892"/>
    <n v="99.49"/>
    <n v="2"/>
    <n v="8.7100000000000009"/>
    <x v="6"/>
    <x v="2"/>
  </r>
  <r>
    <n v="45128"/>
    <x v="443"/>
    <x v="25"/>
    <x v="0"/>
    <x v="1"/>
    <x v="685"/>
    <n v="6.26"/>
    <n v="3"/>
    <n v="2.04"/>
    <x v="6"/>
    <x v="2"/>
  </r>
  <r>
    <n v="45128"/>
    <x v="443"/>
    <x v="25"/>
    <x v="1"/>
    <x v="5"/>
    <x v="877"/>
    <n v="363.92"/>
    <n v="5"/>
    <n v="0"/>
    <x v="6"/>
    <x v="2"/>
  </r>
  <r>
    <n v="45128"/>
    <x v="105"/>
    <x v="3"/>
    <x v="0"/>
    <x v="10"/>
    <x v="1042"/>
    <n v="419.9"/>
    <n v="5"/>
    <n v="197.35"/>
    <x v="6"/>
    <x v="2"/>
  </r>
  <r>
    <n v="45128"/>
    <x v="105"/>
    <x v="3"/>
    <x v="0"/>
    <x v="1"/>
    <x v="1358"/>
    <n v="3.15"/>
    <n v="1"/>
    <n v="1.51"/>
    <x v="6"/>
    <x v="2"/>
  </r>
  <r>
    <n v="45129"/>
    <x v="729"/>
    <x v="3"/>
    <x v="0"/>
    <x v="1"/>
    <x v="1358"/>
    <n v="6.3"/>
    <n v="2"/>
    <n v="3.02"/>
    <x v="6"/>
    <x v="2"/>
  </r>
  <r>
    <n v="45129"/>
    <x v="740"/>
    <x v="2"/>
    <x v="0"/>
    <x v="4"/>
    <x v="337"/>
    <n v="4.16"/>
    <n v="2"/>
    <n v="0.36"/>
    <x v="6"/>
    <x v="2"/>
  </r>
  <r>
    <n v="45129"/>
    <x v="740"/>
    <x v="2"/>
    <x v="1"/>
    <x v="8"/>
    <x v="747"/>
    <n v="11.65"/>
    <n v="2"/>
    <n v="3.35"/>
    <x v="6"/>
    <x v="2"/>
  </r>
  <r>
    <n v="45129"/>
    <x v="380"/>
    <x v="14"/>
    <x v="2"/>
    <x v="9"/>
    <x v="1507"/>
    <n v="109.95"/>
    <n v="1"/>
    <n v="36.28"/>
    <x v="6"/>
    <x v="2"/>
  </r>
  <r>
    <n v="45129"/>
    <x v="380"/>
    <x v="14"/>
    <x v="0"/>
    <x v="2"/>
    <x v="917"/>
    <n v="965.85"/>
    <n v="5"/>
    <n v="135.22"/>
    <x v="6"/>
    <x v="2"/>
  </r>
  <r>
    <n v="45129"/>
    <x v="380"/>
    <x v="14"/>
    <x v="0"/>
    <x v="4"/>
    <x v="1263"/>
    <n v="29.2"/>
    <n v="5"/>
    <n v="10.51"/>
    <x v="6"/>
    <x v="2"/>
  </r>
  <r>
    <n v="45129"/>
    <x v="380"/>
    <x v="14"/>
    <x v="0"/>
    <x v="0"/>
    <x v="1040"/>
    <n v="32.4"/>
    <n v="5"/>
    <n v="15.55"/>
    <x v="6"/>
    <x v="2"/>
  </r>
  <r>
    <n v="45129"/>
    <x v="61"/>
    <x v="17"/>
    <x v="0"/>
    <x v="14"/>
    <x v="1340"/>
    <n v="86.2"/>
    <n v="5"/>
    <n v="25"/>
    <x v="6"/>
    <x v="2"/>
  </r>
  <r>
    <n v="45129"/>
    <x v="591"/>
    <x v="36"/>
    <x v="0"/>
    <x v="12"/>
    <x v="1173"/>
    <n v="37.68"/>
    <n v="2"/>
    <n v="10.55"/>
    <x v="6"/>
    <x v="2"/>
  </r>
  <r>
    <n v="45129"/>
    <x v="591"/>
    <x v="36"/>
    <x v="0"/>
    <x v="0"/>
    <x v="757"/>
    <n v="51.84"/>
    <n v="8"/>
    <n v="24.88"/>
    <x v="6"/>
    <x v="2"/>
  </r>
  <r>
    <n v="45129"/>
    <x v="591"/>
    <x v="36"/>
    <x v="1"/>
    <x v="8"/>
    <x v="1393"/>
    <n v="27.42"/>
    <n v="3"/>
    <n v="9.32"/>
    <x v="6"/>
    <x v="2"/>
  </r>
  <r>
    <n v="45129"/>
    <x v="591"/>
    <x v="36"/>
    <x v="0"/>
    <x v="3"/>
    <x v="106"/>
    <n v="5.4"/>
    <n v="3"/>
    <n v="2.59"/>
    <x v="6"/>
    <x v="2"/>
  </r>
  <r>
    <n v="45130"/>
    <x v="403"/>
    <x v="16"/>
    <x v="0"/>
    <x v="4"/>
    <x v="864"/>
    <n v="35.22"/>
    <n v="2"/>
    <n v="2.64"/>
    <x v="6"/>
    <x v="2"/>
  </r>
  <r>
    <n v="45130"/>
    <x v="403"/>
    <x v="16"/>
    <x v="0"/>
    <x v="12"/>
    <x v="1344"/>
    <n v="23.7"/>
    <n v="2"/>
    <n v="6.52"/>
    <x v="6"/>
    <x v="2"/>
  </r>
  <r>
    <n v="45130"/>
    <x v="403"/>
    <x v="16"/>
    <x v="2"/>
    <x v="15"/>
    <x v="1359"/>
    <n v="265.48"/>
    <n v="1"/>
    <n v="-111.5"/>
    <x v="6"/>
    <x v="2"/>
  </r>
  <r>
    <n v="45130"/>
    <x v="82"/>
    <x v="1"/>
    <x v="0"/>
    <x v="3"/>
    <x v="767"/>
    <n v="11.42"/>
    <n v="4"/>
    <n v="-18.84"/>
    <x v="6"/>
    <x v="2"/>
  </r>
  <r>
    <n v="45130"/>
    <x v="74"/>
    <x v="0"/>
    <x v="0"/>
    <x v="4"/>
    <x v="1729"/>
    <n v="4.45"/>
    <n v="2"/>
    <n v="0.33"/>
    <x v="6"/>
    <x v="2"/>
  </r>
  <r>
    <n v="45130"/>
    <x v="74"/>
    <x v="0"/>
    <x v="0"/>
    <x v="0"/>
    <x v="1388"/>
    <n v="5.18"/>
    <n v="1"/>
    <n v="1.81"/>
    <x v="6"/>
    <x v="2"/>
  </r>
  <r>
    <n v="45130"/>
    <x v="74"/>
    <x v="0"/>
    <x v="0"/>
    <x v="4"/>
    <x v="487"/>
    <n v="175.92"/>
    <n v="5"/>
    <n v="15.39"/>
    <x v="6"/>
    <x v="2"/>
  </r>
  <r>
    <n v="45130"/>
    <x v="74"/>
    <x v="0"/>
    <x v="0"/>
    <x v="3"/>
    <x v="56"/>
    <n v="4.75"/>
    <n v="4"/>
    <n v="-8.32"/>
    <x v="6"/>
    <x v="2"/>
  </r>
  <r>
    <n v="45130"/>
    <x v="74"/>
    <x v="0"/>
    <x v="0"/>
    <x v="14"/>
    <x v="1268"/>
    <n v="13.34"/>
    <n v="2"/>
    <n v="1"/>
    <x v="6"/>
    <x v="2"/>
  </r>
  <r>
    <n v="45130"/>
    <x v="325"/>
    <x v="0"/>
    <x v="2"/>
    <x v="6"/>
    <x v="227"/>
    <n v="115.14"/>
    <n v="8"/>
    <n v="11.51"/>
    <x v="6"/>
    <x v="2"/>
  </r>
  <r>
    <n v="45131"/>
    <x v="504"/>
    <x v="20"/>
    <x v="1"/>
    <x v="5"/>
    <x v="1136"/>
    <n v="253.76"/>
    <n v="2"/>
    <n v="31.02"/>
    <x v="6"/>
    <x v="2"/>
  </r>
  <r>
    <n v="45131"/>
    <x v="229"/>
    <x v="8"/>
    <x v="0"/>
    <x v="4"/>
    <x v="54"/>
    <n v="73.2"/>
    <n v="5"/>
    <n v="21.23"/>
    <x v="6"/>
    <x v="2"/>
  </r>
  <r>
    <n v="45132"/>
    <x v="42"/>
    <x v="3"/>
    <x v="0"/>
    <x v="3"/>
    <x v="604"/>
    <n v="119.62"/>
    <n v="8"/>
    <n v="40.369999999999997"/>
    <x v="6"/>
    <x v="2"/>
  </r>
  <r>
    <n v="45132"/>
    <x v="42"/>
    <x v="3"/>
    <x v="1"/>
    <x v="8"/>
    <x v="14"/>
    <n v="255.76"/>
    <n v="4"/>
    <n v="81.84"/>
    <x v="6"/>
    <x v="2"/>
  </r>
  <r>
    <n v="45132"/>
    <x v="42"/>
    <x v="3"/>
    <x v="1"/>
    <x v="5"/>
    <x v="322"/>
    <n v="241.57"/>
    <n v="2"/>
    <n v="18.12"/>
    <x v="6"/>
    <x v="2"/>
  </r>
  <r>
    <n v="45132"/>
    <x v="42"/>
    <x v="3"/>
    <x v="1"/>
    <x v="8"/>
    <x v="1475"/>
    <n v="69.3"/>
    <n v="9"/>
    <n v="22.87"/>
    <x v="6"/>
    <x v="2"/>
  </r>
  <r>
    <n v="45132"/>
    <x v="710"/>
    <x v="10"/>
    <x v="2"/>
    <x v="16"/>
    <x v="377"/>
    <n v="1439.98"/>
    <n v="4"/>
    <n v="192"/>
    <x v="6"/>
    <x v="2"/>
  </r>
  <r>
    <n v="45132"/>
    <x v="768"/>
    <x v="3"/>
    <x v="0"/>
    <x v="7"/>
    <x v="500"/>
    <n v="21.48"/>
    <n v="6"/>
    <n v="10.74"/>
    <x v="6"/>
    <x v="2"/>
  </r>
  <r>
    <n v="45132"/>
    <x v="390"/>
    <x v="10"/>
    <x v="0"/>
    <x v="12"/>
    <x v="1510"/>
    <n v="243.88"/>
    <n v="5"/>
    <n v="27.44"/>
    <x v="6"/>
    <x v="2"/>
  </r>
  <r>
    <n v="45132"/>
    <x v="484"/>
    <x v="0"/>
    <x v="0"/>
    <x v="1"/>
    <x v="1676"/>
    <n v="15.71"/>
    <n v="4"/>
    <n v="5.7"/>
    <x v="6"/>
    <x v="2"/>
  </r>
  <r>
    <n v="45132"/>
    <x v="711"/>
    <x v="29"/>
    <x v="0"/>
    <x v="2"/>
    <x v="110"/>
    <n v="7.89"/>
    <n v="1"/>
    <n v="0.32"/>
    <x v="6"/>
    <x v="2"/>
  </r>
  <r>
    <n v="45132"/>
    <x v="711"/>
    <x v="29"/>
    <x v="0"/>
    <x v="0"/>
    <x v="800"/>
    <n v="65.5"/>
    <n v="5"/>
    <n v="32.1"/>
    <x v="6"/>
    <x v="2"/>
  </r>
  <r>
    <n v="45132"/>
    <x v="711"/>
    <x v="29"/>
    <x v="1"/>
    <x v="13"/>
    <x v="1637"/>
    <n v="2430.08"/>
    <n v="8"/>
    <n v="388.81"/>
    <x v="6"/>
    <x v="2"/>
  </r>
  <r>
    <n v="45132"/>
    <x v="307"/>
    <x v="6"/>
    <x v="0"/>
    <x v="3"/>
    <x v="594"/>
    <n v="10.44"/>
    <n v="1"/>
    <n v="4.8"/>
    <x v="6"/>
    <x v="2"/>
  </r>
  <r>
    <n v="45132"/>
    <x v="734"/>
    <x v="0"/>
    <x v="0"/>
    <x v="10"/>
    <x v="1077"/>
    <n v="20.94"/>
    <n v="1"/>
    <n v="7.07"/>
    <x v="6"/>
    <x v="2"/>
  </r>
  <r>
    <n v="45132"/>
    <x v="288"/>
    <x v="3"/>
    <x v="0"/>
    <x v="4"/>
    <x v="974"/>
    <n v="37.17"/>
    <n v="9"/>
    <n v="11.15"/>
    <x v="6"/>
    <x v="2"/>
  </r>
  <r>
    <n v="45132"/>
    <x v="562"/>
    <x v="21"/>
    <x v="0"/>
    <x v="0"/>
    <x v="1219"/>
    <n v="20.62"/>
    <n v="2"/>
    <n v="9.69"/>
    <x v="6"/>
    <x v="2"/>
  </r>
  <r>
    <n v="45132"/>
    <x v="562"/>
    <x v="21"/>
    <x v="2"/>
    <x v="9"/>
    <x v="1286"/>
    <n v="124.25"/>
    <n v="7"/>
    <n v="48.46"/>
    <x v="6"/>
    <x v="2"/>
  </r>
  <r>
    <n v="45132"/>
    <x v="562"/>
    <x v="21"/>
    <x v="2"/>
    <x v="6"/>
    <x v="1222"/>
    <n v="297.55"/>
    <n v="5"/>
    <n v="83.31"/>
    <x v="6"/>
    <x v="2"/>
  </r>
  <r>
    <n v="45132"/>
    <x v="562"/>
    <x v="21"/>
    <x v="1"/>
    <x v="5"/>
    <x v="946"/>
    <n v="403.56"/>
    <n v="4"/>
    <n v="96.85"/>
    <x v="6"/>
    <x v="2"/>
  </r>
  <r>
    <n v="45132"/>
    <x v="562"/>
    <x v="21"/>
    <x v="1"/>
    <x v="8"/>
    <x v="169"/>
    <n v="95.2"/>
    <n v="5"/>
    <n v="27.61"/>
    <x v="6"/>
    <x v="2"/>
  </r>
  <r>
    <n v="45135"/>
    <x v="528"/>
    <x v="14"/>
    <x v="0"/>
    <x v="7"/>
    <x v="78"/>
    <n v="20.440000000000001"/>
    <n v="7"/>
    <n v="9.1999999999999993"/>
    <x v="6"/>
    <x v="2"/>
  </r>
  <r>
    <n v="45135"/>
    <x v="528"/>
    <x v="14"/>
    <x v="0"/>
    <x v="0"/>
    <x v="172"/>
    <n v="109.92"/>
    <n v="2"/>
    <n v="53.86"/>
    <x v="6"/>
    <x v="2"/>
  </r>
  <r>
    <n v="45135"/>
    <x v="580"/>
    <x v="3"/>
    <x v="0"/>
    <x v="1"/>
    <x v="131"/>
    <n v="18.899999999999999"/>
    <n v="3"/>
    <n v="8.69"/>
    <x v="6"/>
    <x v="2"/>
  </r>
  <r>
    <n v="45135"/>
    <x v="635"/>
    <x v="2"/>
    <x v="1"/>
    <x v="11"/>
    <x v="69"/>
    <n v="177.45"/>
    <n v="5"/>
    <n v="-78.08"/>
    <x v="6"/>
    <x v="2"/>
  </r>
  <r>
    <n v="45135"/>
    <x v="635"/>
    <x v="2"/>
    <x v="0"/>
    <x v="3"/>
    <x v="1391"/>
    <n v="1369.76"/>
    <n v="6"/>
    <n v="-913.18"/>
    <x v="6"/>
    <x v="2"/>
  </r>
  <r>
    <n v="45135"/>
    <x v="635"/>
    <x v="2"/>
    <x v="0"/>
    <x v="12"/>
    <x v="936"/>
    <n v="9.48"/>
    <n v="3"/>
    <n v="0.71"/>
    <x v="6"/>
    <x v="2"/>
  </r>
  <r>
    <n v="45135"/>
    <x v="429"/>
    <x v="0"/>
    <x v="1"/>
    <x v="8"/>
    <x v="691"/>
    <n v="24.7"/>
    <n v="5"/>
    <n v="-9.8800000000000008"/>
    <x v="6"/>
    <x v="2"/>
  </r>
  <r>
    <n v="45135"/>
    <x v="429"/>
    <x v="0"/>
    <x v="1"/>
    <x v="8"/>
    <x v="1730"/>
    <n v="302.72000000000003"/>
    <n v="5"/>
    <n v="-378.4"/>
    <x v="6"/>
    <x v="2"/>
  </r>
  <r>
    <n v="45136"/>
    <x v="4"/>
    <x v="2"/>
    <x v="0"/>
    <x v="2"/>
    <x v="874"/>
    <n v="84.78"/>
    <n v="2"/>
    <n v="-16.96"/>
    <x v="6"/>
    <x v="2"/>
  </r>
  <r>
    <n v="45136"/>
    <x v="517"/>
    <x v="16"/>
    <x v="0"/>
    <x v="3"/>
    <x v="1005"/>
    <n v="2.21"/>
    <n v="3"/>
    <n v="-1.48"/>
    <x v="6"/>
    <x v="2"/>
  </r>
  <r>
    <n v="45136"/>
    <x v="718"/>
    <x v="25"/>
    <x v="0"/>
    <x v="2"/>
    <x v="923"/>
    <n v="704.76"/>
    <n v="5"/>
    <n v="26.43"/>
    <x v="6"/>
    <x v="2"/>
  </r>
  <r>
    <n v="45136"/>
    <x v="718"/>
    <x v="25"/>
    <x v="0"/>
    <x v="3"/>
    <x v="812"/>
    <n v="27.4"/>
    <n v="3"/>
    <n v="-20.09"/>
    <x v="6"/>
    <x v="2"/>
  </r>
  <r>
    <n v="45137"/>
    <x v="471"/>
    <x v="0"/>
    <x v="0"/>
    <x v="3"/>
    <x v="962"/>
    <n v="9.26"/>
    <n v="3"/>
    <n v="-13.9"/>
    <x v="6"/>
    <x v="2"/>
  </r>
  <r>
    <n v="45137"/>
    <x v="175"/>
    <x v="1"/>
    <x v="0"/>
    <x v="1"/>
    <x v="1731"/>
    <n v="9.25"/>
    <n v="4"/>
    <n v="3.12"/>
    <x v="6"/>
    <x v="2"/>
  </r>
  <r>
    <n v="45137"/>
    <x v="175"/>
    <x v="1"/>
    <x v="0"/>
    <x v="2"/>
    <x v="1380"/>
    <n v="1036.6199999999999"/>
    <n v="2"/>
    <n v="51.83"/>
    <x v="6"/>
    <x v="2"/>
  </r>
  <r>
    <n v="45137"/>
    <x v="274"/>
    <x v="3"/>
    <x v="0"/>
    <x v="12"/>
    <x v="1295"/>
    <n v="715.64"/>
    <n v="2"/>
    <n v="178.91"/>
    <x v="6"/>
    <x v="2"/>
  </r>
  <r>
    <n v="45138"/>
    <x v="318"/>
    <x v="14"/>
    <x v="0"/>
    <x v="12"/>
    <x v="447"/>
    <n v="283.14"/>
    <n v="4"/>
    <n v="72.36"/>
    <x v="6"/>
    <x v="2"/>
  </r>
  <r>
    <n v="45138"/>
    <x v="318"/>
    <x v="14"/>
    <x v="2"/>
    <x v="6"/>
    <x v="1517"/>
    <n v="635.96"/>
    <n v="4"/>
    <n v="165.35"/>
    <x v="6"/>
    <x v="2"/>
  </r>
  <r>
    <n v="45138"/>
    <x v="318"/>
    <x v="14"/>
    <x v="2"/>
    <x v="6"/>
    <x v="996"/>
    <n v="118.99"/>
    <n v="1"/>
    <n v="33.32"/>
    <x v="6"/>
    <x v="2"/>
  </r>
  <r>
    <n v="45138"/>
    <x v="318"/>
    <x v="14"/>
    <x v="1"/>
    <x v="8"/>
    <x v="50"/>
    <n v="272.94"/>
    <n v="3"/>
    <n v="30.02"/>
    <x v="6"/>
    <x v="2"/>
  </r>
  <r>
    <n v="45138"/>
    <x v="123"/>
    <x v="3"/>
    <x v="1"/>
    <x v="13"/>
    <x v="1301"/>
    <n v="863.13"/>
    <n v="7"/>
    <n v="-32.369999999999997"/>
    <x v="6"/>
    <x v="2"/>
  </r>
  <r>
    <n v="45139"/>
    <x v="113"/>
    <x v="0"/>
    <x v="0"/>
    <x v="0"/>
    <x v="371"/>
    <n v="19.649999999999999"/>
    <n v="2"/>
    <n v="6.63"/>
    <x v="7"/>
    <x v="2"/>
  </r>
  <r>
    <n v="45139"/>
    <x v="93"/>
    <x v="3"/>
    <x v="2"/>
    <x v="6"/>
    <x v="402"/>
    <n v="1039.73"/>
    <n v="2"/>
    <n v="90.98"/>
    <x v="7"/>
    <x v="2"/>
  </r>
  <r>
    <n v="45139"/>
    <x v="93"/>
    <x v="3"/>
    <x v="0"/>
    <x v="12"/>
    <x v="484"/>
    <n v="45.96"/>
    <n v="2"/>
    <n v="13.79"/>
    <x v="7"/>
    <x v="2"/>
  </r>
  <r>
    <n v="45139"/>
    <x v="580"/>
    <x v="2"/>
    <x v="1"/>
    <x v="8"/>
    <x v="1732"/>
    <n v="19.309999999999999"/>
    <n v="2"/>
    <n v="3.14"/>
    <x v="7"/>
    <x v="2"/>
  </r>
  <r>
    <n v="45140"/>
    <x v="45"/>
    <x v="3"/>
    <x v="1"/>
    <x v="13"/>
    <x v="1733"/>
    <n v="136.46"/>
    <n v="2"/>
    <n v="15.35"/>
    <x v="7"/>
    <x v="2"/>
  </r>
  <r>
    <n v="45140"/>
    <x v="45"/>
    <x v="3"/>
    <x v="2"/>
    <x v="6"/>
    <x v="1695"/>
    <n v="333.58"/>
    <n v="3"/>
    <n v="33.36"/>
    <x v="7"/>
    <x v="2"/>
  </r>
  <r>
    <n v="45140"/>
    <x v="45"/>
    <x v="3"/>
    <x v="0"/>
    <x v="3"/>
    <x v="1274"/>
    <n v="12.54"/>
    <n v="2"/>
    <n v="4.7"/>
    <x v="7"/>
    <x v="2"/>
  </r>
  <r>
    <n v="45141"/>
    <x v="769"/>
    <x v="39"/>
    <x v="0"/>
    <x v="10"/>
    <x v="41"/>
    <n v="81.540000000000006"/>
    <n v="3"/>
    <n v="38.32"/>
    <x v="7"/>
    <x v="2"/>
  </r>
  <r>
    <n v="45141"/>
    <x v="769"/>
    <x v="39"/>
    <x v="2"/>
    <x v="9"/>
    <x v="1734"/>
    <n v="167.28"/>
    <n v="12"/>
    <n v="23.42"/>
    <x v="7"/>
    <x v="2"/>
  </r>
  <r>
    <n v="45142"/>
    <x v="770"/>
    <x v="6"/>
    <x v="0"/>
    <x v="14"/>
    <x v="1342"/>
    <n v="35.06"/>
    <n v="2"/>
    <n v="10.52"/>
    <x v="7"/>
    <x v="2"/>
  </r>
  <r>
    <n v="45142"/>
    <x v="770"/>
    <x v="6"/>
    <x v="0"/>
    <x v="1"/>
    <x v="218"/>
    <n v="4.13"/>
    <n v="1"/>
    <n v="1.9"/>
    <x v="7"/>
    <x v="2"/>
  </r>
  <r>
    <n v="45142"/>
    <x v="770"/>
    <x v="6"/>
    <x v="1"/>
    <x v="8"/>
    <x v="557"/>
    <n v="109.8"/>
    <n v="9"/>
    <n v="46.12"/>
    <x v="7"/>
    <x v="2"/>
  </r>
  <r>
    <n v="45142"/>
    <x v="770"/>
    <x v="6"/>
    <x v="0"/>
    <x v="1"/>
    <x v="1735"/>
    <n v="9.82"/>
    <n v="2"/>
    <n v="4.8099999999999996"/>
    <x v="7"/>
    <x v="2"/>
  </r>
  <r>
    <n v="45142"/>
    <x v="565"/>
    <x v="1"/>
    <x v="0"/>
    <x v="3"/>
    <x v="1428"/>
    <n v="3.98"/>
    <n v="5"/>
    <n v="-6.57"/>
    <x v="7"/>
    <x v="2"/>
  </r>
  <r>
    <n v="45142"/>
    <x v="49"/>
    <x v="3"/>
    <x v="2"/>
    <x v="6"/>
    <x v="482"/>
    <n v="302.38"/>
    <n v="2"/>
    <n v="30.24"/>
    <x v="7"/>
    <x v="2"/>
  </r>
  <r>
    <n v="45142"/>
    <x v="49"/>
    <x v="3"/>
    <x v="0"/>
    <x v="3"/>
    <x v="93"/>
    <n v="20.95"/>
    <n v="3"/>
    <n v="7.07"/>
    <x v="7"/>
    <x v="2"/>
  </r>
  <r>
    <n v="45142"/>
    <x v="49"/>
    <x v="3"/>
    <x v="0"/>
    <x v="3"/>
    <x v="73"/>
    <n v="11.78"/>
    <n v="3"/>
    <n v="3.98"/>
    <x v="7"/>
    <x v="2"/>
  </r>
  <r>
    <n v="45143"/>
    <x v="591"/>
    <x v="33"/>
    <x v="0"/>
    <x v="4"/>
    <x v="1398"/>
    <n v="197.05"/>
    <n v="7"/>
    <n v="59.12"/>
    <x v="7"/>
    <x v="2"/>
  </r>
  <r>
    <n v="45144"/>
    <x v="123"/>
    <x v="20"/>
    <x v="0"/>
    <x v="0"/>
    <x v="371"/>
    <n v="70.88"/>
    <n v="2"/>
    <n v="33.31"/>
    <x v="7"/>
    <x v="2"/>
  </r>
  <r>
    <n v="45144"/>
    <x v="339"/>
    <x v="3"/>
    <x v="2"/>
    <x v="6"/>
    <x v="1519"/>
    <n v="211.17"/>
    <n v="4"/>
    <n v="18.48"/>
    <x v="7"/>
    <x v="2"/>
  </r>
  <r>
    <n v="45144"/>
    <x v="272"/>
    <x v="20"/>
    <x v="0"/>
    <x v="4"/>
    <x v="6"/>
    <n v="38.340000000000003"/>
    <n v="9"/>
    <n v="15.72"/>
    <x v="7"/>
    <x v="2"/>
  </r>
  <r>
    <n v="45145"/>
    <x v="360"/>
    <x v="22"/>
    <x v="2"/>
    <x v="9"/>
    <x v="941"/>
    <n v="179.97"/>
    <n v="3"/>
    <n v="86.39"/>
    <x v="7"/>
    <x v="2"/>
  </r>
  <r>
    <n v="45146"/>
    <x v="453"/>
    <x v="0"/>
    <x v="0"/>
    <x v="7"/>
    <x v="995"/>
    <n v="11.17"/>
    <n v="4"/>
    <n v="3.63"/>
    <x v="7"/>
    <x v="2"/>
  </r>
  <r>
    <n v="45146"/>
    <x v="453"/>
    <x v="0"/>
    <x v="0"/>
    <x v="0"/>
    <x v="1651"/>
    <n v="53.95"/>
    <n v="3"/>
    <n v="17.53"/>
    <x v="7"/>
    <x v="2"/>
  </r>
  <r>
    <n v="45146"/>
    <x v="619"/>
    <x v="29"/>
    <x v="0"/>
    <x v="7"/>
    <x v="12"/>
    <n v="23.34"/>
    <n v="3"/>
    <n v="0.23"/>
    <x v="7"/>
    <x v="2"/>
  </r>
  <r>
    <n v="45146"/>
    <x v="683"/>
    <x v="3"/>
    <x v="1"/>
    <x v="13"/>
    <x v="1161"/>
    <n v="513.02"/>
    <n v="2"/>
    <n v="12.83"/>
    <x v="7"/>
    <x v="2"/>
  </r>
  <r>
    <n v="45146"/>
    <x v="683"/>
    <x v="3"/>
    <x v="0"/>
    <x v="12"/>
    <x v="1305"/>
    <n v="487.92"/>
    <n v="6"/>
    <n v="136.62"/>
    <x v="7"/>
    <x v="2"/>
  </r>
  <r>
    <n v="45146"/>
    <x v="683"/>
    <x v="3"/>
    <x v="0"/>
    <x v="3"/>
    <x v="595"/>
    <n v="15.24"/>
    <n v="5"/>
    <n v="5.33"/>
    <x v="7"/>
    <x v="2"/>
  </r>
  <r>
    <n v="45146"/>
    <x v="309"/>
    <x v="39"/>
    <x v="0"/>
    <x v="0"/>
    <x v="875"/>
    <n v="10.56"/>
    <n v="2"/>
    <n v="4.75"/>
    <x v="7"/>
    <x v="2"/>
  </r>
  <r>
    <n v="45147"/>
    <x v="454"/>
    <x v="25"/>
    <x v="0"/>
    <x v="0"/>
    <x v="1017"/>
    <n v="30.82"/>
    <n v="9"/>
    <n v="9.6300000000000008"/>
    <x v="7"/>
    <x v="2"/>
  </r>
  <r>
    <n v="45147"/>
    <x v="454"/>
    <x v="25"/>
    <x v="2"/>
    <x v="6"/>
    <x v="1570"/>
    <n v="44.78"/>
    <n v="2"/>
    <n v="4.4800000000000004"/>
    <x v="7"/>
    <x v="2"/>
  </r>
  <r>
    <n v="45147"/>
    <x v="454"/>
    <x v="25"/>
    <x v="0"/>
    <x v="12"/>
    <x v="783"/>
    <n v="569.54"/>
    <n v="4"/>
    <n v="64.069999999999993"/>
    <x v="7"/>
    <x v="2"/>
  </r>
  <r>
    <n v="45147"/>
    <x v="292"/>
    <x v="15"/>
    <x v="0"/>
    <x v="3"/>
    <x v="575"/>
    <n v="4.34"/>
    <n v="3"/>
    <n v="-3.04"/>
    <x v="7"/>
    <x v="2"/>
  </r>
  <r>
    <n v="45147"/>
    <x v="292"/>
    <x v="15"/>
    <x v="0"/>
    <x v="3"/>
    <x v="1649"/>
    <n v="11.88"/>
    <n v="5"/>
    <n v="-7.92"/>
    <x v="7"/>
    <x v="2"/>
  </r>
  <r>
    <n v="45149"/>
    <x v="428"/>
    <x v="39"/>
    <x v="0"/>
    <x v="0"/>
    <x v="1382"/>
    <n v="32.4"/>
    <n v="5"/>
    <n v="15.55"/>
    <x v="7"/>
    <x v="2"/>
  </r>
  <r>
    <n v="45149"/>
    <x v="428"/>
    <x v="39"/>
    <x v="0"/>
    <x v="3"/>
    <x v="1198"/>
    <n v="41.86"/>
    <n v="7"/>
    <n v="19.260000000000002"/>
    <x v="7"/>
    <x v="2"/>
  </r>
  <r>
    <n v="45149"/>
    <x v="428"/>
    <x v="39"/>
    <x v="0"/>
    <x v="3"/>
    <x v="164"/>
    <n v="77.56"/>
    <n v="2"/>
    <n v="35.68"/>
    <x v="7"/>
    <x v="2"/>
  </r>
  <r>
    <n v="45150"/>
    <x v="641"/>
    <x v="30"/>
    <x v="0"/>
    <x v="0"/>
    <x v="300"/>
    <n v="6.48"/>
    <n v="1"/>
    <n v="3.11"/>
    <x v="7"/>
    <x v="2"/>
  </r>
  <r>
    <n v="45150"/>
    <x v="752"/>
    <x v="0"/>
    <x v="2"/>
    <x v="9"/>
    <x v="1552"/>
    <n v="1399.94"/>
    <n v="7"/>
    <n v="52.5"/>
    <x v="7"/>
    <x v="2"/>
  </r>
  <r>
    <n v="45150"/>
    <x v="288"/>
    <x v="20"/>
    <x v="1"/>
    <x v="5"/>
    <x v="100"/>
    <n v="145.76"/>
    <n v="2"/>
    <n v="-8.1"/>
    <x v="7"/>
    <x v="2"/>
  </r>
  <r>
    <n v="45150"/>
    <x v="599"/>
    <x v="16"/>
    <x v="1"/>
    <x v="13"/>
    <x v="1060"/>
    <n v="562.29"/>
    <n v="7"/>
    <n v="-255.59"/>
    <x v="7"/>
    <x v="2"/>
  </r>
  <r>
    <n v="45150"/>
    <x v="377"/>
    <x v="20"/>
    <x v="1"/>
    <x v="13"/>
    <x v="1348"/>
    <n v="209.15"/>
    <n v="2"/>
    <n v="-66.23"/>
    <x v="7"/>
    <x v="2"/>
  </r>
  <r>
    <n v="45150"/>
    <x v="377"/>
    <x v="20"/>
    <x v="0"/>
    <x v="2"/>
    <x v="27"/>
    <n v="1591.02"/>
    <n v="6"/>
    <n v="286.38"/>
    <x v="7"/>
    <x v="2"/>
  </r>
  <r>
    <n v="45150"/>
    <x v="35"/>
    <x v="2"/>
    <x v="0"/>
    <x v="4"/>
    <x v="1728"/>
    <n v="37.31"/>
    <n v="4"/>
    <n v="2.8"/>
    <x v="7"/>
    <x v="2"/>
  </r>
  <r>
    <n v="45151"/>
    <x v="313"/>
    <x v="25"/>
    <x v="0"/>
    <x v="3"/>
    <x v="701"/>
    <n v="11.23"/>
    <n v="8"/>
    <n v="-8.24"/>
    <x v="7"/>
    <x v="2"/>
  </r>
  <r>
    <n v="45151"/>
    <x v="313"/>
    <x v="25"/>
    <x v="0"/>
    <x v="0"/>
    <x v="371"/>
    <n v="10.27"/>
    <n v="3"/>
    <n v="3.21"/>
    <x v="7"/>
    <x v="2"/>
  </r>
  <r>
    <n v="45151"/>
    <x v="161"/>
    <x v="21"/>
    <x v="1"/>
    <x v="11"/>
    <x v="238"/>
    <n v="241.96"/>
    <n v="2"/>
    <n v="24.2"/>
    <x v="7"/>
    <x v="2"/>
  </r>
  <r>
    <n v="45151"/>
    <x v="161"/>
    <x v="21"/>
    <x v="0"/>
    <x v="3"/>
    <x v="245"/>
    <n v="8.52"/>
    <n v="3"/>
    <n v="4.17"/>
    <x v="7"/>
    <x v="2"/>
  </r>
  <r>
    <n v="45151"/>
    <x v="459"/>
    <x v="8"/>
    <x v="0"/>
    <x v="12"/>
    <x v="394"/>
    <n v="17.34"/>
    <n v="2"/>
    <n v="4.68"/>
    <x v="7"/>
    <x v="2"/>
  </r>
  <r>
    <n v="45151"/>
    <x v="459"/>
    <x v="8"/>
    <x v="2"/>
    <x v="9"/>
    <x v="530"/>
    <n v="71.98"/>
    <n v="2"/>
    <n v="15.12"/>
    <x v="7"/>
    <x v="2"/>
  </r>
  <r>
    <n v="45151"/>
    <x v="503"/>
    <x v="6"/>
    <x v="0"/>
    <x v="3"/>
    <x v="706"/>
    <n v="22.32"/>
    <n v="4"/>
    <n v="10.71"/>
    <x v="7"/>
    <x v="2"/>
  </r>
  <r>
    <n v="45151"/>
    <x v="503"/>
    <x v="6"/>
    <x v="0"/>
    <x v="1"/>
    <x v="798"/>
    <n v="103.6"/>
    <n v="7"/>
    <n v="51.8"/>
    <x v="7"/>
    <x v="2"/>
  </r>
  <r>
    <n v="45151"/>
    <x v="189"/>
    <x v="0"/>
    <x v="0"/>
    <x v="14"/>
    <x v="1673"/>
    <n v="185.38"/>
    <n v="2"/>
    <n v="-34.76"/>
    <x v="7"/>
    <x v="2"/>
  </r>
  <r>
    <n v="45151"/>
    <x v="189"/>
    <x v="0"/>
    <x v="0"/>
    <x v="12"/>
    <x v="133"/>
    <n v="58.92"/>
    <n v="1"/>
    <n v="-153.19999999999999"/>
    <x v="7"/>
    <x v="2"/>
  </r>
  <r>
    <n v="45152"/>
    <x v="747"/>
    <x v="3"/>
    <x v="0"/>
    <x v="0"/>
    <x v="1736"/>
    <n v="15.54"/>
    <n v="3"/>
    <n v="7.61"/>
    <x v="7"/>
    <x v="2"/>
  </r>
  <r>
    <n v="45152"/>
    <x v="747"/>
    <x v="3"/>
    <x v="2"/>
    <x v="15"/>
    <x v="499"/>
    <n v="105.55"/>
    <n v="6"/>
    <n v="35.619999999999997"/>
    <x v="7"/>
    <x v="2"/>
  </r>
  <r>
    <n v="45152"/>
    <x v="546"/>
    <x v="15"/>
    <x v="0"/>
    <x v="0"/>
    <x v="571"/>
    <n v="15.55"/>
    <n v="3"/>
    <n v="5.44"/>
    <x v="7"/>
    <x v="2"/>
  </r>
  <r>
    <n v="45152"/>
    <x v="153"/>
    <x v="10"/>
    <x v="2"/>
    <x v="6"/>
    <x v="1443"/>
    <n v="259.89999999999998"/>
    <n v="2"/>
    <n v="-56.31"/>
    <x v="7"/>
    <x v="2"/>
  </r>
  <r>
    <n v="45152"/>
    <x v="153"/>
    <x v="10"/>
    <x v="2"/>
    <x v="6"/>
    <x v="412"/>
    <n v="247.19"/>
    <n v="2"/>
    <n v="-49.44"/>
    <x v="7"/>
    <x v="2"/>
  </r>
  <r>
    <n v="45152"/>
    <x v="153"/>
    <x v="10"/>
    <x v="2"/>
    <x v="9"/>
    <x v="1620"/>
    <n v="279.95999999999998"/>
    <n v="5"/>
    <n v="48.99"/>
    <x v="7"/>
    <x v="2"/>
  </r>
  <r>
    <n v="45153"/>
    <x v="297"/>
    <x v="26"/>
    <x v="0"/>
    <x v="3"/>
    <x v="702"/>
    <n v="18.88"/>
    <n v="3"/>
    <n v="-13.85"/>
    <x v="7"/>
    <x v="2"/>
  </r>
  <r>
    <n v="45153"/>
    <x v="297"/>
    <x v="26"/>
    <x v="0"/>
    <x v="12"/>
    <x v="704"/>
    <n v="122.33"/>
    <n v="3"/>
    <n v="12.23"/>
    <x v="7"/>
    <x v="2"/>
  </r>
  <r>
    <n v="45153"/>
    <x v="563"/>
    <x v="3"/>
    <x v="2"/>
    <x v="6"/>
    <x v="1064"/>
    <n v="71.98"/>
    <n v="3"/>
    <n v="7.2"/>
    <x v="7"/>
    <x v="2"/>
  </r>
  <r>
    <n v="45153"/>
    <x v="563"/>
    <x v="3"/>
    <x v="0"/>
    <x v="1"/>
    <x v="348"/>
    <n v="3.15"/>
    <n v="1"/>
    <n v="1.51"/>
    <x v="7"/>
    <x v="2"/>
  </r>
  <r>
    <n v="45153"/>
    <x v="405"/>
    <x v="16"/>
    <x v="2"/>
    <x v="6"/>
    <x v="504"/>
    <n v="705.54"/>
    <n v="7"/>
    <n v="70.55"/>
    <x v="7"/>
    <x v="2"/>
  </r>
  <r>
    <n v="45153"/>
    <x v="757"/>
    <x v="25"/>
    <x v="1"/>
    <x v="5"/>
    <x v="433"/>
    <n v="225.3"/>
    <n v="2"/>
    <n v="22.53"/>
    <x v="7"/>
    <x v="2"/>
  </r>
  <r>
    <n v="45153"/>
    <x v="649"/>
    <x v="3"/>
    <x v="1"/>
    <x v="8"/>
    <x v="511"/>
    <n v="312.02999999999997"/>
    <n v="3"/>
    <n v="43.68"/>
    <x v="7"/>
    <x v="2"/>
  </r>
  <r>
    <n v="45153"/>
    <x v="649"/>
    <x v="3"/>
    <x v="0"/>
    <x v="2"/>
    <x v="565"/>
    <n v="17.940000000000001"/>
    <n v="3"/>
    <n v="3.05"/>
    <x v="7"/>
    <x v="2"/>
  </r>
  <r>
    <n v="45153"/>
    <x v="649"/>
    <x v="3"/>
    <x v="2"/>
    <x v="6"/>
    <x v="35"/>
    <n v="165.6"/>
    <n v="3"/>
    <n v="10.35"/>
    <x v="7"/>
    <x v="2"/>
  </r>
  <r>
    <n v="45153"/>
    <x v="649"/>
    <x v="3"/>
    <x v="0"/>
    <x v="0"/>
    <x v="1737"/>
    <n v="37.520000000000003"/>
    <n v="4"/>
    <n v="18.010000000000002"/>
    <x v="7"/>
    <x v="2"/>
  </r>
  <r>
    <n v="45154"/>
    <x v="500"/>
    <x v="3"/>
    <x v="0"/>
    <x v="10"/>
    <x v="909"/>
    <n v="10.86"/>
    <n v="3"/>
    <n v="5.0999999999999996"/>
    <x v="7"/>
    <x v="2"/>
  </r>
  <r>
    <n v="45154"/>
    <x v="771"/>
    <x v="3"/>
    <x v="1"/>
    <x v="13"/>
    <x v="593"/>
    <n v="161.28"/>
    <n v="2"/>
    <n v="12.1"/>
    <x v="7"/>
    <x v="2"/>
  </r>
  <r>
    <n v="45154"/>
    <x v="355"/>
    <x v="3"/>
    <x v="0"/>
    <x v="0"/>
    <x v="727"/>
    <n v="32.4"/>
    <n v="5"/>
    <n v="15.55"/>
    <x v="7"/>
    <x v="2"/>
  </r>
  <r>
    <n v="45155"/>
    <x v="685"/>
    <x v="22"/>
    <x v="0"/>
    <x v="3"/>
    <x v="832"/>
    <n v="15.71"/>
    <n v="4"/>
    <n v="5.7"/>
    <x v="7"/>
    <x v="2"/>
  </r>
  <r>
    <n v="45156"/>
    <x v="698"/>
    <x v="20"/>
    <x v="0"/>
    <x v="12"/>
    <x v="587"/>
    <n v="355.32"/>
    <n v="9"/>
    <n v="99.49"/>
    <x v="7"/>
    <x v="2"/>
  </r>
  <r>
    <n v="45156"/>
    <x v="480"/>
    <x v="20"/>
    <x v="2"/>
    <x v="6"/>
    <x v="577"/>
    <n v="39.99"/>
    <n v="1"/>
    <n v="11.6"/>
    <x v="7"/>
    <x v="2"/>
  </r>
  <r>
    <n v="45156"/>
    <x v="40"/>
    <x v="0"/>
    <x v="0"/>
    <x v="3"/>
    <x v="140"/>
    <n v="2.0699999999999998"/>
    <n v="1"/>
    <n v="-3.41"/>
    <x v="7"/>
    <x v="2"/>
  </r>
  <r>
    <n v="45156"/>
    <x v="40"/>
    <x v="0"/>
    <x v="0"/>
    <x v="0"/>
    <x v="800"/>
    <n v="83.84"/>
    <n v="8"/>
    <n v="30.39"/>
    <x v="7"/>
    <x v="2"/>
  </r>
  <r>
    <n v="45156"/>
    <x v="338"/>
    <x v="0"/>
    <x v="1"/>
    <x v="8"/>
    <x v="626"/>
    <n v="9.5500000000000007"/>
    <n v="3"/>
    <n v="-3.82"/>
    <x v="7"/>
    <x v="2"/>
  </r>
  <r>
    <n v="45156"/>
    <x v="338"/>
    <x v="0"/>
    <x v="1"/>
    <x v="8"/>
    <x v="1001"/>
    <n v="5.34"/>
    <n v="4"/>
    <n v="-2.14"/>
    <x v="7"/>
    <x v="2"/>
  </r>
  <r>
    <n v="45157"/>
    <x v="218"/>
    <x v="20"/>
    <x v="0"/>
    <x v="3"/>
    <x v="79"/>
    <n v="146.69"/>
    <n v="6"/>
    <n v="55.01"/>
    <x v="7"/>
    <x v="2"/>
  </r>
  <r>
    <n v="45157"/>
    <x v="218"/>
    <x v="20"/>
    <x v="0"/>
    <x v="3"/>
    <x v="1644"/>
    <n v="276.77999999999997"/>
    <n v="2"/>
    <n v="89.95"/>
    <x v="7"/>
    <x v="2"/>
  </r>
  <r>
    <n v="45157"/>
    <x v="218"/>
    <x v="20"/>
    <x v="0"/>
    <x v="3"/>
    <x v="130"/>
    <n v="25.32"/>
    <n v="5"/>
    <n v="9.18"/>
    <x v="7"/>
    <x v="2"/>
  </r>
  <r>
    <n v="45158"/>
    <x v="233"/>
    <x v="14"/>
    <x v="2"/>
    <x v="6"/>
    <x v="1516"/>
    <n v="14.78"/>
    <n v="2"/>
    <n v="3.99"/>
    <x v="7"/>
    <x v="2"/>
  </r>
  <r>
    <n v="45159"/>
    <x v="720"/>
    <x v="25"/>
    <x v="0"/>
    <x v="1"/>
    <x v="564"/>
    <n v="9.2200000000000006"/>
    <n v="4"/>
    <n v="3.34"/>
    <x v="7"/>
    <x v="2"/>
  </r>
  <r>
    <n v="45159"/>
    <x v="720"/>
    <x v="25"/>
    <x v="0"/>
    <x v="14"/>
    <x v="1342"/>
    <n v="28.05"/>
    <n v="2"/>
    <n v="3.51"/>
    <x v="7"/>
    <x v="2"/>
  </r>
  <r>
    <n v="45159"/>
    <x v="81"/>
    <x v="2"/>
    <x v="1"/>
    <x v="13"/>
    <x v="1312"/>
    <n v="815.29"/>
    <n v="9"/>
    <n v="-339.71"/>
    <x v="7"/>
    <x v="2"/>
  </r>
  <r>
    <n v="45159"/>
    <x v="759"/>
    <x v="3"/>
    <x v="0"/>
    <x v="3"/>
    <x v="1649"/>
    <n v="12.67"/>
    <n v="2"/>
    <n v="4.75"/>
    <x v="7"/>
    <x v="2"/>
  </r>
  <r>
    <n v="45159"/>
    <x v="759"/>
    <x v="3"/>
    <x v="2"/>
    <x v="6"/>
    <x v="1502"/>
    <n v="91.96"/>
    <n v="5"/>
    <n v="-20.69"/>
    <x v="7"/>
    <x v="2"/>
  </r>
  <r>
    <n v="45159"/>
    <x v="759"/>
    <x v="3"/>
    <x v="2"/>
    <x v="9"/>
    <x v="711"/>
    <n v="254.97"/>
    <n v="3"/>
    <n v="91.79"/>
    <x v="7"/>
    <x v="2"/>
  </r>
  <r>
    <n v="45159"/>
    <x v="759"/>
    <x v="3"/>
    <x v="2"/>
    <x v="6"/>
    <x v="1482"/>
    <n v="31.98"/>
    <n v="2"/>
    <n v="-8"/>
    <x v="7"/>
    <x v="2"/>
  </r>
  <r>
    <n v="45159"/>
    <x v="759"/>
    <x v="3"/>
    <x v="1"/>
    <x v="13"/>
    <x v="748"/>
    <n v="2887.06"/>
    <n v="9"/>
    <n v="180.44"/>
    <x v="7"/>
    <x v="2"/>
  </r>
  <r>
    <n v="45159"/>
    <x v="759"/>
    <x v="3"/>
    <x v="0"/>
    <x v="0"/>
    <x v="1257"/>
    <n v="12.96"/>
    <n v="2"/>
    <n v="6.22"/>
    <x v="7"/>
    <x v="2"/>
  </r>
  <r>
    <n v="45159"/>
    <x v="759"/>
    <x v="3"/>
    <x v="0"/>
    <x v="0"/>
    <x v="1373"/>
    <n v="47.52"/>
    <n v="9"/>
    <n v="21.38"/>
    <x v="7"/>
    <x v="2"/>
  </r>
  <r>
    <n v="45159"/>
    <x v="468"/>
    <x v="22"/>
    <x v="0"/>
    <x v="3"/>
    <x v="950"/>
    <n v="33.44"/>
    <n v="10"/>
    <n v="11.7"/>
    <x v="7"/>
    <x v="2"/>
  </r>
  <r>
    <n v="45159"/>
    <x v="144"/>
    <x v="20"/>
    <x v="1"/>
    <x v="5"/>
    <x v="877"/>
    <n v="573.16999999999996"/>
    <n v="7"/>
    <n v="63.69"/>
    <x v="7"/>
    <x v="2"/>
  </r>
  <r>
    <n v="45160"/>
    <x v="353"/>
    <x v="10"/>
    <x v="0"/>
    <x v="12"/>
    <x v="1349"/>
    <n v="113.55"/>
    <n v="2"/>
    <n v="8.52"/>
    <x v="7"/>
    <x v="2"/>
  </r>
  <r>
    <n v="45160"/>
    <x v="353"/>
    <x v="10"/>
    <x v="0"/>
    <x v="3"/>
    <x v="82"/>
    <n v="3.32"/>
    <n v="2"/>
    <n v="-2.65"/>
    <x v="7"/>
    <x v="2"/>
  </r>
  <r>
    <n v="45160"/>
    <x v="353"/>
    <x v="10"/>
    <x v="0"/>
    <x v="10"/>
    <x v="239"/>
    <n v="134.29"/>
    <n v="2"/>
    <n v="45.32"/>
    <x v="7"/>
    <x v="2"/>
  </r>
  <r>
    <n v="45160"/>
    <x v="118"/>
    <x v="0"/>
    <x v="0"/>
    <x v="3"/>
    <x v="39"/>
    <n v="4.3099999999999996"/>
    <n v="2"/>
    <n v="-6.9"/>
    <x v="7"/>
    <x v="2"/>
  </r>
  <r>
    <n v="45160"/>
    <x v="320"/>
    <x v="11"/>
    <x v="0"/>
    <x v="3"/>
    <x v="1267"/>
    <n v="26.35"/>
    <n v="8"/>
    <n v="-18.45"/>
    <x v="7"/>
    <x v="2"/>
  </r>
  <r>
    <n v="45160"/>
    <x v="486"/>
    <x v="22"/>
    <x v="0"/>
    <x v="0"/>
    <x v="1382"/>
    <n v="19.440000000000001"/>
    <n v="3"/>
    <n v="9.33"/>
    <x v="7"/>
    <x v="2"/>
  </r>
  <r>
    <n v="45160"/>
    <x v="529"/>
    <x v="26"/>
    <x v="1"/>
    <x v="8"/>
    <x v="675"/>
    <n v="98.33"/>
    <n v="3"/>
    <n v="9.83"/>
    <x v="7"/>
    <x v="2"/>
  </r>
  <r>
    <n v="45160"/>
    <x v="203"/>
    <x v="3"/>
    <x v="0"/>
    <x v="4"/>
    <x v="1441"/>
    <n v="5.76"/>
    <n v="2"/>
    <n v="1.67"/>
    <x v="7"/>
    <x v="2"/>
  </r>
  <r>
    <n v="45161"/>
    <x v="772"/>
    <x v="0"/>
    <x v="0"/>
    <x v="2"/>
    <x v="2"/>
    <n v="727.3"/>
    <n v="8"/>
    <n v="-172.73"/>
    <x v="7"/>
    <x v="2"/>
  </r>
  <r>
    <n v="45161"/>
    <x v="772"/>
    <x v="0"/>
    <x v="1"/>
    <x v="8"/>
    <x v="1310"/>
    <n v="22.61"/>
    <n v="3"/>
    <n v="-10.17"/>
    <x v="7"/>
    <x v="2"/>
  </r>
  <r>
    <n v="45161"/>
    <x v="772"/>
    <x v="0"/>
    <x v="2"/>
    <x v="9"/>
    <x v="640"/>
    <n v="666.4"/>
    <n v="7"/>
    <n v="-33.32"/>
    <x v="7"/>
    <x v="2"/>
  </r>
  <r>
    <n v="45161"/>
    <x v="282"/>
    <x v="22"/>
    <x v="2"/>
    <x v="15"/>
    <x v="508"/>
    <n v="837.6"/>
    <n v="3"/>
    <n v="62.82"/>
    <x v="7"/>
    <x v="2"/>
  </r>
  <r>
    <n v="45161"/>
    <x v="282"/>
    <x v="22"/>
    <x v="0"/>
    <x v="10"/>
    <x v="41"/>
    <n v="135.9"/>
    <n v="5"/>
    <n v="63.87"/>
    <x v="7"/>
    <x v="2"/>
  </r>
  <r>
    <n v="45161"/>
    <x v="282"/>
    <x v="22"/>
    <x v="0"/>
    <x v="0"/>
    <x v="741"/>
    <n v="34.68"/>
    <n v="6"/>
    <n v="16.989999999999998"/>
    <x v="7"/>
    <x v="2"/>
  </r>
  <r>
    <n v="45161"/>
    <x v="282"/>
    <x v="22"/>
    <x v="1"/>
    <x v="5"/>
    <x v="1078"/>
    <n v="532.70000000000005"/>
    <n v="6"/>
    <n v="-39.950000000000003"/>
    <x v="7"/>
    <x v="2"/>
  </r>
  <r>
    <n v="45161"/>
    <x v="282"/>
    <x v="22"/>
    <x v="0"/>
    <x v="12"/>
    <x v="882"/>
    <n v="43.1"/>
    <n v="5"/>
    <n v="11.21"/>
    <x v="7"/>
    <x v="2"/>
  </r>
  <r>
    <n v="45161"/>
    <x v="282"/>
    <x v="22"/>
    <x v="0"/>
    <x v="14"/>
    <x v="1183"/>
    <n v="15.88"/>
    <n v="4"/>
    <n v="0.16"/>
    <x v="7"/>
    <x v="2"/>
  </r>
  <r>
    <n v="45161"/>
    <x v="359"/>
    <x v="20"/>
    <x v="0"/>
    <x v="4"/>
    <x v="6"/>
    <n v="21.3"/>
    <n v="5"/>
    <n v="8.73"/>
    <x v="7"/>
    <x v="2"/>
  </r>
  <r>
    <n v="45161"/>
    <x v="359"/>
    <x v="20"/>
    <x v="0"/>
    <x v="12"/>
    <x v="425"/>
    <n v="1040.8"/>
    <n v="5"/>
    <n v="281.02"/>
    <x v="7"/>
    <x v="2"/>
  </r>
  <r>
    <n v="45161"/>
    <x v="359"/>
    <x v="20"/>
    <x v="0"/>
    <x v="4"/>
    <x v="1099"/>
    <n v="29.34"/>
    <n v="6"/>
    <n v="7.92"/>
    <x v="7"/>
    <x v="2"/>
  </r>
  <r>
    <n v="45161"/>
    <x v="338"/>
    <x v="21"/>
    <x v="0"/>
    <x v="1"/>
    <x v="893"/>
    <n v="25.2"/>
    <n v="4"/>
    <n v="11.59"/>
    <x v="7"/>
    <x v="2"/>
  </r>
  <r>
    <n v="45161"/>
    <x v="338"/>
    <x v="21"/>
    <x v="0"/>
    <x v="1"/>
    <x v="1738"/>
    <n v="37.590000000000003"/>
    <n v="3"/>
    <n v="17.670000000000002"/>
    <x v="7"/>
    <x v="2"/>
  </r>
  <r>
    <n v="45161"/>
    <x v="338"/>
    <x v="21"/>
    <x v="0"/>
    <x v="2"/>
    <x v="788"/>
    <n v="14.97"/>
    <n v="1"/>
    <n v="4.1900000000000004"/>
    <x v="7"/>
    <x v="2"/>
  </r>
  <r>
    <n v="45161"/>
    <x v="338"/>
    <x v="21"/>
    <x v="2"/>
    <x v="9"/>
    <x v="968"/>
    <n v="1.98"/>
    <n v="2"/>
    <n v="0.89"/>
    <x v="7"/>
    <x v="2"/>
  </r>
  <r>
    <n v="45164"/>
    <x v="334"/>
    <x v="3"/>
    <x v="0"/>
    <x v="7"/>
    <x v="1739"/>
    <n v="10.23"/>
    <n v="3"/>
    <n v="4.91"/>
    <x v="7"/>
    <x v="2"/>
  </r>
  <r>
    <n v="45164"/>
    <x v="334"/>
    <x v="3"/>
    <x v="0"/>
    <x v="0"/>
    <x v="1029"/>
    <n v="154.9"/>
    <n v="5"/>
    <n v="69.709999999999994"/>
    <x v="7"/>
    <x v="2"/>
  </r>
  <r>
    <n v="45164"/>
    <x v="49"/>
    <x v="0"/>
    <x v="2"/>
    <x v="9"/>
    <x v="671"/>
    <n v="159.97999999999999"/>
    <n v="2"/>
    <n v="44"/>
    <x v="7"/>
    <x v="2"/>
  </r>
  <r>
    <n v="45164"/>
    <x v="49"/>
    <x v="0"/>
    <x v="1"/>
    <x v="5"/>
    <x v="580"/>
    <n v="1024.72"/>
    <n v="6"/>
    <n v="-29.28"/>
    <x v="7"/>
    <x v="2"/>
  </r>
  <r>
    <n v="45164"/>
    <x v="309"/>
    <x v="22"/>
    <x v="0"/>
    <x v="0"/>
    <x v="727"/>
    <n v="6.48"/>
    <n v="1"/>
    <n v="3.11"/>
    <x v="7"/>
    <x v="2"/>
  </r>
  <r>
    <n v="45164"/>
    <x v="351"/>
    <x v="3"/>
    <x v="1"/>
    <x v="5"/>
    <x v="610"/>
    <n v="1603.14"/>
    <n v="4"/>
    <n v="100.2"/>
    <x v="7"/>
    <x v="2"/>
  </r>
  <r>
    <n v="45164"/>
    <x v="422"/>
    <x v="2"/>
    <x v="0"/>
    <x v="4"/>
    <x v="667"/>
    <n v="5.47"/>
    <n v="3"/>
    <n v="1.64"/>
    <x v="7"/>
    <x v="2"/>
  </r>
  <r>
    <n v="45164"/>
    <x v="422"/>
    <x v="2"/>
    <x v="2"/>
    <x v="9"/>
    <x v="833"/>
    <n v="47.98"/>
    <n v="2"/>
    <n v="13.2"/>
    <x v="7"/>
    <x v="2"/>
  </r>
  <r>
    <n v="45164"/>
    <x v="324"/>
    <x v="3"/>
    <x v="0"/>
    <x v="4"/>
    <x v="146"/>
    <n v="8.26"/>
    <n v="2"/>
    <n v="3.8"/>
    <x v="7"/>
    <x v="2"/>
  </r>
  <r>
    <n v="45164"/>
    <x v="696"/>
    <x v="20"/>
    <x v="2"/>
    <x v="6"/>
    <x v="1740"/>
    <n v="33"/>
    <n v="6"/>
    <n v="8.25"/>
    <x v="7"/>
    <x v="2"/>
  </r>
  <r>
    <n v="45164"/>
    <x v="696"/>
    <x v="20"/>
    <x v="2"/>
    <x v="9"/>
    <x v="399"/>
    <n v="249.95"/>
    <n v="5"/>
    <n v="87.48"/>
    <x v="7"/>
    <x v="2"/>
  </r>
  <r>
    <n v="45164"/>
    <x v="301"/>
    <x v="21"/>
    <x v="2"/>
    <x v="9"/>
    <x v="632"/>
    <n v="47.97"/>
    <n v="3"/>
    <n v="14.87"/>
    <x v="7"/>
    <x v="2"/>
  </r>
  <r>
    <n v="45164"/>
    <x v="182"/>
    <x v="14"/>
    <x v="0"/>
    <x v="0"/>
    <x v="1611"/>
    <n v="11.56"/>
    <n v="2"/>
    <n v="5.66"/>
    <x v="7"/>
    <x v="2"/>
  </r>
  <r>
    <n v="45164"/>
    <x v="182"/>
    <x v="14"/>
    <x v="2"/>
    <x v="6"/>
    <x v="1095"/>
    <n v="209.97"/>
    <n v="3"/>
    <n v="58.79"/>
    <x v="7"/>
    <x v="2"/>
  </r>
  <r>
    <n v="45164"/>
    <x v="182"/>
    <x v="14"/>
    <x v="1"/>
    <x v="13"/>
    <x v="534"/>
    <n v="447.84"/>
    <n v="4"/>
    <n v="98.52"/>
    <x v="7"/>
    <x v="2"/>
  </r>
  <r>
    <n v="45164"/>
    <x v="182"/>
    <x v="14"/>
    <x v="2"/>
    <x v="9"/>
    <x v="552"/>
    <n v="479.97"/>
    <n v="3"/>
    <n v="163.19"/>
    <x v="7"/>
    <x v="2"/>
  </r>
  <r>
    <n v="45164"/>
    <x v="182"/>
    <x v="14"/>
    <x v="0"/>
    <x v="4"/>
    <x v="375"/>
    <n v="8.64"/>
    <n v="3"/>
    <n v="2.5099999999999998"/>
    <x v="7"/>
    <x v="2"/>
  </r>
  <r>
    <n v="45164"/>
    <x v="21"/>
    <x v="4"/>
    <x v="1"/>
    <x v="8"/>
    <x v="403"/>
    <n v="186.54"/>
    <n v="3"/>
    <n v="41.04"/>
    <x v="7"/>
    <x v="2"/>
  </r>
  <r>
    <n v="45164"/>
    <x v="687"/>
    <x v="20"/>
    <x v="0"/>
    <x v="3"/>
    <x v="1461"/>
    <n v="146.69"/>
    <n v="8"/>
    <n v="45.84"/>
    <x v="7"/>
    <x v="2"/>
  </r>
  <r>
    <n v="45164"/>
    <x v="642"/>
    <x v="16"/>
    <x v="0"/>
    <x v="0"/>
    <x v="426"/>
    <n v="31.01"/>
    <n v="1"/>
    <n v="11.24"/>
    <x v="7"/>
    <x v="2"/>
  </r>
  <r>
    <n v="45165"/>
    <x v="567"/>
    <x v="0"/>
    <x v="0"/>
    <x v="14"/>
    <x v="277"/>
    <n v="51.52"/>
    <n v="5"/>
    <n v="-10.95"/>
    <x v="7"/>
    <x v="2"/>
  </r>
  <r>
    <n v="45165"/>
    <x v="567"/>
    <x v="0"/>
    <x v="0"/>
    <x v="0"/>
    <x v="1287"/>
    <n v="3.53"/>
    <n v="1"/>
    <n v="1.1499999999999999"/>
    <x v="7"/>
    <x v="2"/>
  </r>
  <r>
    <n v="45165"/>
    <x v="567"/>
    <x v="0"/>
    <x v="0"/>
    <x v="0"/>
    <x v="1515"/>
    <n v="4.62"/>
    <n v="1"/>
    <n v="1.68"/>
    <x v="7"/>
    <x v="2"/>
  </r>
  <r>
    <n v="45165"/>
    <x v="567"/>
    <x v="0"/>
    <x v="0"/>
    <x v="14"/>
    <x v="1340"/>
    <n v="55.17"/>
    <n v="4"/>
    <n v="6.21"/>
    <x v="7"/>
    <x v="2"/>
  </r>
  <r>
    <n v="45165"/>
    <x v="764"/>
    <x v="32"/>
    <x v="0"/>
    <x v="0"/>
    <x v="207"/>
    <n v="122.97"/>
    <n v="3"/>
    <n v="60.26"/>
    <x v="7"/>
    <x v="2"/>
  </r>
  <r>
    <n v="45165"/>
    <x v="764"/>
    <x v="32"/>
    <x v="1"/>
    <x v="13"/>
    <x v="670"/>
    <n v="244.62"/>
    <n v="1"/>
    <n v="20.97"/>
    <x v="7"/>
    <x v="2"/>
  </r>
  <r>
    <n v="45165"/>
    <x v="764"/>
    <x v="32"/>
    <x v="2"/>
    <x v="6"/>
    <x v="1288"/>
    <n v="59.97"/>
    <n v="3"/>
    <n v="28.79"/>
    <x v="7"/>
    <x v="2"/>
  </r>
  <r>
    <n v="45165"/>
    <x v="764"/>
    <x v="32"/>
    <x v="0"/>
    <x v="0"/>
    <x v="1674"/>
    <n v="81.540000000000006"/>
    <n v="9"/>
    <n v="36.69"/>
    <x v="7"/>
    <x v="2"/>
  </r>
  <r>
    <n v="45165"/>
    <x v="764"/>
    <x v="32"/>
    <x v="0"/>
    <x v="7"/>
    <x v="78"/>
    <n v="11.68"/>
    <n v="4"/>
    <n v="5.26"/>
    <x v="7"/>
    <x v="2"/>
  </r>
  <r>
    <n v="45165"/>
    <x v="764"/>
    <x v="32"/>
    <x v="0"/>
    <x v="3"/>
    <x v="541"/>
    <n v="29"/>
    <n v="5"/>
    <n v="13.92"/>
    <x v="7"/>
    <x v="2"/>
  </r>
  <r>
    <n v="45165"/>
    <x v="735"/>
    <x v="0"/>
    <x v="0"/>
    <x v="2"/>
    <x v="1546"/>
    <n v="14.16"/>
    <n v="1"/>
    <n v="1.06"/>
    <x v="7"/>
    <x v="2"/>
  </r>
  <r>
    <n v="45165"/>
    <x v="735"/>
    <x v="0"/>
    <x v="0"/>
    <x v="0"/>
    <x v="386"/>
    <n v="79.92"/>
    <n v="5"/>
    <n v="27.97"/>
    <x v="7"/>
    <x v="2"/>
  </r>
  <r>
    <n v="45165"/>
    <x v="551"/>
    <x v="16"/>
    <x v="0"/>
    <x v="1"/>
    <x v="1741"/>
    <n v="9.2200000000000006"/>
    <n v="4"/>
    <n v="3.34"/>
    <x v="7"/>
    <x v="2"/>
  </r>
  <r>
    <n v="45166"/>
    <x v="330"/>
    <x v="26"/>
    <x v="0"/>
    <x v="0"/>
    <x v="861"/>
    <n v="15.48"/>
    <n v="3"/>
    <n v="5.61"/>
    <x v="7"/>
    <x v="2"/>
  </r>
  <r>
    <n v="45166"/>
    <x v="330"/>
    <x v="26"/>
    <x v="2"/>
    <x v="6"/>
    <x v="80"/>
    <n v="108.58"/>
    <n v="3"/>
    <n v="8.14"/>
    <x v="7"/>
    <x v="2"/>
  </r>
  <r>
    <n v="45166"/>
    <x v="717"/>
    <x v="0"/>
    <x v="0"/>
    <x v="3"/>
    <x v="772"/>
    <n v="13.14"/>
    <n v="9"/>
    <n v="-21.68"/>
    <x v="7"/>
    <x v="2"/>
  </r>
  <r>
    <n v="45166"/>
    <x v="717"/>
    <x v="0"/>
    <x v="0"/>
    <x v="3"/>
    <x v="1664"/>
    <n v="10.02"/>
    <n v="4"/>
    <n v="-16.54"/>
    <x v="7"/>
    <x v="2"/>
  </r>
  <r>
    <n v="45166"/>
    <x v="717"/>
    <x v="0"/>
    <x v="1"/>
    <x v="11"/>
    <x v="1093"/>
    <n v="156.37"/>
    <n v="2"/>
    <n v="-52.89"/>
    <x v="7"/>
    <x v="2"/>
  </r>
  <r>
    <n v="45166"/>
    <x v="615"/>
    <x v="10"/>
    <x v="0"/>
    <x v="3"/>
    <x v="762"/>
    <n v="18.43"/>
    <n v="8"/>
    <n v="-12.29"/>
    <x v="7"/>
    <x v="2"/>
  </r>
  <r>
    <n v="45167"/>
    <x v="81"/>
    <x v="1"/>
    <x v="0"/>
    <x v="0"/>
    <x v="1593"/>
    <n v="64.62"/>
    <n v="7"/>
    <n v="22.62"/>
    <x v="7"/>
    <x v="2"/>
  </r>
  <r>
    <n v="45167"/>
    <x v="81"/>
    <x v="1"/>
    <x v="2"/>
    <x v="9"/>
    <x v="677"/>
    <n v="95.98"/>
    <n v="3"/>
    <n v="-10.8"/>
    <x v="7"/>
    <x v="2"/>
  </r>
  <r>
    <n v="45167"/>
    <x v="81"/>
    <x v="1"/>
    <x v="0"/>
    <x v="3"/>
    <x v="566"/>
    <n v="1.79"/>
    <n v="3"/>
    <n v="-3.04"/>
    <x v="7"/>
    <x v="2"/>
  </r>
  <r>
    <n v="45167"/>
    <x v="692"/>
    <x v="38"/>
    <x v="0"/>
    <x v="14"/>
    <x v="139"/>
    <n v="27.93"/>
    <n v="3"/>
    <n v="8.1"/>
    <x v="7"/>
    <x v="2"/>
  </r>
  <r>
    <n v="45167"/>
    <x v="690"/>
    <x v="20"/>
    <x v="2"/>
    <x v="6"/>
    <x v="1740"/>
    <n v="22"/>
    <n v="4"/>
    <n v="5.5"/>
    <x v="7"/>
    <x v="2"/>
  </r>
  <r>
    <n v="45167"/>
    <x v="169"/>
    <x v="2"/>
    <x v="1"/>
    <x v="13"/>
    <x v="593"/>
    <n v="241.92"/>
    <n v="4"/>
    <n v="-56.45"/>
    <x v="7"/>
    <x v="2"/>
  </r>
  <r>
    <n v="45167"/>
    <x v="169"/>
    <x v="2"/>
    <x v="1"/>
    <x v="11"/>
    <x v="1615"/>
    <n v="163.88"/>
    <n v="4"/>
    <n v="-81.94"/>
    <x v="7"/>
    <x v="2"/>
  </r>
  <r>
    <n v="45167"/>
    <x v="169"/>
    <x v="2"/>
    <x v="0"/>
    <x v="3"/>
    <x v="246"/>
    <n v="3.49"/>
    <n v="2"/>
    <n v="-2.79"/>
    <x v="7"/>
    <x v="2"/>
  </r>
  <r>
    <n v="45167"/>
    <x v="169"/>
    <x v="2"/>
    <x v="0"/>
    <x v="7"/>
    <x v="828"/>
    <n v="10.58"/>
    <n v="7"/>
    <n v="-2.38"/>
    <x v="7"/>
    <x v="2"/>
  </r>
  <r>
    <n v="45168"/>
    <x v="487"/>
    <x v="2"/>
    <x v="2"/>
    <x v="6"/>
    <x v="86"/>
    <n v="290.89999999999998"/>
    <n v="3"/>
    <n v="-67.88"/>
    <x v="7"/>
    <x v="2"/>
  </r>
  <r>
    <n v="45168"/>
    <x v="487"/>
    <x v="2"/>
    <x v="0"/>
    <x v="2"/>
    <x v="865"/>
    <n v="54.22"/>
    <n v="2"/>
    <n v="3.39"/>
    <x v="7"/>
    <x v="2"/>
  </r>
  <r>
    <n v="45168"/>
    <x v="487"/>
    <x v="2"/>
    <x v="1"/>
    <x v="5"/>
    <x v="629"/>
    <n v="786.74"/>
    <n v="4"/>
    <n v="-258.5"/>
    <x v="7"/>
    <x v="2"/>
  </r>
  <r>
    <n v="45168"/>
    <x v="487"/>
    <x v="2"/>
    <x v="0"/>
    <x v="1"/>
    <x v="37"/>
    <n v="100.24"/>
    <n v="10"/>
    <n v="33.83"/>
    <x v="7"/>
    <x v="2"/>
  </r>
  <r>
    <n v="45168"/>
    <x v="487"/>
    <x v="2"/>
    <x v="0"/>
    <x v="3"/>
    <x v="637"/>
    <n v="37.76"/>
    <n v="6"/>
    <n v="-27.69"/>
    <x v="7"/>
    <x v="2"/>
  </r>
  <r>
    <n v="45168"/>
    <x v="100"/>
    <x v="3"/>
    <x v="1"/>
    <x v="8"/>
    <x v="1200"/>
    <n v="47.04"/>
    <n v="4"/>
    <n v="15.99"/>
    <x v="7"/>
    <x v="2"/>
  </r>
  <r>
    <n v="45168"/>
    <x v="100"/>
    <x v="3"/>
    <x v="2"/>
    <x v="6"/>
    <x v="1210"/>
    <n v="339.96"/>
    <n v="5"/>
    <n v="42.5"/>
    <x v="7"/>
    <x v="2"/>
  </r>
  <r>
    <n v="45169"/>
    <x v="633"/>
    <x v="0"/>
    <x v="0"/>
    <x v="2"/>
    <x v="1677"/>
    <n v="23.97"/>
    <n v="2"/>
    <n v="2.4"/>
    <x v="7"/>
    <x v="2"/>
  </r>
  <r>
    <n v="45170"/>
    <x v="692"/>
    <x v="20"/>
    <x v="2"/>
    <x v="9"/>
    <x v="1206"/>
    <n v="6.79"/>
    <n v="1"/>
    <n v="2.31"/>
    <x v="8"/>
    <x v="2"/>
  </r>
  <r>
    <n v="45170"/>
    <x v="692"/>
    <x v="20"/>
    <x v="0"/>
    <x v="0"/>
    <x v="572"/>
    <n v="24.56"/>
    <n v="2"/>
    <n v="11.54"/>
    <x v="8"/>
    <x v="2"/>
  </r>
  <r>
    <n v="45170"/>
    <x v="692"/>
    <x v="20"/>
    <x v="0"/>
    <x v="3"/>
    <x v="595"/>
    <n v="3.05"/>
    <n v="1"/>
    <n v="1.07"/>
    <x v="8"/>
    <x v="2"/>
  </r>
  <r>
    <n v="45170"/>
    <x v="692"/>
    <x v="20"/>
    <x v="0"/>
    <x v="0"/>
    <x v="572"/>
    <n v="49.12"/>
    <n v="4"/>
    <n v="23.09"/>
    <x v="8"/>
    <x v="2"/>
  </r>
  <r>
    <n v="45170"/>
    <x v="692"/>
    <x v="20"/>
    <x v="0"/>
    <x v="3"/>
    <x v="501"/>
    <n v="4355.17"/>
    <n v="4"/>
    <n v="1415.43"/>
    <x v="8"/>
    <x v="2"/>
  </r>
  <r>
    <n v="45170"/>
    <x v="755"/>
    <x v="3"/>
    <x v="0"/>
    <x v="10"/>
    <x v="944"/>
    <n v="21.88"/>
    <n v="2"/>
    <n v="10.94"/>
    <x v="8"/>
    <x v="2"/>
  </r>
  <r>
    <n v="45170"/>
    <x v="78"/>
    <x v="2"/>
    <x v="0"/>
    <x v="0"/>
    <x v="1700"/>
    <n v="30.48"/>
    <n v="6"/>
    <n v="9.91"/>
    <x v="8"/>
    <x v="2"/>
  </r>
  <r>
    <n v="45170"/>
    <x v="78"/>
    <x v="2"/>
    <x v="2"/>
    <x v="6"/>
    <x v="1605"/>
    <n v="23.99"/>
    <n v="2"/>
    <n v="-4.8"/>
    <x v="8"/>
    <x v="2"/>
  </r>
  <r>
    <n v="45170"/>
    <x v="78"/>
    <x v="2"/>
    <x v="0"/>
    <x v="7"/>
    <x v="78"/>
    <n v="16.690000000000001"/>
    <n v="7"/>
    <n v="5.42"/>
    <x v="8"/>
    <x v="2"/>
  </r>
  <r>
    <n v="45170"/>
    <x v="190"/>
    <x v="20"/>
    <x v="2"/>
    <x v="9"/>
    <x v="77"/>
    <n v="468.9"/>
    <n v="6"/>
    <n v="206.32"/>
    <x v="8"/>
    <x v="2"/>
  </r>
  <r>
    <n v="45170"/>
    <x v="190"/>
    <x v="20"/>
    <x v="2"/>
    <x v="9"/>
    <x v="306"/>
    <n v="72.48"/>
    <n v="2"/>
    <n v="30.44"/>
    <x v="8"/>
    <x v="2"/>
  </r>
  <r>
    <n v="45170"/>
    <x v="190"/>
    <x v="20"/>
    <x v="0"/>
    <x v="14"/>
    <x v="817"/>
    <n v="10.95"/>
    <n v="3"/>
    <n v="3.29"/>
    <x v="8"/>
    <x v="2"/>
  </r>
  <r>
    <n v="45170"/>
    <x v="190"/>
    <x v="20"/>
    <x v="1"/>
    <x v="8"/>
    <x v="14"/>
    <n v="191.82"/>
    <n v="3"/>
    <n v="61.38"/>
    <x v="8"/>
    <x v="2"/>
  </r>
  <r>
    <n v="45170"/>
    <x v="409"/>
    <x v="14"/>
    <x v="0"/>
    <x v="3"/>
    <x v="96"/>
    <n v="24.1"/>
    <n v="5"/>
    <n v="11.09"/>
    <x v="8"/>
    <x v="2"/>
  </r>
  <r>
    <n v="45170"/>
    <x v="409"/>
    <x v="14"/>
    <x v="2"/>
    <x v="6"/>
    <x v="1639"/>
    <n v="8.7799999999999994"/>
    <n v="1"/>
    <n v="2.2799999999999998"/>
    <x v="8"/>
    <x v="2"/>
  </r>
  <r>
    <n v="45170"/>
    <x v="409"/>
    <x v="14"/>
    <x v="0"/>
    <x v="12"/>
    <x v="1551"/>
    <n v="376.74"/>
    <n v="4"/>
    <n v="71.16"/>
    <x v="8"/>
    <x v="2"/>
  </r>
  <r>
    <n v="45170"/>
    <x v="409"/>
    <x v="14"/>
    <x v="0"/>
    <x v="3"/>
    <x v="116"/>
    <n v="29.52"/>
    <n v="4"/>
    <n v="14.46"/>
    <x v="8"/>
    <x v="2"/>
  </r>
  <r>
    <n v="45170"/>
    <x v="409"/>
    <x v="14"/>
    <x v="0"/>
    <x v="4"/>
    <x v="588"/>
    <n v="11.96"/>
    <n v="2"/>
    <n v="2.99"/>
    <x v="8"/>
    <x v="2"/>
  </r>
  <r>
    <n v="45170"/>
    <x v="409"/>
    <x v="14"/>
    <x v="0"/>
    <x v="3"/>
    <x v="515"/>
    <n v="26.4"/>
    <n v="5"/>
    <n v="12.67"/>
    <x v="8"/>
    <x v="2"/>
  </r>
  <r>
    <n v="45170"/>
    <x v="162"/>
    <x v="3"/>
    <x v="0"/>
    <x v="10"/>
    <x v="681"/>
    <n v="12.78"/>
    <n v="1"/>
    <n v="5.75"/>
    <x v="8"/>
    <x v="2"/>
  </r>
  <r>
    <n v="45171"/>
    <x v="502"/>
    <x v="20"/>
    <x v="0"/>
    <x v="4"/>
    <x v="1007"/>
    <n v="75.48"/>
    <n v="2"/>
    <n v="19.62"/>
    <x v="8"/>
    <x v="2"/>
  </r>
  <r>
    <n v="45171"/>
    <x v="502"/>
    <x v="20"/>
    <x v="1"/>
    <x v="8"/>
    <x v="763"/>
    <n v="39.979999999999997"/>
    <n v="2"/>
    <n v="10"/>
    <x v="8"/>
    <x v="2"/>
  </r>
  <r>
    <n v="45171"/>
    <x v="331"/>
    <x v="21"/>
    <x v="0"/>
    <x v="7"/>
    <x v="710"/>
    <n v="1.81"/>
    <n v="1"/>
    <n v="0.65"/>
    <x v="8"/>
    <x v="2"/>
  </r>
  <r>
    <n v="45171"/>
    <x v="331"/>
    <x v="21"/>
    <x v="0"/>
    <x v="3"/>
    <x v="333"/>
    <n v="8.26"/>
    <n v="2"/>
    <n v="3.88"/>
    <x v="8"/>
    <x v="2"/>
  </r>
  <r>
    <n v="45171"/>
    <x v="381"/>
    <x v="3"/>
    <x v="0"/>
    <x v="2"/>
    <x v="271"/>
    <n v="46.53"/>
    <n v="3"/>
    <n v="12.1"/>
    <x v="8"/>
    <x v="2"/>
  </r>
  <r>
    <n v="45171"/>
    <x v="556"/>
    <x v="1"/>
    <x v="0"/>
    <x v="1"/>
    <x v="645"/>
    <n v="29.24"/>
    <n v="5"/>
    <n v="9.8699999999999992"/>
    <x v="8"/>
    <x v="2"/>
  </r>
  <r>
    <n v="45171"/>
    <x v="556"/>
    <x v="1"/>
    <x v="0"/>
    <x v="2"/>
    <x v="1125"/>
    <n v="35.17"/>
    <n v="2"/>
    <n v="-8.35"/>
    <x v="8"/>
    <x v="2"/>
  </r>
  <r>
    <n v="45171"/>
    <x v="556"/>
    <x v="1"/>
    <x v="2"/>
    <x v="15"/>
    <x v="1742"/>
    <n v="1362.9"/>
    <n v="3"/>
    <n v="-19.47"/>
    <x v="8"/>
    <x v="2"/>
  </r>
  <r>
    <n v="45171"/>
    <x v="398"/>
    <x v="1"/>
    <x v="1"/>
    <x v="8"/>
    <x v="888"/>
    <n v="84.27"/>
    <n v="2"/>
    <n v="-75.84"/>
    <x v="8"/>
    <x v="2"/>
  </r>
  <r>
    <n v="45171"/>
    <x v="364"/>
    <x v="25"/>
    <x v="0"/>
    <x v="3"/>
    <x v="1480"/>
    <n v="22.91"/>
    <n v="7"/>
    <n v="-17.57"/>
    <x v="8"/>
    <x v="2"/>
  </r>
  <r>
    <n v="45171"/>
    <x v="364"/>
    <x v="25"/>
    <x v="0"/>
    <x v="12"/>
    <x v="1743"/>
    <n v="309.45999999999998"/>
    <n v="9"/>
    <n v="34.81"/>
    <x v="8"/>
    <x v="2"/>
  </r>
  <r>
    <n v="45171"/>
    <x v="364"/>
    <x v="25"/>
    <x v="0"/>
    <x v="4"/>
    <x v="118"/>
    <n v="19.46"/>
    <n v="4"/>
    <n v="3.4"/>
    <x v="8"/>
    <x v="2"/>
  </r>
  <r>
    <n v="45171"/>
    <x v="364"/>
    <x v="25"/>
    <x v="1"/>
    <x v="13"/>
    <x v="989"/>
    <n v="472.52"/>
    <n v="3"/>
    <n v="-149.63"/>
    <x v="8"/>
    <x v="2"/>
  </r>
  <r>
    <n v="45171"/>
    <x v="364"/>
    <x v="25"/>
    <x v="2"/>
    <x v="9"/>
    <x v="1208"/>
    <n v="1012.68"/>
    <n v="3"/>
    <n v="303.8"/>
    <x v="8"/>
    <x v="2"/>
  </r>
  <r>
    <n v="45171"/>
    <x v="364"/>
    <x v="25"/>
    <x v="0"/>
    <x v="3"/>
    <x v="1467"/>
    <n v="17.22"/>
    <n v="5"/>
    <n v="-12.63"/>
    <x v="8"/>
    <x v="2"/>
  </r>
  <r>
    <n v="45171"/>
    <x v="614"/>
    <x v="22"/>
    <x v="2"/>
    <x v="16"/>
    <x v="937"/>
    <n v="999.98"/>
    <n v="2"/>
    <n v="449.99"/>
    <x v="8"/>
    <x v="2"/>
  </r>
  <r>
    <n v="45171"/>
    <x v="476"/>
    <x v="0"/>
    <x v="0"/>
    <x v="3"/>
    <x v="1129"/>
    <n v="8.61"/>
    <n v="8"/>
    <n v="-13.34"/>
    <x v="8"/>
    <x v="2"/>
  </r>
  <r>
    <n v="45171"/>
    <x v="476"/>
    <x v="0"/>
    <x v="2"/>
    <x v="9"/>
    <x v="1617"/>
    <n v="159.56"/>
    <n v="5"/>
    <n v="33.909999999999997"/>
    <x v="8"/>
    <x v="2"/>
  </r>
  <r>
    <n v="45171"/>
    <x v="383"/>
    <x v="22"/>
    <x v="1"/>
    <x v="5"/>
    <x v="1322"/>
    <n v="215.98"/>
    <n v="3"/>
    <n v="-2.7"/>
    <x v="8"/>
    <x v="2"/>
  </r>
  <r>
    <n v="45171"/>
    <x v="383"/>
    <x v="22"/>
    <x v="0"/>
    <x v="10"/>
    <x v="611"/>
    <n v="65.94"/>
    <n v="3"/>
    <n v="30.99"/>
    <x v="8"/>
    <x v="2"/>
  </r>
  <r>
    <n v="45171"/>
    <x v="336"/>
    <x v="3"/>
    <x v="1"/>
    <x v="8"/>
    <x v="58"/>
    <n v="94.68"/>
    <n v="9"/>
    <n v="31.24"/>
    <x v="8"/>
    <x v="2"/>
  </r>
  <r>
    <n v="45171"/>
    <x v="336"/>
    <x v="3"/>
    <x v="0"/>
    <x v="2"/>
    <x v="110"/>
    <n v="23.67"/>
    <n v="3"/>
    <n v="0.95"/>
    <x v="8"/>
    <x v="2"/>
  </r>
  <r>
    <n v="45171"/>
    <x v="336"/>
    <x v="3"/>
    <x v="2"/>
    <x v="6"/>
    <x v="686"/>
    <n v="1091.17"/>
    <n v="4"/>
    <n v="68.2"/>
    <x v="8"/>
    <x v="2"/>
  </r>
  <r>
    <n v="45171"/>
    <x v="336"/>
    <x v="3"/>
    <x v="0"/>
    <x v="4"/>
    <x v="347"/>
    <n v="18.690000000000001"/>
    <n v="7"/>
    <n v="5.23"/>
    <x v="8"/>
    <x v="2"/>
  </r>
  <r>
    <n v="45171"/>
    <x v="336"/>
    <x v="3"/>
    <x v="1"/>
    <x v="13"/>
    <x v="444"/>
    <n v="568.73"/>
    <n v="3"/>
    <n v="28.44"/>
    <x v="8"/>
    <x v="2"/>
  </r>
  <r>
    <n v="45171"/>
    <x v="336"/>
    <x v="3"/>
    <x v="0"/>
    <x v="3"/>
    <x v="529"/>
    <n v="7.31"/>
    <n v="1"/>
    <n v="2.56"/>
    <x v="8"/>
    <x v="2"/>
  </r>
  <r>
    <n v="45172"/>
    <x v="125"/>
    <x v="2"/>
    <x v="0"/>
    <x v="3"/>
    <x v="1391"/>
    <n v="1141.47"/>
    <n v="5"/>
    <n v="-760.98"/>
    <x v="8"/>
    <x v="2"/>
  </r>
  <r>
    <n v="45172"/>
    <x v="125"/>
    <x v="2"/>
    <x v="2"/>
    <x v="6"/>
    <x v="1379"/>
    <n v="280.77999999999997"/>
    <n v="3"/>
    <n v="-46.8"/>
    <x v="8"/>
    <x v="2"/>
  </r>
  <r>
    <n v="45172"/>
    <x v="488"/>
    <x v="1"/>
    <x v="1"/>
    <x v="8"/>
    <x v="1330"/>
    <n v="83.95"/>
    <n v="3"/>
    <n v="-90.25"/>
    <x v="8"/>
    <x v="2"/>
  </r>
  <r>
    <n v="45172"/>
    <x v="246"/>
    <x v="1"/>
    <x v="0"/>
    <x v="3"/>
    <x v="1245"/>
    <n v="8.81"/>
    <n v="3"/>
    <n v="-14.97"/>
    <x v="8"/>
    <x v="2"/>
  </r>
  <r>
    <n v="45172"/>
    <x v="76"/>
    <x v="37"/>
    <x v="0"/>
    <x v="0"/>
    <x v="1589"/>
    <n v="48.16"/>
    <n v="7"/>
    <n v="22.15"/>
    <x v="8"/>
    <x v="2"/>
  </r>
  <r>
    <n v="45172"/>
    <x v="612"/>
    <x v="21"/>
    <x v="0"/>
    <x v="2"/>
    <x v="199"/>
    <n v="54.5"/>
    <n v="5"/>
    <n v="14.17"/>
    <x v="8"/>
    <x v="2"/>
  </r>
  <r>
    <n v="45172"/>
    <x v="563"/>
    <x v="8"/>
    <x v="0"/>
    <x v="3"/>
    <x v="1480"/>
    <n v="87.28"/>
    <n v="8"/>
    <n v="41.02"/>
    <x v="8"/>
    <x v="2"/>
  </r>
  <r>
    <n v="45172"/>
    <x v="221"/>
    <x v="36"/>
    <x v="1"/>
    <x v="11"/>
    <x v="1093"/>
    <n v="344.94"/>
    <n v="3"/>
    <n v="31.04"/>
    <x v="8"/>
    <x v="2"/>
  </r>
  <r>
    <n v="45172"/>
    <x v="221"/>
    <x v="36"/>
    <x v="1"/>
    <x v="8"/>
    <x v="977"/>
    <n v="14.76"/>
    <n v="2"/>
    <n v="4.28"/>
    <x v="8"/>
    <x v="2"/>
  </r>
  <r>
    <n v="45172"/>
    <x v="221"/>
    <x v="36"/>
    <x v="0"/>
    <x v="3"/>
    <x v="1088"/>
    <n v="12.76"/>
    <n v="2"/>
    <n v="5.87"/>
    <x v="8"/>
    <x v="2"/>
  </r>
  <r>
    <n v="45172"/>
    <x v="221"/>
    <x v="36"/>
    <x v="0"/>
    <x v="1"/>
    <x v="1323"/>
    <n v="58.48"/>
    <n v="8"/>
    <n v="27.49"/>
    <x v="8"/>
    <x v="2"/>
  </r>
  <r>
    <n v="45172"/>
    <x v="751"/>
    <x v="1"/>
    <x v="1"/>
    <x v="11"/>
    <x v="1744"/>
    <n v="198.74"/>
    <n v="4"/>
    <n v="0"/>
    <x v="8"/>
    <x v="2"/>
  </r>
  <r>
    <n v="45172"/>
    <x v="719"/>
    <x v="10"/>
    <x v="0"/>
    <x v="0"/>
    <x v="861"/>
    <n v="30.96"/>
    <n v="6"/>
    <n v="11.22"/>
    <x v="8"/>
    <x v="2"/>
  </r>
  <r>
    <n v="45173"/>
    <x v="325"/>
    <x v="0"/>
    <x v="0"/>
    <x v="4"/>
    <x v="718"/>
    <n v="3.91"/>
    <n v="1"/>
    <n v="1.03"/>
    <x v="8"/>
    <x v="2"/>
  </r>
  <r>
    <n v="45173"/>
    <x v="325"/>
    <x v="0"/>
    <x v="0"/>
    <x v="4"/>
    <x v="151"/>
    <n v="62.38"/>
    <n v="3"/>
    <n v="7.02"/>
    <x v="8"/>
    <x v="2"/>
  </r>
  <r>
    <n v="45173"/>
    <x v="107"/>
    <x v="20"/>
    <x v="1"/>
    <x v="8"/>
    <x v="1466"/>
    <n v="63.94"/>
    <n v="1"/>
    <n v="24.94"/>
    <x v="8"/>
    <x v="2"/>
  </r>
  <r>
    <n v="45173"/>
    <x v="107"/>
    <x v="20"/>
    <x v="0"/>
    <x v="3"/>
    <x v="958"/>
    <n v="60.6"/>
    <n v="5"/>
    <n v="20.45"/>
    <x v="8"/>
    <x v="2"/>
  </r>
  <r>
    <n v="45173"/>
    <x v="107"/>
    <x v="20"/>
    <x v="0"/>
    <x v="14"/>
    <x v="1745"/>
    <n v="22.72"/>
    <n v="4"/>
    <n v="6.59"/>
    <x v="8"/>
    <x v="2"/>
  </r>
  <r>
    <n v="45173"/>
    <x v="16"/>
    <x v="15"/>
    <x v="0"/>
    <x v="0"/>
    <x v="976"/>
    <n v="12.19"/>
    <n v="3"/>
    <n v="4.1100000000000003"/>
    <x v="8"/>
    <x v="2"/>
  </r>
  <r>
    <n v="45173"/>
    <x v="16"/>
    <x v="15"/>
    <x v="0"/>
    <x v="12"/>
    <x v="1217"/>
    <n v="87.17"/>
    <n v="2"/>
    <n v="8.7200000000000006"/>
    <x v="8"/>
    <x v="2"/>
  </r>
  <r>
    <n v="45173"/>
    <x v="16"/>
    <x v="15"/>
    <x v="0"/>
    <x v="4"/>
    <x v="311"/>
    <n v="31.74"/>
    <n v="2"/>
    <n v="8.33"/>
    <x v="8"/>
    <x v="2"/>
  </r>
  <r>
    <n v="45173"/>
    <x v="266"/>
    <x v="5"/>
    <x v="1"/>
    <x v="8"/>
    <x v="1231"/>
    <n v="42.6"/>
    <n v="3"/>
    <n v="16.61"/>
    <x v="8"/>
    <x v="2"/>
  </r>
  <r>
    <n v="45173"/>
    <x v="266"/>
    <x v="5"/>
    <x v="0"/>
    <x v="3"/>
    <x v="1135"/>
    <n v="113.94"/>
    <n v="6"/>
    <n v="54.69"/>
    <x v="8"/>
    <x v="2"/>
  </r>
  <r>
    <n v="45173"/>
    <x v="266"/>
    <x v="5"/>
    <x v="0"/>
    <x v="2"/>
    <x v="99"/>
    <n v="129.91999999999999"/>
    <n v="4"/>
    <n v="5.2"/>
    <x v="8"/>
    <x v="2"/>
  </r>
  <r>
    <n v="45173"/>
    <x v="266"/>
    <x v="5"/>
    <x v="0"/>
    <x v="4"/>
    <x v="510"/>
    <n v="5.28"/>
    <n v="3"/>
    <n v="2.5299999999999998"/>
    <x v="8"/>
    <x v="2"/>
  </r>
  <r>
    <n v="45173"/>
    <x v="132"/>
    <x v="28"/>
    <x v="0"/>
    <x v="2"/>
    <x v="168"/>
    <n v="535.41"/>
    <n v="3"/>
    <n v="160.62"/>
    <x v="8"/>
    <x v="2"/>
  </r>
  <r>
    <n v="45173"/>
    <x v="2"/>
    <x v="24"/>
    <x v="0"/>
    <x v="10"/>
    <x v="21"/>
    <n v="16.559999999999999"/>
    <n v="2"/>
    <n v="7.78"/>
    <x v="8"/>
    <x v="2"/>
  </r>
  <r>
    <n v="45173"/>
    <x v="2"/>
    <x v="24"/>
    <x v="2"/>
    <x v="9"/>
    <x v="378"/>
    <n v="279.95"/>
    <n v="5"/>
    <n v="67.19"/>
    <x v="8"/>
    <x v="2"/>
  </r>
  <r>
    <n v="45173"/>
    <x v="355"/>
    <x v="13"/>
    <x v="0"/>
    <x v="0"/>
    <x v="1437"/>
    <n v="239.5"/>
    <n v="5"/>
    <n v="114.96"/>
    <x v="8"/>
    <x v="2"/>
  </r>
  <r>
    <n v="45173"/>
    <x v="24"/>
    <x v="3"/>
    <x v="1"/>
    <x v="8"/>
    <x v="1746"/>
    <n v="24.27"/>
    <n v="3"/>
    <n v="8.74"/>
    <x v="8"/>
    <x v="2"/>
  </r>
  <r>
    <n v="45173"/>
    <x v="24"/>
    <x v="3"/>
    <x v="2"/>
    <x v="16"/>
    <x v="1252"/>
    <n v="2799.96"/>
    <n v="5"/>
    <n v="944.99"/>
    <x v="8"/>
    <x v="2"/>
  </r>
  <r>
    <n v="45174"/>
    <x v="104"/>
    <x v="2"/>
    <x v="1"/>
    <x v="8"/>
    <x v="1412"/>
    <n v="82.8"/>
    <n v="2"/>
    <n v="10.35"/>
    <x v="8"/>
    <x v="2"/>
  </r>
  <r>
    <n v="45174"/>
    <x v="500"/>
    <x v="14"/>
    <x v="1"/>
    <x v="8"/>
    <x v="462"/>
    <n v="12.22"/>
    <n v="1"/>
    <n v="3.67"/>
    <x v="8"/>
    <x v="2"/>
  </r>
  <r>
    <n v="45174"/>
    <x v="500"/>
    <x v="14"/>
    <x v="0"/>
    <x v="2"/>
    <x v="1567"/>
    <n v="194.94"/>
    <n v="3"/>
    <n v="23.39"/>
    <x v="8"/>
    <x v="2"/>
  </r>
  <r>
    <n v="45174"/>
    <x v="500"/>
    <x v="14"/>
    <x v="0"/>
    <x v="2"/>
    <x v="617"/>
    <n v="70.95"/>
    <n v="3"/>
    <n v="20.58"/>
    <x v="8"/>
    <x v="2"/>
  </r>
  <r>
    <n v="45174"/>
    <x v="500"/>
    <x v="14"/>
    <x v="0"/>
    <x v="0"/>
    <x v="1137"/>
    <n v="91.36"/>
    <n v="4"/>
    <n v="42.03"/>
    <x v="8"/>
    <x v="2"/>
  </r>
  <r>
    <n v="45174"/>
    <x v="500"/>
    <x v="14"/>
    <x v="1"/>
    <x v="5"/>
    <x v="591"/>
    <n v="242.94"/>
    <n v="3"/>
    <n v="29.15"/>
    <x v="8"/>
    <x v="2"/>
  </r>
  <r>
    <n v="45174"/>
    <x v="500"/>
    <x v="14"/>
    <x v="0"/>
    <x v="1"/>
    <x v="1090"/>
    <n v="22.05"/>
    <n v="7"/>
    <n v="10.58"/>
    <x v="8"/>
    <x v="2"/>
  </r>
  <r>
    <n v="45174"/>
    <x v="546"/>
    <x v="30"/>
    <x v="2"/>
    <x v="6"/>
    <x v="446"/>
    <n v="278.39999999999998"/>
    <n v="3"/>
    <n v="80.739999999999995"/>
    <x v="8"/>
    <x v="2"/>
  </r>
  <r>
    <n v="45174"/>
    <x v="671"/>
    <x v="42"/>
    <x v="0"/>
    <x v="4"/>
    <x v="1341"/>
    <n v="107.94"/>
    <n v="3"/>
    <n v="26.99"/>
    <x v="8"/>
    <x v="2"/>
  </r>
  <r>
    <n v="45174"/>
    <x v="278"/>
    <x v="0"/>
    <x v="1"/>
    <x v="5"/>
    <x v="478"/>
    <n v="347.8"/>
    <n v="7"/>
    <n v="-24.84"/>
    <x v="8"/>
    <x v="2"/>
  </r>
  <r>
    <n v="45174"/>
    <x v="44"/>
    <x v="3"/>
    <x v="2"/>
    <x v="9"/>
    <x v="1065"/>
    <n v="116"/>
    <n v="8"/>
    <n v="29"/>
    <x v="8"/>
    <x v="2"/>
  </r>
  <r>
    <n v="45174"/>
    <x v="29"/>
    <x v="2"/>
    <x v="0"/>
    <x v="3"/>
    <x v="212"/>
    <n v="9.56"/>
    <n v="5"/>
    <n v="-7.33"/>
    <x v="8"/>
    <x v="2"/>
  </r>
  <r>
    <n v="45174"/>
    <x v="406"/>
    <x v="15"/>
    <x v="0"/>
    <x v="10"/>
    <x v="21"/>
    <n v="23.47"/>
    <n v="3"/>
    <n v="7.63"/>
    <x v="8"/>
    <x v="2"/>
  </r>
  <r>
    <n v="45174"/>
    <x v="406"/>
    <x v="15"/>
    <x v="0"/>
    <x v="3"/>
    <x v="209"/>
    <n v="86.06"/>
    <n v="7"/>
    <n v="-63.11"/>
    <x v="8"/>
    <x v="2"/>
  </r>
  <r>
    <n v="45174"/>
    <x v="406"/>
    <x v="15"/>
    <x v="2"/>
    <x v="6"/>
    <x v="418"/>
    <n v="108.78"/>
    <n v="2"/>
    <n v="6.8"/>
    <x v="8"/>
    <x v="2"/>
  </r>
  <r>
    <n v="45174"/>
    <x v="406"/>
    <x v="15"/>
    <x v="0"/>
    <x v="0"/>
    <x v="127"/>
    <n v="10.27"/>
    <n v="3"/>
    <n v="3.21"/>
    <x v="8"/>
    <x v="2"/>
  </r>
  <r>
    <n v="45174"/>
    <x v="292"/>
    <x v="0"/>
    <x v="0"/>
    <x v="12"/>
    <x v="1551"/>
    <n v="62.79"/>
    <n v="3"/>
    <n v="-166.39"/>
    <x v="8"/>
    <x v="2"/>
  </r>
  <r>
    <n v="45174"/>
    <x v="292"/>
    <x v="0"/>
    <x v="0"/>
    <x v="7"/>
    <x v="961"/>
    <n v="28.44"/>
    <n v="9"/>
    <n v="4.2699999999999996"/>
    <x v="8"/>
    <x v="2"/>
  </r>
  <r>
    <n v="45174"/>
    <x v="343"/>
    <x v="3"/>
    <x v="0"/>
    <x v="0"/>
    <x v="1747"/>
    <n v="96.08"/>
    <n v="2"/>
    <n v="46.12"/>
    <x v="8"/>
    <x v="2"/>
  </r>
  <r>
    <n v="45174"/>
    <x v="343"/>
    <x v="3"/>
    <x v="0"/>
    <x v="3"/>
    <x v="772"/>
    <n v="11.68"/>
    <n v="2"/>
    <n v="3.94"/>
    <x v="8"/>
    <x v="2"/>
  </r>
  <r>
    <n v="45174"/>
    <x v="343"/>
    <x v="3"/>
    <x v="0"/>
    <x v="7"/>
    <x v="590"/>
    <n v="4.3600000000000003"/>
    <n v="2"/>
    <n v="1.79"/>
    <x v="8"/>
    <x v="2"/>
  </r>
  <r>
    <n v="45174"/>
    <x v="286"/>
    <x v="0"/>
    <x v="0"/>
    <x v="0"/>
    <x v="1382"/>
    <n v="25.92"/>
    <n v="5"/>
    <n v="9.07"/>
    <x v="8"/>
    <x v="2"/>
  </r>
  <r>
    <n v="45174"/>
    <x v="286"/>
    <x v="0"/>
    <x v="0"/>
    <x v="7"/>
    <x v="78"/>
    <n v="15.81"/>
    <n v="8"/>
    <n v="5.34"/>
    <x v="8"/>
    <x v="2"/>
  </r>
  <r>
    <n v="45174"/>
    <x v="286"/>
    <x v="0"/>
    <x v="0"/>
    <x v="0"/>
    <x v="1595"/>
    <n v="10.37"/>
    <n v="2"/>
    <n v="3.76"/>
    <x v="8"/>
    <x v="2"/>
  </r>
  <r>
    <n v="45174"/>
    <x v="20"/>
    <x v="20"/>
    <x v="0"/>
    <x v="0"/>
    <x v="1086"/>
    <n v="192.16"/>
    <n v="4"/>
    <n v="92.24"/>
    <x v="8"/>
    <x v="2"/>
  </r>
  <r>
    <n v="45174"/>
    <x v="397"/>
    <x v="0"/>
    <x v="0"/>
    <x v="2"/>
    <x v="945"/>
    <n v="93.46"/>
    <n v="3"/>
    <n v="-17.52"/>
    <x v="8"/>
    <x v="2"/>
  </r>
  <r>
    <n v="45174"/>
    <x v="13"/>
    <x v="6"/>
    <x v="0"/>
    <x v="1"/>
    <x v="1433"/>
    <n v="25.06"/>
    <n v="2"/>
    <n v="11.78"/>
    <x v="8"/>
    <x v="2"/>
  </r>
  <r>
    <n v="45174"/>
    <x v="13"/>
    <x v="6"/>
    <x v="1"/>
    <x v="13"/>
    <x v="473"/>
    <n v="1652.94"/>
    <n v="3"/>
    <n v="314.06"/>
    <x v="8"/>
    <x v="2"/>
  </r>
  <r>
    <n v="45174"/>
    <x v="720"/>
    <x v="1"/>
    <x v="0"/>
    <x v="0"/>
    <x v="1515"/>
    <n v="9.25"/>
    <n v="2"/>
    <n v="3.35"/>
    <x v="8"/>
    <x v="2"/>
  </r>
  <r>
    <n v="45174"/>
    <x v="496"/>
    <x v="10"/>
    <x v="0"/>
    <x v="3"/>
    <x v="1171"/>
    <n v="8.9499999999999993"/>
    <n v="2"/>
    <n v="-7.46"/>
    <x v="8"/>
    <x v="2"/>
  </r>
  <r>
    <n v="45174"/>
    <x v="496"/>
    <x v="10"/>
    <x v="0"/>
    <x v="3"/>
    <x v="1058"/>
    <n v="8.86"/>
    <n v="6"/>
    <n v="-6.49"/>
    <x v="8"/>
    <x v="2"/>
  </r>
  <r>
    <n v="45174"/>
    <x v="496"/>
    <x v="10"/>
    <x v="1"/>
    <x v="5"/>
    <x v="142"/>
    <n v="85.25"/>
    <n v="2"/>
    <n v="-1.22"/>
    <x v="8"/>
    <x v="2"/>
  </r>
  <r>
    <n v="45174"/>
    <x v="551"/>
    <x v="0"/>
    <x v="1"/>
    <x v="8"/>
    <x v="837"/>
    <n v="21.2"/>
    <n v="3"/>
    <n v="-11.66"/>
    <x v="8"/>
    <x v="2"/>
  </r>
  <r>
    <n v="45174"/>
    <x v="622"/>
    <x v="2"/>
    <x v="1"/>
    <x v="8"/>
    <x v="1746"/>
    <n v="58.25"/>
    <n v="9"/>
    <n v="11.65"/>
    <x v="8"/>
    <x v="2"/>
  </r>
  <r>
    <n v="45174"/>
    <x v="622"/>
    <x v="2"/>
    <x v="1"/>
    <x v="5"/>
    <x v="1748"/>
    <n v="71.25"/>
    <n v="2"/>
    <n v="-19.34"/>
    <x v="8"/>
    <x v="2"/>
  </r>
  <r>
    <n v="45174"/>
    <x v="622"/>
    <x v="2"/>
    <x v="0"/>
    <x v="4"/>
    <x v="658"/>
    <n v="7.87"/>
    <n v="3"/>
    <n v="0.59"/>
    <x v="8"/>
    <x v="2"/>
  </r>
  <r>
    <n v="45174"/>
    <x v="622"/>
    <x v="2"/>
    <x v="1"/>
    <x v="5"/>
    <x v="1333"/>
    <n v="887.27"/>
    <n v="3"/>
    <n v="-63.38"/>
    <x v="8"/>
    <x v="2"/>
  </r>
  <r>
    <n v="45174"/>
    <x v="623"/>
    <x v="20"/>
    <x v="2"/>
    <x v="6"/>
    <x v="383"/>
    <n v="43.6"/>
    <n v="4"/>
    <n v="12.21"/>
    <x v="8"/>
    <x v="2"/>
  </r>
  <r>
    <n v="45175"/>
    <x v="727"/>
    <x v="28"/>
    <x v="0"/>
    <x v="12"/>
    <x v="857"/>
    <n v="77.88"/>
    <n v="6"/>
    <n v="22.59"/>
    <x v="8"/>
    <x v="2"/>
  </r>
  <r>
    <n v="45175"/>
    <x v="541"/>
    <x v="20"/>
    <x v="2"/>
    <x v="9"/>
    <x v="1594"/>
    <n v="31.86"/>
    <n v="2"/>
    <n v="11.15"/>
    <x v="8"/>
    <x v="2"/>
  </r>
  <r>
    <n v="45175"/>
    <x v="541"/>
    <x v="20"/>
    <x v="1"/>
    <x v="11"/>
    <x v="1248"/>
    <n v="722.35"/>
    <n v="3"/>
    <n v="90.29"/>
    <x v="8"/>
    <x v="2"/>
  </r>
  <r>
    <n v="45175"/>
    <x v="366"/>
    <x v="25"/>
    <x v="0"/>
    <x v="10"/>
    <x v="1494"/>
    <n v="95.95"/>
    <n v="3"/>
    <n v="29.99"/>
    <x v="8"/>
    <x v="2"/>
  </r>
  <r>
    <n v="45175"/>
    <x v="366"/>
    <x v="25"/>
    <x v="0"/>
    <x v="3"/>
    <x v="105"/>
    <n v="3.2"/>
    <n v="2"/>
    <n v="-2.46"/>
    <x v="8"/>
    <x v="2"/>
  </r>
  <r>
    <n v="45175"/>
    <x v="100"/>
    <x v="0"/>
    <x v="0"/>
    <x v="2"/>
    <x v="1369"/>
    <n v="10.78"/>
    <n v="1"/>
    <n v="0.81"/>
    <x v="8"/>
    <x v="2"/>
  </r>
  <r>
    <n v="45175"/>
    <x v="515"/>
    <x v="0"/>
    <x v="0"/>
    <x v="0"/>
    <x v="800"/>
    <n v="41.92"/>
    <n v="4"/>
    <n v="15.2"/>
    <x v="8"/>
    <x v="2"/>
  </r>
  <r>
    <n v="45175"/>
    <x v="515"/>
    <x v="0"/>
    <x v="2"/>
    <x v="6"/>
    <x v="1749"/>
    <n v="329.58"/>
    <n v="2"/>
    <n v="37.08"/>
    <x v="8"/>
    <x v="2"/>
  </r>
  <r>
    <n v="45177"/>
    <x v="643"/>
    <x v="0"/>
    <x v="0"/>
    <x v="2"/>
    <x v="1677"/>
    <n v="35.950000000000003"/>
    <n v="3"/>
    <n v="3.6"/>
    <x v="8"/>
    <x v="2"/>
  </r>
  <r>
    <n v="45177"/>
    <x v="643"/>
    <x v="0"/>
    <x v="1"/>
    <x v="11"/>
    <x v="1483"/>
    <n v="2396.27"/>
    <n v="4"/>
    <n v="-317.14999999999998"/>
    <x v="8"/>
    <x v="2"/>
  </r>
  <r>
    <n v="45177"/>
    <x v="643"/>
    <x v="0"/>
    <x v="0"/>
    <x v="2"/>
    <x v="147"/>
    <n v="131.13999999999999"/>
    <n v="4"/>
    <n v="-32.78"/>
    <x v="8"/>
    <x v="2"/>
  </r>
  <r>
    <n v="45177"/>
    <x v="643"/>
    <x v="0"/>
    <x v="2"/>
    <x v="9"/>
    <x v="530"/>
    <n v="57.58"/>
    <n v="2"/>
    <n v="0.72"/>
    <x v="8"/>
    <x v="2"/>
  </r>
  <r>
    <n v="45177"/>
    <x v="139"/>
    <x v="3"/>
    <x v="0"/>
    <x v="3"/>
    <x v="739"/>
    <n v="33.020000000000003"/>
    <n v="2"/>
    <n v="11.56"/>
    <x v="8"/>
    <x v="2"/>
  </r>
  <r>
    <n v="45177"/>
    <x v="139"/>
    <x v="3"/>
    <x v="0"/>
    <x v="3"/>
    <x v="702"/>
    <n v="67.14"/>
    <n v="4"/>
    <n v="23.5"/>
    <x v="8"/>
    <x v="2"/>
  </r>
  <r>
    <n v="45177"/>
    <x v="64"/>
    <x v="32"/>
    <x v="1"/>
    <x v="11"/>
    <x v="1590"/>
    <n v="173.94"/>
    <n v="3"/>
    <n v="13.92"/>
    <x v="8"/>
    <x v="2"/>
  </r>
  <r>
    <n v="45177"/>
    <x v="64"/>
    <x v="32"/>
    <x v="0"/>
    <x v="1"/>
    <x v="1092"/>
    <n v="14.76"/>
    <n v="4"/>
    <n v="6.94"/>
    <x v="8"/>
    <x v="2"/>
  </r>
  <r>
    <n v="45177"/>
    <x v="145"/>
    <x v="1"/>
    <x v="1"/>
    <x v="8"/>
    <x v="837"/>
    <n v="14.14"/>
    <n v="2"/>
    <n v="-7.77"/>
    <x v="8"/>
    <x v="2"/>
  </r>
  <r>
    <n v="45177"/>
    <x v="145"/>
    <x v="1"/>
    <x v="1"/>
    <x v="13"/>
    <x v="748"/>
    <n v="601.47"/>
    <n v="3"/>
    <n v="-300.74"/>
    <x v="8"/>
    <x v="2"/>
  </r>
  <r>
    <n v="45177"/>
    <x v="53"/>
    <x v="20"/>
    <x v="0"/>
    <x v="12"/>
    <x v="1335"/>
    <n v="207.48"/>
    <n v="1"/>
    <n v="62.24"/>
    <x v="8"/>
    <x v="2"/>
  </r>
  <r>
    <n v="45177"/>
    <x v="127"/>
    <x v="0"/>
    <x v="0"/>
    <x v="4"/>
    <x v="487"/>
    <n v="70.37"/>
    <n v="2"/>
    <n v="6.16"/>
    <x v="8"/>
    <x v="2"/>
  </r>
  <r>
    <n v="45177"/>
    <x v="127"/>
    <x v="0"/>
    <x v="2"/>
    <x v="6"/>
    <x v="1456"/>
    <n v="59.96"/>
    <n v="5"/>
    <n v="21.74"/>
    <x v="8"/>
    <x v="2"/>
  </r>
  <r>
    <n v="45177"/>
    <x v="747"/>
    <x v="25"/>
    <x v="2"/>
    <x v="9"/>
    <x v="786"/>
    <n v="35.17"/>
    <n v="4"/>
    <n v="8.35"/>
    <x v="8"/>
    <x v="2"/>
  </r>
  <r>
    <n v="45177"/>
    <x v="747"/>
    <x v="25"/>
    <x v="0"/>
    <x v="0"/>
    <x v="1415"/>
    <n v="64.7"/>
    <n v="3"/>
    <n v="23.46"/>
    <x v="8"/>
    <x v="2"/>
  </r>
  <r>
    <n v="45177"/>
    <x v="137"/>
    <x v="3"/>
    <x v="1"/>
    <x v="13"/>
    <x v="953"/>
    <n v="146.04"/>
    <n v="1"/>
    <n v="-12.78"/>
    <x v="8"/>
    <x v="2"/>
  </r>
  <r>
    <n v="45177"/>
    <x v="546"/>
    <x v="22"/>
    <x v="1"/>
    <x v="8"/>
    <x v="562"/>
    <n v="43.13"/>
    <n v="1"/>
    <n v="14.66"/>
    <x v="8"/>
    <x v="2"/>
  </r>
  <r>
    <n v="45177"/>
    <x v="546"/>
    <x v="22"/>
    <x v="0"/>
    <x v="0"/>
    <x v="1287"/>
    <n v="30.87"/>
    <n v="7"/>
    <n v="14.2"/>
    <x v="8"/>
    <x v="2"/>
  </r>
  <r>
    <n v="45177"/>
    <x v="760"/>
    <x v="3"/>
    <x v="0"/>
    <x v="4"/>
    <x v="222"/>
    <n v="14.88"/>
    <n v="2"/>
    <n v="3.72"/>
    <x v="8"/>
    <x v="2"/>
  </r>
  <r>
    <n v="45177"/>
    <x v="760"/>
    <x v="3"/>
    <x v="0"/>
    <x v="0"/>
    <x v="829"/>
    <n v="34.24"/>
    <n v="8"/>
    <n v="15.41"/>
    <x v="8"/>
    <x v="2"/>
  </r>
  <r>
    <n v="45177"/>
    <x v="760"/>
    <x v="3"/>
    <x v="0"/>
    <x v="2"/>
    <x v="1575"/>
    <n v="261.74"/>
    <n v="2"/>
    <n v="65.44"/>
    <x v="8"/>
    <x v="2"/>
  </r>
  <r>
    <n v="45178"/>
    <x v="350"/>
    <x v="20"/>
    <x v="0"/>
    <x v="3"/>
    <x v="997"/>
    <n v="14.62"/>
    <n v="2"/>
    <n v="5.48"/>
    <x v="8"/>
    <x v="2"/>
  </r>
  <r>
    <n v="45178"/>
    <x v="372"/>
    <x v="3"/>
    <x v="0"/>
    <x v="3"/>
    <x v="98"/>
    <n v="55.36"/>
    <n v="4"/>
    <n v="18.68"/>
    <x v="8"/>
    <x v="2"/>
  </r>
  <r>
    <n v="45178"/>
    <x v="474"/>
    <x v="0"/>
    <x v="1"/>
    <x v="8"/>
    <x v="1278"/>
    <n v="15.01"/>
    <n v="4"/>
    <n v="-12.01"/>
    <x v="8"/>
    <x v="2"/>
  </r>
  <r>
    <n v="45179"/>
    <x v="672"/>
    <x v="20"/>
    <x v="0"/>
    <x v="2"/>
    <x v="1750"/>
    <n v="59.48"/>
    <n v="2"/>
    <n v="8.92"/>
    <x v="8"/>
    <x v="2"/>
  </r>
  <r>
    <n v="45179"/>
    <x v="672"/>
    <x v="20"/>
    <x v="0"/>
    <x v="0"/>
    <x v="1089"/>
    <n v="6.69"/>
    <n v="1"/>
    <n v="3.08"/>
    <x v="8"/>
    <x v="2"/>
  </r>
  <r>
    <n v="45179"/>
    <x v="651"/>
    <x v="15"/>
    <x v="0"/>
    <x v="4"/>
    <x v="1398"/>
    <n v="67.56"/>
    <n v="3"/>
    <n v="8.4499999999999993"/>
    <x v="8"/>
    <x v="2"/>
  </r>
  <r>
    <n v="45179"/>
    <x v="73"/>
    <x v="0"/>
    <x v="1"/>
    <x v="13"/>
    <x v="278"/>
    <n v="300.93"/>
    <n v="5"/>
    <n v="-34.39"/>
    <x v="8"/>
    <x v="2"/>
  </r>
  <r>
    <n v="45179"/>
    <x v="73"/>
    <x v="0"/>
    <x v="2"/>
    <x v="6"/>
    <x v="570"/>
    <n v="719.96"/>
    <n v="5"/>
    <n v="54"/>
    <x v="8"/>
    <x v="2"/>
  </r>
  <r>
    <n v="45179"/>
    <x v="571"/>
    <x v="16"/>
    <x v="2"/>
    <x v="6"/>
    <x v="446"/>
    <n v="519.67999999999995"/>
    <n v="7"/>
    <n v="58.46"/>
    <x v="8"/>
    <x v="2"/>
  </r>
  <r>
    <n v="45179"/>
    <x v="741"/>
    <x v="22"/>
    <x v="0"/>
    <x v="1"/>
    <x v="1165"/>
    <n v="7.38"/>
    <n v="2"/>
    <n v="3.47"/>
    <x v="8"/>
    <x v="2"/>
  </r>
  <r>
    <n v="45179"/>
    <x v="741"/>
    <x v="22"/>
    <x v="0"/>
    <x v="3"/>
    <x v="56"/>
    <n v="14.26"/>
    <n v="3"/>
    <n v="4.46"/>
    <x v="8"/>
    <x v="2"/>
  </r>
  <r>
    <n v="45179"/>
    <x v="741"/>
    <x v="22"/>
    <x v="0"/>
    <x v="0"/>
    <x v="290"/>
    <n v="81.98"/>
    <n v="2"/>
    <n v="40.17"/>
    <x v="8"/>
    <x v="2"/>
  </r>
  <r>
    <n v="45179"/>
    <x v="741"/>
    <x v="22"/>
    <x v="0"/>
    <x v="3"/>
    <x v="1386"/>
    <n v="39.619999999999997"/>
    <n v="3"/>
    <n v="13.87"/>
    <x v="8"/>
    <x v="2"/>
  </r>
  <r>
    <n v="45179"/>
    <x v="265"/>
    <x v="3"/>
    <x v="0"/>
    <x v="3"/>
    <x v="1644"/>
    <n v="276.77999999999997"/>
    <n v="2"/>
    <n v="89.95"/>
    <x v="8"/>
    <x v="2"/>
  </r>
  <r>
    <n v="45180"/>
    <x v="708"/>
    <x v="3"/>
    <x v="0"/>
    <x v="0"/>
    <x v="605"/>
    <n v="7.61"/>
    <n v="1"/>
    <n v="3.58"/>
    <x v="8"/>
    <x v="2"/>
  </r>
  <r>
    <n v="45180"/>
    <x v="708"/>
    <x v="3"/>
    <x v="2"/>
    <x v="9"/>
    <x v="1044"/>
    <n v="3347.37"/>
    <n v="13"/>
    <n v="636"/>
    <x v="8"/>
    <x v="2"/>
  </r>
  <r>
    <n v="45180"/>
    <x v="186"/>
    <x v="2"/>
    <x v="0"/>
    <x v="0"/>
    <x v="74"/>
    <n v="8.4499999999999993"/>
    <n v="2"/>
    <n v="2.64"/>
    <x v="8"/>
    <x v="2"/>
  </r>
  <r>
    <n v="45180"/>
    <x v="186"/>
    <x v="2"/>
    <x v="2"/>
    <x v="6"/>
    <x v="197"/>
    <n v="728.95"/>
    <n v="9"/>
    <n v="-157.94"/>
    <x v="8"/>
    <x v="2"/>
  </r>
  <r>
    <n v="45180"/>
    <x v="327"/>
    <x v="10"/>
    <x v="0"/>
    <x v="3"/>
    <x v="461"/>
    <n v="22.43"/>
    <n v="3"/>
    <n v="-17.940000000000001"/>
    <x v="8"/>
    <x v="2"/>
  </r>
  <r>
    <n v="45180"/>
    <x v="327"/>
    <x v="10"/>
    <x v="0"/>
    <x v="2"/>
    <x v="163"/>
    <n v="37.520000000000003"/>
    <n v="5"/>
    <n v="3.75"/>
    <x v="8"/>
    <x v="2"/>
  </r>
  <r>
    <n v="45180"/>
    <x v="453"/>
    <x v="6"/>
    <x v="2"/>
    <x v="16"/>
    <x v="1308"/>
    <n v="1599.92"/>
    <n v="8"/>
    <n v="751.96"/>
    <x v="8"/>
    <x v="2"/>
  </r>
  <r>
    <n v="45180"/>
    <x v="453"/>
    <x v="6"/>
    <x v="0"/>
    <x v="10"/>
    <x v="1658"/>
    <n v="11.09"/>
    <n v="1"/>
    <n v="5.43"/>
    <x v="8"/>
    <x v="2"/>
  </r>
  <r>
    <n v="45180"/>
    <x v="632"/>
    <x v="3"/>
    <x v="0"/>
    <x v="2"/>
    <x v="1020"/>
    <n v="332.94"/>
    <n v="3"/>
    <n v="6.66"/>
    <x v="8"/>
    <x v="2"/>
  </r>
  <r>
    <n v="45180"/>
    <x v="632"/>
    <x v="3"/>
    <x v="0"/>
    <x v="3"/>
    <x v="461"/>
    <n v="39.869999999999997"/>
    <n v="2"/>
    <n v="12.96"/>
    <x v="8"/>
    <x v="2"/>
  </r>
  <r>
    <n v="45180"/>
    <x v="335"/>
    <x v="42"/>
    <x v="2"/>
    <x v="6"/>
    <x v="419"/>
    <n v="224.75"/>
    <n v="5"/>
    <n v="62.93"/>
    <x v="8"/>
    <x v="2"/>
  </r>
  <r>
    <n v="45180"/>
    <x v="423"/>
    <x v="1"/>
    <x v="0"/>
    <x v="1"/>
    <x v="228"/>
    <n v="6"/>
    <n v="2"/>
    <n v="2.1"/>
    <x v="8"/>
    <x v="2"/>
  </r>
  <r>
    <n v="45180"/>
    <x v="423"/>
    <x v="1"/>
    <x v="0"/>
    <x v="3"/>
    <x v="740"/>
    <n v="1.91"/>
    <n v="3"/>
    <n v="-3.24"/>
    <x v="8"/>
    <x v="2"/>
  </r>
  <r>
    <n v="45180"/>
    <x v="49"/>
    <x v="12"/>
    <x v="0"/>
    <x v="4"/>
    <x v="1559"/>
    <n v="2.91"/>
    <n v="2"/>
    <n v="0.91"/>
    <x v="8"/>
    <x v="2"/>
  </r>
  <r>
    <n v="45180"/>
    <x v="49"/>
    <x v="12"/>
    <x v="0"/>
    <x v="0"/>
    <x v="723"/>
    <n v="20.74"/>
    <n v="4"/>
    <n v="7.26"/>
    <x v="8"/>
    <x v="2"/>
  </r>
  <r>
    <n v="45180"/>
    <x v="49"/>
    <x v="12"/>
    <x v="0"/>
    <x v="0"/>
    <x v="689"/>
    <n v="9.57"/>
    <n v="2"/>
    <n v="2.99"/>
    <x v="8"/>
    <x v="2"/>
  </r>
  <r>
    <n v="45180"/>
    <x v="361"/>
    <x v="0"/>
    <x v="0"/>
    <x v="10"/>
    <x v="323"/>
    <n v="99.57"/>
    <n v="2"/>
    <n v="33.6"/>
    <x v="8"/>
    <x v="2"/>
  </r>
  <r>
    <n v="45181"/>
    <x v="624"/>
    <x v="26"/>
    <x v="1"/>
    <x v="8"/>
    <x v="283"/>
    <n v="15.14"/>
    <n v="4"/>
    <n v="3.59"/>
    <x v="8"/>
    <x v="2"/>
  </r>
  <r>
    <n v="45181"/>
    <x v="624"/>
    <x v="26"/>
    <x v="1"/>
    <x v="5"/>
    <x v="1283"/>
    <n v="466.77"/>
    <n v="2"/>
    <n v="52.51"/>
    <x v="8"/>
    <x v="2"/>
  </r>
  <r>
    <n v="45181"/>
    <x v="624"/>
    <x v="26"/>
    <x v="1"/>
    <x v="8"/>
    <x v="169"/>
    <n v="15.23"/>
    <n v="1"/>
    <n v="1.71"/>
    <x v="8"/>
    <x v="2"/>
  </r>
  <r>
    <n v="45181"/>
    <x v="624"/>
    <x v="26"/>
    <x v="0"/>
    <x v="1"/>
    <x v="1116"/>
    <n v="6.26"/>
    <n v="3"/>
    <n v="2.04"/>
    <x v="8"/>
    <x v="2"/>
  </r>
  <r>
    <n v="45181"/>
    <x v="582"/>
    <x v="22"/>
    <x v="0"/>
    <x v="7"/>
    <x v="995"/>
    <n v="10.47"/>
    <n v="3"/>
    <n v="4.82"/>
    <x v="8"/>
    <x v="2"/>
  </r>
  <r>
    <n v="45181"/>
    <x v="582"/>
    <x v="22"/>
    <x v="0"/>
    <x v="1"/>
    <x v="1165"/>
    <n v="11.07"/>
    <n v="3"/>
    <n v="5.2"/>
    <x v="8"/>
    <x v="2"/>
  </r>
  <r>
    <n v="45181"/>
    <x v="582"/>
    <x v="22"/>
    <x v="0"/>
    <x v="3"/>
    <x v="871"/>
    <n v="20.7"/>
    <n v="4"/>
    <n v="7.76"/>
    <x v="8"/>
    <x v="2"/>
  </r>
  <r>
    <n v="45181"/>
    <x v="202"/>
    <x v="6"/>
    <x v="2"/>
    <x v="9"/>
    <x v="162"/>
    <n v="20.7"/>
    <n v="3"/>
    <n v="1.66"/>
    <x v="8"/>
    <x v="2"/>
  </r>
  <r>
    <n v="45181"/>
    <x v="202"/>
    <x v="6"/>
    <x v="0"/>
    <x v="7"/>
    <x v="78"/>
    <n v="11.34"/>
    <n v="3"/>
    <n v="5.22"/>
    <x v="8"/>
    <x v="2"/>
  </r>
  <r>
    <n v="45181"/>
    <x v="202"/>
    <x v="6"/>
    <x v="0"/>
    <x v="2"/>
    <x v="1160"/>
    <n v="67.900000000000006"/>
    <n v="5"/>
    <n v="0.68"/>
    <x v="8"/>
    <x v="2"/>
  </r>
  <r>
    <n v="45181"/>
    <x v="202"/>
    <x v="6"/>
    <x v="1"/>
    <x v="5"/>
    <x v="1528"/>
    <n v="1059.1199999999999"/>
    <n v="4"/>
    <n v="307.14"/>
    <x v="8"/>
    <x v="2"/>
  </r>
  <r>
    <n v="45181"/>
    <x v="571"/>
    <x v="14"/>
    <x v="0"/>
    <x v="0"/>
    <x v="1226"/>
    <n v="68.52"/>
    <n v="3"/>
    <n v="31.52"/>
    <x v="8"/>
    <x v="2"/>
  </r>
  <r>
    <n v="45181"/>
    <x v="675"/>
    <x v="26"/>
    <x v="2"/>
    <x v="6"/>
    <x v="1120"/>
    <n v="146.94999999999999"/>
    <n v="3"/>
    <n v="9.18"/>
    <x v="8"/>
    <x v="2"/>
  </r>
  <r>
    <n v="45181"/>
    <x v="675"/>
    <x v="26"/>
    <x v="1"/>
    <x v="5"/>
    <x v="241"/>
    <n v="83.14"/>
    <n v="4"/>
    <n v="5.2"/>
    <x v="8"/>
    <x v="2"/>
  </r>
  <r>
    <n v="45181"/>
    <x v="212"/>
    <x v="20"/>
    <x v="1"/>
    <x v="8"/>
    <x v="220"/>
    <n v="40.479999999999997"/>
    <n v="2"/>
    <n v="14.57"/>
    <x v="8"/>
    <x v="2"/>
  </r>
  <r>
    <n v="45182"/>
    <x v="199"/>
    <x v="40"/>
    <x v="0"/>
    <x v="2"/>
    <x v="1160"/>
    <n v="40.74"/>
    <n v="3"/>
    <n v="0.41"/>
    <x v="8"/>
    <x v="2"/>
  </r>
  <r>
    <n v="45182"/>
    <x v="199"/>
    <x v="40"/>
    <x v="0"/>
    <x v="1"/>
    <x v="564"/>
    <n v="14.4"/>
    <n v="5"/>
    <n v="7.06"/>
    <x v="8"/>
    <x v="2"/>
  </r>
  <r>
    <n v="45182"/>
    <x v="199"/>
    <x v="40"/>
    <x v="2"/>
    <x v="6"/>
    <x v="1109"/>
    <n v="149.94999999999999"/>
    <n v="5"/>
    <n v="41.99"/>
    <x v="8"/>
    <x v="2"/>
  </r>
  <r>
    <n v="45182"/>
    <x v="199"/>
    <x v="40"/>
    <x v="0"/>
    <x v="14"/>
    <x v="1486"/>
    <n v="16.899999999999999"/>
    <n v="2"/>
    <n v="5.07"/>
    <x v="8"/>
    <x v="2"/>
  </r>
  <r>
    <n v="45182"/>
    <x v="199"/>
    <x v="40"/>
    <x v="0"/>
    <x v="0"/>
    <x v="1357"/>
    <n v="17.61"/>
    <n v="3"/>
    <n v="8.4499999999999993"/>
    <x v="8"/>
    <x v="2"/>
  </r>
  <r>
    <n v="45182"/>
    <x v="199"/>
    <x v="40"/>
    <x v="0"/>
    <x v="12"/>
    <x v="427"/>
    <n v="378"/>
    <n v="2"/>
    <n v="136.08000000000001"/>
    <x v="8"/>
    <x v="2"/>
  </r>
  <r>
    <n v="45182"/>
    <x v="199"/>
    <x v="40"/>
    <x v="0"/>
    <x v="0"/>
    <x v="903"/>
    <n v="17.64"/>
    <n v="3"/>
    <n v="8.64"/>
    <x v="8"/>
    <x v="2"/>
  </r>
  <r>
    <n v="45182"/>
    <x v="199"/>
    <x v="40"/>
    <x v="0"/>
    <x v="2"/>
    <x v="892"/>
    <n v="373.08"/>
    <n v="6"/>
    <n v="100.73"/>
    <x v="8"/>
    <x v="2"/>
  </r>
  <r>
    <n v="45182"/>
    <x v="199"/>
    <x v="40"/>
    <x v="1"/>
    <x v="8"/>
    <x v="1751"/>
    <n v="1336.44"/>
    <n v="14"/>
    <n v="387.57"/>
    <x v="8"/>
    <x v="2"/>
  </r>
  <r>
    <n v="45182"/>
    <x v="199"/>
    <x v="40"/>
    <x v="2"/>
    <x v="6"/>
    <x v="1201"/>
    <n v="29.97"/>
    <n v="3"/>
    <n v="0.3"/>
    <x v="8"/>
    <x v="2"/>
  </r>
  <r>
    <n v="45183"/>
    <x v="672"/>
    <x v="9"/>
    <x v="0"/>
    <x v="0"/>
    <x v="300"/>
    <n v="25.92"/>
    <n v="4"/>
    <n v="12.44"/>
    <x v="8"/>
    <x v="2"/>
  </r>
  <r>
    <n v="45183"/>
    <x v="68"/>
    <x v="20"/>
    <x v="2"/>
    <x v="6"/>
    <x v="1157"/>
    <n v="437.85"/>
    <n v="3"/>
    <n v="131.36000000000001"/>
    <x v="8"/>
    <x v="2"/>
  </r>
  <r>
    <n v="45183"/>
    <x v="68"/>
    <x v="20"/>
    <x v="0"/>
    <x v="3"/>
    <x v="243"/>
    <n v="673.57"/>
    <n v="2"/>
    <n v="252.59"/>
    <x v="8"/>
    <x v="2"/>
  </r>
  <r>
    <n v="45184"/>
    <x v="622"/>
    <x v="2"/>
    <x v="0"/>
    <x v="0"/>
    <x v="1752"/>
    <n v="5.34"/>
    <n v="1"/>
    <n v="1.87"/>
    <x v="8"/>
    <x v="2"/>
  </r>
  <r>
    <n v="45184"/>
    <x v="512"/>
    <x v="20"/>
    <x v="0"/>
    <x v="3"/>
    <x v="1140"/>
    <n v="841.57"/>
    <n v="2"/>
    <n v="294.55"/>
    <x v="8"/>
    <x v="2"/>
  </r>
  <r>
    <n v="45184"/>
    <x v="751"/>
    <x v="22"/>
    <x v="0"/>
    <x v="0"/>
    <x v="1663"/>
    <n v="21.4"/>
    <n v="5"/>
    <n v="10.06"/>
    <x v="8"/>
    <x v="2"/>
  </r>
  <r>
    <n v="45184"/>
    <x v="751"/>
    <x v="22"/>
    <x v="0"/>
    <x v="3"/>
    <x v="592"/>
    <n v="48.66"/>
    <n v="7"/>
    <n v="15.82"/>
    <x v="8"/>
    <x v="2"/>
  </r>
  <r>
    <n v="45184"/>
    <x v="514"/>
    <x v="34"/>
    <x v="0"/>
    <x v="3"/>
    <x v="405"/>
    <n v="20.420000000000002"/>
    <n v="4"/>
    <n v="6.64"/>
    <x v="8"/>
    <x v="2"/>
  </r>
  <r>
    <n v="45184"/>
    <x v="514"/>
    <x v="34"/>
    <x v="1"/>
    <x v="13"/>
    <x v="177"/>
    <n v="1128.3900000000001"/>
    <n v="3"/>
    <n v="259.52999999999997"/>
    <x v="8"/>
    <x v="2"/>
  </r>
  <r>
    <n v="45184"/>
    <x v="475"/>
    <x v="22"/>
    <x v="0"/>
    <x v="4"/>
    <x v="760"/>
    <n v="35.4"/>
    <n v="5"/>
    <n v="13.45"/>
    <x v="8"/>
    <x v="2"/>
  </r>
  <r>
    <n v="45185"/>
    <x v="288"/>
    <x v="3"/>
    <x v="0"/>
    <x v="0"/>
    <x v="183"/>
    <n v="12.96"/>
    <n v="2"/>
    <n v="6.35"/>
    <x v="8"/>
    <x v="2"/>
  </r>
  <r>
    <n v="45185"/>
    <x v="435"/>
    <x v="3"/>
    <x v="1"/>
    <x v="11"/>
    <x v="1397"/>
    <n v="273.67"/>
    <n v="2"/>
    <n v="-12.88"/>
    <x v="8"/>
    <x v="2"/>
  </r>
  <r>
    <n v="45185"/>
    <x v="435"/>
    <x v="3"/>
    <x v="0"/>
    <x v="12"/>
    <x v="1277"/>
    <n v="17.48"/>
    <n v="4"/>
    <n v="4.54"/>
    <x v="8"/>
    <x v="2"/>
  </r>
  <r>
    <n v="45185"/>
    <x v="234"/>
    <x v="4"/>
    <x v="1"/>
    <x v="5"/>
    <x v="94"/>
    <n v="121.78"/>
    <n v="2"/>
    <n v="30.45"/>
    <x v="8"/>
    <x v="2"/>
  </r>
  <r>
    <n v="45186"/>
    <x v="763"/>
    <x v="3"/>
    <x v="0"/>
    <x v="4"/>
    <x v="712"/>
    <n v="20.100000000000001"/>
    <n v="3"/>
    <n v="6.63"/>
    <x v="8"/>
    <x v="2"/>
  </r>
  <r>
    <n v="45186"/>
    <x v="763"/>
    <x v="3"/>
    <x v="2"/>
    <x v="6"/>
    <x v="527"/>
    <n v="73.58"/>
    <n v="2"/>
    <n v="8.2799999999999994"/>
    <x v="8"/>
    <x v="2"/>
  </r>
  <r>
    <n v="45186"/>
    <x v="763"/>
    <x v="3"/>
    <x v="0"/>
    <x v="0"/>
    <x v="537"/>
    <n v="6.48"/>
    <n v="1"/>
    <n v="3.11"/>
    <x v="8"/>
    <x v="2"/>
  </r>
  <r>
    <n v="45186"/>
    <x v="106"/>
    <x v="4"/>
    <x v="2"/>
    <x v="15"/>
    <x v="1753"/>
    <n v="396"/>
    <n v="4"/>
    <n v="190.08"/>
    <x v="8"/>
    <x v="2"/>
  </r>
  <r>
    <n v="45186"/>
    <x v="174"/>
    <x v="41"/>
    <x v="2"/>
    <x v="6"/>
    <x v="1157"/>
    <n v="437.85"/>
    <n v="3"/>
    <n v="131.36000000000001"/>
    <x v="8"/>
    <x v="2"/>
  </r>
  <r>
    <n v="45186"/>
    <x v="174"/>
    <x v="41"/>
    <x v="1"/>
    <x v="8"/>
    <x v="851"/>
    <n v="109.48"/>
    <n v="2"/>
    <n v="33.94"/>
    <x v="8"/>
    <x v="2"/>
  </r>
  <r>
    <n v="45186"/>
    <x v="694"/>
    <x v="22"/>
    <x v="1"/>
    <x v="5"/>
    <x v="1168"/>
    <n v="113.89"/>
    <n v="2"/>
    <n v="9.9700000000000006"/>
    <x v="8"/>
    <x v="2"/>
  </r>
  <r>
    <n v="45186"/>
    <x v="694"/>
    <x v="22"/>
    <x v="2"/>
    <x v="6"/>
    <x v="1158"/>
    <n v="105.58"/>
    <n v="2"/>
    <n v="7.92"/>
    <x v="8"/>
    <x v="2"/>
  </r>
  <r>
    <n v="45186"/>
    <x v="399"/>
    <x v="20"/>
    <x v="0"/>
    <x v="3"/>
    <x v="396"/>
    <n v="232.4"/>
    <n v="5"/>
    <n v="78.44"/>
    <x v="8"/>
    <x v="2"/>
  </r>
  <r>
    <n v="45186"/>
    <x v="14"/>
    <x v="18"/>
    <x v="0"/>
    <x v="4"/>
    <x v="470"/>
    <n v="33.4"/>
    <n v="5"/>
    <n v="12.36"/>
    <x v="8"/>
    <x v="2"/>
  </r>
  <r>
    <n v="45186"/>
    <x v="99"/>
    <x v="32"/>
    <x v="1"/>
    <x v="8"/>
    <x v="1659"/>
    <n v="14.82"/>
    <n v="3"/>
    <n v="6.22"/>
    <x v="8"/>
    <x v="2"/>
  </r>
  <r>
    <n v="45186"/>
    <x v="99"/>
    <x v="32"/>
    <x v="1"/>
    <x v="8"/>
    <x v="14"/>
    <n v="191.82"/>
    <n v="3"/>
    <n v="61.38"/>
    <x v="8"/>
    <x v="2"/>
  </r>
  <r>
    <n v="45186"/>
    <x v="350"/>
    <x v="10"/>
    <x v="0"/>
    <x v="2"/>
    <x v="1191"/>
    <n v="295.39999999999998"/>
    <n v="5"/>
    <n v="-62.77"/>
    <x v="8"/>
    <x v="2"/>
  </r>
  <r>
    <n v="45186"/>
    <x v="684"/>
    <x v="22"/>
    <x v="0"/>
    <x v="1"/>
    <x v="360"/>
    <n v="12.32"/>
    <n v="4"/>
    <n v="5.91"/>
    <x v="8"/>
    <x v="2"/>
  </r>
  <r>
    <n v="45187"/>
    <x v="700"/>
    <x v="20"/>
    <x v="0"/>
    <x v="3"/>
    <x v="872"/>
    <n v="4.62"/>
    <n v="1"/>
    <n v="1.73"/>
    <x v="8"/>
    <x v="2"/>
  </r>
  <r>
    <n v="45187"/>
    <x v="555"/>
    <x v="16"/>
    <x v="1"/>
    <x v="13"/>
    <x v="1348"/>
    <n v="383.44"/>
    <n v="4"/>
    <n v="-167.32"/>
    <x v="8"/>
    <x v="2"/>
  </r>
  <r>
    <n v="45187"/>
    <x v="481"/>
    <x v="33"/>
    <x v="1"/>
    <x v="5"/>
    <x v="1107"/>
    <n v="350.98"/>
    <n v="1"/>
    <n v="84.24"/>
    <x v="8"/>
    <x v="2"/>
  </r>
  <r>
    <n v="45187"/>
    <x v="481"/>
    <x v="33"/>
    <x v="0"/>
    <x v="0"/>
    <x v="894"/>
    <n v="13.08"/>
    <n v="2"/>
    <n v="6.02"/>
    <x v="8"/>
    <x v="2"/>
  </r>
  <r>
    <n v="45187"/>
    <x v="481"/>
    <x v="33"/>
    <x v="0"/>
    <x v="2"/>
    <x v="1002"/>
    <n v="900.08"/>
    <n v="4"/>
    <n v="117.01"/>
    <x v="8"/>
    <x v="2"/>
  </r>
  <r>
    <n v="45187"/>
    <x v="9"/>
    <x v="10"/>
    <x v="1"/>
    <x v="8"/>
    <x v="928"/>
    <n v="5.35"/>
    <n v="3"/>
    <n v="1.61"/>
    <x v="8"/>
    <x v="2"/>
  </r>
  <r>
    <n v="45187"/>
    <x v="9"/>
    <x v="10"/>
    <x v="1"/>
    <x v="5"/>
    <x v="478"/>
    <n v="99.37"/>
    <n v="2"/>
    <n v="-7.1"/>
    <x v="8"/>
    <x v="2"/>
  </r>
  <r>
    <n v="45187"/>
    <x v="9"/>
    <x v="10"/>
    <x v="0"/>
    <x v="4"/>
    <x v="1185"/>
    <n v="2.67"/>
    <n v="1"/>
    <n v="0.37"/>
    <x v="8"/>
    <x v="2"/>
  </r>
  <r>
    <n v="45187"/>
    <x v="226"/>
    <x v="20"/>
    <x v="1"/>
    <x v="5"/>
    <x v="354"/>
    <n v="631.78"/>
    <n v="2"/>
    <n v="140.4"/>
    <x v="8"/>
    <x v="2"/>
  </r>
  <r>
    <n v="45187"/>
    <x v="226"/>
    <x v="20"/>
    <x v="1"/>
    <x v="8"/>
    <x v="1634"/>
    <n v="60.72"/>
    <n v="3"/>
    <n v="26.11"/>
    <x v="8"/>
    <x v="2"/>
  </r>
  <r>
    <n v="45187"/>
    <x v="487"/>
    <x v="16"/>
    <x v="0"/>
    <x v="1"/>
    <x v="85"/>
    <n v="3"/>
    <n v="1"/>
    <n v="1.05"/>
    <x v="8"/>
    <x v="2"/>
  </r>
  <r>
    <n v="45187"/>
    <x v="638"/>
    <x v="3"/>
    <x v="1"/>
    <x v="5"/>
    <x v="610"/>
    <n v="801.57"/>
    <n v="2"/>
    <n v="50.1"/>
    <x v="8"/>
    <x v="2"/>
  </r>
  <r>
    <n v="45187"/>
    <x v="638"/>
    <x v="3"/>
    <x v="0"/>
    <x v="0"/>
    <x v="290"/>
    <n v="368.91"/>
    <n v="9"/>
    <n v="180.77"/>
    <x v="8"/>
    <x v="2"/>
  </r>
  <r>
    <n v="45187"/>
    <x v="638"/>
    <x v="3"/>
    <x v="1"/>
    <x v="5"/>
    <x v="561"/>
    <n v="885.53"/>
    <n v="9"/>
    <n v="-99.62"/>
    <x v="8"/>
    <x v="2"/>
  </r>
  <r>
    <n v="45187"/>
    <x v="649"/>
    <x v="3"/>
    <x v="2"/>
    <x v="6"/>
    <x v="860"/>
    <n v="239.98"/>
    <n v="2"/>
    <n v="24"/>
    <x v="8"/>
    <x v="2"/>
  </r>
  <r>
    <n v="45188"/>
    <x v="469"/>
    <x v="1"/>
    <x v="1"/>
    <x v="5"/>
    <x v="610"/>
    <n v="701.37"/>
    <n v="2"/>
    <n v="-50.1"/>
    <x v="8"/>
    <x v="2"/>
  </r>
  <r>
    <n v="45188"/>
    <x v="469"/>
    <x v="1"/>
    <x v="0"/>
    <x v="3"/>
    <x v="872"/>
    <n v="2.31"/>
    <n v="2"/>
    <n v="-3.46"/>
    <x v="8"/>
    <x v="2"/>
  </r>
  <r>
    <n v="45188"/>
    <x v="511"/>
    <x v="43"/>
    <x v="0"/>
    <x v="2"/>
    <x v="168"/>
    <n v="1606.23"/>
    <n v="9"/>
    <n v="481.87"/>
    <x v="8"/>
    <x v="2"/>
  </r>
  <r>
    <n v="45188"/>
    <x v="511"/>
    <x v="43"/>
    <x v="0"/>
    <x v="0"/>
    <x v="1243"/>
    <n v="17.04"/>
    <n v="3"/>
    <n v="7.67"/>
    <x v="8"/>
    <x v="2"/>
  </r>
  <r>
    <n v="45188"/>
    <x v="511"/>
    <x v="43"/>
    <x v="0"/>
    <x v="3"/>
    <x v="1386"/>
    <n v="49.53"/>
    <n v="3"/>
    <n v="23.77"/>
    <x v="8"/>
    <x v="2"/>
  </r>
  <r>
    <n v="45188"/>
    <x v="511"/>
    <x v="43"/>
    <x v="1"/>
    <x v="5"/>
    <x v="376"/>
    <n v="872.32"/>
    <n v="4"/>
    <n v="244.25"/>
    <x v="8"/>
    <x v="2"/>
  </r>
  <r>
    <n v="45188"/>
    <x v="308"/>
    <x v="3"/>
    <x v="0"/>
    <x v="0"/>
    <x v="1137"/>
    <n v="159.88"/>
    <n v="7"/>
    <n v="73.540000000000006"/>
    <x v="8"/>
    <x v="2"/>
  </r>
  <r>
    <n v="45188"/>
    <x v="26"/>
    <x v="23"/>
    <x v="0"/>
    <x v="3"/>
    <x v="505"/>
    <n v="25.44"/>
    <n v="6"/>
    <n v="12.72"/>
    <x v="8"/>
    <x v="2"/>
  </r>
  <r>
    <n v="45188"/>
    <x v="26"/>
    <x v="23"/>
    <x v="0"/>
    <x v="14"/>
    <x v="139"/>
    <n v="27.93"/>
    <n v="3"/>
    <n v="8.1"/>
    <x v="8"/>
    <x v="2"/>
  </r>
  <r>
    <n v="45188"/>
    <x v="633"/>
    <x v="4"/>
    <x v="0"/>
    <x v="14"/>
    <x v="424"/>
    <n v="5.04"/>
    <n v="2"/>
    <n v="0.15"/>
    <x v="8"/>
    <x v="2"/>
  </r>
  <r>
    <n v="45188"/>
    <x v="633"/>
    <x v="4"/>
    <x v="2"/>
    <x v="9"/>
    <x v="265"/>
    <n v="249.95"/>
    <n v="5"/>
    <n v="107.48"/>
    <x v="8"/>
    <x v="2"/>
  </r>
  <r>
    <n v="45188"/>
    <x v="64"/>
    <x v="2"/>
    <x v="1"/>
    <x v="8"/>
    <x v="1514"/>
    <n v="25.63"/>
    <n v="3"/>
    <n v="3.84"/>
    <x v="8"/>
    <x v="2"/>
  </r>
  <r>
    <n v="45188"/>
    <x v="684"/>
    <x v="3"/>
    <x v="0"/>
    <x v="3"/>
    <x v="547"/>
    <n v="11.95"/>
    <n v="3"/>
    <n v="4.18"/>
    <x v="8"/>
    <x v="2"/>
  </r>
  <r>
    <n v="45188"/>
    <x v="684"/>
    <x v="3"/>
    <x v="0"/>
    <x v="14"/>
    <x v="1754"/>
    <n v="6.24"/>
    <n v="3"/>
    <n v="1.87"/>
    <x v="8"/>
    <x v="2"/>
  </r>
  <r>
    <n v="45188"/>
    <x v="584"/>
    <x v="43"/>
    <x v="0"/>
    <x v="2"/>
    <x v="1549"/>
    <n v="69.52"/>
    <n v="2"/>
    <n v="17.38"/>
    <x v="8"/>
    <x v="2"/>
  </r>
  <r>
    <n v="45188"/>
    <x v="136"/>
    <x v="3"/>
    <x v="0"/>
    <x v="3"/>
    <x v="706"/>
    <n v="8.93"/>
    <n v="2"/>
    <n v="3.12"/>
    <x v="8"/>
    <x v="2"/>
  </r>
  <r>
    <n v="45189"/>
    <x v="129"/>
    <x v="3"/>
    <x v="0"/>
    <x v="0"/>
    <x v="429"/>
    <n v="65.790000000000006"/>
    <n v="9"/>
    <n v="30.26"/>
    <x v="8"/>
    <x v="2"/>
  </r>
  <r>
    <n v="45189"/>
    <x v="129"/>
    <x v="3"/>
    <x v="0"/>
    <x v="3"/>
    <x v="313"/>
    <n v="271.98"/>
    <n v="2"/>
    <n v="88.39"/>
    <x v="8"/>
    <x v="2"/>
  </r>
  <r>
    <n v="45189"/>
    <x v="129"/>
    <x v="3"/>
    <x v="0"/>
    <x v="4"/>
    <x v="1000"/>
    <n v="11.76"/>
    <n v="4"/>
    <n v="3.18"/>
    <x v="8"/>
    <x v="2"/>
  </r>
  <r>
    <n v="45189"/>
    <x v="129"/>
    <x v="3"/>
    <x v="0"/>
    <x v="0"/>
    <x v="426"/>
    <n v="77.52"/>
    <n v="2"/>
    <n v="37.979999999999997"/>
    <x v="8"/>
    <x v="2"/>
  </r>
  <r>
    <n v="45189"/>
    <x v="129"/>
    <x v="3"/>
    <x v="0"/>
    <x v="3"/>
    <x v="417"/>
    <n v="48.64"/>
    <n v="2"/>
    <n v="15.81"/>
    <x v="8"/>
    <x v="2"/>
  </r>
  <r>
    <n v="45189"/>
    <x v="76"/>
    <x v="25"/>
    <x v="1"/>
    <x v="8"/>
    <x v="863"/>
    <n v="17.09"/>
    <n v="2"/>
    <n v="1.07"/>
    <x v="8"/>
    <x v="2"/>
  </r>
  <r>
    <n v="45189"/>
    <x v="76"/>
    <x v="25"/>
    <x v="1"/>
    <x v="5"/>
    <x v="561"/>
    <n v="98.39"/>
    <n v="1"/>
    <n v="-11.07"/>
    <x v="8"/>
    <x v="2"/>
  </r>
  <r>
    <n v="45189"/>
    <x v="276"/>
    <x v="20"/>
    <x v="0"/>
    <x v="12"/>
    <x v="447"/>
    <n v="393.25"/>
    <n v="5"/>
    <n v="129.77000000000001"/>
    <x v="8"/>
    <x v="2"/>
  </r>
  <r>
    <n v="45189"/>
    <x v="647"/>
    <x v="14"/>
    <x v="0"/>
    <x v="3"/>
    <x v="361"/>
    <n v="83.7"/>
    <n v="5"/>
    <n v="41.01"/>
    <x v="8"/>
    <x v="2"/>
  </r>
  <r>
    <n v="45189"/>
    <x v="631"/>
    <x v="22"/>
    <x v="1"/>
    <x v="11"/>
    <x v="1615"/>
    <n v="163.88"/>
    <n v="2"/>
    <n v="40.97"/>
    <x v="8"/>
    <x v="2"/>
  </r>
  <r>
    <n v="45191"/>
    <x v="562"/>
    <x v="15"/>
    <x v="0"/>
    <x v="4"/>
    <x v="1638"/>
    <n v="40.78"/>
    <n v="3"/>
    <n v="4.59"/>
    <x v="8"/>
    <x v="2"/>
  </r>
  <r>
    <n v="45191"/>
    <x v="562"/>
    <x v="15"/>
    <x v="2"/>
    <x v="6"/>
    <x v="1755"/>
    <n v="63.94"/>
    <n v="8"/>
    <n v="5.59"/>
    <x v="8"/>
    <x v="2"/>
  </r>
  <r>
    <n v="45191"/>
    <x v="517"/>
    <x v="2"/>
    <x v="0"/>
    <x v="4"/>
    <x v="608"/>
    <n v="7.87"/>
    <n v="3"/>
    <n v="0.89"/>
    <x v="8"/>
    <x v="2"/>
  </r>
  <r>
    <n v="45191"/>
    <x v="482"/>
    <x v="16"/>
    <x v="0"/>
    <x v="3"/>
    <x v="816"/>
    <n v="7.51"/>
    <n v="9"/>
    <n v="-6"/>
    <x v="8"/>
    <x v="2"/>
  </r>
  <r>
    <n v="45191"/>
    <x v="482"/>
    <x v="16"/>
    <x v="0"/>
    <x v="1"/>
    <x v="1096"/>
    <n v="16.559999999999999"/>
    <n v="2"/>
    <n v="5.8"/>
    <x v="8"/>
    <x v="2"/>
  </r>
  <r>
    <n v="45191"/>
    <x v="326"/>
    <x v="5"/>
    <x v="1"/>
    <x v="8"/>
    <x v="731"/>
    <n v="13.28"/>
    <n v="2"/>
    <n v="6.37"/>
    <x v="8"/>
    <x v="2"/>
  </r>
  <r>
    <n v="45191"/>
    <x v="629"/>
    <x v="2"/>
    <x v="0"/>
    <x v="1"/>
    <x v="218"/>
    <n v="16.52"/>
    <n v="5"/>
    <n v="5.37"/>
    <x v="8"/>
    <x v="2"/>
  </r>
  <r>
    <n v="45191"/>
    <x v="381"/>
    <x v="20"/>
    <x v="0"/>
    <x v="2"/>
    <x v="929"/>
    <n v="128.34"/>
    <n v="6"/>
    <n v="37.22"/>
    <x v="8"/>
    <x v="2"/>
  </r>
  <r>
    <n v="45191"/>
    <x v="461"/>
    <x v="18"/>
    <x v="0"/>
    <x v="0"/>
    <x v="563"/>
    <n v="35.880000000000003"/>
    <n v="6"/>
    <n v="16.149999999999999"/>
    <x v="8"/>
    <x v="2"/>
  </r>
  <r>
    <n v="45191"/>
    <x v="436"/>
    <x v="26"/>
    <x v="1"/>
    <x v="8"/>
    <x v="462"/>
    <n v="68.430000000000007"/>
    <n v="7"/>
    <n v="8.5500000000000007"/>
    <x v="8"/>
    <x v="2"/>
  </r>
  <r>
    <n v="45191"/>
    <x v="10"/>
    <x v="21"/>
    <x v="1"/>
    <x v="8"/>
    <x v="1336"/>
    <n v="18.96"/>
    <n v="2"/>
    <n v="7.58"/>
    <x v="8"/>
    <x v="2"/>
  </r>
  <r>
    <n v="45191"/>
    <x v="70"/>
    <x v="10"/>
    <x v="0"/>
    <x v="10"/>
    <x v="1494"/>
    <n v="63.97"/>
    <n v="2"/>
    <n v="19.989999999999998"/>
    <x v="8"/>
    <x v="2"/>
  </r>
  <r>
    <n v="45191"/>
    <x v="361"/>
    <x v="14"/>
    <x v="0"/>
    <x v="0"/>
    <x v="976"/>
    <n v="35.56"/>
    <n v="7"/>
    <n v="16.71"/>
    <x v="8"/>
    <x v="2"/>
  </r>
  <r>
    <n v="45191"/>
    <x v="361"/>
    <x v="14"/>
    <x v="2"/>
    <x v="6"/>
    <x v="952"/>
    <n v="97.98"/>
    <n v="2"/>
    <n v="27.43"/>
    <x v="8"/>
    <x v="2"/>
  </r>
  <r>
    <n v="45192"/>
    <x v="254"/>
    <x v="10"/>
    <x v="1"/>
    <x v="8"/>
    <x v="97"/>
    <n v="532.70000000000005"/>
    <n v="6"/>
    <n v="-26.64"/>
    <x v="8"/>
    <x v="2"/>
  </r>
  <r>
    <n v="45192"/>
    <x v="254"/>
    <x v="10"/>
    <x v="0"/>
    <x v="4"/>
    <x v="1625"/>
    <n v="4.91"/>
    <n v="2"/>
    <n v="0.31"/>
    <x v="8"/>
    <x v="2"/>
  </r>
  <r>
    <n v="45192"/>
    <x v="277"/>
    <x v="4"/>
    <x v="0"/>
    <x v="2"/>
    <x v="617"/>
    <n v="118.25"/>
    <n v="5"/>
    <n v="34.29"/>
    <x v="8"/>
    <x v="2"/>
  </r>
  <r>
    <n v="45192"/>
    <x v="277"/>
    <x v="4"/>
    <x v="1"/>
    <x v="5"/>
    <x v="1255"/>
    <n v="368.97"/>
    <n v="3"/>
    <n v="81.17"/>
    <x v="8"/>
    <x v="2"/>
  </r>
  <r>
    <n v="45192"/>
    <x v="507"/>
    <x v="22"/>
    <x v="0"/>
    <x v="14"/>
    <x v="388"/>
    <n v="13.68"/>
    <n v="2"/>
    <n v="3.69"/>
    <x v="8"/>
    <x v="2"/>
  </r>
  <r>
    <n v="45192"/>
    <x v="762"/>
    <x v="3"/>
    <x v="0"/>
    <x v="10"/>
    <x v="229"/>
    <n v="4.08"/>
    <n v="2"/>
    <n v="1.92"/>
    <x v="8"/>
    <x v="2"/>
  </r>
  <r>
    <n v="45192"/>
    <x v="762"/>
    <x v="3"/>
    <x v="0"/>
    <x v="1"/>
    <x v="821"/>
    <n v="18.899999999999999"/>
    <n v="3"/>
    <n v="8.69"/>
    <x v="8"/>
    <x v="2"/>
  </r>
  <r>
    <n v="45192"/>
    <x v="748"/>
    <x v="20"/>
    <x v="0"/>
    <x v="3"/>
    <x v="24"/>
    <n v="10.53"/>
    <n v="7"/>
    <n v="3.68"/>
    <x v="8"/>
    <x v="2"/>
  </r>
  <r>
    <n v="45192"/>
    <x v="179"/>
    <x v="10"/>
    <x v="0"/>
    <x v="0"/>
    <x v="1097"/>
    <n v="11.95"/>
    <n v="3"/>
    <n v="4.03"/>
    <x v="8"/>
    <x v="2"/>
  </r>
  <r>
    <n v="45192"/>
    <x v="179"/>
    <x v="10"/>
    <x v="1"/>
    <x v="8"/>
    <x v="1756"/>
    <n v="28"/>
    <n v="4"/>
    <n v="7.7"/>
    <x v="8"/>
    <x v="2"/>
  </r>
  <r>
    <n v="45192"/>
    <x v="179"/>
    <x v="10"/>
    <x v="0"/>
    <x v="3"/>
    <x v="246"/>
    <n v="12.2"/>
    <n v="7"/>
    <n v="-9.76"/>
    <x v="8"/>
    <x v="2"/>
  </r>
  <r>
    <n v="45192"/>
    <x v="679"/>
    <x v="22"/>
    <x v="0"/>
    <x v="3"/>
    <x v="333"/>
    <n v="13.22"/>
    <n v="4"/>
    <n v="4.46"/>
    <x v="8"/>
    <x v="2"/>
  </r>
  <r>
    <n v="45192"/>
    <x v="679"/>
    <x v="22"/>
    <x v="1"/>
    <x v="5"/>
    <x v="415"/>
    <n v="184.75"/>
    <n v="3"/>
    <n v="-20.78"/>
    <x v="8"/>
    <x v="2"/>
  </r>
  <r>
    <n v="45193"/>
    <x v="500"/>
    <x v="10"/>
    <x v="1"/>
    <x v="5"/>
    <x v="1395"/>
    <n v="155.37"/>
    <n v="2"/>
    <n v="-13.32"/>
    <x v="8"/>
    <x v="2"/>
  </r>
  <r>
    <n v="45193"/>
    <x v="174"/>
    <x v="3"/>
    <x v="0"/>
    <x v="2"/>
    <x v="916"/>
    <n v="41.96"/>
    <n v="2"/>
    <n v="2.94"/>
    <x v="8"/>
    <x v="2"/>
  </r>
  <r>
    <n v="45193"/>
    <x v="174"/>
    <x v="3"/>
    <x v="0"/>
    <x v="0"/>
    <x v="64"/>
    <n v="41.7"/>
    <n v="5"/>
    <n v="20.85"/>
    <x v="8"/>
    <x v="2"/>
  </r>
  <r>
    <n v="45193"/>
    <x v="615"/>
    <x v="3"/>
    <x v="1"/>
    <x v="8"/>
    <x v="805"/>
    <n v="63.2"/>
    <n v="5"/>
    <n v="23.38"/>
    <x v="8"/>
    <x v="2"/>
  </r>
  <r>
    <n v="45193"/>
    <x v="750"/>
    <x v="26"/>
    <x v="1"/>
    <x v="8"/>
    <x v="1346"/>
    <n v="21.44"/>
    <n v="2"/>
    <n v="7.5"/>
    <x v="8"/>
    <x v="2"/>
  </r>
  <r>
    <n v="45193"/>
    <x v="750"/>
    <x v="26"/>
    <x v="0"/>
    <x v="2"/>
    <x v="135"/>
    <n v="511.06"/>
    <n v="9"/>
    <n v="-95.82"/>
    <x v="8"/>
    <x v="2"/>
  </r>
  <r>
    <n v="45193"/>
    <x v="157"/>
    <x v="39"/>
    <x v="0"/>
    <x v="3"/>
    <x v="405"/>
    <n v="6.38"/>
    <n v="1"/>
    <n v="2.93"/>
    <x v="8"/>
    <x v="2"/>
  </r>
  <r>
    <n v="45193"/>
    <x v="157"/>
    <x v="39"/>
    <x v="0"/>
    <x v="0"/>
    <x v="327"/>
    <n v="6.48"/>
    <n v="1"/>
    <n v="3.11"/>
    <x v="8"/>
    <x v="2"/>
  </r>
  <r>
    <n v="45193"/>
    <x v="131"/>
    <x v="18"/>
    <x v="1"/>
    <x v="8"/>
    <x v="809"/>
    <n v="127.95"/>
    <n v="3"/>
    <n v="21.75"/>
    <x v="8"/>
    <x v="2"/>
  </r>
  <r>
    <n v="45193"/>
    <x v="521"/>
    <x v="1"/>
    <x v="0"/>
    <x v="3"/>
    <x v="1665"/>
    <n v="442.37"/>
    <n v="7"/>
    <n v="-729.91"/>
    <x v="8"/>
    <x v="2"/>
  </r>
  <r>
    <n v="45193"/>
    <x v="150"/>
    <x v="3"/>
    <x v="0"/>
    <x v="10"/>
    <x v="838"/>
    <n v="304.89999999999998"/>
    <n v="5"/>
    <n v="143.30000000000001"/>
    <x v="8"/>
    <x v="2"/>
  </r>
  <r>
    <n v="45193"/>
    <x v="150"/>
    <x v="3"/>
    <x v="1"/>
    <x v="5"/>
    <x v="433"/>
    <n v="563.24"/>
    <n v="5"/>
    <n v="56.32"/>
    <x v="8"/>
    <x v="2"/>
  </r>
  <r>
    <n v="45194"/>
    <x v="579"/>
    <x v="12"/>
    <x v="1"/>
    <x v="13"/>
    <x v="1036"/>
    <n v="393.17"/>
    <n v="3"/>
    <n v="-204.45"/>
    <x v="8"/>
    <x v="2"/>
  </r>
  <r>
    <n v="45194"/>
    <x v="62"/>
    <x v="0"/>
    <x v="0"/>
    <x v="1"/>
    <x v="849"/>
    <n v="15.94"/>
    <n v="4"/>
    <n v="5.18"/>
    <x v="8"/>
    <x v="2"/>
  </r>
  <r>
    <n v="45194"/>
    <x v="124"/>
    <x v="11"/>
    <x v="0"/>
    <x v="0"/>
    <x v="64"/>
    <n v="60.05"/>
    <n v="9"/>
    <n v="22.52"/>
    <x v="8"/>
    <x v="2"/>
  </r>
  <r>
    <n v="45194"/>
    <x v="124"/>
    <x v="11"/>
    <x v="0"/>
    <x v="3"/>
    <x v="361"/>
    <n v="5.0199999999999996"/>
    <n v="1"/>
    <n v="-3.52"/>
    <x v="8"/>
    <x v="2"/>
  </r>
  <r>
    <n v="45194"/>
    <x v="621"/>
    <x v="3"/>
    <x v="0"/>
    <x v="4"/>
    <x v="780"/>
    <n v="16.559999999999999"/>
    <n v="4"/>
    <n v="6.96"/>
    <x v="8"/>
    <x v="2"/>
  </r>
  <r>
    <n v="45194"/>
    <x v="571"/>
    <x v="21"/>
    <x v="2"/>
    <x v="9"/>
    <x v="297"/>
    <n v="499.95"/>
    <n v="5"/>
    <n v="174.98"/>
    <x v="8"/>
    <x v="2"/>
  </r>
  <r>
    <n v="45194"/>
    <x v="571"/>
    <x v="21"/>
    <x v="0"/>
    <x v="4"/>
    <x v="1472"/>
    <n v="3.04"/>
    <n v="1"/>
    <n v="1.03"/>
    <x v="8"/>
    <x v="2"/>
  </r>
  <r>
    <n v="45194"/>
    <x v="571"/>
    <x v="21"/>
    <x v="1"/>
    <x v="5"/>
    <x v="1209"/>
    <n v="201.96"/>
    <n v="2"/>
    <n v="50.49"/>
    <x v="8"/>
    <x v="2"/>
  </r>
  <r>
    <n v="45194"/>
    <x v="571"/>
    <x v="21"/>
    <x v="1"/>
    <x v="8"/>
    <x v="1698"/>
    <n v="68.64"/>
    <n v="11"/>
    <n v="17.16"/>
    <x v="8"/>
    <x v="2"/>
  </r>
  <r>
    <n v="45194"/>
    <x v="578"/>
    <x v="10"/>
    <x v="0"/>
    <x v="12"/>
    <x v="1295"/>
    <n v="286.26"/>
    <n v="1"/>
    <n v="17.89"/>
    <x v="8"/>
    <x v="2"/>
  </r>
  <r>
    <n v="45194"/>
    <x v="578"/>
    <x v="10"/>
    <x v="0"/>
    <x v="2"/>
    <x v="835"/>
    <n v="24.22"/>
    <n v="2"/>
    <n v="-4.84"/>
    <x v="8"/>
    <x v="2"/>
  </r>
  <r>
    <n v="45194"/>
    <x v="578"/>
    <x v="10"/>
    <x v="0"/>
    <x v="2"/>
    <x v="332"/>
    <n v="331.54"/>
    <n v="3"/>
    <n v="-82.88"/>
    <x v="8"/>
    <x v="2"/>
  </r>
  <r>
    <n v="45194"/>
    <x v="322"/>
    <x v="3"/>
    <x v="1"/>
    <x v="11"/>
    <x v="1205"/>
    <n v="477.67"/>
    <n v="2"/>
    <n v="84.29"/>
    <x v="8"/>
    <x v="2"/>
  </r>
  <r>
    <n v="45194"/>
    <x v="275"/>
    <x v="3"/>
    <x v="0"/>
    <x v="0"/>
    <x v="988"/>
    <n v="10.9"/>
    <n v="5"/>
    <n v="5.12"/>
    <x v="8"/>
    <x v="2"/>
  </r>
  <r>
    <n v="45194"/>
    <x v="275"/>
    <x v="3"/>
    <x v="0"/>
    <x v="1"/>
    <x v="798"/>
    <n v="29.6"/>
    <n v="2"/>
    <n v="14.8"/>
    <x v="8"/>
    <x v="2"/>
  </r>
  <r>
    <n v="45194"/>
    <x v="275"/>
    <x v="3"/>
    <x v="0"/>
    <x v="1"/>
    <x v="465"/>
    <n v="4.9800000000000004"/>
    <n v="1"/>
    <n v="2.29"/>
    <x v="8"/>
    <x v="2"/>
  </r>
  <r>
    <n v="45194"/>
    <x v="275"/>
    <x v="3"/>
    <x v="2"/>
    <x v="16"/>
    <x v="1308"/>
    <n v="479.98"/>
    <n v="3"/>
    <n v="161.99"/>
    <x v="8"/>
    <x v="2"/>
  </r>
  <r>
    <n v="45194"/>
    <x v="275"/>
    <x v="3"/>
    <x v="2"/>
    <x v="6"/>
    <x v="1258"/>
    <n v="44.74"/>
    <n v="8"/>
    <n v="4.47"/>
    <x v="8"/>
    <x v="2"/>
  </r>
  <r>
    <n v="45194"/>
    <x v="275"/>
    <x v="3"/>
    <x v="0"/>
    <x v="4"/>
    <x v="1441"/>
    <n v="5.76"/>
    <n v="2"/>
    <n v="1.67"/>
    <x v="8"/>
    <x v="2"/>
  </r>
  <r>
    <n v="45194"/>
    <x v="275"/>
    <x v="3"/>
    <x v="1"/>
    <x v="5"/>
    <x v="1022"/>
    <n v="483.14"/>
    <n v="4"/>
    <n v="60.39"/>
    <x v="8"/>
    <x v="2"/>
  </r>
  <r>
    <n v="45195"/>
    <x v="40"/>
    <x v="1"/>
    <x v="1"/>
    <x v="5"/>
    <x v="47"/>
    <n v="747.56"/>
    <n v="3"/>
    <n v="-96.11"/>
    <x v="8"/>
    <x v="2"/>
  </r>
  <r>
    <n v="45195"/>
    <x v="40"/>
    <x v="1"/>
    <x v="0"/>
    <x v="10"/>
    <x v="21"/>
    <n v="8.93"/>
    <n v="2"/>
    <n v="3.35"/>
    <x v="8"/>
    <x v="2"/>
  </r>
  <r>
    <n v="45195"/>
    <x v="562"/>
    <x v="3"/>
    <x v="1"/>
    <x v="11"/>
    <x v="384"/>
    <n v="424.96"/>
    <n v="5"/>
    <n v="20"/>
    <x v="8"/>
    <x v="2"/>
  </r>
  <r>
    <n v="45195"/>
    <x v="188"/>
    <x v="22"/>
    <x v="0"/>
    <x v="12"/>
    <x v="587"/>
    <n v="236.88"/>
    <n v="6"/>
    <n v="66.33"/>
    <x v="8"/>
    <x v="2"/>
  </r>
  <r>
    <n v="45195"/>
    <x v="188"/>
    <x v="22"/>
    <x v="0"/>
    <x v="0"/>
    <x v="1396"/>
    <n v="29.9"/>
    <n v="5"/>
    <n v="14.65"/>
    <x v="8"/>
    <x v="2"/>
  </r>
  <r>
    <n v="45195"/>
    <x v="188"/>
    <x v="22"/>
    <x v="2"/>
    <x v="9"/>
    <x v="1598"/>
    <n v="100"/>
    <n v="4"/>
    <n v="21"/>
    <x v="8"/>
    <x v="2"/>
  </r>
  <r>
    <n v="45195"/>
    <x v="345"/>
    <x v="30"/>
    <x v="0"/>
    <x v="0"/>
    <x v="1641"/>
    <n v="9.99"/>
    <n v="1"/>
    <n v="4.5"/>
    <x v="8"/>
    <x v="2"/>
  </r>
  <r>
    <n v="45195"/>
    <x v="250"/>
    <x v="3"/>
    <x v="0"/>
    <x v="2"/>
    <x v="1187"/>
    <n v="51.45"/>
    <n v="3"/>
    <n v="13.89"/>
    <x v="8"/>
    <x v="2"/>
  </r>
  <r>
    <n v="45195"/>
    <x v="250"/>
    <x v="3"/>
    <x v="0"/>
    <x v="1"/>
    <x v="685"/>
    <n v="7.83"/>
    <n v="3"/>
    <n v="3.6"/>
    <x v="8"/>
    <x v="2"/>
  </r>
  <r>
    <n v="45195"/>
    <x v="250"/>
    <x v="3"/>
    <x v="0"/>
    <x v="4"/>
    <x v="760"/>
    <n v="35.4"/>
    <n v="5"/>
    <n v="13.45"/>
    <x v="8"/>
    <x v="2"/>
  </r>
  <r>
    <n v="45195"/>
    <x v="250"/>
    <x v="3"/>
    <x v="0"/>
    <x v="0"/>
    <x v="689"/>
    <n v="29.9"/>
    <n v="5"/>
    <n v="13.46"/>
    <x v="8"/>
    <x v="2"/>
  </r>
  <r>
    <n v="45195"/>
    <x v="360"/>
    <x v="3"/>
    <x v="0"/>
    <x v="0"/>
    <x v="1757"/>
    <n v="12.96"/>
    <n v="2"/>
    <n v="6.22"/>
    <x v="8"/>
    <x v="2"/>
  </r>
  <r>
    <n v="45195"/>
    <x v="451"/>
    <x v="16"/>
    <x v="2"/>
    <x v="9"/>
    <x v="1542"/>
    <n v="431.98"/>
    <n v="3"/>
    <n v="-75.599999999999994"/>
    <x v="8"/>
    <x v="2"/>
  </r>
  <r>
    <n v="45195"/>
    <x v="59"/>
    <x v="0"/>
    <x v="0"/>
    <x v="3"/>
    <x v="1345"/>
    <n v="15.62"/>
    <n v="2"/>
    <n v="-25"/>
    <x v="8"/>
    <x v="2"/>
  </r>
  <r>
    <n v="45195"/>
    <x v="382"/>
    <x v="0"/>
    <x v="0"/>
    <x v="12"/>
    <x v="1758"/>
    <n v="93.03"/>
    <n v="2"/>
    <n v="-251.19"/>
    <x v="8"/>
    <x v="2"/>
  </r>
  <r>
    <n v="45195"/>
    <x v="382"/>
    <x v="0"/>
    <x v="1"/>
    <x v="5"/>
    <x v="1155"/>
    <n v="454.97"/>
    <n v="5"/>
    <n v="-136.49"/>
    <x v="8"/>
    <x v="2"/>
  </r>
  <r>
    <n v="45195"/>
    <x v="719"/>
    <x v="0"/>
    <x v="0"/>
    <x v="3"/>
    <x v="978"/>
    <n v="6.82"/>
    <n v="2"/>
    <n v="-11.59"/>
    <x v="8"/>
    <x v="2"/>
  </r>
  <r>
    <n v="45196"/>
    <x v="312"/>
    <x v="0"/>
    <x v="1"/>
    <x v="11"/>
    <x v="1446"/>
    <n v="956.66"/>
    <n v="7"/>
    <n v="-225.1"/>
    <x v="8"/>
    <x v="2"/>
  </r>
  <r>
    <n v="45196"/>
    <x v="291"/>
    <x v="10"/>
    <x v="0"/>
    <x v="3"/>
    <x v="309"/>
    <n v="2.91"/>
    <n v="3"/>
    <n v="-2.0299999999999998"/>
    <x v="8"/>
    <x v="2"/>
  </r>
  <r>
    <n v="45196"/>
    <x v="661"/>
    <x v="22"/>
    <x v="2"/>
    <x v="6"/>
    <x v="1085"/>
    <n v="1001.58"/>
    <n v="2"/>
    <n v="125.2"/>
    <x v="8"/>
    <x v="2"/>
  </r>
  <r>
    <n v="45196"/>
    <x v="229"/>
    <x v="4"/>
    <x v="0"/>
    <x v="0"/>
    <x v="607"/>
    <n v="17.940000000000001"/>
    <n v="3"/>
    <n v="8.7899999999999991"/>
    <x v="8"/>
    <x v="2"/>
  </r>
  <r>
    <n v="45196"/>
    <x v="229"/>
    <x v="4"/>
    <x v="0"/>
    <x v="4"/>
    <x v="202"/>
    <n v="13.89"/>
    <n v="3"/>
    <n v="4.58"/>
    <x v="8"/>
    <x v="2"/>
  </r>
  <r>
    <n v="45197"/>
    <x v="22"/>
    <x v="1"/>
    <x v="0"/>
    <x v="0"/>
    <x v="842"/>
    <n v="99.14"/>
    <n v="4"/>
    <n v="30.98"/>
    <x v="8"/>
    <x v="2"/>
  </r>
  <r>
    <n v="45198"/>
    <x v="637"/>
    <x v="2"/>
    <x v="0"/>
    <x v="1"/>
    <x v="95"/>
    <n v="15.94"/>
    <n v="4"/>
    <n v="5.18"/>
    <x v="8"/>
    <x v="2"/>
  </r>
  <r>
    <n v="45198"/>
    <x v="570"/>
    <x v="18"/>
    <x v="0"/>
    <x v="4"/>
    <x v="1759"/>
    <n v="40.880000000000003"/>
    <n v="7"/>
    <n v="10.63"/>
    <x v="8"/>
    <x v="2"/>
  </r>
  <r>
    <n v="45198"/>
    <x v="255"/>
    <x v="3"/>
    <x v="0"/>
    <x v="0"/>
    <x v="167"/>
    <n v="18.97"/>
    <n v="1"/>
    <n v="9.11"/>
    <x v="8"/>
    <x v="2"/>
  </r>
  <r>
    <n v="45198"/>
    <x v="519"/>
    <x v="33"/>
    <x v="2"/>
    <x v="9"/>
    <x v="1620"/>
    <n v="209.97"/>
    <n v="3"/>
    <n v="71.39"/>
    <x v="8"/>
    <x v="2"/>
  </r>
  <r>
    <n v="45198"/>
    <x v="519"/>
    <x v="33"/>
    <x v="0"/>
    <x v="3"/>
    <x v="702"/>
    <n v="62.94"/>
    <n v="3"/>
    <n v="30.21"/>
    <x v="8"/>
    <x v="2"/>
  </r>
  <r>
    <n v="45198"/>
    <x v="519"/>
    <x v="33"/>
    <x v="0"/>
    <x v="4"/>
    <x v="1237"/>
    <n v="25.92"/>
    <n v="9"/>
    <n v="7.78"/>
    <x v="8"/>
    <x v="2"/>
  </r>
  <r>
    <n v="45198"/>
    <x v="539"/>
    <x v="3"/>
    <x v="0"/>
    <x v="3"/>
    <x v="876"/>
    <n v="27.24"/>
    <n v="5"/>
    <n v="9.5299999999999994"/>
    <x v="8"/>
    <x v="2"/>
  </r>
  <r>
    <n v="45198"/>
    <x v="441"/>
    <x v="12"/>
    <x v="0"/>
    <x v="4"/>
    <x v="44"/>
    <n v="10.5"/>
    <n v="4"/>
    <n v="1.18"/>
    <x v="8"/>
    <x v="2"/>
  </r>
  <r>
    <n v="45198"/>
    <x v="442"/>
    <x v="11"/>
    <x v="2"/>
    <x v="6"/>
    <x v="387"/>
    <n v="859.2"/>
    <n v="3"/>
    <n v="75.180000000000007"/>
    <x v="8"/>
    <x v="2"/>
  </r>
  <r>
    <n v="45198"/>
    <x v="505"/>
    <x v="3"/>
    <x v="2"/>
    <x v="9"/>
    <x v="306"/>
    <n v="36.24"/>
    <n v="1"/>
    <n v="15.22"/>
    <x v="8"/>
    <x v="2"/>
  </r>
  <r>
    <n v="45199"/>
    <x v="605"/>
    <x v="1"/>
    <x v="0"/>
    <x v="3"/>
    <x v="73"/>
    <n v="1.96"/>
    <n v="2"/>
    <n v="-3.24"/>
    <x v="8"/>
    <x v="2"/>
  </r>
  <r>
    <n v="45199"/>
    <x v="193"/>
    <x v="20"/>
    <x v="1"/>
    <x v="11"/>
    <x v="28"/>
    <n v="523.91999999999996"/>
    <n v="5"/>
    <n v="-26.2"/>
    <x v="8"/>
    <x v="2"/>
  </r>
  <r>
    <n v="45200"/>
    <x v="280"/>
    <x v="3"/>
    <x v="1"/>
    <x v="5"/>
    <x v="94"/>
    <n v="194.85"/>
    <n v="4"/>
    <n v="12.18"/>
    <x v="9"/>
    <x v="2"/>
  </r>
  <r>
    <n v="45200"/>
    <x v="393"/>
    <x v="18"/>
    <x v="2"/>
    <x v="6"/>
    <x v="503"/>
    <n v="69.900000000000006"/>
    <n v="2"/>
    <n v="18.87"/>
    <x v="9"/>
    <x v="2"/>
  </r>
  <r>
    <n v="45200"/>
    <x v="393"/>
    <x v="18"/>
    <x v="1"/>
    <x v="8"/>
    <x v="598"/>
    <n v="41.85"/>
    <n v="5"/>
    <n v="10.88"/>
    <x v="9"/>
    <x v="2"/>
  </r>
  <r>
    <n v="45200"/>
    <x v="193"/>
    <x v="20"/>
    <x v="1"/>
    <x v="13"/>
    <x v="473"/>
    <n v="330.59"/>
    <n v="1"/>
    <n v="-115.71"/>
    <x v="9"/>
    <x v="2"/>
  </r>
  <r>
    <n v="45200"/>
    <x v="459"/>
    <x v="0"/>
    <x v="2"/>
    <x v="9"/>
    <x v="1037"/>
    <n v="79.510000000000005"/>
    <n v="3"/>
    <n v="20.87"/>
    <x v="9"/>
    <x v="2"/>
  </r>
  <r>
    <n v="45200"/>
    <x v="459"/>
    <x v="0"/>
    <x v="0"/>
    <x v="0"/>
    <x v="371"/>
    <n v="28.35"/>
    <n v="1"/>
    <n v="9.57"/>
    <x v="9"/>
    <x v="2"/>
  </r>
  <r>
    <n v="45200"/>
    <x v="295"/>
    <x v="16"/>
    <x v="0"/>
    <x v="3"/>
    <x v="263"/>
    <n v="5.39"/>
    <n v="4"/>
    <n v="-4.49"/>
    <x v="9"/>
    <x v="2"/>
  </r>
  <r>
    <n v="45200"/>
    <x v="295"/>
    <x v="16"/>
    <x v="0"/>
    <x v="4"/>
    <x v="108"/>
    <n v="30.98"/>
    <n v="8"/>
    <n v="5.03"/>
    <x v="9"/>
    <x v="2"/>
  </r>
  <r>
    <n v="45201"/>
    <x v="676"/>
    <x v="20"/>
    <x v="0"/>
    <x v="12"/>
    <x v="808"/>
    <n v="61.44"/>
    <n v="3"/>
    <n v="16.59"/>
    <x v="9"/>
    <x v="2"/>
  </r>
  <r>
    <n v="45201"/>
    <x v="760"/>
    <x v="12"/>
    <x v="0"/>
    <x v="3"/>
    <x v="812"/>
    <n v="54.79"/>
    <n v="6"/>
    <n v="-40.18"/>
    <x v="9"/>
    <x v="2"/>
  </r>
  <r>
    <n v="45201"/>
    <x v="498"/>
    <x v="18"/>
    <x v="0"/>
    <x v="2"/>
    <x v="90"/>
    <n v="32.479999999999997"/>
    <n v="2"/>
    <n v="4.87"/>
    <x v="9"/>
    <x v="2"/>
  </r>
  <r>
    <n v="45201"/>
    <x v="498"/>
    <x v="18"/>
    <x v="2"/>
    <x v="16"/>
    <x v="1696"/>
    <n v="17499.95"/>
    <n v="5"/>
    <n v="8399.98"/>
    <x v="9"/>
    <x v="2"/>
  </r>
  <r>
    <n v="45201"/>
    <x v="498"/>
    <x v="18"/>
    <x v="0"/>
    <x v="3"/>
    <x v="688"/>
    <n v="735.98"/>
    <n v="2"/>
    <n v="331.19"/>
    <x v="9"/>
    <x v="2"/>
  </r>
  <r>
    <n v="45201"/>
    <x v="498"/>
    <x v="18"/>
    <x v="0"/>
    <x v="3"/>
    <x v="832"/>
    <n v="34.369999999999997"/>
    <n v="7"/>
    <n v="16.84"/>
    <x v="9"/>
    <x v="2"/>
  </r>
  <r>
    <n v="45201"/>
    <x v="498"/>
    <x v="18"/>
    <x v="0"/>
    <x v="4"/>
    <x v="1607"/>
    <n v="33.96"/>
    <n v="2"/>
    <n v="9.51"/>
    <x v="9"/>
    <x v="2"/>
  </r>
  <r>
    <n v="45202"/>
    <x v="19"/>
    <x v="0"/>
    <x v="0"/>
    <x v="10"/>
    <x v="21"/>
    <n v="15.65"/>
    <n v="2"/>
    <n v="5.09"/>
    <x v="9"/>
    <x v="2"/>
  </r>
  <r>
    <n v="45202"/>
    <x v="185"/>
    <x v="20"/>
    <x v="1"/>
    <x v="5"/>
    <x v="1395"/>
    <n v="599.29"/>
    <n v="6"/>
    <n v="93.22"/>
    <x v="9"/>
    <x v="2"/>
  </r>
  <r>
    <n v="45202"/>
    <x v="609"/>
    <x v="0"/>
    <x v="1"/>
    <x v="8"/>
    <x v="169"/>
    <n v="38.08"/>
    <n v="5"/>
    <n v="-29.51"/>
    <x v="9"/>
    <x v="2"/>
  </r>
  <r>
    <n v="45202"/>
    <x v="474"/>
    <x v="3"/>
    <x v="0"/>
    <x v="1"/>
    <x v="911"/>
    <n v="6.16"/>
    <n v="2"/>
    <n v="2.96"/>
    <x v="9"/>
    <x v="2"/>
  </r>
  <r>
    <n v="45202"/>
    <x v="474"/>
    <x v="3"/>
    <x v="1"/>
    <x v="5"/>
    <x v="7"/>
    <n v="915.14"/>
    <n v="4"/>
    <n v="102.95"/>
    <x v="9"/>
    <x v="2"/>
  </r>
  <r>
    <n v="45202"/>
    <x v="474"/>
    <x v="3"/>
    <x v="0"/>
    <x v="0"/>
    <x v="829"/>
    <n v="8.56"/>
    <n v="2"/>
    <n v="3.85"/>
    <x v="9"/>
    <x v="2"/>
  </r>
  <r>
    <n v="45202"/>
    <x v="474"/>
    <x v="3"/>
    <x v="0"/>
    <x v="0"/>
    <x v="141"/>
    <n v="97.82"/>
    <n v="2"/>
    <n v="45.98"/>
    <x v="9"/>
    <x v="2"/>
  </r>
  <r>
    <n v="45203"/>
    <x v="541"/>
    <x v="0"/>
    <x v="0"/>
    <x v="10"/>
    <x v="1104"/>
    <n v="59.75"/>
    <n v="7"/>
    <n v="19.420000000000002"/>
    <x v="9"/>
    <x v="2"/>
  </r>
  <r>
    <n v="45203"/>
    <x v="108"/>
    <x v="43"/>
    <x v="0"/>
    <x v="3"/>
    <x v="417"/>
    <n v="30.4"/>
    <n v="1"/>
    <n v="13.98"/>
    <x v="9"/>
    <x v="2"/>
  </r>
  <r>
    <n v="45203"/>
    <x v="108"/>
    <x v="43"/>
    <x v="2"/>
    <x v="16"/>
    <x v="377"/>
    <n v="5399.91"/>
    <n v="9"/>
    <n v="2591.96"/>
    <x v="9"/>
    <x v="2"/>
  </r>
  <r>
    <n v="45203"/>
    <x v="108"/>
    <x v="43"/>
    <x v="0"/>
    <x v="2"/>
    <x v="1760"/>
    <n v="119.1"/>
    <n v="3"/>
    <n v="34.54"/>
    <x v="9"/>
    <x v="2"/>
  </r>
  <r>
    <n v="45203"/>
    <x v="7"/>
    <x v="36"/>
    <x v="1"/>
    <x v="13"/>
    <x v="1600"/>
    <n v="239.37"/>
    <n v="2"/>
    <n v="-23.94"/>
    <x v="9"/>
    <x v="2"/>
  </r>
  <r>
    <n v="45203"/>
    <x v="123"/>
    <x v="16"/>
    <x v="2"/>
    <x v="6"/>
    <x v="1130"/>
    <n v="52.68"/>
    <n v="3"/>
    <n v="19.760000000000002"/>
    <x v="9"/>
    <x v="2"/>
  </r>
  <r>
    <n v="45203"/>
    <x v="123"/>
    <x v="16"/>
    <x v="1"/>
    <x v="8"/>
    <x v="1521"/>
    <n v="11.57"/>
    <n v="3"/>
    <n v="2.6"/>
    <x v="9"/>
    <x v="2"/>
  </r>
  <r>
    <n v="45205"/>
    <x v="657"/>
    <x v="39"/>
    <x v="0"/>
    <x v="3"/>
    <x v="872"/>
    <n v="28.85"/>
    <n v="5"/>
    <n v="14.43"/>
    <x v="9"/>
    <x v="2"/>
  </r>
  <r>
    <n v="45205"/>
    <x v="162"/>
    <x v="26"/>
    <x v="2"/>
    <x v="15"/>
    <x v="1761"/>
    <n v="703.71"/>
    <n v="6"/>
    <n v="-938.28"/>
    <x v="9"/>
    <x v="2"/>
  </r>
  <r>
    <n v="45205"/>
    <x v="162"/>
    <x v="26"/>
    <x v="0"/>
    <x v="3"/>
    <x v="1171"/>
    <n v="17.899999999999999"/>
    <n v="4"/>
    <n v="-14.92"/>
    <x v="9"/>
    <x v="2"/>
  </r>
  <r>
    <n v="45205"/>
    <x v="162"/>
    <x v="26"/>
    <x v="0"/>
    <x v="3"/>
    <x v="970"/>
    <n v="11.98"/>
    <n v="4"/>
    <n v="-9.18"/>
    <x v="9"/>
    <x v="2"/>
  </r>
  <r>
    <n v="45205"/>
    <x v="162"/>
    <x v="26"/>
    <x v="2"/>
    <x v="9"/>
    <x v="963"/>
    <n v="67.959999999999994"/>
    <n v="5"/>
    <n v="0.85"/>
    <x v="9"/>
    <x v="2"/>
  </r>
  <r>
    <n v="45206"/>
    <x v="560"/>
    <x v="3"/>
    <x v="0"/>
    <x v="3"/>
    <x v="978"/>
    <n v="27.26"/>
    <n v="2"/>
    <n v="8.86"/>
    <x v="9"/>
    <x v="2"/>
  </r>
  <r>
    <n v="45206"/>
    <x v="729"/>
    <x v="22"/>
    <x v="2"/>
    <x v="15"/>
    <x v="508"/>
    <n v="837.6"/>
    <n v="3"/>
    <n v="62.82"/>
    <x v="9"/>
    <x v="2"/>
  </r>
  <r>
    <n v="45206"/>
    <x v="204"/>
    <x v="3"/>
    <x v="0"/>
    <x v="0"/>
    <x v="1133"/>
    <n v="10.56"/>
    <n v="2"/>
    <n v="5.07"/>
    <x v="9"/>
    <x v="2"/>
  </r>
  <r>
    <n v="45206"/>
    <x v="299"/>
    <x v="2"/>
    <x v="0"/>
    <x v="1"/>
    <x v="1459"/>
    <n v="4.93"/>
    <n v="2"/>
    <n v="1.72"/>
    <x v="9"/>
    <x v="2"/>
  </r>
  <r>
    <n v="45206"/>
    <x v="260"/>
    <x v="22"/>
    <x v="0"/>
    <x v="7"/>
    <x v="12"/>
    <n v="93.36"/>
    <n v="12"/>
    <n v="0.93"/>
    <x v="9"/>
    <x v="2"/>
  </r>
  <r>
    <n v="45207"/>
    <x v="620"/>
    <x v="0"/>
    <x v="1"/>
    <x v="8"/>
    <x v="1527"/>
    <n v="51.71"/>
    <n v="8"/>
    <n v="-32.32"/>
    <x v="9"/>
    <x v="2"/>
  </r>
  <r>
    <n v="45207"/>
    <x v="264"/>
    <x v="3"/>
    <x v="0"/>
    <x v="0"/>
    <x v="705"/>
    <n v="61.96"/>
    <n v="2"/>
    <n v="27.88"/>
    <x v="9"/>
    <x v="2"/>
  </r>
  <r>
    <n v="45207"/>
    <x v="725"/>
    <x v="0"/>
    <x v="0"/>
    <x v="1"/>
    <x v="1433"/>
    <n v="60.14"/>
    <n v="6"/>
    <n v="20.3"/>
    <x v="9"/>
    <x v="2"/>
  </r>
  <r>
    <n v="45207"/>
    <x v="440"/>
    <x v="25"/>
    <x v="0"/>
    <x v="2"/>
    <x v="1762"/>
    <n v="387.72"/>
    <n v="5"/>
    <n v="-67.849999999999994"/>
    <x v="9"/>
    <x v="2"/>
  </r>
  <r>
    <n v="45208"/>
    <x v="634"/>
    <x v="10"/>
    <x v="2"/>
    <x v="6"/>
    <x v="1201"/>
    <n v="23.98"/>
    <n v="4"/>
    <n v="-15.58"/>
    <x v="9"/>
    <x v="2"/>
  </r>
  <r>
    <n v="45208"/>
    <x v="457"/>
    <x v="2"/>
    <x v="0"/>
    <x v="0"/>
    <x v="258"/>
    <n v="19.14"/>
    <n v="4"/>
    <n v="5.98"/>
    <x v="9"/>
    <x v="2"/>
  </r>
  <r>
    <n v="45208"/>
    <x v="457"/>
    <x v="2"/>
    <x v="1"/>
    <x v="8"/>
    <x v="511"/>
    <n v="332.83"/>
    <n v="4"/>
    <n v="-24.96"/>
    <x v="9"/>
    <x v="2"/>
  </r>
  <r>
    <n v="45208"/>
    <x v="713"/>
    <x v="12"/>
    <x v="0"/>
    <x v="4"/>
    <x v="1041"/>
    <n v="1.41"/>
    <n v="1"/>
    <n v="0.16"/>
    <x v="9"/>
    <x v="2"/>
  </r>
  <r>
    <n v="45208"/>
    <x v="713"/>
    <x v="12"/>
    <x v="1"/>
    <x v="8"/>
    <x v="1445"/>
    <n v="169.57"/>
    <n v="2"/>
    <n v="0"/>
    <x v="9"/>
    <x v="2"/>
  </r>
  <r>
    <n v="45209"/>
    <x v="732"/>
    <x v="25"/>
    <x v="0"/>
    <x v="14"/>
    <x v="277"/>
    <n v="20.61"/>
    <n v="2"/>
    <n v="-4.38"/>
    <x v="9"/>
    <x v="2"/>
  </r>
  <r>
    <n v="45209"/>
    <x v="732"/>
    <x v="25"/>
    <x v="0"/>
    <x v="3"/>
    <x v="475"/>
    <n v="4.0999999999999996"/>
    <n v="3"/>
    <n v="-2.73"/>
    <x v="9"/>
    <x v="2"/>
  </r>
  <r>
    <n v="45209"/>
    <x v="369"/>
    <x v="26"/>
    <x v="1"/>
    <x v="11"/>
    <x v="1763"/>
    <n v="90.88"/>
    <n v="3"/>
    <n v="-190.85"/>
    <x v="9"/>
    <x v="2"/>
  </r>
  <r>
    <n v="45209"/>
    <x v="369"/>
    <x v="26"/>
    <x v="2"/>
    <x v="6"/>
    <x v="585"/>
    <n v="15.99"/>
    <n v="1"/>
    <n v="-3"/>
    <x v="9"/>
    <x v="2"/>
  </r>
  <r>
    <n v="45209"/>
    <x v="369"/>
    <x v="26"/>
    <x v="1"/>
    <x v="5"/>
    <x v="1417"/>
    <n v="120.78"/>
    <n v="1"/>
    <n v="13.59"/>
    <x v="9"/>
    <x v="2"/>
  </r>
  <r>
    <n v="45209"/>
    <x v="494"/>
    <x v="0"/>
    <x v="1"/>
    <x v="8"/>
    <x v="1756"/>
    <n v="14"/>
    <n v="4"/>
    <n v="-6.3"/>
    <x v="9"/>
    <x v="2"/>
  </r>
  <r>
    <n v="45209"/>
    <x v="494"/>
    <x v="0"/>
    <x v="0"/>
    <x v="3"/>
    <x v="209"/>
    <n v="16.39"/>
    <n v="2"/>
    <n v="-26.23"/>
    <x v="9"/>
    <x v="2"/>
  </r>
  <r>
    <n v="45210"/>
    <x v="287"/>
    <x v="1"/>
    <x v="0"/>
    <x v="4"/>
    <x v="191"/>
    <n v="5.34"/>
    <n v="2"/>
    <n v="0.67"/>
    <x v="9"/>
    <x v="2"/>
  </r>
  <r>
    <n v="45210"/>
    <x v="287"/>
    <x v="1"/>
    <x v="0"/>
    <x v="4"/>
    <x v="1439"/>
    <n v="27.72"/>
    <n v="3"/>
    <n v="3.47"/>
    <x v="9"/>
    <x v="2"/>
  </r>
  <r>
    <n v="45212"/>
    <x v="164"/>
    <x v="3"/>
    <x v="0"/>
    <x v="0"/>
    <x v="59"/>
    <n v="20.04"/>
    <n v="3"/>
    <n v="9.6199999999999992"/>
    <x v="9"/>
    <x v="2"/>
  </r>
  <r>
    <n v="45212"/>
    <x v="164"/>
    <x v="3"/>
    <x v="0"/>
    <x v="0"/>
    <x v="1285"/>
    <n v="35.44"/>
    <n v="1"/>
    <n v="16.66"/>
    <x v="9"/>
    <x v="2"/>
  </r>
  <r>
    <n v="45212"/>
    <x v="164"/>
    <x v="3"/>
    <x v="0"/>
    <x v="4"/>
    <x v="1237"/>
    <n v="11.52"/>
    <n v="4"/>
    <n v="3.46"/>
    <x v="9"/>
    <x v="2"/>
  </r>
  <r>
    <n v="45212"/>
    <x v="164"/>
    <x v="3"/>
    <x v="0"/>
    <x v="7"/>
    <x v="789"/>
    <n v="4.0199999999999996"/>
    <n v="2"/>
    <n v="1.97"/>
    <x v="9"/>
    <x v="2"/>
  </r>
  <r>
    <n v="45212"/>
    <x v="164"/>
    <x v="3"/>
    <x v="0"/>
    <x v="3"/>
    <x v="1469"/>
    <n v="76.180000000000007"/>
    <n v="3"/>
    <n v="26.66"/>
    <x v="9"/>
    <x v="2"/>
  </r>
  <r>
    <n v="45212"/>
    <x v="164"/>
    <x v="3"/>
    <x v="0"/>
    <x v="14"/>
    <x v="1458"/>
    <n v="65.88"/>
    <n v="6"/>
    <n v="18.45"/>
    <x v="9"/>
    <x v="2"/>
  </r>
  <r>
    <n v="45212"/>
    <x v="164"/>
    <x v="3"/>
    <x v="1"/>
    <x v="8"/>
    <x v="895"/>
    <n v="43.12"/>
    <n v="14"/>
    <n v="20.7"/>
    <x v="9"/>
    <x v="2"/>
  </r>
  <r>
    <n v="45212"/>
    <x v="479"/>
    <x v="26"/>
    <x v="1"/>
    <x v="13"/>
    <x v="576"/>
    <n v="727.45"/>
    <n v="5"/>
    <n v="-465.57"/>
    <x v="9"/>
    <x v="2"/>
  </r>
  <r>
    <n v="45212"/>
    <x v="479"/>
    <x v="26"/>
    <x v="1"/>
    <x v="8"/>
    <x v="1684"/>
    <n v="24.96"/>
    <n v="3"/>
    <n v="4.37"/>
    <x v="9"/>
    <x v="2"/>
  </r>
  <r>
    <n v="45212"/>
    <x v="454"/>
    <x v="0"/>
    <x v="2"/>
    <x v="9"/>
    <x v="1300"/>
    <n v="191.98"/>
    <n v="3"/>
    <n v="24"/>
    <x v="9"/>
    <x v="2"/>
  </r>
  <r>
    <n v="45212"/>
    <x v="454"/>
    <x v="0"/>
    <x v="0"/>
    <x v="0"/>
    <x v="1736"/>
    <n v="8.2899999999999991"/>
    <n v="2"/>
    <n v="3"/>
    <x v="9"/>
    <x v="2"/>
  </r>
  <r>
    <n v="45212"/>
    <x v="454"/>
    <x v="0"/>
    <x v="1"/>
    <x v="8"/>
    <x v="1330"/>
    <n v="139.91999999999999"/>
    <n v="5"/>
    <n v="-150.41"/>
    <x v="9"/>
    <x v="2"/>
  </r>
  <r>
    <n v="45212"/>
    <x v="454"/>
    <x v="0"/>
    <x v="0"/>
    <x v="4"/>
    <x v="609"/>
    <n v="15.87"/>
    <n v="1"/>
    <n v="1.19"/>
    <x v="9"/>
    <x v="2"/>
  </r>
  <r>
    <n v="45212"/>
    <x v="454"/>
    <x v="0"/>
    <x v="0"/>
    <x v="3"/>
    <x v="263"/>
    <n v="6.29"/>
    <n v="7"/>
    <n v="-11"/>
    <x v="9"/>
    <x v="2"/>
  </r>
  <r>
    <n v="45212"/>
    <x v="620"/>
    <x v="20"/>
    <x v="0"/>
    <x v="4"/>
    <x v="1697"/>
    <n v="34.700000000000003"/>
    <n v="5"/>
    <n v="12.49"/>
    <x v="9"/>
    <x v="2"/>
  </r>
  <r>
    <n v="45212"/>
    <x v="620"/>
    <x v="20"/>
    <x v="0"/>
    <x v="2"/>
    <x v="53"/>
    <n v="99.87"/>
    <n v="3"/>
    <n v="23.97"/>
    <x v="9"/>
    <x v="2"/>
  </r>
  <r>
    <n v="45212"/>
    <x v="620"/>
    <x v="20"/>
    <x v="0"/>
    <x v="0"/>
    <x v="1175"/>
    <n v="37.94"/>
    <n v="2"/>
    <n v="18.21"/>
    <x v="9"/>
    <x v="2"/>
  </r>
  <r>
    <n v="45212"/>
    <x v="620"/>
    <x v="20"/>
    <x v="0"/>
    <x v="1"/>
    <x v="1015"/>
    <n v="24.9"/>
    <n v="5"/>
    <n v="11.45"/>
    <x v="9"/>
    <x v="2"/>
  </r>
  <r>
    <n v="45212"/>
    <x v="620"/>
    <x v="20"/>
    <x v="1"/>
    <x v="8"/>
    <x v="1484"/>
    <n v="82.26"/>
    <n v="3"/>
    <n v="33.729999999999997"/>
    <x v="9"/>
    <x v="2"/>
  </r>
  <r>
    <n v="45213"/>
    <x v="85"/>
    <x v="22"/>
    <x v="2"/>
    <x v="9"/>
    <x v="818"/>
    <n v="177"/>
    <n v="3"/>
    <n v="30.09"/>
    <x v="9"/>
    <x v="2"/>
  </r>
  <r>
    <n v="45213"/>
    <x v="180"/>
    <x v="25"/>
    <x v="1"/>
    <x v="5"/>
    <x v="1764"/>
    <n v="102.59"/>
    <n v="1"/>
    <n v="10.26"/>
    <x v="9"/>
    <x v="2"/>
  </r>
  <r>
    <n v="45213"/>
    <x v="180"/>
    <x v="25"/>
    <x v="2"/>
    <x v="9"/>
    <x v="662"/>
    <n v="22.7"/>
    <n v="1"/>
    <n v="5.96"/>
    <x v="9"/>
    <x v="2"/>
  </r>
  <r>
    <n v="45213"/>
    <x v="180"/>
    <x v="25"/>
    <x v="0"/>
    <x v="0"/>
    <x v="426"/>
    <n v="93.02"/>
    <n v="3"/>
    <n v="33.72"/>
    <x v="9"/>
    <x v="2"/>
  </r>
  <r>
    <n v="45213"/>
    <x v="180"/>
    <x v="25"/>
    <x v="0"/>
    <x v="14"/>
    <x v="488"/>
    <n v="12.77"/>
    <n v="2"/>
    <n v="1.44"/>
    <x v="9"/>
    <x v="2"/>
  </r>
  <r>
    <n v="45213"/>
    <x v="180"/>
    <x v="25"/>
    <x v="0"/>
    <x v="10"/>
    <x v="944"/>
    <n v="35.01"/>
    <n v="4"/>
    <n v="13.13"/>
    <x v="9"/>
    <x v="2"/>
  </r>
  <r>
    <n v="45213"/>
    <x v="180"/>
    <x v="25"/>
    <x v="0"/>
    <x v="0"/>
    <x v="646"/>
    <n v="39.15"/>
    <n v="1"/>
    <n v="14.68"/>
    <x v="9"/>
    <x v="2"/>
  </r>
  <r>
    <n v="45213"/>
    <x v="203"/>
    <x v="20"/>
    <x v="2"/>
    <x v="6"/>
    <x v="1426"/>
    <n v="1091.93"/>
    <n v="7"/>
    <n v="272.98"/>
    <x v="9"/>
    <x v="2"/>
  </r>
  <r>
    <n v="45213"/>
    <x v="203"/>
    <x v="20"/>
    <x v="0"/>
    <x v="0"/>
    <x v="1463"/>
    <n v="111.96"/>
    <n v="2"/>
    <n v="54.86"/>
    <x v="9"/>
    <x v="2"/>
  </r>
  <r>
    <n v="45213"/>
    <x v="737"/>
    <x v="21"/>
    <x v="2"/>
    <x v="9"/>
    <x v="1146"/>
    <n v="1649.75"/>
    <n v="5"/>
    <n v="544.41999999999996"/>
    <x v="9"/>
    <x v="2"/>
  </r>
  <r>
    <n v="45214"/>
    <x v="715"/>
    <x v="27"/>
    <x v="0"/>
    <x v="0"/>
    <x v="1765"/>
    <n v="45.68"/>
    <n v="2"/>
    <n v="21.01"/>
    <x v="9"/>
    <x v="2"/>
  </r>
  <r>
    <n v="45214"/>
    <x v="715"/>
    <x v="27"/>
    <x v="0"/>
    <x v="0"/>
    <x v="750"/>
    <n v="60.12"/>
    <n v="9"/>
    <n v="28.86"/>
    <x v="9"/>
    <x v="2"/>
  </r>
  <r>
    <n v="45214"/>
    <x v="715"/>
    <x v="27"/>
    <x v="0"/>
    <x v="3"/>
    <x v="345"/>
    <n v="41.72"/>
    <n v="5"/>
    <n v="13.04"/>
    <x v="9"/>
    <x v="2"/>
  </r>
  <r>
    <n v="45214"/>
    <x v="715"/>
    <x v="27"/>
    <x v="0"/>
    <x v="0"/>
    <x v="1010"/>
    <n v="71.599999999999994"/>
    <n v="8"/>
    <n v="32.94"/>
    <x v="9"/>
    <x v="2"/>
  </r>
  <r>
    <n v="45214"/>
    <x v="33"/>
    <x v="39"/>
    <x v="0"/>
    <x v="1"/>
    <x v="564"/>
    <n v="20.16"/>
    <n v="7"/>
    <n v="9.8800000000000008"/>
    <x v="9"/>
    <x v="2"/>
  </r>
  <r>
    <n v="45214"/>
    <x v="33"/>
    <x v="39"/>
    <x v="0"/>
    <x v="1"/>
    <x v="1"/>
    <n v="29.46"/>
    <n v="6"/>
    <n v="14.44"/>
    <x v="9"/>
    <x v="2"/>
  </r>
  <r>
    <n v="45214"/>
    <x v="33"/>
    <x v="39"/>
    <x v="0"/>
    <x v="12"/>
    <x v="1193"/>
    <n v="868.59"/>
    <n v="3"/>
    <n v="251.89"/>
    <x v="9"/>
    <x v="2"/>
  </r>
  <r>
    <n v="45214"/>
    <x v="33"/>
    <x v="39"/>
    <x v="0"/>
    <x v="0"/>
    <x v="423"/>
    <n v="12.96"/>
    <n v="2"/>
    <n v="6.22"/>
    <x v="9"/>
    <x v="2"/>
  </r>
  <r>
    <n v="45214"/>
    <x v="33"/>
    <x v="39"/>
    <x v="2"/>
    <x v="6"/>
    <x v="1740"/>
    <n v="5.5"/>
    <n v="1"/>
    <n v="1.38"/>
    <x v="9"/>
    <x v="2"/>
  </r>
  <r>
    <n v="45214"/>
    <x v="33"/>
    <x v="39"/>
    <x v="0"/>
    <x v="3"/>
    <x v="417"/>
    <n v="121.6"/>
    <n v="4"/>
    <n v="55.94"/>
    <x v="9"/>
    <x v="2"/>
  </r>
  <r>
    <n v="45214"/>
    <x v="87"/>
    <x v="6"/>
    <x v="0"/>
    <x v="3"/>
    <x v="1356"/>
    <n v="232.96"/>
    <n v="7"/>
    <n v="116.48"/>
    <x v="9"/>
    <x v="2"/>
  </r>
  <r>
    <n v="45214"/>
    <x v="87"/>
    <x v="6"/>
    <x v="0"/>
    <x v="10"/>
    <x v="1658"/>
    <n v="66.540000000000006"/>
    <n v="6"/>
    <n v="32.6"/>
    <x v="9"/>
    <x v="2"/>
  </r>
  <r>
    <n v="45214"/>
    <x v="87"/>
    <x v="6"/>
    <x v="0"/>
    <x v="12"/>
    <x v="366"/>
    <n v="43.26"/>
    <n v="3"/>
    <n v="14.28"/>
    <x v="9"/>
    <x v="2"/>
  </r>
  <r>
    <n v="45215"/>
    <x v="555"/>
    <x v="20"/>
    <x v="1"/>
    <x v="13"/>
    <x v="444"/>
    <n v="142.18"/>
    <n v="1"/>
    <n v="-37.92"/>
    <x v="9"/>
    <x v="2"/>
  </r>
  <r>
    <n v="45216"/>
    <x v="646"/>
    <x v="3"/>
    <x v="0"/>
    <x v="3"/>
    <x v="362"/>
    <n v="18.16"/>
    <n v="5"/>
    <n v="6.58"/>
    <x v="9"/>
    <x v="2"/>
  </r>
  <r>
    <n v="45216"/>
    <x v="588"/>
    <x v="3"/>
    <x v="1"/>
    <x v="11"/>
    <x v="1744"/>
    <n v="120.67"/>
    <n v="2"/>
    <n v="21.29"/>
    <x v="9"/>
    <x v="2"/>
  </r>
  <r>
    <n v="45216"/>
    <x v="658"/>
    <x v="24"/>
    <x v="2"/>
    <x v="6"/>
    <x v="854"/>
    <n v="449.97"/>
    <n v="3"/>
    <n v="220.49"/>
    <x v="9"/>
    <x v="2"/>
  </r>
  <r>
    <n v="45216"/>
    <x v="658"/>
    <x v="24"/>
    <x v="0"/>
    <x v="12"/>
    <x v="1547"/>
    <n v="1927.59"/>
    <n v="7"/>
    <n v="751.76"/>
    <x v="9"/>
    <x v="2"/>
  </r>
  <r>
    <n v="45216"/>
    <x v="245"/>
    <x v="23"/>
    <x v="1"/>
    <x v="11"/>
    <x v="238"/>
    <n v="120.98"/>
    <n v="1"/>
    <n v="12.1"/>
    <x v="9"/>
    <x v="2"/>
  </r>
  <r>
    <n v="45216"/>
    <x v="245"/>
    <x v="23"/>
    <x v="0"/>
    <x v="3"/>
    <x v="1665"/>
    <n v="315.98"/>
    <n v="1"/>
    <n v="148.51"/>
    <x v="9"/>
    <x v="2"/>
  </r>
  <r>
    <n v="45217"/>
    <x v="287"/>
    <x v="12"/>
    <x v="1"/>
    <x v="5"/>
    <x v="415"/>
    <n v="307.92"/>
    <n v="5"/>
    <n v="-34.64"/>
    <x v="9"/>
    <x v="2"/>
  </r>
  <r>
    <n v="45219"/>
    <x v="321"/>
    <x v="10"/>
    <x v="0"/>
    <x v="4"/>
    <x v="614"/>
    <n v="7.15"/>
    <n v="3"/>
    <n v="0.72"/>
    <x v="9"/>
    <x v="2"/>
  </r>
  <r>
    <n v="45219"/>
    <x v="250"/>
    <x v="0"/>
    <x v="0"/>
    <x v="0"/>
    <x v="1545"/>
    <n v="51.02"/>
    <n v="7"/>
    <n v="15.94"/>
    <x v="9"/>
    <x v="2"/>
  </r>
  <r>
    <n v="45219"/>
    <x v="250"/>
    <x v="0"/>
    <x v="0"/>
    <x v="7"/>
    <x v="78"/>
    <n v="25.25"/>
    <n v="4"/>
    <n v="7.89"/>
    <x v="9"/>
    <x v="2"/>
  </r>
  <r>
    <n v="45219"/>
    <x v="250"/>
    <x v="0"/>
    <x v="1"/>
    <x v="5"/>
    <x v="591"/>
    <n v="56.69"/>
    <n v="1"/>
    <n v="-14.58"/>
    <x v="9"/>
    <x v="2"/>
  </r>
  <r>
    <n v="45219"/>
    <x v="55"/>
    <x v="14"/>
    <x v="2"/>
    <x v="6"/>
    <x v="1337"/>
    <n v="125.7"/>
    <n v="6"/>
    <n v="35.200000000000003"/>
    <x v="9"/>
    <x v="2"/>
  </r>
  <r>
    <n v="45219"/>
    <x v="55"/>
    <x v="14"/>
    <x v="2"/>
    <x v="6"/>
    <x v="307"/>
    <n v="191.98"/>
    <n v="2"/>
    <n v="51.83"/>
    <x v="9"/>
    <x v="2"/>
  </r>
  <r>
    <n v="45219"/>
    <x v="55"/>
    <x v="14"/>
    <x v="0"/>
    <x v="2"/>
    <x v="1142"/>
    <n v="20.86"/>
    <n v="7"/>
    <n v="1.46"/>
    <x v="9"/>
    <x v="2"/>
  </r>
  <r>
    <n v="45219"/>
    <x v="597"/>
    <x v="3"/>
    <x v="0"/>
    <x v="3"/>
    <x v="274"/>
    <n v="19.3"/>
    <n v="3"/>
    <n v="6.03"/>
    <x v="9"/>
    <x v="2"/>
  </r>
  <r>
    <n v="45219"/>
    <x v="607"/>
    <x v="6"/>
    <x v="1"/>
    <x v="8"/>
    <x v="462"/>
    <n v="61.1"/>
    <n v="5"/>
    <n v="18.329999999999998"/>
    <x v="9"/>
    <x v="2"/>
  </r>
  <r>
    <n v="45219"/>
    <x v="168"/>
    <x v="3"/>
    <x v="1"/>
    <x v="5"/>
    <x v="1633"/>
    <n v="387.14"/>
    <n v="4"/>
    <n v="4.84"/>
    <x v="9"/>
    <x v="2"/>
  </r>
  <r>
    <n v="45220"/>
    <x v="521"/>
    <x v="37"/>
    <x v="0"/>
    <x v="3"/>
    <x v="1447"/>
    <n v="23.2"/>
    <n v="4"/>
    <n v="10.44"/>
    <x v="9"/>
    <x v="2"/>
  </r>
  <r>
    <n v="45220"/>
    <x v="521"/>
    <x v="37"/>
    <x v="0"/>
    <x v="14"/>
    <x v="488"/>
    <n v="7.36"/>
    <n v="2"/>
    <n v="0.15"/>
    <x v="9"/>
    <x v="2"/>
  </r>
  <r>
    <n v="45220"/>
    <x v="521"/>
    <x v="37"/>
    <x v="0"/>
    <x v="2"/>
    <x v="788"/>
    <n v="104.79"/>
    <n v="7"/>
    <n v="29.34"/>
    <x v="9"/>
    <x v="2"/>
  </r>
  <r>
    <n v="45220"/>
    <x v="521"/>
    <x v="37"/>
    <x v="1"/>
    <x v="11"/>
    <x v="1028"/>
    <n v="1043.92"/>
    <n v="4"/>
    <n v="271.42"/>
    <x v="9"/>
    <x v="2"/>
  </r>
  <r>
    <n v="45220"/>
    <x v="685"/>
    <x v="3"/>
    <x v="0"/>
    <x v="0"/>
    <x v="1636"/>
    <n v="22.92"/>
    <n v="3"/>
    <n v="11.23"/>
    <x v="9"/>
    <x v="2"/>
  </r>
  <r>
    <n v="45220"/>
    <x v="264"/>
    <x v="3"/>
    <x v="0"/>
    <x v="2"/>
    <x v="627"/>
    <n v="154.44"/>
    <n v="3"/>
    <n v="1.54"/>
    <x v="9"/>
    <x v="2"/>
  </r>
  <r>
    <n v="45220"/>
    <x v="168"/>
    <x v="7"/>
    <x v="0"/>
    <x v="3"/>
    <x v="1508"/>
    <n v="7.92"/>
    <n v="4"/>
    <n v="3.56"/>
    <x v="9"/>
    <x v="2"/>
  </r>
  <r>
    <n v="45220"/>
    <x v="773"/>
    <x v="36"/>
    <x v="2"/>
    <x v="9"/>
    <x v="665"/>
    <n v="98.16"/>
    <n v="6"/>
    <n v="9.82"/>
    <x v="9"/>
    <x v="2"/>
  </r>
  <r>
    <n v="45220"/>
    <x v="743"/>
    <x v="10"/>
    <x v="2"/>
    <x v="6"/>
    <x v="952"/>
    <n v="235.15"/>
    <n v="8"/>
    <n v="-47.03"/>
    <x v="9"/>
    <x v="2"/>
  </r>
  <r>
    <n v="45220"/>
    <x v="197"/>
    <x v="10"/>
    <x v="1"/>
    <x v="13"/>
    <x v="473"/>
    <n v="661.18"/>
    <n v="2"/>
    <n v="-231.41"/>
    <x v="9"/>
    <x v="2"/>
  </r>
  <r>
    <n v="45220"/>
    <x v="285"/>
    <x v="17"/>
    <x v="0"/>
    <x v="4"/>
    <x v="1007"/>
    <n v="113.22"/>
    <n v="3"/>
    <n v="29.44"/>
    <x v="9"/>
    <x v="2"/>
  </r>
  <r>
    <n v="45220"/>
    <x v="285"/>
    <x v="17"/>
    <x v="0"/>
    <x v="0"/>
    <x v="1490"/>
    <n v="35.880000000000003"/>
    <n v="6"/>
    <n v="17.579999999999998"/>
    <x v="9"/>
    <x v="2"/>
  </r>
  <r>
    <n v="45220"/>
    <x v="285"/>
    <x v="17"/>
    <x v="0"/>
    <x v="3"/>
    <x v="870"/>
    <n v="4535.9799999999996"/>
    <n v="3"/>
    <n v="1644.29"/>
    <x v="9"/>
    <x v="2"/>
  </r>
  <r>
    <n v="45220"/>
    <x v="60"/>
    <x v="15"/>
    <x v="0"/>
    <x v="2"/>
    <x v="1616"/>
    <n v="111.67"/>
    <n v="9"/>
    <n v="6.98"/>
    <x v="9"/>
    <x v="2"/>
  </r>
  <r>
    <n v="45220"/>
    <x v="453"/>
    <x v="0"/>
    <x v="2"/>
    <x v="9"/>
    <x v="225"/>
    <n v="106.08"/>
    <n v="6"/>
    <n v="-9.2799999999999994"/>
    <x v="9"/>
    <x v="2"/>
  </r>
  <r>
    <n v="45220"/>
    <x v="246"/>
    <x v="3"/>
    <x v="1"/>
    <x v="5"/>
    <x v="946"/>
    <n v="242.14"/>
    <n v="3"/>
    <n v="12.11"/>
    <x v="9"/>
    <x v="2"/>
  </r>
  <r>
    <n v="45220"/>
    <x v="246"/>
    <x v="3"/>
    <x v="0"/>
    <x v="4"/>
    <x v="146"/>
    <n v="12.39"/>
    <n v="3"/>
    <n v="5.7"/>
    <x v="9"/>
    <x v="2"/>
  </r>
  <r>
    <n v="45220"/>
    <x v="246"/>
    <x v="3"/>
    <x v="1"/>
    <x v="8"/>
    <x v="1652"/>
    <n v="19.96"/>
    <n v="2"/>
    <n v="5.59"/>
    <x v="9"/>
    <x v="2"/>
  </r>
  <r>
    <n v="45220"/>
    <x v="246"/>
    <x v="3"/>
    <x v="0"/>
    <x v="2"/>
    <x v="2"/>
    <n v="340.92"/>
    <n v="3"/>
    <n v="3.41"/>
    <x v="9"/>
    <x v="2"/>
  </r>
  <r>
    <n v="45220"/>
    <x v="64"/>
    <x v="16"/>
    <x v="1"/>
    <x v="8"/>
    <x v="467"/>
    <n v="45.57"/>
    <n v="2"/>
    <n v="9.68"/>
    <x v="9"/>
    <x v="2"/>
  </r>
  <r>
    <n v="45220"/>
    <x v="64"/>
    <x v="16"/>
    <x v="0"/>
    <x v="3"/>
    <x v="302"/>
    <n v="28.75"/>
    <n v="8"/>
    <n v="-21.08"/>
    <x v="9"/>
    <x v="2"/>
  </r>
  <r>
    <n v="45221"/>
    <x v="725"/>
    <x v="14"/>
    <x v="1"/>
    <x v="8"/>
    <x v="1387"/>
    <n v="31.4"/>
    <n v="5"/>
    <n v="10.050000000000001"/>
    <x v="9"/>
    <x v="2"/>
  </r>
  <r>
    <n v="45221"/>
    <x v="34"/>
    <x v="6"/>
    <x v="1"/>
    <x v="8"/>
    <x v="1652"/>
    <n v="39.92"/>
    <n v="4"/>
    <n v="11.18"/>
    <x v="9"/>
    <x v="2"/>
  </r>
  <r>
    <n v="45221"/>
    <x v="493"/>
    <x v="22"/>
    <x v="0"/>
    <x v="0"/>
    <x v="750"/>
    <n v="6.68"/>
    <n v="1"/>
    <n v="3.21"/>
    <x v="9"/>
    <x v="2"/>
  </r>
  <r>
    <n v="45221"/>
    <x v="493"/>
    <x v="22"/>
    <x v="0"/>
    <x v="4"/>
    <x v="531"/>
    <n v="8.34"/>
    <n v="3"/>
    <n v="2.25"/>
    <x v="9"/>
    <x v="2"/>
  </r>
  <r>
    <n v="45221"/>
    <x v="493"/>
    <x v="22"/>
    <x v="1"/>
    <x v="8"/>
    <x v="1766"/>
    <n v="101.94"/>
    <n v="3"/>
    <n v="30.58"/>
    <x v="9"/>
    <x v="2"/>
  </r>
  <r>
    <n v="45222"/>
    <x v="50"/>
    <x v="20"/>
    <x v="0"/>
    <x v="0"/>
    <x v="795"/>
    <n v="379.4"/>
    <n v="10"/>
    <n v="178.32"/>
    <x v="9"/>
    <x v="2"/>
  </r>
  <r>
    <n v="45222"/>
    <x v="252"/>
    <x v="1"/>
    <x v="1"/>
    <x v="8"/>
    <x v="924"/>
    <n v="16.16"/>
    <n v="7"/>
    <n v="-12.12"/>
    <x v="9"/>
    <x v="2"/>
  </r>
  <r>
    <n v="45222"/>
    <x v="252"/>
    <x v="1"/>
    <x v="0"/>
    <x v="0"/>
    <x v="709"/>
    <n v="54.82"/>
    <n v="3"/>
    <n v="17.82"/>
    <x v="9"/>
    <x v="2"/>
  </r>
  <r>
    <n v="45222"/>
    <x v="314"/>
    <x v="22"/>
    <x v="0"/>
    <x v="7"/>
    <x v="1739"/>
    <n v="17.05"/>
    <n v="5"/>
    <n v="8.18"/>
    <x v="9"/>
    <x v="2"/>
  </r>
  <r>
    <n v="45223"/>
    <x v="197"/>
    <x v="3"/>
    <x v="2"/>
    <x v="9"/>
    <x v="1598"/>
    <n v="100"/>
    <n v="4"/>
    <n v="21"/>
    <x v="9"/>
    <x v="2"/>
  </r>
  <r>
    <n v="45223"/>
    <x v="197"/>
    <x v="3"/>
    <x v="2"/>
    <x v="9"/>
    <x v="1542"/>
    <n v="359.98"/>
    <n v="2"/>
    <n v="21.6"/>
    <x v="9"/>
    <x v="2"/>
  </r>
  <r>
    <n v="45223"/>
    <x v="651"/>
    <x v="15"/>
    <x v="2"/>
    <x v="6"/>
    <x v="43"/>
    <n v="239.98"/>
    <n v="3"/>
    <n v="18"/>
    <x v="9"/>
    <x v="2"/>
  </r>
  <r>
    <n v="45223"/>
    <x v="331"/>
    <x v="3"/>
    <x v="2"/>
    <x v="9"/>
    <x v="1390"/>
    <n v="199.99"/>
    <n v="1"/>
    <n v="86"/>
    <x v="9"/>
    <x v="2"/>
  </r>
  <r>
    <n v="45223"/>
    <x v="359"/>
    <x v="0"/>
    <x v="0"/>
    <x v="0"/>
    <x v="63"/>
    <n v="15.55"/>
    <n v="3"/>
    <n v="5.44"/>
    <x v="9"/>
    <x v="2"/>
  </r>
  <r>
    <n v="45223"/>
    <x v="341"/>
    <x v="3"/>
    <x v="2"/>
    <x v="9"/>
    <x v="993"/>
    <n v="450"/>
    <n v="5"/>
    <n v="162"/>
    <x v="9"/>
    <x v="2"/>
  </r>
  <r>
    <n v="45224"/>
    <x v="65"/>
    <x v="16"/>
    <x v="2"/>
    <x v="6"/>
    <x v="156"/>
    <n v="783.96"/>
    <n v="5"/>
    <n v="78.400000000000006"/>
    <x v="9"/>
    <x v="2"/>
  </r>
  <r>
    <n v="45226"/>
    <x v="617"/>
    <x v="20"/>
    <x v="1"/>
    <x v="8"/>
    <x v="1346"/>
    <n v="40.200000000000003"/>
    <n v="3"/>
    <n v="19.3"/>
    <x v="9"/>
    <x v="2"/>
  </r>
  <r>
    <n v="45226"/>
    <x v="244"/>
    <x v="3"/>
    <x v="0"/>
    <x v="12"/>
    <x v="394"/>
    <n v="43.92"/>
    <n v="4"/>
    <n v="11.86"/>
    <x v="9"/>
    <x v="2"/>
  </r>
  <r>
    <n v="45226"/>
    <x v="244"/>
    <x v="3"/>
    <x v="0"/>
    <x v="3"/>
    <x v="345"/>
    <n v="25.03"/>
    <n v="3"/>
    <n v="7.82"/>
    <x v="9"/>
    <x v="2"/>
  </r>
  <r>
    <n v="45226"/>
    <x v="346"/>
    <x v="6"/>
    <x v="1"/>
    <x v="5"/>
    <x v="1083"/>
    <n v="290.98"/>
    <n v="1"/>
    <n v="75.650000000000006"/>
    <x v="9"/>
    <x v="2"/>
  </r>
  <r>
    <n v="45226"/>
    <x v="205"/>
    <x v="3"/>
    <x v="0"/>
    <x v="3"/>
    <x v="778"/>
    <n v="67.14"/>
    <n v="4"/>
    <n v="25.18"/>
    <x v="9"/>
    <x v="2"/>
  </r>
  <r>
    <n v="45226"/>
    <x v="346"/>
    <x v="20"/>
    <x v="1"/>
    <x v="5"/>
    <x v="633"/>
    <n v="427.64"/>
    <n v="14"/>
    <n v="80.78"/>
    <x v="9"/>
    <x v="2"/>
  </r>
  <r>
    <n v="45226"/>
    <x v="346"/>
    <x v="20"/>
    <x v="0"/>
    <x v="7"/>
    <x v="320"/>
    <n v="40.67"/>
    <n v="7"/>
    <n v="12.61"/>
    <x v="9"/>
    <x v="2"/>
  </r>
  <r>
    <n v="45226"/>
    <x v="346"/>
    <x v="20"/>
    <x v="0"/>
    <x v="2"/>
    <x v="252"/>
    <n v="33.479999999999997"/>
    <n v="2"/>
    <n v="1.34"/>
    <x v="9"/>
    <x v="2"/>
  </r>
  <r>
    <n v="45226"/>
    <x v="346"/>
    <x v="20"/>
    <x v="0"/>
    <x v="3"/>
    <x v="756"/>
    <n v="9.73"/>
    <n v="2"/>
    <n v="3.28"/>
    <x v="9"/>
    <x v="2"/>
  </r>
  <r>
    <n v="45227"/>
    <x v="657"/>
    <x v="3"/>
    <x v="0"/>
    <x v="2"/>
    <x v="1034"/>
    <n v="93.06"/>
    <n v="6"/>
    <n v="26.06"/>
    <x v="9"/>
    <x v="2"/>
  </r>
  <r>
    <n v="45227"/>
    <x v="657"/>
    <x v="3"/>
    <x v="2"/>
    <x v="6"/>
    <x v="458"/>
    <n v="302.38"/>
    <n v="3"/>
    <n v="22.68"/>
    <x v="9"/>
    <x v="2"/>
  </r>
  <r>
    <n v="45227"/>
    <x v="104"/>
    <x v="23"/>
    <x v="0"/>
    <x v="0"/>
    <x v="890"/>
    <n v="32.4"/>
    <n v="5"/>
    <n v="15.55"/>
    <x v="9"/>
    <x v="2"/>
  </r>
  <r>
    <n v="45227"/>
    <x v="104"/>
    <x v="23"/>
    <x v="0"/>
    <x v="2"/>
    <x v="1324"/>
    <n v="1082.48"/>
    <n v="8"/>
    <n v="10.82"/>
    <x v="9"/>
    <x v="2"/>
  </r>
  <r>
    <n v="45227"/>
    <x v="104"/>
    <x v="23"/>
    <x v="0"/>
    <x v="0"/>
    <x v="1656"/>
    <n v="56.91"/>
    <n v="3"/>
    <n v="27.32"/>
    <x v="9"/>
    <x v="2"/>
  </r>
  <r>
    <n v="45227"/>
    <x v="104"/>
    <x v="23"/>
    <x v="1"/>
    <x v="8"/>
    <x v="1108"/>
    <n v="77.599999999999994"/>
    <n v="4"/>
    <n v="38.020000000000003"/>
    <x v="9"/>
    <x v="2"/>
  </r>
  <r>
    <n v="45227"/>
    <x v="104"/>
    <x v="23"/>
    <x v="0"/>
    <x v="3"/>
    <x v="496"/>
    <n v="14.28"/>
    <n v="1"/>
    <n v="6.57"/>
    <x v="9"/>
    <x v="2"/>
  </r>
  <r>
    <n v="45227"/>
    <x v="756"/>
    <x v="3"/>
    <x v="0"/>
    <x v="0"/>
    <x v="551"/>
    <n v="50.96"/>
    <n v="7"/>
    <n v="25.48"/>
    <x v="9"/>
    <x v="2"/>
  </r>
  <r>
    <n v="45227"/>
    <x v="756"/>
    <x v="3"/>
    <x v="0"/>
    <x v="3"/>
    <x v="739"/>
    <n v="49.54"/>
    <n v="3"/>
    <n v="17.34"/>
    <x v="9"/>
    <x v="2"/>
  </r>
  <r>
    <n v="45227"/>
    <x v="190"/>
    <x v="16"/>
    <x v="1"/>
    <x v="8"/>
    <x v="408"/>
    <n v="47.95"/>
    <n v="3"/>
    <n v="13.79"/>
    <x v="9"/>
    <x v="2"/>
  </r>
  <r>
    <n v="45227"/>
    <x v="190"/>
    <x v="16"/>
    <x v="0"/>
    <x v="3"/>
    <x v="276"/>
    <n v="37.43"/>
    <n v="5"/>
    <n v="-29.94"/>
    <x v="9"/>
    <x v="2"/>
  </r>
  <r>
    <n v="45227"/>
    <x v="190"/>
    <x v="16"/>
    <x v="1"/>
    <x v="8"/>
    <x v="1098"/>
    <n v="63.97"/>
    <n v="2"/>
    <n v="0"/>
    <x v="9"/>
    <x v="2"/>
  </r>
  <r>
    <n v="45227"/>
    <x v="190"/>
    <x v="16"/>
    <x v="1"/>
    <x v="8"/>
    <x v="1063"/>
    <n v="165.05"/>
    <n v="3"/>
    <n v="41.26"/>
    <x v="9"/>
    <x v="2"/>
  </r>
  <r>
    <n v="45227"/>
    <x v="436"/>
    <x v="25"/>
    <x v="0"/>
    <x v="3"/>
    <x v="1245"/>
    <n v="17.62"/>
    <n v="4"/>
    <n v="-14.09"/>
    <x v="9"/>
    <x v="2"/>
  </r>
  <r>
    <n v="45227"/>
    <x v="287"/>
    <x v="16"/>
    <x v="0"/>
    <x v="3"/>
    <x v="1154"/>
    <n v="38.19"/>
    <n v="5"/>
    <n v="-26.73"/>
    <x v="9"/>
    <x v="2"/>
  </r>
  <r>
    <n v="45227"/>
    <x v="268"/>
    <x v="20"/>
    <x v="0"/>
    <x v="4"/>
    <x v="780"/>
    <n v="12.42"/>
    <n v="3"/>
    <n v="5.22"/>
    <x v="9"/>
    <x v="2"/>
  </r>
  <r>
    <n v="45227"/>
    <x v="668"/>
    <x v="20"/>
    <x v="1"/>
    <x v="8"/>
    <x v="1730"/>
    <n v="756.8"/>
    <n v="5"/>
    <n v="75.680000000000007"/>
    <x v="9"/>
    <x v="2"/>
  </r>
  <r>
    <n v="45228"/>
    <x v="140"/>
    <x v="23"/>
    <x v="0"/>
    <x v="2"/>
    <x v="1160"/>
    <n v="40.74"/>
    <n v="3"/>
    <n v="0.41"/>
    <x v="9"/>
    <x v="2"/>
  </r>
  <r>
    <n v="45228"/>
    <x v="140"/>
    <x v="23"/>
    <x v="0"/>
    <x v="12"/>
    <x v="468"/>
    <n v="11.67"/>
    <n v="3"/>
    <n v="3.03"/>
    <x v="9"/>
    <x v="2"/>
  </r>
  <r>
    <n v="45228"/>
    <x v="682"/>
    <x v="14"/>
    <x v="1"/>
    <x v="8"/>
    <x v="1346"/>
    <n v="67"/>
    <n v="5"/>
    <n v="32.159999999999997"/>
    <x v="9"/>
    <x v="2"/>
  </r>
  <r>
    <n v="45228"/>
    <x v="564"/>
    <x v="3"/>
    <x v="0"/>
    <x v="3"/>
    <x v="1245"/>
    <n v="11.74"/>
    <n v="1"/>
    <n v="3.82"/>
    <x v="9"/>
    <x v="2"/>
  </r>
  <r>
    <n v="45229"/>
    <x v="80"/>
    <x v="14"/>
    <x v="0"/>
    <x v="4"/>
    <x v="16"/>
    <n v="11.68"/>
    <n v="2"/>
    <n v="3.5"/>
    <x v="9"/>
    <x v="2"/>
  </r>
  <r>
    <n v="45229"/>
    <x v="150"/>
    <x v="20"/>
    <x v="0"/>
    <x v="3"/>
    <x v="302"/>
    <n v="28.75"/>
    <n v="3"/>
    <n v="10.06"/>
    <x v="9"/>
    <x v="2"/>
  </r>
  <r>
    <n v="45229"/>
    <x v="150"/>
    <x v="20"/>
    <x v="0"/>
    <x v="4"/>
    <x v="666"/>
    <n v="114.95"/>
    <n v="5"/>
    <n v="32.19"/>
    <x v="9"/>
    <x v="2"/>
  </r>
  <r>
    <n v="45229"/>
    <x v="530"/>
    <x v="3"/>
    <x v="0"/>
    <x v="7"/>
    <x v="1144"/>
    <n v="3.62"/>
    <n v="2"/>
    <n v="1.19"/>
    <x v="9"/>
    <x v="2"/>
  </r>
  <r>
    <n v="45230"/>
    <x v="649"/>
    <x v="2"/>
    <x v="1"/>
    <x v="5"/>
    <x v="433"/>
    <n v="492.84"/>
    <n v="5"/>
    <n v="-14.08"/>
    <x v="9"/>
    <x v="2"/>
  </r>
  <r>
    <n v="45230"/>
    <x v="104"/>
    <x v="3"/>
    <x v="0"/>
    <x v="2"/>
    <x v="880"/>
    <n v="1085.42"/>
    <n v="7"/>
    <n v="282.20999999999998"/>
    <x v="9"/>
    <x v="2"/>
  </r>
  <r>
    <n v="45230"/>
    <x v="251"/>
    <x v="16"/>
    <x v="0"/>
    <x v="0"/>
    <x v="257"/>
    <n v="32.06"/>
    <n v="6"/>
    <n v="11.22"/>
    <x v="9"/>
    <x v="2"/>
  </r>
  <r>
    <n v="45230"/>
    <x v="698"/>
    <x v="39"/>
    <x v="0"/>
    <x v="14"/>
    <x v="1458"/>
    <n v="21.96"/>
    <n v="2"/>
    <n v="6.15"/>
    <x v="9"/>
    <x v="2"/>
  </r>
  <r>
    <n v="45230"/>
    <x v="698"/>
    <x v="39"/>
    <x v="1"/>
    <x v="5"/>
    <x v="1255"/>
    <n v="368.97"/>
    <n v="3"/>
    <n v="81.17"/>
    <x v="9"/>
    <x v="2"/>
  </r>
  <r>
    <n v="45230"/>
    <x v="698"/>
    <x v="39"/>
    <x v="0"/>
    <x v="4"/>
    <x v="1163"/>
    <n v="12.39"/>
    <n v="3"/>
    <n v="3.47"/>
    <x v="9"/>
    <x v="2"/>
  </r>
  <r>
    <n v="45230"/>
    <x v="698"/>
    <x v="39"/>
    <x v="0"/>
    <x v="2"/>
    <x v="351"/>
    <n v="332.94"/>
    <n v="3"/>
    <n v="9.99"/>
    <x v="9"/>
    <x v="2"/>
  </r>
  <r>
    <n v="45230"/>
    <x v="472"/>
    <x v="3"/>
    <x v="1"/>
    <x v="5"/>
    <x v="1107"/>
    <n v="1403.92"/>
    <n v="5"/>
    <n v="70.2"/>
    <x v="9"/>
    <x v="2"/>
  </r>
  <r>
    <n v="45231"/>
    <x v="307"/>
    <x v="6"/>
    <x v="2"/>
    <x v="6"/>
    <x v="383"/>
    <n v="21.8"/>
    <n v="2"/>
    <n v="6.1"/>
    <x v="10"/>
    <x v="2"/>
  </r>
  <r>
    <n v="45231"/>
    <x v="307"/>
    <x v="6"/>
    <x v="0"/>
    <x v="10"/>
    <x v="239"/>
    <n v="251.79"/>
    <n v="3"/>
    <n v="118.34"/>
    <x v="10"/>
    <x v="2"/>
  </r>
  <r>
    <n v="45231"/>
    <x v="599"/>
    <x v="0"/>
    <x v="0"/>
    <x v="2"/>
    <x v="1616"/>
    <n v="111.67"/>
    <n v="9"/>
    <n v="6.98"/>
    <x v="10"/>
    <x v="2"/>
  </r>
  <r>
    <n v="45231"/>
    <x v="21"/>
    <x v="1"/>
    <x v="2"/>
    <x v="9"/>
    <x v="662"/>
    <n v="68.11"/>
    <n v="3"/>
    <n v="17.88"/>
    <x v="10"/>
    <x v="2"/>
  </r>
  <r>
    <n v="45233"/>
    <x v="68"/>
    <x v="30"/>
    <x v="0"/>
    <x v="4"/>
    <x v="794"/>
    <n v="75.959999999999994"/>
    <n v="2"/>
    <n v="22.79"/>
    <x v="10"/>
    <x v="2"/>
  </r>
  <r>
    <n v="45233"/>
    <x v="68"/>
    <x v="30"/>
    <x v="0"/>
    <x v="3"/>
    <x v="362"/>
    <n v="27.24"/>
    <n v="6"/>
    <n v="13.35"/>
    <x v="10"/>
    <x v="2"/>
  </r>
  <r>
    <n v="45233"/>
    <x v="582"/>
    <x v="22"/>
    <x v="0"/>
    <x v="4"/>
    <x v="1169"/>
    <n v="8.82"/>
    <n v="3"/>
    <n v="2.38"/>
    <x v="10"/>
    <x v="2"/>
  </r>
  <r>
    <n v="45233"/>
    <x v="766"/>
    <x v="3"/>
    <x v="1"/>
    <x v="5"/>
    <x v="1627"/>
    <n v="217.58"/>
    <n v="2"/>
    <n v="-29.92"/>
    <x v="10"/>
    <x v="2"/>
  </r>
  <r>
    <n v="45233"/>
    <x v="766"/>
    <x v="3"/>
    <x v="2"/>
    <x v="9"/>
    <x v="1487"/>
    <n v="82.95"/>
    <n v="5"/>
    <n v="29.03"/>
    <x v="10"/>
    <x v="2"/>
  </r>
  <r>
    <n v="45233"/>
    <x v="766"/>
    <x v="3"/>
    <x v="0"/>
    <x v="1"/>
    <x v="1433"/>
    <n v="87.71"/>
    <n v="7"/>
    <n v="41.22"/>
    <x v="10"/>
    <x v="2"/>
  </r>
  <r>
    <n v="45233"/>
    <x v="766"/>
    <x v="3"/>
    <x v="0"/>
    <x v="12"/>
    <x v="1547"/>
    <n v="1101.48"/>
    <n v="4"/>
    <n v="429.58"/>
    <x v="10"/>
    <x v="2"/>
  </r>
  <r>
    <n v="45233"/>
    <x v="358"/>
    <x v="5"/>
    <x v="0"/>
    <x v="7"/>
    <x v="790"/>
    <n v="20"/>
    <n v="4"/>
    <n v="9.6"/>
    <x v="10"/>
    <x v="2"/>
  </r>
  <r>
    <n v="45233"/>
    <x v="358"/>
    <x v="5"/>
    <x v="0"/>
    <x v="4"/>
    <x v="158"/>
    <n v="7.98"/>
    <n v="3"/>
    <n v="2.0699999999999998"/>
    <x v="10"/>
    <x v="2"/>
  </r>
  <r>
    <n v="45233"/>
    <x v="358"/>
    <x v="5"/>
    <x v="1"/>
    <x v="8"/>
    <x v="1521"/>
    <n v="24.1"/>
    <n v="5"/>
    <n v="9.16"/>
    <x v="10"/>
    <x v="2"/>
  </r>
  <r>
    <n v="45233"/>
    <x v="358"/>
    <x v="5"/>
    <x v="0"/>
    <x v="4"/>
    <x v="498"/>
    <n v="8.75"/>
    <n v="1"/>
    <n v="2.63"/>
    <x v="10"/>
    <x v="2"/>
  </r>
  <r>
    <n v="45233"/>
    <x v="358"/>
    <x v="5"/>
    <x v="1"/>
    <x v="13"/>
    <x v="1681"/>
    <n v="842.94"/>
    <n v="3"/>
    <n v="160.16"/>
    <x v="10"/>
    <x v="2"/>
  </r>
  <r>
    <n v="45233"/>
    <x v="21"/>
    <x v="3"/>
    <x v="0"/>
    <x v="7"/>
    <x v="153"/>
    <n v="15.26"/>
    <n v="7"/>
    <n v="5.04"/>
    <x v="10"/>
    <x v="2"/>
  </r>
  <r>
    <n v="45233"/>
    <x v="21"/>
    <x v="3"/>
    <x v="0"/>
    <x v="12"/>
    <x v="1184"/>
    <n v="43.32"/>
    <n v="2"/>
    <n v="14.3"/>
    <x v="10"/>
    <x v="2"/>
  </r>
  <r>
    <n v="45233"/>
    <x v="21"/>
    <x v="3"/>
    <x v="0"/>
    <x v="3"/>
    <x v="362"/>
    <n v="43.58"/>
    <n v="12"/>
    <n v="15.8"/>
    <x v="10"/>
    <x v="2"/>
  </r>
  <r>
    <n v="45233"/>
    <x v="21"/>
    <x v="3"/>
    <x v="0"/>
    <x v="0"/>
    <x v="502"/>
    <n v="116.28"/>
    <n v="3"/>
    <n v="56.98"/>
    <x v="10"/>
    <x v="2"/>
  </r>
  <r>
    <n v="45233"/>
    <x v="21"/>
    <x v="3"/>
    <x v="0"/>
    <x v="3"/>
    <x v="246"/>
    <n v="9.3000000000000007"/>
    <n v="2"/>
    <n v="3.02"/>
    <x v="10"/>
    <x v="2"/>
  </r>
  <r>
    <n v="45233"/>
    <x v="21"/>
    <x v="3"/>
    <x v="0"/>
    <x v="0"/>
    <x v="1240"/>
    <n v="19.440000000000001"/>
    <n v="3"/>
    <n v="9.33"/>
    <x v="10"/>
    <x v="2"/>
  </r>
  <r>
    <n v="45233"/>
    <x v="21"/>
    <x v="3"/>
    <x v="0"/>
    <x v="0"/>
    <x v="1070"/>
    <n v="314.55"/>
    <n v="3"/>
    <n v="150.97999999999999"/>
    <x v="10"/>
    <x v="2"/>
  </r>
  <r>
    <n v="45233"/>
    <x v="225"/>
    <x v="0"/>
    <x v="0"/>
    <x v="0"/>
    <x v="741"/>
    <n v="9.25"/>
    <n v="2"/>
    <n v="3.35"/>
    <x v="10"/>
    <x v="2"/>
  </r>
  <r>
    <n v="45233"/>
    <x v="262"/>
    <x v="11"/>
    <x v="0"/>
    <x v="3"/>
    <x v="1508"/>
    <n v="4.16"/>
    <n v="7"/>
    <n v="-3.47"/>
    <x v="10"/>
    <x v="2"/>
  </r>
  <r>
    <n v="45233"/>
    <x v="262"/>
    <x v="11"/>
    <x v="2"/>
    <x v="15"/>
    <x v="1767"/>
    <n v="179.99"/>
    <n v="3"/>
    <n v="-251.99"/>
    <x v="10"/>
    <x v="2"/>
  </r>
  <r>
    <n v="45233"/>
    <x v="425"/>
    <x v="2"/>
    <x v="2"/>
    <x v="9"/>
    <x v="993"/>
    <n v="72"/>
    <n v="1"/>
    <n v="14.4"/>
    <x v="10"/>
    <x v="2"/>
  </r>
  <r>
    <n v="45233"/>
    <x v="425"/>
    <x v="2"/>
    <x v="1"/>
    <x v="5"/>
    <x v="342"/>
    <n v="470.16"/>
    <n v="7"/>
    <n v="-13.43"/>
    <x v="10"/>
    <x v="2"/>
  </r>
  <r>
    <n v="45234"/>
    <x v="554"/>
    <x v="5"/>
    <x v="0"/>
    <x v="7"/>
    <x v="642"/>
    <n v="10.74"/>
    <n v="3"/>
    <n v="5.26"/>
    <x v="10"/>
    <x v="2"/>
  </r>
  <r>
    <n v="45234"/>
    <x v="756"/>
    <x v="22"/>
    <x v="1"/>
    <x v="8"/>
    <x v="1330"/>
    <n v="209.88"/>
    <n v="3"/>
    <n v="35.68"/>
    <x v="10"/>
    <x v="2"/>
  </r>
  <r>
    <n v="45234"/>
    <x v="384"/>
    <x v="3"/>
    <x v="1"/>
    <x v="8"/>
    <x v="261"/>
    <n v="38.29"/>
    <n v="7"/>
    <n v="16.46"/>
    <x v="10"/>
    <x v="2"/>
  </r>
  <r>
    <n v="45234"/>
    <x v="426"/>
    <x v="3"/>
    <x v="0"/>
    <x v="4"/>
    <x v="456"/>
    <n v="192.8"/>
    <n v="4"/>
    <n v="55.91"/>
    <x v="10"/>
    <x v="2"/>
  </r>
  <r>
    <n v="45234"/>
    <x v="609"/>
    <x v="11"/>
    <x v="0"/>
    <x v="14"/>
    <x v="965"/>
    <n v="17.579999999999998"/>
    <n v="7"/>
    <n v="-4.18"/>
    <x v="10"/>
    <x v="2"/>
  </r>
  <r>
    <n v="45234"/>
    <x v="609"/>
    <x v="11"/>
    <x v="1"/>
    <x v="5"/>
    <x v="914"/>
    <n v="104.78"/>
    <n v="1"/>
    <n v="-14.41"/>
    <x v="10"/>
    <x v="2"/>
  </r>
  <r>
    <n v="45234"/>
    <x v="609"/>
    <x v="11"/>
    <x v="0"/>
    <x v="0"/>
    <x v="386"/>
    <n v="47.95"/>
    <n v="3"/>
    <n v="16.78"/>
    <x v="10"/>
    <x v="2"/>
  </r>
  <r>
    <n v="45234"/>
    <x v="609"/>
    <x v="11"/>
    <x v="1"/>
    <x v="5"/>
    <x v="927"/>
    <n v="650.35"/>
    <n v="3"/>
    <n v="-97.55"/>
    <x v="10"/>
    <x v="2"/>
  </r>
  <r>
    <n v="45234"/>
    <x v="609"/>
    <x v="11"/>
    <x v="0"/>
    <x v="1"/>
    <x v="493"/>
    <n v="629.17999999999995"/>
    <n v="8"/>
    <n v="228.08"/>
    <x v="10"/>
    <x v="2"/>
  </r>
  <r>
    <n v="45234"/>
    <x v="609"/>
    <x v="11"/>
    <x v="0"/>
    <x v="0"/>
    <x v="167"/>
    <n v="15.18"/>
    <n v="1"/>
    <n v="5.31"/>
    <x v="10"/>
    <x v="2"/>
  </r>
  <r>
    <n v="45234"/>
    <x v="591"/>
    <x v="16"/>
    <x v="1"/>
    <x v="8"/>
    <x v="58"/>
    <n v="50.5"/>
    <n v="6"/>
    <n v="8.2100000000000009"/>
    <x v="10"/>
    <x v="2"/>
  </r>
  <r>
    <n v="45234"/>
    <x v="249"/>
    <x v="3"/>
    <x v="0"/>
    <x v="3"/>
    <x v="575"/>
    <n v="7.71"/>
    <n v="2"/>
    <n v="2.8"/>
    <x v="10"/>
    <x v="2"/>
  </r>
  <r>
    <n v="45234"/>
    <x v="249"/>
    <x v="3"/>
    <x v="0"/>
    <x v="3"/>
    <x v="613"/>
    <n v="4.18"/>
    <n v="1"/>
    <n v="1.31"/>
    <x v="10"/>
    <x v="2"/>
  </r>
  <r>
    <n v="45234"/>
    <x v="249"/>
    <x v="3"/>
    <x v="0"/>
    <x v="0"/>
    <x v="697"/>
    <n v="38.880000000000003"/>
    <n v="6"/>
    <n v="18.66"/>
    <x v="10"/>
    <x v="2"/>
  </r>
  <r>
    <n v="45234"/>
    <x v="727"/>
    <x v="25"/>
    <x v="0"/>
    <x v="2"/>
    <x v="370"/>
    <n v="45.25"/>
    <n v="2"/>
    <n v="3.96"/>
    <x v="10"/>
    <x v="2"/>
  </r>
  <r>
    <n v="45234"/>
    <x v="727"/>
    <x v="25"/>
    <x v="1"/>
    <x v="13"/>
    <x v="1060"/>
    <n v="876.3"/>
    <n v="10"/>
    <n v="-292.10000000000002"/>
    <x v="10"/>
    <x v="2"/>
  </r>
  <r>
    <n v="45234"/>
    <x v="727"/>
    <x v="25"/>
    <x v="0"/>
    <x v="14"/>
    <x v="1673"/>
    <n v="185.38"/>
    <n v="2"/>
    <n v="-34.76"/>
    <x v="10"/>
    <x v="2"/>
  </r>
  <r>
    <n v="45234"/>
    <x v="204"/>
    <x v="3"/>
    <x v="2"/>
    <x v="15"/>
    <x v="1768"/>
    <n v="686.4"/>
    <n v="2"/>
    <n v="77.22"/>
    <x v="10"/>
    <x v="2"/>
  </r>
  <r>
    <n v="45234"/>
    <x v="533"/>
    <x v="0"/>
    <x v="1"/>
    <x v="8"/>
    <x v="1336"/>
    <n v="11.38"/>
    <n v="3"/>
    <n v="-5.69"/>
    <x v="10"/>
    <x v="2"/>
  </r>
  <r>
    <n v="45234"/>
    <x v="533"/>
    <x v="0"/>
    <x v="1"/>
    <x v="8"/>
    <x v="392"/>
    <n v="66.11"/>
    <n v="4"/>
    <n v="-84.29"/>
    <x v="10"/>
    <x v="2"/>
  </r>
  <r>
    <n v="45235"/>
    <x v="431"/>
    <x v="3"/>
    <x v="0"/>
    <x v="3"/>
    <x v="1550"/>
    <n v="29.12"/>
    <n v="5"/>
    <n v="9.83"/>
    <x v="10"/>
    <x v="2"/>
  </r>
  <r>
    <n v="45235"/>
    <x v="756"/>
    <x v="2"/>
    <x v="2"/>
    <x v="6"/>
    <x v="1482"/>
    <n v="23.99"/>
    <n v="2"/>
    <n v="-15.99"/>
    <x v="10"/>
    <x v="2"/>
  </r>
  <r>
    <n v="45235"/>
    <x v="287"/>
    <x v="0"/>
    <x v="1"/>
    <x v="13"/>
    <x v="1301"/>
    <n v="863.13"/>
    <n v="8"/>
    <n v="-160.30000000000001"/>
    <x v="10"/>
    <x v="2"/>
  </r>
  <r>
    <n v="45235"/>
    <x v="287"/>
    <x v="0"/>
    <x v="0"/>
    <x v="3"/>
    <x v="56"/>
    <n v="3.56"/>
    <n v="3"/>
    <n v="-6.24"/>
    <x v="10"/>
    <x v="2"/>
  </r>
  <r>
    <n v="45235"/>
    <x v="287"/>
    <x v="0"/>
    <x v="1"/>
    <x v="11"/>
    <x v="1446"/>
    <n v="956.66"/>
    <n v="7"/>
    <n v="-225.1"/>
    <x v="10"/>
    <x v="2"/>
  </r>
  <r>
    <n v="45235"/>
    <x v="287"/>
    <x v="0"/>
    <x v="0"/>
    <x v="3"/>
    <x v="702"/>
    <n v="12.59"/>
    <n v="3"/>
    <n v="-20.14"/>
    <x v="10"/>
    <x v="2"/>
  </r>
  <r>
    <n v="45235"/>
    <x v="287"/>
    <x v="0"/>
    <x v="2"/>
    <x v="9"/>
    <x v="1769"/>
    <n v="171.96"/>
    <n v="5"/>
    <n v="45.14"/>
    <x v="10"/>
    <x v="2"/>
  </r>
  <r>
    <n v="45235"/>
    <x v="415"/>
    <x v="18"/>
    <x v="0"/>
    <x v="3"/>
    <x v="702"/>
    <n v="104.9"/>
    <n v="5"/>
    <n v="50.35"/>
    <x v="10"/>
    <x v="2"/>
  </r>
  <r>
    <n v="45235"/>
    <x v="415"/>
    <x v="18"/>
    <x v="0"/>
    <x v="4"/>
    <x v="311"/>
    <n v="39.68"/>
    <n v="2"/>
    <n v="16.27"/>
    <x v="10"/>
    <x v="2"/>
  </r>
  <r>
    <n v="45235"/>
    <x v="415"/>
    <x v="18"/>
    <x v="0"/>
    <x v="1"/>
    <x v="1476"/>
    <n v="51.75"/>
    <n v="5"/>
    <n v="24.84"/>
    <x v="10"/>
    <x v="2"/>
  </r>
  <r>
    <n v="45235"/>
    <x v="343"/>
    <x v="3"/>
    <x v="0"/>
    <x v="3"/>
    <x v="1356"/>
    <n v="53.25"/>
    <n v="2"/>
    <n v="19.97"/>
    <x v="10"/>
    <x v="2"/>
  </r>
  <r>
    <n v="45235"/>
    <x v="438"/>
    <x v="0"/>
    <x v="0"/>
    <x v="1"/>
    <x v="236"/>
    <n v="11.84"/>
    <n v="1"/>
    <n v="4.4400000000000004"/>
    <x v="10"/>
    <x v="2"/>
  </r>
  <r>
    <n v="45235"/>
    <x v="377"/>
    <x v="22"/>
    <x v="2"/>
    <x v="9"/>
    <x v="1770"/>
    <n v="479.72"/>
    <n v="4"/>
    <n v="52.77"/>
    <x v="10"/>
    <x v="2"/>
  </r>
  <r>
    <n v="45235"/>
    <x v="564"/>
    <x v="3"/>
    <x v="2"/>
    <x v="9"/>
    <x v="1470"/>
    <n v="72"/>
    <n v="4"/>
    <n v="12.96"/>
    <x v="10"/>
    <x v="2"/>
  </r>
  <r>
    <n v="45235"/>
    <x v="564"/>
    <x v="3"/>
    <x v="1"/>
    <x v="5"/>
    <x v="1168"/>
    <n v="113.89"/>
    <n v="2"/>
    <n v="9.9700000000000006"/>
    <x v="10"/>
    <x v="2"/>
  </r>
  <r>
    <n v="45235"/>
    <x v="564"/>
    <x v="3"/>
    <x v="0"/>
    <x v="10"/>
    <x v="382"/>
    <n v="158.13"/>
    <n v="3"/>
    <n v="77.48"/>
    <x v="10"/>
    <x v="2"/>
  </r>
  <r>
    <n v="45235"/>
    <x v="395"/>
    <x v="6"/>
    <x v="1"/>
    <x v="8"/>
    <x v="769"/>
    <n v="273.95999999999998"/>
    <n v="2"/>
    <n v="71.23"/>
    <x v="10"/>
    <x v="2"/>
  </r>
  <r>
    <n v="45235"/>
    <x v="395"/>
    <x v="6"/>
    <x v="2"/>
    <x v="9"/>
    <x v="1503"/>
    <n v="89.97"/>
    <n v="3"/>
    <n v="18.89"/>
    <x v="10"/>
    <x v="2"/>
  </r>
  <r>
    <n v="45235"/>
    <x v="395"/>
    <x v="6"/>
    <x v="1"/>
    <x v="8"/>
    <x v="1730"/>
    <n v="756.8"/>
    <n v="5"/>
    <n v="75.680000000000007"/>
    <x v="10"/>
    <x v="2"/>
  </r>
  <r>
    <n v="45236"/>
    <x v="471"/>
    <x v="3"/>
    <x v="1"/>
    <x v="5"/>
    <x v="1748"/>
    <n v="81.42"/>
    <n v="2"/>
    <n v="-9.16"/>
    <x v="10"/>
    <x v="2"/>
  </r>
  <r>
    <n v="45236"/>
    <x v="471"/>
    <x v="3"/>
    <x v="1"/>
    <x v="8"/>
    <x v="1100"/>
    <n v="238.56"/>
    <n v="3"/>
    <n v="26.24"/>
    <x v="10"/>
    <x v="2"/>
  </r>
  <r>
    <n v="45236"/>
    <x v="254"/>
    <x v="16"/>
    <x v="1"/>
    <x v="5"/>
    <x v="1155"/>
    <n v="207.98"/>
    <n v="2"/>
    <n v="-28.6"/>
    <x v="10"/>
    <x v="2"/>
  </r>
  <r>
    <n v="45236"/>
    <x v="254"/>
    <x v="16"/>
    <x v="0"/>
    <x v="0"/>
    <x v="1675"/>
    <n v="36.11"/>
    <n v="2"/>
    <n v="12.64"/>
    <x v="10"/>
    <x v="2"/>
  </r>
  <r>
    <n v="45236"/>
    <x v="254"/>
    <x v="16"/>
    <x v="1"/>
    <x v="8"/>
    <x v="1150"/>
    <n v="35.57"/>
    <n v="2"/>
    <n v="5.78"/>
    <x v="10"/>
    <x v="2"/>
  </r>
  <r>
    <n v="45236"/>
    <x v="254"/>
    <x v="16"/>
    <x v="0"/>
    <x v="0"/>
    <x v="267"/>
    <n v="88.77"/>
    <n v="2"/>
    <n v="31.07"/>
    <x v="10"/>
    <x v="2"/>
  </r>
  <r>
    <n v="45236"/>
    <x v="576"/>
    <x v="3"/>
    <x v="0"/>
    <x v="2"/>
    <x v="370"/>
    <n v="84.84"/>
    <n v="3"/>
    <n v="22.91"/>
    <x v="10"/>
    <x v="2"/>
  </r>
  <r>
    <n v="45237"/>
    <x v="655"/>
    <x v="22"/>
    <x v="0"/>
    <x v="3"/>
    <x v="1385"/>
    <n v="27.68"/>
    <n v="2"/>
    <n v="9.69"/>
    <x v="10"/>
    <x v="2"/>
  </r>
  <r>
    <n v="45237"/>
    <x v="673"/>
    <x v="3"/>
    <x v="0"/>
    <x v="3"/>
    <x v="363"/>
    <n v="37.44"/>
    <n v="4"/>
    <n v="11.7"/>
    <x v="10"/>
    <x v="2"/>
  </r>
  <r>
    <n v="45237"/>
    <x v="673"/>
    <x v="3"/>
    <x v="0"/>
    <x v="3"/>
    <x v="250"/>
    <n v="26.98"/>
    <n v="4"/>
    <n v="8.77"/>
    <x v="10"/>
    <x v="2"/>
  </r>
  <r>
    <n v="45237"/>
    <x v="673"/>
    <x v="3"/>
    <x v="0"/>
    <x v="14"/>
    <x v="1745"/>
    <n v="11.36"/>
    <n v="2"/>
    <n v="3.29"/>
    <x v="10"/>
    <x v="2"/>
  </r>
  <r>
    <n v="45237"/>
    <x v="673"/>
    <x v="3"/>
    <x v="0"/>
    <x v="1"/>
    <x v="1323"/>
    <n v="14.62"/>
    <n v="2"/>
    <n v="6.87"/>
    <x v="10"/>
    <x v="2"/>
  </r>
  <r>
    <n v="45237"/>
    <x v="595"/>
    <x v="3"/>
    <x v="1"/>
    <x v="8"/>
    <x v="1659"/>
    <n v="14.82"/>
    <n v="3"/>
    <n v="6.22"/>
    <x v="10"/>
    <x v="2"/>
  </r>
  <r>
    <n v="45237"/>
    <x v="491"/>
    <x v="10"/>
    <x v="2"/>
    <x v="9"/>
    <x v="399"/>
    <n v="119.98"/>
    <n v="3"/>
    <n v="22.5"/>
    <x v="10"/>
    <x v="2"/>
  </r>
  <r>
    <n v="45237"/>
    <x v="204"/>
    <x v="23"/>
    <x v="0"/>
    <x v="7"/>
    <x v="1534"/>
    <n v="14.96"/>
    <n v="4"/>
    <n v="0.3"/>
    <x v="10"/>
    <x v="2"/>
  </r>
  <r>
    <n v="45237"/>
    <x v="577"/>
    <x v="3"/>
    <x v="0"/>
    <x v="0"/>
    <x v="861"/>
    <n v="12.9"/>
    <n v="2"/>
    <n v="6.32"/>
    <x v="10"/>
    <x v="2"/>
  </r>
  <r>
    <n v="45237"/>
    <x v="415"/>
    <x v="46"/>
    <x v="1"/>
    <x v="5"/>
    <x v="610"/>
    <n v="1603.14"/>
    <n v="4"/>
    <n v="100.2"/>
    <x v="10"/>
    <x v="2"/>
  </r>
  <r>
    <n v="45237"/>
    <x v="399"/>
    <x v="20"/>
    <x v="2"/>
    <x v="6"/>
    <x v="305"/>
    <n v="263.95999999999998"/>
    <n v="4"/>
    <n v="71.27"/>
    <x v="10"/>
    <x v="2"/>
  </r>
  <r>
    <n v="45237"/>
    <x v="399"/>
    <x v="20"/>
    <x v="2"/>
    <x v="6"/>
    <x v="1118"/>
    <n v="359.97"/>
    <n v="3"/>
    <n v="100.79"/>
    <x v="10"/>
    <x v="2"/>
  </r>
  <r>
    <n v="45237"/>
    <x v="399"/>
    <x v="20"/>
    <x v="0"/>
    <x v="0"/>
    <x v="736"/>
    <n v="12.96"/>
    <n v="2"/>
    <n v="6.22"/>
    <x v="10"/>
    <x v="2"/>
  </r>
  <r>
    <n v="45237"/>
    <x v="399"/>
    <x v="20"/>
    <x v="0"/>
    <x v="2"/>
    <x v="945"/>
    <n v="116.82"/>
    <n v="3"/>
    <n v="5.84"/>
    <x v="10"/>
    <x v="2"/>
  </r>
  <r>
    <n v="45237"/>
    <x v="399"/>
    <x v="20"/>
    <x v="0"/>
    <x v="3"/>
    <x v="1644"/>
    <n v="276.77999999999997"/>
    <n v="2"/>
    <n v="89.95"/>
    <x v="10"/>
    <x v="2"/>
  </r>
  <r>
    <n v="45237"/>
    <x v="283"/>
    <x v="0"/>
    <x v="1"/>
    <x v="8"/>
    <x v="1614"/>
    <n v="44.46"/>
    <n v="5"/>
    <n v="-17.78"/>
    <x v="10"/>
    <x v="2"/>
  </r>
  <r>
    <n v="45237"/>
    <x v="283"/>
    <x v="0"/>
    <x v="0"/>
    <x v="2"/>
    <x v="1575"/>
    <n v="314.08999999999997"/>
    <n v="3"/>
    <n v="19.63"/>
    <x v="10"/>
    <x v="2"/>
  </r>
  <r>
    <n v="45237"/>
    <x v="44"/>
    <x v="3"/>
    <x v="2"/>
    <x v="9"/>
    <x v="552"/>
    <n v="479.97"/>
    <n v="3"/>
    <n v="163.19"/>
    <x v="10"/>
    <x v="2"/>
  </r>
  <r>
    <n v="45237"/>
    <x v="437"/>
    <x v="3"/>
    <x v="0"/>
    <x v="3"/>
    <x v="171"/>
    <n v="57.58"/>
    <n v="2"/>
    <n v="20.149999999999999"/>
    <x v="10"/>
    <x v="2"/>
  </r>
  <r>
    <n v="45238"/>
    <x v="704"/>
    <x v="5"/>
    <x v="1"/>
    <x v="11"/>
    <x v="1662"/>
    <n v="261.95999999999998"/>
    <n v="2"/>
    <n v="41.91"/>
    <x v="10"/>
    <x v="2"/>
  </r>
  <r>
    <n v="45238"/>
    <x v="704"/>
    <x v="5"/>
    <x v="1"/>
    <x v="5"/>
    <x v="528"/>
    <n v="731.94"/>
    <n v="3"/>
    <n v="219.58"/>
    <x v="10"/>
    <x v="2"/>
  </r>
  <r>
    <n v="45239"/>
    <x v="413"/>
    <x v="3"/>
    <x v="2"/>
    <x v="9"/>
    <x v="138"/>
    <n v="479.97"/>
    <n v="3"/>
    <n v="177.59"/>
    <x v="10"/>
    <x v="2"/>
  </r>
  <r>
    <n v="45240"/>
    <x v="593"/>
    <x v="3"/>
    <x v="0"/>
    <x v="2"/>
    <x v="1122"/>
    <n v="155.82"/>
    <n v="7"/>
    <n v="42.07"/>
    <x v="10"/>
    <x v="2"/>
  </r>
  <r>
    <n v="45240"/>
    <x v="593"/>
    <x v="3"/>
    <x v="0"/>
    <x v="3"/>
    <x v="1223"/>
    <n v="70.010000000000005"/>
    <n v="3"/>
    <n v="24.5"/>
    <x v="10"/>
    <x v="2"/>
  </r>
  <r>
    <n v="45240"/>
    <x v="684"/>
    <x v="3"/>
    <x v="0"/>
    <x v="3"/>
    <x v="333"/>
    <n v="13.22"/>
    <n v="4"/>
    <n v="4.46"/>
    <x v="10"/>
    <x v="2"/>
  </r>
  <r>
    <n v="45240"/>
    <x v="684"/>
    <x v="3"/>
    <x v="0"/>
    <x v="0"/>
    <x v="1499"/>
    <n v="32.4"/>
    <n v="5"/>
    <n v="15.55"/>
    <x v="10"/>
    <x v="2"/>
  </r>
  <r>
    <n v="45240"/>
    <x v="587"/>
    <x v="4"/>
    <x v="0"/>
    <x v="4"/>
    <x v="588"/>
    <n v="41.86"/>
    <n v="7"/>
    <n v="10.47"/>
    <x v="10"/>
    <x v="2"/>
  </r>
  <r>
    <n v="45240"/>
    <x v="192"/>
    <x v="10"/>
    <x v="0"/>
    <x v="14"/>
    <x v="488"/>
    <n v="14.72"/>
    <n v="5"/>
    <n v="-3.31"/>
    <x v="10"/>
    <x v="2"/>
  </r>
  <r>
    <n v="45240"/>
    <x v="192"/>
    <x v="10"/>
    <x v="0"/>
    <x v="2"/>
    <x v="90"/>
    <n v="38.979999999999997"/>
    <n v="3"/>
    <n v="-2.44"/>
    <x v="10"/>
    <x v="2"/>
  </r>
  <r>
    <n v="45240"/>
    <x v="367"/>
    <x v="10"/>
    <x v="0"/>
    <x v="1"/>
    <x v="349"/>
    <n v="9.2200000000000006"/>
    <n v="4"/>
    <n v="3.34"/>
    <x v="10"/>
    <x v="2"/>
  </r>
  <r>
    <n v="45240"/>
    <x v="367"/>
    <x v="10"/>
    <x v="2"/>
    <x v="6"/>
    <x v="356"/>
    <n v="41.96"/>
    <n v="7"/>
    <n v="-9.7899999999999991"/>
    <x v="10"/>
    <x v="2"/>
  </r>
  <r>
    <n v="45240"/>
    <x v="367"/>
    <x v="10"/>
    <x v="0"/>
    <x v="0"/>
    <x v="1033"/>
    <n v="89.57"/>
    <n v="2"/>
    <n v="32.47"/>
    <x v="10"/>
    <x v="2"/>
  </r>
  <r>
    <n v="45240"/>
    <x v="367"/>
    <x v="10"/>
    <x v="0"/>
    <x v="0"/>
    <x v="1032"/>
    <n v="22.25"/>
    <n v="3"/>
    <n v="7.51"/>
    <x v="10"/>
    <x v="2"/>
  </r>
  <r>
    <n v="45240"/>
    <x v="367"/>
    <x v="10"/>
    <x v="0"/>
    <x v="12"/>
    <x v="1551"/>
    <n v="334.88"/>
    <n v="4"/>
    <n v="29.3"/>
    <x v="10"/>
    <x v="2"/>
  </r>
  <r>
    <n v="45240"/>
    <x v="367"/>
    <x v="10"/>
    <x v="1"/>
    <x v="8"/>
    <x v="765"/>
    <n v="148.29"/>
    <n v="7"/>
    <n v="29.66"/>
    <x v="10"/>
    <x v="2"/>
  </r>
  <r>
    <n v="45240"/>
    <x v="367"/>
    <x v="10"/>
    <x v="0"/>
    <x v="0"/>
    <x v="834"/>
    <n v="4.62"/>
    <n v="1"/>
    <n v="1.68"/>
    <x v="10"/>
    <x v="2"/>
  </r>
  <r>
    <n v="45240"/>
    <x v="367"/>
    <x v="10"/>
    <x v="2"/>
    <x v="9"/>
    <x v="1106"/>
    <n v="178.92"/>
    <n v="7"/>
    <n v="-29.07"/>
    <x v="10"/>
    <x v="2"/>
  </r>
  <r>
    <n v="45240"/>
    <x v="367"/>
    <x v="10"/>
    <x v="0"/>
    <x v="3"/>
    <x v="1356"/>
    <n v="69.89"/>
    <n v="7"/>
    <n v="-46.59"/>
    <x v="10"/>
    <x v="2"/>
  </r>
  <r>
    <n v="45240"/>
    <x v="282"/>
    <x v="0"/>
    <x v="2"/>
    <x v="9"/>
    <x v="247"/>
    <n v="279.94"/>
    <n v="7"/>
    <n v="48.99"/>
    <x v="10"/>
    <x v="2"/>
  </r>
  <r>
    <n v="45240"/>
    <x v="666"/>
    <x v="24"/>
    <x v="1"/>
    <x v="8"/>
    <x v="1290"/>
    <n v="37.299999999999997"/>
    <n v="2"/>
    <n v="17.16"/>
    <x v="10"/>
    <x v="2"/>
  </r>
  <r>
    <n v="45240"/>
    <x v="666"/>
    <x v="24"/>
    <x v="0"/>
    <x v="3"/>
    <x v="209"/>
    <n v="81.96"/>
    <n v="2"/>
    <n v="39.340000000000003"/>
    <x v="10"/>
    <x v="2"/>
  </r>
  <r>
    <n v="45240"/>
    <x v="562"/>
    <x v="20"/>
    <x v="0"/>
    <x v="3"/>
    <x v="1154"/>
    <n v="20.37"/>
    <n v="1"/>
    <n v="7.38"/>
    <x v="10"/>
    <x v="2"/>
  </r>
  <r>
    <n v="45240"/>
    <x v="562"/>
    <x v="20"/>
    <x v="0"/>
    <x v="3"/>
    <x v="471"/>
    <n v="49.85"/>
    <n v="3"/>
    <n v="16.82"/>
    <x v="10"/>
    <x v="2"/>
  </r>
  <r>
    <n v="45240"/>
    <x v="170"/>
    <x v="3"/>
    <x v="0"/>
    <x v="0"/>
    <x v="1675"/>
    <n v="67.709999999999994"/>
    <n v="3"/>
    <n v="32.5"/>
    <x v="10"/>
    <x v="2"/>
  </r>
  <r>
    <n v="45240"/>
    <x v="170"/>
    <x v="3"/>
    <x v="0"/>
    <x v="12"/>
    <x v="1771"/>
    <n v="129.91999999999999"/>
    <n v="4"/>
    <n v="38.979999999999997"/>
    <x v="10"/>
    <x v="2"/>
  </r>
  <r>
    <n v="45240"/>
    <x v="170"/>
    <x v="3"/>
    <x v="1"/>
    <x v="8"/>
    <x v="19"/>
    <n v="467.46"/>
    <n v="9"/>
    <n v="191.66"/>
    <x v="10"/>
    <x v="2"/>
  </r>
  <r>
    <n v="45240"/>
    <x v="170"/>
    <x v="3"/>
    <x v="0"/>
    <x v="0"/>
    <x v="369"/>
    <n v="61.4"/>
    <n v="5"/>
    <n v="28.86"/>
    <x v="10"/>
    <x v="2"/>
  </r>
  <r>
    <n v="45240"/>
    <x v="170"/>
    <x v="3"/>
    <x v="0"/>
    <x v="2"/>
    <x v="1126"/>
    <n v="720.76"/>
    <n v="4"/>
    <n v="187.4"/>
    <x v="10"/>
    <x v="2"/>
  </r>
  <r>
    <n v="45240"/>
    <x v="170"/>
    <x v="3"/>
    <x v="0"/>
    <x v="3"/>
    <x v="1056"/>
    <n v="5.18"/>
    <n v="3"/>
    <n v="1.81"/>
    <x v="10"/>
    <x v="2"/>
  </r>
  <r>
    <n v="45240"/>
    <x v="170"/>
    <x v="3"/>
    <x v="0"/>
    <x v="4"/>
    <x v="1772"/>
    <n v="14.7"/>
    <n v="5"/>
    <n v="3.97"/>
    <x v="10"/>
    <x v="2"/>
  </r>
  <r>
    <n v="45240"/>
    <x v="151"/>
    <x v="3"/>
    <x v="1"/>
    <x v="8"/>
    <x v="1652"/>
    <n v="9.98"/>
    <n v="1"/>
    <n v="2.79"/>
    <x v="10"/>
    <x v="2"/>
  </r>
  <r>
    <n v="45240"/>
    <x v="644"/>
    <x v="3"/>
    <x v="0"/>
    <x v="2"/>
    <x v="1750"/>
    <n v="29.74"/>
    <n v="1"/>
    <n v="4.46"/>
    <x v="10"/>
    <x v="2"/>
  </r>
  <r>
    <n v="45240"/>
    <x v="9"/>
    <x v="10"/>
    <x v="0"/>
    <x v="0"/>
    <x v="1444"/>
    <n v="31.1"/>
    <n v="6"/>
    <n v="10.89"/>
    <x v="10"/>
    <x v="2"/>
  </r>
  <r>
    <n v="45240"/>
    <x v="48"/>
    <x v="39"/>
    <x v="2"/>
    <x v="6"/>
    <x v="1250"/>
    <n v="221.98"/>
    <n v="2"/>
    <n v="62.15"/>
    <x v="10"/>
    <x v="2"/>
  </r>
  <r>
    <n v="45240"/>
    <x v="48"/>
    <x v="39"/>
    <x v="1"/>
    <x v="11"/>
    <x v="76"/>
    <n v="341.96"/>
    <n v="2"/>
    <n v="54.71"/>
    <x v="10"/>
    <x v="2"/>
  </r>
  <r>
    <n v="45240"/>
    <x v="72"/>
    <x v="20"/>
    <x v="0"/>
    <x v="3"/>
    <x v="475"/>
    <n v="3.64"/>
    <n v="1"/>
    <n v="1.37"/>
    <x v="10"/>
    <x v="2"/>
  </r>
  <r>
    <n v="45240"/>
    <x v="72"/>
    <x v="20"/>
    <x v="2"/>
    <x v="6"/>
    <x v="696"/>
    <n v="881.93"/>
    <n v="7"/>
    <n v="220.48"/>
    <x v="10"/>
    <x v="2"/>
  </r>
  <r>
    <n v="45241"/>
    <x v="741"/>
    <x v="20"/>
    <x v="2"/>
    <x v="9"/>
    <x v="1103"/>
    <n v="59.97"/>
    <n v="3"/>
    <n v="14.99"/>
    <x v="10"/>
    <x v="2"/>
  </r>
  <r>
    <n v="45241"/>
    <x v="741"/>
    <x v="20"/>
    <x v="0"/>
    <x v="2"/>
    <x v="451"/>
    <n v="83.36"/>
    <n v="1"/>
    <n v="20.84"/>
    <x v="10"/>
    <x v="2"/>
  </r>
  <r>
    <n v="45241"/>
    <x v="653"/>
    <x v="1"/>
    <x v="2"/>
    <x v="9"/>
    <x v="991"/>
    <n v="95.97"/>
    <n v="4"/>
    <n v="1.2"/>
    <x v="10"/>
    <x v="2"/>
  </r>
  <r>
    <n v="45241"/>
    <x v="653"/>
    <x v="1"/>
    <x v="1"/>
    <x v="5"/>
    <x v="1350"/>
    <n v="47.99"/>
    <n v="2"/>
    <n v="-2.06"/>
    <x v="10"/>
    <x v="2"/>
  </r>
  <r>
    <n v="45241"/>
    <x v="437"/>
    <x v="14"/>
    <x v="2"/>
    <x v="6"/>
    <x v="967"/>
    <n v="257.98"/>
    <n v="2"/>
    <n v="74.81"/>
    <x v="10"/>
    <x v="2"/>
  </r>
  <r>
    <n v="45241"/>
    <x v="328"/>
    <x v="3"/>
    <x v="1"/>
    <x v="8"/>
    <x v="365"/>
    <n v="6.96"/>
    <n v="4"/>
    <n v="2.23"/>
    <x v="10"/>
    <x v="2"/>
  </r>
  <r>
    <n v="45241"/>
    <x v="162"/>
    <x v="16"/>
    <x v="0"/>
    <x v="3"/>
    <x v="275"/>
    <n v="9.89"/>
    <n v="2"/>
    <n v="-6.92"/>
    <x v="10"/>
    <x v="2"/>
  </r>
  <r>
    <n v="45241"/>
    <x v="162"/>
    <x v="16"/>
    <x v="0"/>
    <x v="12"/>
    <x v="1712"/>
    <n v="671.54"/>
    <n v="3"/>
    <n v="50.37"/>
    <x v="10"/>
    <x v="2"/>
  </r>
  <r>
    <n v="45241"/>
    <x v="615"/>
    <x v="20"/>
    <x v="0"/>
    <x v="2"/>
    <x v="163"/>
    <n v="28.14"/>
    <n v="3"/>
    <n v="7.88"/>
    <x v="10"/>
    <x v="2"/>
  </r>
  <r>
    <n v="45241"/>
    <x v="615"/>
    <x v="20"/>
    <x v="2"/>
    <x v="9"/>
    <x v="1470"/>
    <n v="36"/>
    <n v="2"/>
    <n v="6.48"/>
    <x v="10"/>
    <x v="2"/>
  </r>
  <r>
    <n v="45241"/>
    <x v="615"/>
    <x v="20"/>
    <x v="0"/>
    <x v="4"/>
    <x v="1192"/>
    <n v="92.94"/>
    <n v="3"/>
    <n v="25.09"/>
    <x v="10"/>
    <x v="2"/>
  </r>
  <r>
    <n v="45241"/>
    <x v="615"/>
    <x v="20"/>
    <x v="1"/>
    <x v="5"/>
    <x v="943"/>
    <n v="245.65"/>
    <n v="3"/>
    <n v="8.19"/>
    <x v="10"/>
    <x v="2"/>
  </r>
  <r>
    <n v="45241"/>
    <x v="615"/>
    <x v="20"/>
    <x v="0"/>
    <x v="3"/>
    <x v="1461"/>
    <n v="55.01"/>
    <n v="3"/>
    <n v="17.190000000000001"/>
    <x v="10"/>
    <x v="2"/>
  </r>
  <r>
    <n v="45241"/>
    <x v="615"/>
    <x v="20"/>
    <x v="0"/>
    <x v="3"/>
    <x v="1245"/>
    <n v="35.229999999999997"/>
    <n v="3"/>
    <n v="11.45"/>
    <x v="10"/>
    <x v="2"/>
  </r>
  <r>
    <n v="45241"/>
    <x v="269"/>
    <x v="3"/>
    <x v="1"/>
    <x v="8"/>
    <x v="1773"/>
    <n v="41.96"/>
    <n v="2"/>
    <n v="10.91"/>
    <x v="10"/>
    <x v="2"/>
  </r>
  <r>
    <n v="45241"/>
    <x v="269"/>
    <x v="3"/>
    <x v="1"/>
    <x v="5"/>
    <x v="612"/>
    <n v="451.15"/>
    <n v="3"/>
    <n v="0"/>
    <x v="10"/>
    <x v="2"/>
  </r>
  <r>
    <n v="45241"/>
    <x v="269"/>
    <x v="3"/>
    <x v="0"/>
    <x v="3"/>
    <x v="824"/>
    <n v="31.5"/>
    <n v="11"/>
    <n v="11.03"/>
    <x v="10"/>
    <x v="2"/>
  </r>
  <r>
    <n v="45241"/>
    <x v="756"/>
    <x v="18"/>
    <x v="1"/>
    <x v="13"/>
    <x v="178"/>
    <n v="2678.94"/>
    <n v="6"/>
    <n v="241.1"/>
    <x v="10"/>
    <x v="2"/>
  </r>
  <r>
    <n v="45241"/>
    <x v="774"/>
    <x v="1"/>
    <x v="0"/>
    <x v="4"/>
    <x v="1169"/>
    <n v="14.11"/>
    <n v="6"/>
    <n v="1.23"/>
    <x v="10"/>
    <x v="2"/>
  </r>
  <r>
    <n v="45242"/>
    <x v="102"/>
    <x v="12"/>
    <x v="0"/>
    <x v="3"/>
    <x v="950"/>
    <n v="6.27"/>
    <n v="5"/>
    <n v="-4.5999999999999996"/>
    <x v="10"/>
    <x v="2"/>
  </r>
  <r>
    <n v="45242"/>
    <x v="102"/>
    <x v="12"/>
    <x v="0"/>
    <x v="3"/>
    <x v="1496"/>
    <n v="4.37"/>
    <n v="7"/>
    <n v="-3.35"/>
    <x v="10"/>
    <x v="2"/>
  </r>
  <r>
    <n v="45242"/>
    <x v="102"/>
    <x v="12"/>
    <x v="2"/>
    <x v="9"/>
    <x v="1103"/>
    <n v="31.98"/>
    <n v="2"/>
    <n v="2"/>
    <x v="10"/>
    <x v="2"/>
  </r>
  <r>
    <n v="45242"/>
    <x v="136"/>
    <x v="18"/>
    <x v="0"/>
    <x v="10"/>
    <x v="1577"/>
    <n v="287.52"/>
    <n v="8"/>
    <n v="129.38"/>
    <x v="10"/>
    <x v="2"/>
  </r>
  <r>
    <n v="45242"/>
    <x v="136"/>
    <x v="18"/>
    <x v="0"/>
    <x v="12"/>
    <x v="1173"/>
    <n v="37.68"/>
    <n v="2"/>
    <n v="10.55"/>
    <x v="10"/>
    <x v="2"/>
  </r>
  <r>
    <n v="45242"/>
    <x v="136"/>
    <x v="18"/>
    <x v="0"/>
    <x v="0"/>
    <x v="1413"/>
    <n v="19.98"/>
    <n v="2"/>
    <n v="8.99"/>
    <x v="10"/>
    <x v="2"/>
  </r>
  <r>
    <n v="45242"/>
    <x v="136"/>
    <x v="18"/>
    <x v="0"/>
    <x v="4"/>
    <x v="1169"/>
    <n v="20.58"/>
    <n v="7"/>
    <n v="5.56"/>
    <x v="10"/>
    <x v="2"/>
  </r>
  <r>
    <n v="45242"/>
    <x v="136"/>
    <x v="18"/>
    <x v="0"/>
    <x v="3"/>
    <x v="1296"/>
    <n v="17.38"/>
    <n v="2"/>
    <n v="8.69"/>
    <x v="10"/>
    <x v="2"/>
  </r>
  <r>
    <n v="45242"/>
    <x v="530"/>
    <x v="10"/>
    <x v="1"/>
    <x v="5"/>
    <x v="149"/>
    <n v="1474.8"/>
    <n v="7"/>
    <n v="-21.07"/>
    <x v="10"/>
    <x v="2"/>
  </r>
  <r>
    <n v="45242"/>
    <x v="530"/>
    <x v="10"/>
    <x v="0"/>
    <x v="12"/>
    <x v="52"/>
    <n v="110.1"/>
    <n v="2"/>
    <n v="33.03"/>
    <x v="10"/>
    <x v="2"/>
  </r>
  <r>
    <n v="45242"/>
    <x v="530"/>
    <x v="10"/>
    <x v="0"/>
    <x v="7"/>
    <x v="995"/>
    <n v="16.75"/>
    <n v="6"/>
    <n v="5.44"/>
    <x v="10"/>
    <x v="2"/>
  </r>
  <r>
    <n v="45242"/>
    <x v="530"/>
    <x v="10"/>
    <x v="1"/>
    <x v="5"/>
    <x v="528"/>
    <n v="1537.07"/>
    <n v="9"/>
    <n v="0"/>
    <x v="10"/>
    <x v="2"/>
  </r>
  <r>
    <n v="45242"/>
    <x v="530"/>
    <x v="10"/>
    <x v="1"/>
    <x v="5"/>
    <x v="1111"/>
    <n v="449.37"/>
    <n v="2"/>
    <n v="-12.84"/>
    <x v="10"/>
    <x v="2"/>
  </r>
  <r>
    <n v="45242"/>
    <x v="233"/>
    <x v="3"/>
    <x v="2"/>
    <x v="6"/>
    <x v="1210"/>
    <n v="203.98"/>
    <n v="3"/>
    <n v="25.5"/>
    <x v="10"/>
    <x v="2"/>
  </r>
  <r>
    <n v="45242"/>
    <x v="233"/>
    <x v="3"/>
    <x v="1"/>
    <x v="13"/>
    <x v="1681"/>
    <n v="674.35"/>
    <n v="3"/>
    <n v="-8.43"/>
    <x v="10"/>
    <x v="2"/>
  </r>
  <r>
    <n v="45242"/>
    <x v="153"/>
    <x v="1"/>
    <x v="1"/>
    <x v="8"/>
    <x v="1298"/>
    <n v="22.75"/>
    <n v="6"/>
    <n v="-8.5299999999999994"/>
    <x v="10"/>
    <x v="2"/>
  </r>
  <r>
    <n v="45243"/>
    <x v="365"/>
    <x v="22"/>
    <x v="0"/>
    <x v="4"/>
    <x v="864"/>
    <n v="44.02"/>
    <n v="2"/>
    <n v="11.45"/>
    <x v="10"/>
    <x v="2"/>
  </r>
  <r>
    <n v="45243"/>
    <x v="106"/>
    <x v="25"/>
    <x v="0"/>
    <x v="14"/>
    <x v="139"/>
    <n v="52.14"/>
    <n v="7"/>
    <n v="5.87"/>
    <x v="10"/>
    <x v="2"/>
  </r>
  <r>
    <n v="45243"/>
    <x v="775"/>
    <x v="22"/>
    <x v="1"/>
    <x v="8"/>
    <x v="1141"/>
    <n v="4.18"/>
    <n v="1"/>
    <n v="1.5"/>
    <x v="10"/>
    <x v="2"/>
  </r>
  <r>
    <n v="45243"/>
    <x v="684"/>
    <x v="2"/>
    <x v="0"/>
    <x v="0"/>
    <x v="655"/>
    <n v="217.06"/>
    <n v="7"/>
    <n v="78.680000000000007"/>
    <x v="10"/>
    <x v="2"/>
  </r>
  <r>
    <n v="45243"/>
    <x v="162"/>
    <x v="1"/>
    <x v="0"/>
    <x v="3"/>
    <x v="1274"/>
    <n v="3.14"/>
    <n v="2"/>
    <n v="-4.7"/>
    <x v="10"/>
    <x v="2"/>
  </r>
  <r>
    <n v="45243"/>
    <x v="38"/>
    <x v="20"/>
    <x v="0"/>
    <x v="2"/>
    <x v="271"/>
    <n v="77.55"/>
    <n v="5"/>
    <n v="20.16"/>
    <x v="10"/>
    <x v="2"/>
  </r>
  <r>
    <n v="45243"/>
    <x v="38"/>
    <x v="20"/>
    <x v="0"/>
    <x v="2"/>
    <x v="304"/>
    <n v="24.88"/>
    <n v="2"/>
    <n v="6.97"/>
    <x v="10"/>
    <x v="2"/>
  </r>
  <r>
    <n v="45243"/>
    <x v="38"/>
    <x v="20"/>
    <x v="0"/>
    <x v="4"/>
    <x v="1024"/>
    <n v="140.75"/>
    <n v="5"/>
    <n v="39.409999999999997"/>
    <x v="10"/>
    <x v="2"/>
  </r>
  <r>
    <n v="45243"/>
    <x v="38"/>
    <x v="20"/>
    <x v="0"/>
    <x v="2"/>
    <x v="737"/>
    <n v="36.630000000000003"/>
    <n v="3"/>
    <n v="9.89"/>
    <x v="10"/>
    <x v="2"/>
  </r>
  <r>
    <n v="45243"/>
    <x v="324"/>
    <x v="39"/>
    <x v="1"/>
    <x v="8"/>
    <x v="1176"/>
    <n v="30.36"/>
    <n v="4"/>
    <n v="13.05"/>
    <x v="10"/>
    <x v="2"/>
  </r>
  <r>
    <n v="45243"/>
    <x v="619"/>
    <x v="20"/>
    <x v="2"/>
    <x v="6"/>
    <x v="1774"/>
    <n v="2279.96"/>
    <n v="4"/>
    <n v="592.79"/>
    <x v="10"/>
    <x v="2"/>
  </r>
  <r>
    <n v="45243"/>
    <x v="619"/>
    <x v="20"/>
    <x v="0"/>
    <x v="1"/>
    <x v="849"/>
    <n v="14.94"/>
    <n v="3"/>
    <n v="6.87"/>
    <x v="10"/>
    <x v="2"/>
  </r>
  <r>
    <n v="45243"/>
    <x v="675"/>
    <x v="22"/>
    <x v="1"/>
    <x v="8"/>
    <x v="1683"/>
    <n v="19.54"/>
    <n v="2"/>
    <n v="7.23"/>
    <x v="10"/>
    <x v="2"/>
  </r>
  <r>
    <n v="45244"/>
    <x v="158"/>
    <x v="4"/>
    <x v="2"/>
    <x v="9"/>
    <x v="1552"/>
    <n v="499.98"/>
    <n v="2"/>
    <n v="115"/>
    <x v="10"/>
    <x v="2"/>
  </r>
  <r>
    <n v="45244"/>
    <x v="158"/>
    <x v="4"/>
    <x v="0"/>
    <x v="0"/>
    <x v="1018"/>
    <n v="5.28"/>
    <n v="1"/>
    <n v="2.38"/>
    <x v="10"/>
    <x v="2"/>
  </r>
  <r>
    <n v="45244"/>
    <x v="158"/>
    <x v="4"/>
    <x v="0"/>
    <x v="3"/>
    <x v="333"/>
    <n v="8.26"/>
    <n v="2"/>
    <n v="3.88"/>
    <x v="10"/>
    <x v="2"/>
  </r>
  <r>
    <n v="45244"/>
    <x v="776"/>
    <x v="3"/>
    <x v="0"/>
    <x v="1"/>
    <x v="1092"/>
    <n v="7.38"/>
    <n v="2"/>
    <n v="3.47"/>
    <x v="10"/>
    <x v="2"/>
  </r>
  <r>
    <n v="45244"/>
    <x v="708"/>
    <x v="0"/>
    <x v="0"/>
    <x v="3"/>
    <x v="1540"/>
    <n v="2.2999999999999998"/>
    <n v="2"/>
    <n v="-3.9"/>
    <x v="10"/>
    <x v="2"/>
  </r>
  <r>
    <n v="45244"/>
    <x v="337"/>
    <x v="20"/>
    <x v="1"/>
    <x v="5"/>
    <x v="668"/>
    <n v="408.01"/>
    <n v="2"/>
    <n v="72.53"/>
    <x v="10"/>
    <x v="2"/>
  </r>
  <r>
    <n v="45244"/>
    <x v="337"/>
    <x v="20"/>
    <x v="0"/>
    <x v="2"/>
    <x v="1369"/>
    <n v="40.44"/>
    <n v="3"/>
    <n v="10.51"/>
    <x v="10"/>
    <x v="2"/>
  </r>
  <r>
    <n v="45244"/>
    <x v="632"/>
    <x v="2"/>
    <x v="1"/>
    <x v="5"/>
    <x v="1434"/>
    <n v="380.06"/>
    <n v="3"/>
    <n v="-21.72"/>
    <x v="10"/>
    <x v="2"/>
  </r>
  <r>
    <n v="45244"/>
    <x v="632"/>
    <x v="2"/>
    <x v="2"/>
    <x v="16"/>
    <x v="673"/>
    <n v="1199.98"/>
    <n v="4"/>
    <n v="180"/>
    <x v="10"/>
    <x v="2"/>
  </r>
  <r>
    <n v="45244"/>
    <x v="632"/>
    <x v="2"/>
    <x v="1"/>
    <x v="8"/>
    <x v="220"/>
    <n v="48.58"/>
    <n v="3"/>
    <n v="9.7200000000000006"/>
    <x v="10"/>
    <x v="2"/>
  </r>
  <r>
    <n v="45244"/>
    <x v="560"/>
    <x v="3"/>
    <x v="0"/>
    <x v="4"/>
    <x v="175"/>
    <n v="9.84"/>
    <n v="3"/>
    <n v="2.85"/>
    <x v="10"/>
    <x v="2"/>
  </r>
  <r>
    <n v="45244"/>
    <x v="176"/>
    <x v="7"/>
    <x v="0"/>
    <x v="0"/>
    <x v="1071"/>
    <n v="16.45"/>
    <n v="5"/>
    <n v="7.57"/>
    <x v="10"/>
    <x v="2"/>
  </r>
  <r>
    <n v="45244"/>
    <x v="176"/>
    <x v="7"/>
    <x v="1"/>
    <x v="8"/>
    <x v="517"/>
    <n v="19.920000000000002"/>
    <n v="4"/>
    <n v="6.57"/>
    <x v="10"/>
    <x v="2"/>
  </r>
  <r>
    <n v="45244"/>
    <x v="361"/>
    <x v="36"/>
    <x v="2"/>
    <x v="6"/>
    <x v="1109"/>
    <n v="89.97"/>
    <n v="3"/>
    <n v="25.19"/>
    <x v="10"/>
    <x v="2"/>
  </r>
  <r>
    <n v="45244"/>
    <x v="0"/>
    <x v="20"/>
    <x v="2"/>
    <x v="6"/>
    <x v="1258"/>
    <n v="13.98"/>
    <n v="2"/>
    <n v="3.91"/>
    <x v="10"/>
    <x v="2"/>
  </r>
  <r>
    <n v="45244"/>
    <x v="0"/>
    <x v="20"/>
    <x v="0"/>
    <x v="4"/>
    <x v="286"/>
    <n v="23.65"/>
    <n v="1"/>
    <n v="6.15"/>
    <x v="10"/>
    <x v="2"/>
  </r>
  <r>
    <n v="45245"/>
    <x v="660"/>
    <x v="3"/>
    <x v="2"/>
    <x v="9"/>
    <x v="1037"/>
    <n v="99.39"/>
    <n v="3"/>
    <n v="40.75"/>
    <x v="10"/>
    <x v="2"/>
  </r>
  <r>
    <n v="45245"/>
    <x v="614"/>
    <x v="3"/>
    <x v="0"/>
    <x v="3"/>
    <x v="1030"/>
    <n v="1016.79"/>
    <n v="1"/>
    <n v="381.3"/>
    <x v="10"/>
    <x v="2"/>
  </r>
  <r>
    <n v="45245"/>
    <x v="614"/>
    <x v="3"/>
    <x v="0"/>
    <x v="3"/>
    <x v="876"/>
    <n v="38.14"/>
    <n v="7"/>
    <n v="13.35"/>
    <x v="10"/>
    <x v="2"/>
  </r>
  <r>
    <n v="45245"/>
    <x v="123"/>
    <x v="3"/>
    <x v="2"/>
    <x v="6"/>
    <x v="803"/>
    <n v="361.38"/>
    <n v="2"/>
    <n v="27.1"/>
    <x v="10"/>
    <x v="2"/>
  </r>
  <r>
    <n v="45245"/>
    <x v="402"/>
    <x v="25"/>
    <x v="1"/>
    <x v="13"/>
    <x v="989"/>
    <n v="630.02"/>
    <n v="4"/>
    <n v="-199.51"/>
    <x v="10"/>
    <x v="2"/>
  </r>
  <r>
    <n v="45246"/>
    <x v="131"/>
    <x v="31"/>
    <x v="0"/>
    <x v="10"/>
    <x v="21"/>
    <n v="28.4"/>
    <n v="5"/>
    <n v="13.35"/>
    <x v="10"/>
    <x v="2"/>
  </r>
  <r>
    <n v="45246"/>
    <x v="24"/>
    <x v="3"/>
    <x v="0"/>
    <x v="3"/>
    <x v="1496"/>
    <n v="8.32"/>
    <n v="5"/>
    <n v="2.81"/>
    <x v="10"/>
    <x v="2"/>
  </r>
  <r>
    <n v="45247"/>
    <x v="389"/>
    <x v="31"/>
    <x v="0"/>
    <x v="3"/>
    <x v="263"/>
    <n v="10.78"/>
    <n v="3"/>
    <n v="3.37"/>
    <x v="10"/>
    <x v="2"/>
  </r>
  <r>
    <n v="45247"/>
    <x v="497"/>
    <x v="0"/>
    <x v="2"/>
    <x v="6"/>
    <x v="1570"/>
    <n v="67.180000000000007"/>
    <n v="3"/>
    <n v="6.72"/>
    <x v="10"/>
    <x v="2"/>
  </r>
  <r>
    <n v="45247"/>
    <x v="497"/>
    <x v="0"/>
    <x v="0"/>
    <x v="0"/>
    <x v="1692"/>
    <n v="15.23"/>
    <n v="4"/>
    <n v="5.52"/>
    <x v="10"/>
    <x v="2"/>
  </r>
  <r>
    <n v="45247"/>
    <x v="631"/>
    <x v="3"/>
    <x v="0"/>
    <x v="14"/>
    <x v="1452"/>
    <n v="49.5"/>
    <n v="5"/>
    <n v="13.37"/>
    <x v="10"/>
    <x v="2"/>
  </r>
  <r>
    <n v="45248"/>
    <x v="299"/>
    <x v="39"/>
    <x v="0"/>
    <x v="2"/>
    <x v="479"/>
    <n v="1117.92"/>
    <n v="4"/>
    <n v="55.9"/>
    <x v="10"/>
    <x v="2"/>
  </r>
  <r>
    <n v="45248"/>
    <x v="188"/>
    <x v="0"/>
    <x v="0"/>
    <x v="4"/>
    <x v="29"/>
    <n v="6.37"/>
    <n v="2"/>
    <n v="1.03"/>
    <x v="10"/>
    <x v="2"/>
  </r>
  <r>
    <n v="45248"/>
    <x v="188"/>
    <x v="0"/>
    <x v="0"/>
    <x v="1"/>
    <x v="956"/>
    <n v="48.85"/>
    <n v="2"/>
    <n v="15.88"/>
    <x v="10"/>
    <x v="2"/>
  </r>
  <r>
    <n v="45248"/>
    <x v="188"/>
    <x v="0"/>
    <x v="0"/>
    <x v="0"/>
    <x v="572"/>
    <n v="19.649999999999999"/>
    <n v="2"/>
    <n v="6.63"/>
    <x v="10"/>
    <x v="2"/>
  </r>
  <r>
    <n v="45248"/>
    <x v="188"/>
    <x v="0"/>
    <x v="1"/>
    <x v="5"/>
    <x v="664"/>
    <n v="255.11"/>
    <n v="6"/>
    <n v="-18.22"/>
    <x v="10"/>
    <x v="2"/>
  </r>
  <r>
    <n v="45248"/>
    <x v="191"/>
    <x v="10"/>
    <x v="0"/>
    <x v="12"/>
    <x v="1184"/>
    <n v="103.97"/>
    <n v="6"/>
    <n v="16.89"/>
    <x v="10"/>
    <x v="2"/>
  </r>
  <r>
    <n v="45248"/>
    <x v="492"/>
    <x v="3"/>
    <x v="2"/>
    <x v="6"/>
    <x v="1327"/>
    <n v="61.19"/>
    <n v="1"/>
    <n v="6.12"/>
    <x v="10"/>
    <x v="2"/>
  </r>
  <r>
    <n v="45248"/>
    <x v="492"/>
    <x v="3"/>
    <x v="0"/>
    <x v="12"/>
    <x v="1562"/>
    <n v="67.84"/>
    <n v="1"/>
    <n v="18.32"/>
    <x v="10"/>
    <x v="2"/>
  </r>
  <r>
    <n v="45248"/>
    <x v="63"/>
    <x v="14"/>
    <x v="1"/>
    <x v="5"/>
    <x v="120"/>
    <n v="301.95999999999998"/>
    <n v="2"/>
    <n v="33.22"/>
    <x v="10"/>
    <x v="2"/>
  </r>
  <r>
    <n v="45248"/>
    <x v="385"/>
    <x v="33"/>
    <x v="2"/>
    <x v="9"/>
    <x v="1375"/>
    <n v="1319.96"/>
    <n v="4"/>
    <n v="527.98"/>
    <x v="10"/>
    <x v="2"/>
  </r>
  <r>
    <n v="45248"/>
    <x v="190"/>
    <x v="3"/>
    <x v="2"/>
    <x v="9"/>
    <x v="640"/>
    <n v="595"/>
    <n v="5"/>
    <n v="95.2"/>
    <x v="10"/>
    <x v="2"/>
  </r>
  <r>
    <n v="45248"/>
    <x v="737"/>
    <x v="3"/>
    <x v="0"/>
    <x v="3"/>
    <x v="1489"/>
    <n v="61.12"/>
    <n v="5"/>
    <n v="22.16"/>
    <x v="10"/>
    <x v="2"/>
  </r>
  <r>
    <n v="45249"/>
    <x v="724"/>
    <x v="20"/>
    <x v="0"/>
    <x v="3"/>
    <x v="1198"/>
    <n v="14.35"/>
    <n v="3"/>
    <n v="4.66"/>
    <x v="10"/>
    <x v="2"/>
  </r>
  <r>
    <n v="45249"/>
    <x v="724"/>
    <x v="20"/>
    <x v="0"/>
    <x v="2"/>
    <x v="99"/>
    <n v="64.959999999999994"/>
    <n v="2"/>
    <n v="2.6"/>
    <x v="10"/>
    <x v="2"/>
  </r>
  <r>
    <n v="45249"/>
    <x v="724"/>
    <x v="20"/>
    <x v="0"/>
    <x v="2"/>
    <x v="1187"/>
    <n v="68.599999999999994"/>
    <n v="4"/>
    <n v="18.52"/>
    <x v="10"/>
    <x v="2"/>
  </r>
  <r>
    <n v="45249"/>
    <x v="281"/>
    <x v="0"/>
    <x v="0"/>
    <x v="2"/>
    <x v="916"/>
    <n v="100.7"/>
    <n v="6"/>
    <n v="-16.36"/>
    <x v="10"/>
    <x v="2"/>
  </r>
  <r>
    <n v="45249"/>
    <x v="281"/>
    <x v="0"/>
    <x v="1"/>
    <x v="8"/>
    <x v="1670"/>
    <n v="2.33"/>
    <n v="2"/>
    <n v="-0.76"/>
    <x v="10"/>
    <x v="2"/>
  </r>
  <r>
    <n v="45249"/>
    <x v="281"/>
    <x v="0"/>
    <x v="0"/>
    <x v="3"/>
    <x v="39"/>
    <n v="10.78"/>
    <n v="5"/>
    <n v="-17.25"/>
    <x v="10"/>
    <x v="2"/>
  </r>
  <r>
    <n v="45249"/>
    <x v="281"/>
    <x v="0"/>
    <x v="0"/>
    <x v="7"/>
    <x v="78"/>
    <n v="58.37"/>
    <n v="12"/>
    <n v="21.89"/>
    <x v="10"/>
    <x v="2"/>
  </r>
  <r>
    <n v="45249"/>
    <x v="281"/>
    <x v="0"/>
    <x v="0"/>
    <x v="10"/>
    <x v="1606"/>
    <n v="40.97"/>
    <n v="3"/>
    <n v="13.83"/>
    <x v="10"/>
    <x v="2"/>
  </r>
  <r>
    <n v="45249"/>
    <x v="281"/>
    <x v="0"/>
    <x v="2"/>
    <x v="6"/>
    <x v="764"/>
    <n v="71.959999999999994"/>
    <n v="5"/>
    <n v="25.19"/>
    <x v="10"/>
    <x v="2"/>
  </r>
  <r>
    <n v="45249"/>
    <x v="281"/>
    <x v="0"/>
    <x v="0"/>
    <x v="0"/>
    <x v="1757"/>
    <n v="10.37"/>
    <n v="2"/>
    <n v="3.63"/>
    <x v="10"/>
    <x v="2"/>
  </r>
  <r>
    <n v="45249"/>
    <x v="281"/>
    <x v="0"/>
    <x v="0"/>
    <x v="3"/>
    <x v="566"/>
    <n v="1.19"/>
    <n v="2"/>
    <n v="-2.0299999999999998"/>
    <x v="10"/>
    <x v="2"/>
  </r>
  <r>
    <n v="45249"/>
    <x v="70"/>
    <x v="20"/>
    <x v="0"/>
    <x v="4"/>
    <x v="743"/>
    <n v="17.28"/>
    <n v="6"/>
    <n v="5.01"/>
    <x v="10"/>
    <x v="2"/>
  </r>
  <r>
    <n v="45249"/>
    <x v="70"/>
    <x v="20"/>
    <x v="0"/>
    <x v="3"/>
    <x v="116"/>
    <n v="17.71"/>
    <n v="3"/>
    <n v="6.42"/>
    <x v="10"/>
    <x v="2"/>
  </r>
  <r>
    <n v="45249"/>
    <x v="676"/>
    <x v="18"/>
    <x v="0"/>
    <x v="12"/>
    <x v="1284"/>
    <n v="54.96"/>
    <n v="3"/>
    <n v="15.94"/>
    <x v="10"/>
    <x v="2"/>
  </r>
  <r>
    <n v="45249"/>
    <x v="235"/>
    <x v="25"/>
    <x v="0"/>
    <x v="4"/>
    <x v="489"/>
    <n v="18.48"/>
    <n v="2"/>
    <n v="6.01"/>
    <x v="10"/>
    <x v="2"/>
  </r>
  <r>
    <n v="45249"/>
    <x v="11"/>
    <x v="20"/>
    <x v="0"/>
    <x v="12"/>
    <x v="1280"/>
    <n v="8.74"/>
    <n v="2"/>
    <n v="2.27"/>
    <x v="10"/>
    <x v="2"/>
  </r>
  <r>
    <n v="45249"/>
    <x v="11"/>
    <x v="20"/>
    <x v="0"/>
    <x v="0"/>
    <x v="1010"/>
    <n v="44.75"/>
    <n v="5"/>
    <n v="20.59"/>
    <x v="10"/>
    <x v="2"/>
  </r>
  <r>
    <n v="45249"/>
    <x v="362"/>
    <x v="22"/>
    <x v="1"/>
    <x v="8"/>
    <x v="964"/>
    <n v="31.96"/>
    <n v="2"/>
    <n v="1.6"/>
    <x v="10"/>
    <x v="2"/>
  </r>
  <r>
    <n v="45250"/>
    <x v="608"/>
    <x v="39"/>
    <x v="0"/>
    <x v="1"/>
    <x v="913"/>
    <n v="14.62"/>
    <n v="2"/>
    <n v="6.87"/>
    <x v="10"/>
    <x v="2"/>
  </r>
  <r>
    <n v="45250"/>
    <x v="608"/>
    <x v="39"/>
    <x v="2"/>
    <x v="6"/>
    <x v="1775"/>
    <n v="944.93"/>
    <n v="7"/>
    <n v="236.23"/>
    <x v="10"/>
    <x v="2"/>
  </r>
  <r>
    <n v="45250"/>
    <x v="327"/>
    <x v="10"/>
    <x v="0"/>
    <x v="7"/>
    <x v="1739"/>
    <n v="19.100000000000001"/>
    <n v="7"/>
    <n v="6.68"/>
    <x v="10"/>
    <x v="2"/>
  </r>
  <r>
    <n v="45250"/>
    <x v="327"/>
    <x v="10"/>
    <x v="0"/>
    <x v="1"/>
    <x v="912"/>
    <n v="18.5"/>
    <n v="8"/>
    <n v="6.24"/>
    <x v="10"/>
    <x v="2"/>
  </r>
  <r>
    <n v="45250"/>
    <x v="327"/>
    <x v="10"/>
    <x v="2"/>
    <x v="9"/>
    <x v="138"/>
    <n v="255.98"/>
    <n v="2"/>
    <n v="54.4"/>
    <x v="10"/>
    <x v="2"/>
  </r>
  <r>
    <n v="45250"/>
    <x v="327"/>
    <x v="10"/>
    <x v="1"/>
    <x v="11"/>
    <x v="1419"/>
    <n v="86.97"/>
    <n v="3"/>
    <n v="-48.7"/>
    <x v="10"/>
    <x v="2"/>
  </r>
  <r>
    <n v="45250"/>
    <x v="156"/>
    <x v="10"/>
    <x v="0"/>
    <x v="0"/>
    <x v="13"/>
    <n v="15.7"/>
    <n v="3"/>
    <n v="5.0999999999999996"/>
    <x v="10"/>
    <x v="2"/>
  </r>
  <r>
    <n v="45250"/>
    <x v="156"/>
    <x v="10"/>
    <x v="0"/>
    <x v="3"/>
    <x v="878"/>
    <n v="2.63"/>
    <n v="2"/>
    <n v="-1.93"/>
    <x v="10"/>
    <x v="2"/>
  </r>
  <r>
    <n v="45250"/>
    <x v="156"/>
    <x v="10"/>
    <x v="0"/>
    <x v="3"/>
    <x v="775"/>
    <n v="14.43"/>
    <n v="3"/>
    <n v="-10.58"/>
    <x v="10"/>
    <x v="2"/>
  </r>
  <r>
    <n v="45250"/>
    <x v="17"/>
    <x v="0"/>
    <x v="1"/>
    <x v="5"/>
    <x v="943"/>
    <n v="318.43"/>
    <n v="5"/>
    <n v="-77.33"/>
    <x v="10"/>
    <x v="2"/>
  </r>
  <r>
    <n v="45250"/>
    <x v="17"/>
    <x v="0"/>
    <x v="2"/>
    <x v="6"/>
    <x v="1130"/>
    <n v="122.92"/>
    <n v="7"/>
    <n v="46.1"/>
    <x v="10"/>
    <x v="2"/>
  </r>
  <r>
    <n v="45250"/>
    <x v="17"/>
    <x v="0"/>
    <x v="1"/>
    <x v="8"/>
    <x v="152"/>
    <n v="7.07"/>
    <n v="3"/>
    <n v="-2.83"/>
    <x v="10"/>
    <x v="2"/>
  </r>
  <r>
    <n v="45250"/>
    <x v="302"/>
    <x v="18"/>
    <x v="0"/>
    <x v="0"/>
    <x v="443"/>
    <n v="9.08"/>
    <n v="2"/>
    <n v="4.09"/>
    <x v="10"/>
    <x v="2"/>
  </r>
  <r>
    <n v="45250"/>
    <x v="302"/>
    <x v="18"/>
    <x v="0"/>
    <x v="0"/>
    <x v="600"/>
    <n v="314.55"/>
    <n v="3"/>
    <n v="150.97999999999999"/>
    <x v="10"/>
    <x v="2"/>
  </r>
  <r>
    <n v="45250"/>
    <x v="302"/>
    <x v="18"/>
    <x v="0"/>
    <x v="3"/>
    <x v="73"/>
    <n v="4.91"/>
    <n v="1"/>
    <n v="2.31"/>
    <x v="10"/>
    <x v="2"/>
  </r>
  <r>
    <n v="45250"/>
    <x v="15"/>
    <x v="0"/>
    <x v="2"/>
    <x v="6"/>
    <x v="11"/>
    <n v="151.19"/>
    <n v="1"/>
    <n v="13.23"/>
    <x v="10"/>
    <x v="2"/>
  </r>
  <r>
    <n v="45250"/>
    <x v="91"/>
    <x v="3"/>
    <x v="0"/>
    <x v="12"/>
    <x v="652"/>
    <n v="39"/>
    <n v="12"/>
    <n v="11.31"/>
    <x v="10"/>
    <x v="2"/>
  </r>
  <r>
    <n v="45250"/>
    <x v="373"/>
    <x v="7"/>
    <x v="0"/>
    <x v="3"/>
    <x v="738"/>
    <n v="128.4"/>
    <n v="3"/>
    <n v="62.92"/>
    <x v="10"/>
    <x v="2"/>
  </r>
  <r>
    <n v="45250"/>
    <x v="410"/>
    <x v="16"/>
    <x v="1"/>
    <x v="11"/>
    <x v="1212"/>
    <n v="289.57"/>
    <n v="2"/>
    <n v="10.86"/>
    <x v="10"/>
    <x v="2"/>
  </r>
  <r>
    <n v="45250"/>
    <x v="410"/>
    <x v="16"/>
    <x v="0"/>
    <x v="2"/>
    <x v="776"/>
    <n v="39.72"/>
    <n v="5"/>
    <n v="4.47"/>
    <x v="10"/>
    <x v="2"/>
  </r>
  <r>
    <n v="45250"/>
    <x v="410"/>
    <x v="16"/>
    <x v="2"/>
    <x v="6"/>
    <x v="1327"/>
    <n v="244.77"/>
    <n v="4"/>
    <n v="24.48"/>
    <x v="10"/>
    <x v="2"/>
  </r>
  <r>
    <n v="45250"/>
    <x v="688"/>
    <x v="3"/>
    <x v="2"/>
    <x v="9"/>
    <x v="1734"/>
    <n v="27.88"/>
    <n v="2"/>
    <n v="3.9"/>
    <x v="10"/>
    <x v="2"/>
  </r>
  <r>
    <n v="45251"/>
    <x v="645"/>
    <x v="11"/>
    <x v="1"/>
    <x v="5"/>
    <x v="707"/>
    <n v="195.14"/>
    <n v="4"/>
    <n v="-12.2"/>
    <x v="10"/>
    <x v="2"/>
  </r>
  <r>
    <n v="45251"/>
    <x v="491"/>
    <x v="30"/>
    <x v="0"/>
    <x v="0"/>
    <x v="1132"/>
    <n v="40.46"/>
    <n v="7"/>
    <n v="19.829999999999998"/>
    <x v="10"/>
    <x v="2"/>
  </r>
  <r>
    <n v="45251"/>
    <x v="491"/>
    <x v="30"/>
    <x v="2"/>
    <x v="6"/>
    <x v="1094"/>
    <n v="404.94"/>
    <n v="3"/>
    <n v="109.33"/>
    <x v="10"/>
    <x v="2"/>
  </r>
  <r>
    <n v="45251"/>
    <x v="74"/>
    <x v="10"/>
    <x v="2"/>
    <x v="15"/>
    <x v="1776"/>
    <n v="30.35"/>
    <n v="7"/>
    <n v="-24.28"/>
    <x v="10"/>
    <x v="2"/>
  </r>
  <r>
    <n v="45251"/>
    <x v="74"/>
    <x v="10"/>
    <x v="1"/>
    <x v="5"/>
    <x v="664"/>
    <n v="127.55"/>
    <n v="3"/>
    <n v="-9.11"/>
    <x v="10"/>
    <x v="2"/>
  </r>
  <r>
    <n v="45251"/>
    <x v="74"/>
    <x v="10"/>
    <x v="1"/>
    <x v="8"/>
    <x v="866"/>
    <n v="77.95"/>
    <n v="3"/>
    <n v="15.59"/>
    <x v="10"/>
    <x v="2"/>
  </r>
  <r>
    <n v="45251"/>
    <x v="310"/>
    <x v="1"/>
    <x v="0"/>
    <x v="0"/>
    <x v="1544"/>
    <n v="38.43"/>
    <n v="1"/>
    <n v="13.45"/>
    <x v="10"/>
    <x v="2"/>
  </r>
  <r>
    <n v="45251"/>
    <x v="310"/>
    <x v="1"/>
    <x v="0"/>
    <x v="2"/>
    <x v="1369"/>
    <n v="21.57"/>
    <n v="2"/>
    <n v="1.62"/>
    <x v="10"/>
    <x v="2"/>
  </r>
  <r>
    <n v="45251"/>
    <x v="310"/>
    <x v="1"/>
    <x v="2"/>
    <x v="9"/>
    <x v="1381"/>
    <n v="81.58"/>
    <n v="3"/>
    <n v="2.04"/>
    <x v="10"/>
    <x v="2"/>
  </r>
  <r>
    <n v="45251"/>
    <x v="30"/>
    <x v="20"/>
    <x v="0"/>
    <x v="0"/>
    <x v="1709"/>
    <n v="12.96"/>
    <n v="2"/>
    <n v="6.35"/>
    <x v="10"/>
    <x v="2"/>
  </r>
  <r>
    <n v="45251"/>
    <x v="488"/>
    <x v="20"/>
    <x v="1"/>
    <x v="11"/>
    <x v="1233"/>
    <n v="113.57"/>
    <n v="2"/>
    <n v="12.78"/>
    <x v="10"/>
    <x v="2"/>
  </r>
  <r>
    <n v="45251"/>
    <x v="495"/>
    <x v="3"/>
    <x v="0"/>
    <x v="0"/>
    <x v="1378"/>
    <n v="32.4"/>
    <n v="5"/>
    <n v="15.55"/>
    <x v="10"/>
    <x v="2"/>
  </r>
  <r>
    <n v="45252"/>
    <x v="735"/>
    <x v="20"/>
    <x v="1"/>
    <x v="8"/>
    <x v="1013"/>
    <n v="39.880000000000003"/>
    <n v="2"/>
    <n v="11.17"/>
    <x v="10"/>
    <x v="2"/>
  </r>
  <r>
    <n v="45252"/>
    <x v="735"/>
    <x v="20"/>
    <x v="0"/>
    <x v="3"/>
    <x v="51"/>
    <n v="12.19"/>
    <n v="4"/>
    <n v="4.1100000000000003"/>
    <x v="10"/>
    <x v="2"/>
  </r>
  <r>
    <n v="45252"/>
    <x v="735"/>
    <x v="20"/>
    <x v="0"/>
    <x v="4"/>
    <x v="1697"/>
    <n v="20.82"/>
    <n v="3"/>
    <n v="7.5"/>
    <x v="10"/>
    <x v="2"/>
  </r>
  <r>
    <n v="45252"/>
    <x v="122"/>
    <x v="14"/>
    <x v="0"/>
    <x v="3"/>
    <x v="275"/>
    <n v="49.44"/>
    <n v="3"/>
    <n v="24.23"/>
    <x v="10"/>
    <x v="2"/>
  </r>
  <r>
    <n v="45252"/>
    <x v="617"/>
    <x v="0"/>
    <x v="0"/>
    <x v="3"/>
    <x v="811"/>
    <n v="6.22"/>
    <n v="6"/>
    <n v="-9.6300000000000008"/>
    <x v="10"/>
    <x v="2"/>
  </r>
  <r>
    <n v="45252"/>
    <x v="617"/>
    <x v="0"/>
    <x v="0"/>
    <x v="4"/>
    <x v="608"/>
    <n v="23.62"/>
    <n v="9"/>
    <n v="2.66"/>
    <x v="10"/>
    <x v="2"/>
  </r>
  <r>
    <n v="45252"/>
    <x v="617"/>
    <x v="0"/>
    <x v="2"/>
    <x v="9"/>
    <x v="1264"/>
    <n v="24.03"/>
    <n v="2"/>
    <n v="-0.6"/>
    <x v="10"/>
    <x v="2"/>
  </r>
  <r>
    <n v="45252"/>
    <x v="617"/>
    <x v="0"/>
    <x v="0"/>
    <x v="1"/>
    <x v="685"/>
    <n v="2.09"/>
    <n v="1"/>
    <n v="0.68"/>
    <x v="10"/>
    <x v="2"/>
  </r>
  <r>
    <n v="45252"/>
    <x v="617"/>
    <x v="0"/>
    <x v="0"/>
    <x v="3"/>
    <x v="949"/>
    <n v="4.49"/>
    <n v="6"/>
    <n v="-6.73"/>
    <x v="10"/>
    <x v="2"/>
  </r>
  <r>
    <n v="45252"/>
    <x v="683"/>
    <x v="20"/>
    <x v="0"/>
    <x v="3"/>
    <x v="637"/>
    <n v="134.27000000000001"/>
    <n v="8"/>
    <n v="47"/>
    <x v="10"/>
    <x v="2"/>
  </r>
  <r>
    <n v="45253"/>
    <x v="465"/>
    <x v="2"/>
    <x v="0"/>
    <x v="7"/>
    <x v="961"/>
    <n v="15.8"/>
    <n v="5"/>
    <n v="2.37"/>
    <x v="10"/>
    <x v="2"/>
  </r>
  <r>
    <n v="45253"/>
    <x v="465"/>
    <x v="2"/>
    <x v="1"/>
    <x v="8"/>
    <x v="682"/>
    <n v="14.37"/>
    <n v="2"/>
    <n v="3.95"/>
    <x v="10"/>
    <x v="2"/>
  </r>
  <r>
    <n v="45253"/>
    <x v="465"/>
    <x v="2"/>
    <x v="1"/>
    <x v="8"/>
    <x v="1716"/>
    <n v="70.45"/>
    <n v="7"/>
    <n v="12.33"/>
    <x v="10"/>
    <x v="2"/>
  </r>
  <r>
    <n v="45254"/>
    <x v="342"/>
    <x v="2"/>
    <x v="0"/>
    <x v="7"/>
    <x v="1777"/>
    <n v="4.42"/>
    <n v="3"/>
    <n v="1.6"/>
    <x v="10"/>
    <x v="2"/>
  </r>
  <r>
    <n v="45254"/>
    <x v="115"/>
    <x v="20"/>
    <x v="0"/>
    <x v="3"/>
    <x v="797"/>
    <n v="17.22"/>
    <n v="4"/>
    <n v="6.03"/>
    <x v="10"/>
    <x v="2"/>
  </r>
  <r>
    <n v="45254"/>
    <x v="115"/>
    <x v="20"/>
    <x v="0"/>
    <x v="0"/>
    <x v="1515"/>
    <n v="11.56"/>
    <n v="2"/>
    <n v="5.66"/>
    <x v="10"/>
    <x v="2"/>
  </r>
  <r>
    <n v="45254"/>
    <x v="115"/>
    <x v="20"/>
    <x v="2"/>
    <x v="9"/>
    <x v="225"/>
    <n v="88.4"/>
    <n v="4"/>
    <n v="11.49"/>
    <x v="10"/>
    <x v="2"/>
  </r>
  <r>
    <n v="45254"/>
    <x v="115"/>
    <x v="20"/>
    <x v="0"/>
    <x v="0"/>
    <x v="869"/>
    <n v="6.48"/>
    <n v="1"/>
    <n v="3.11"/>
    <x v="10"/>
    <x v="2"/>
  </r>
  <r>
    <n v="45254"/>
    <x v="538"/>
    <x v="3"/>
    <x v="2"/>
    <x v="6"/>
    <x v="1337"/>
    <n v="33.520000000000003"/>
    <n v="2"/>
    <n v="3.35"/>
    <x v="10"/>
    <x v="2"/>
  </r>
  <r>
    <n v="45254"/>
    <x v="538"/>
    <x v="3"/>
    <x v="1"/>
    <x v="8"/>
    <x v="20"/>
    <n v="9.94"/>
    <n v="2"/>
    <n v="3.08"/>
    <x v="10"/>
    <x v="2"/>
  </r>
  <r>
    <n v="45254"/>
    <x v="777"/>
    <x v="0"/>
    <x v="0"/>
    <x v="2"/>
    <x v="1462"/>
    <n v="41.92"/>
    <n v="5"/>
    <n v="3.67"/>
    <x v="10"/>
    <x v="2"/>
  </r>
  <r>
    <n v="45254"/>
    <x v="777"/>
    <x v="0"/>
    <x v="2"/>
    <x v="9"/>
    <x v="1464"/>
    <n v="297.58"/>
    <n v="3"/>
    <n v="-7.44"/>
    <x v="10"/>
    <x v="2"/>
  </r>
  <r>
    <n v="45254"/>
    <x v="777"/>
    <x v="0"/>
    <x v="0"/>
    <x v="7"/>
    <x v="710"/>
    <n v="4.34"/>
    <n v="3"/>
    <n v="0.87"/>
    <x v="10"/>
    <x v="2"/>
  </r>
  <r>
    <n v="45254"/>
    <x v="777"/>
    <x v="0"/>
    <x v="2"/>
    <x v="9"/>
    <x v="910"/>
    <n v="94.99"/>
    <n v="2"/>
    <n v="-2.37"/>
    <x v="10"/>
    <x v="2"/>
  </r>
  <r>
    <n v="45254"/>
    <x v="777"/>
    <x v="0"/>
    <x v="0"/>
    <x v="0"/>
    <x v="705"/>
    <n v="74.349999999999994"/>
    <n v="3"/>
    <n v="23.24"/>
    <x v="10"/>
    <x v="2"/>
  </r>
  <r>
    <n v="45254"/>
    <x v="777"/>
    <x v="0"/>
    <x v="0"/>
    <x v="4"/>
    <x v="540"/>
    <n v="14.04"/>
    <n v="3"/>
    <n v="1.58"/>
    <x v="10"/>
    <x v="2"/>
  </r>
  <r>
    <n v="45254"/>
    <x v="778"/>
    <x v="11"/>
    <x v="0"/>
    <x v="0"/>
    <x v="1708"/>
    <n v="24.78"/>
    <n v="1"/>
    <n v="7.75"/>
    <x v="10"/>
    <x v="2"/>
  </r>
  <r>
    <n v="45254"/>
    <x v="208"/>
    <x v="0"/>
    <x v="2"/>
    <x v="6"/>
    <x v="1492"/>
    <n v="657.55"/>
    <n v="6"/>
    <n v="49.32"/>
    <x v="10"/>
    <x v="2"/>
  </r>
  <r>
    <n v="45254"/>
    <x v="569"/>
    <x v="3"/>
    <x v="2"/>
    <x v="9"/>
    <x v="1146"/>
    <n v="659.9"/>
    <n v="2"/>
    <n v="217.77"/>
    <x v="10"/>
    <x v="2"/>
  </r>
  <r>
    <n v="45254"/>
    <x v="569"/>
    <x v="3"/>
    <x v="1"/>
    <x v="5"/>
    <x v="354"/>
    <n v="1684.75"/>
    <n v="6"/>
    <n v="210.59"/>
    <x v="10"/>
    <x v="2"/>
  </r>
  <r>
    <n v="45254"/>
    <x v="569"/>
    <x v="3"/>
    <x v="2"/>
    <x v="9"/>
    <x v="1620"/>
    <n v="559.91999999999996"/>
    <n v="8"/>
    <n v="190.37"/>
    <x v="10"/>
    <x v="2"/>
  </r>
  <r>
    <n v="45254"/>
    <x v="482"/>
    <x v="22"/>
    <x v="0"/>
    <x v="3"/>
    <x v="8"/>
    <n v="1219.96"/>
    <n v="5"/>
    <n v="381.24"/>
    <x v="10"/>
    <x v="2"/>
  </r>
  <r>
    <n v="45254"/>
    <x v="174"/>
    <x v="36"/>
    <x v="1"/>
    <x v="8"/>
    <x v="19"/>
    <n v="207.76"/>
    <n v="4"/>
    <n v="85.18"/>
    <x v="10"/>
    <x v="2"/>
  </r>
  <r>
    <n v="45254"/>
    <x v="683"/>
    <x v="10"/>
    <x v="0"/>
    <x v="10"/>
    <x v="22"/>
    <n v="40.75"/>
    <n v="3"/>
    <n v="15.28"/>
    <x v="10"/>
    <x v="2"/>
  </r>
  <r>
    <n v="45254"/>
    <x v="683"/>
    <x v="10"/>
    <x v="2"/>
    <x v="9"/>
    <x v="1646"/>
    <n v="139.96"/>
    <n v="5"/>
    <n v="-22.74"/>
    <x v="10"/>
    <x v="2"/>
  </r>
  <r>
    <n v="45254"/>
    <x v="748"/>
    <x v="22"/>
    <x v="0"/>
    <x v="14"/>
    <x v="1486"/>
    <n v="25.35"/>
    <n v="3"/>
    <n v="7.61"/>
    <x v="10"/>
    <x v="2"/>
  </r>
  <r>
    <n v="45254"/>
    <x v="528"/>
    <x v="22"/>
    <x v="1"/>
    <x v="8"/>
    <x v="1484"/>
    <n v="82.26"/>
    <n v="3"/>
    <n v="33.729999999999997"/>
    <x v="10"/>
    <x v="2"/>
  </r>
  <r>
    <n v="45254"/>
    <x v="90"/>
    <x v="16"/>
    <x v="1"/>
    <x v="11"/>
    <x v="1778"/>
    <n v="339.92"/>
    <n v="5"/>
    <n v="8.5"/>
    <x v="10"/>
    <x v="2"/>
  </r>
  <r>
    <n v="45254"/>
    <x v="90"/>
    <x v="16"/>
    <x v="0"/>
    <x v="0"/>
    <x v="1071"/>
    <n v="10.53"/>
    <n v="4"/>
    <n v="3.42"/>
    <x v="10"/>
    <x v="2"/>
  </r>
  <r>
    <n v="45254"/>
    <x v="90"/>
    <x v="16"/>
    <x v="0"/>
    <x v="12"/>
    <x v="244"/>
    <n v="42.38"/>
    <n v="2"/>
    <n v="4.24"/>
    <x v="10"/>
    <x v="2"/>
  </r>
  <r>
    <n v="45255"/>
    <x v="631"/>
    <x v="16"/>
    <x v="0"/>
    <x v="0"/>
    <x v="1700"/>
    <n v="5.08"/>
    <n v="1"/>
    <n v="1.65"/>
    <x v="10"/>
    <x v="2"/>
  </r>
  <r>
    <n v="45255"/>
    <x v="455"/>
    <x v="23"/>
    <x v="0"/>
    <x v="2"/>
    <x v="1194"/>
    <n v="563.4"/>
    <n v="4"/>
    <n v="67.61"/>
    <x v="10"/>
    <x v="2"/>
  </r>
  <r>
    <n v="45255"/>
    <x v="455"/>
    <x v="23"/>
    <x v="2"/>
    <x v="15"/>
    <x v="1779"/>
    <n v="319.92"/>
    <n v="8"/>
    <n v="118.37"/>
    <x v="10"/>
    <x v="2"/>
  </r>
  <r>
    <n v="45255"/>
    <x v="287"/>
    <x v="13"/>
    <x v="2"/>
    <x v="6"/>
    <x v="1511"/>
    <n v="59.98"/>
    <n v="2"/>
    <n v="17.989999999999998"/>
    <x v="10"/>
    <x v="2"/>
  </r>
  <r>
    <n v="45255"/>
    <x v="653"/>
    <x v="14"/>
    <x v="1"/>
    <x v="13"/>
    <x v="1348"/>
    <n v="1568.61"/>
    <n v="9"/>
    <n v="329.41"/>
    <x v="10"/>
    <x v="2"/>
  </r>
  <r>
    <n v="45255"/>
    <x v="653"/>
    <x v="14"/>
    <x v="0"/>
    <x v="3"/>
    <x v="1385"/>
    <n v="17.3"/>
    <n v="1"/>
    <n v="8.3000000000000007"/>
    <x v="10"/>
    <x v="2"/>
  </r>
  <r>
    <n v="45255"/>
    <x v="653"/>
    <x v="14"/>
    <x v="2"/>
    <x v="9"/>
    <x v="1691"/>
    <n v="160"/>
    <n v="8"/>
    <n v="62.4"/>
    <x v="10"/>
    <x v="2"/>
  </r>
  <r>
    <n v="45255"/>
    <x v="106"/>
    <x v="10"/>
    <x v="0"/>
    <x v="3"/>
    <x v="1391"/>
    <n v="456.59"/>
    <n v="2"/>
    <n v="-304.39"/>
    <x v="10"/>
    <x v="2"/>
  </r>
  <r>
    <n v="45255"/>
    <x v="106"/>
    <x v="10"/>
    <x v="2"/>
    <x v="15"/>
    <x v="1602"/>
    <n v="4499.99"/>
    <n v="5"/>
    <n v="-6599.98"/>
    <x v="10"/>
    <x v="2"/>
  </r>
  <r>
    <n v="45255"/>
    <x v="106"/>
    <x v="10"/>
    <x v="2"/>
    <x v="9"/>
    <x v="1780"/>
    <n v="59.98"/>
    <n v="3"/>
    <n v="12"/>
    <x v="10"/>
    <x v="2"/>
  </r>
  <r>
    <n v="45255"/>
    <x v="144"/>
    <x v="33"/>
    <x v="0"/>
    <x v="2"/>
    <x v="1462"/>
    <n v="73.36"/>
    <n v="7"/>
    <n v="19.809999999999999"/>
    <x v="10"/>
    <x v="2"/>
  </r>
  <r>
    <n v="45255"/>
    <x v="294"/>
    <x v="3"/>
    <x v="1"/>
    <x v="5"/>
    <x v="526"/>
    <n v="194.35"/>
    <n v="3"/>
    <n v="19.440000000000001"/>
    <x v="10"/>
    <x v="2"/>
  </r>
  <r>
    <n v="45256"/>
    <x v="231"/>
    <x v="33"/>
    <x v="0"/>
    <x v="0"/>
    <x v="371"/>
    <n v="70.98"/>
    <n v="7"/>
    <n v="34.78"/>
    <x v="10"/>
    <x v="2"/>
  </r>
  <r>
    <n v="45256"/>
    <x v="231"/>
    <x v="33"/>
    <x v="0"/>
    <x v="3"/>
    <x v="79"/>
    <n v="91.68"/>
    <n v="3"/>
    <n v="45.84"/>
    <x v="10"/>
    <x v="2"/>
  </r>
  <r>
    <n v="45256"/>
    <x v="231"/>
    <x v="33"/>
    <x v="0"/>
    <x v="3"/>
    <x v="1421"/>
    <n v="33.75"/>
    <n v="5"/>
    <n v="16.88"/>
    <x v="10"/>
    <x v="2"/>
  </r>
  <r>
    <n v="45256"/>
    <x v="231"/>
    <x v="33"/>
    <x v="2"/>
    <x v="15"/>
    <x v="1781"/>
    <n v="3040"/>
    <n v="8"/>
    <n v="1459.2"/>
    <x v="10"/>
    <x v="2"/>
  </r>
  <r>
    <n v="45256"/>
    <x v="498"/>
    <x v="22"/>
    <x v="0"/>
    <x v="3"/>
    <x v="573"/>
    <n v="7.31"/>
    <n v="2"/>
    <n v="2.56"/>
    <x v="10"/>
    <x v="2"/>
  </r>
  <r>
    <n v="45256"/>
    <x v="189"/>
    <x v="2"/>
    <x v="2"/>
    <x v="6"/>
    <x v="1404"/>
    <n v="494.98"/>
    <n v="3"/>
    <n v="-115.5"/>
    <x v="10"/>
    <x v="2"/>
  </r>
  <r>
    <n v="45256"/>
    <x v="205"/>
    <x v="16"/>
    <x v="0"/>
    <x v="3"/>
    <x v="253"/>
    <n v="3.74"/>
    <n v="4"/>
    <n v="-2.62"/>
    <x v="10"/>
    <x v="2"/>
  </r>
  <r>
    <n v="45256"/>
    <x v="78"/>
    <x v="20"/>
    <x v="1"/>
    <x v="13"/>
    <x v="134"/>
    <n v="313.18"/>
    <n v="2"/>
    <n v="-120.05"/>
    <x v="10"/>
    <x v="2"/>
  </r>
  <r>
    <n v="45256"/>
    <x v="208"/>
    <x v="0"/>
    <x v="0"/>
    <x v="4"/>
    <x v="385"/>
    <n v="17.86"/>
    <n v="4"/>
    <n v="4.24"/>
    <x v="10"/>
    <x v="2"/>
  </r>
  <r>
    <n v="45256"/>
    <x v="33"/>
    <x v="37"/>
    <x v="2"/>
    <x v="9"/>
    <x v="1103"/>
    <n v="59.97"/>
    <n v="3"/>
    <n v="14.99"/>
    <x v="10"/>
    <x v="2"/>
  </r>
  <r>
    <n v="45256"/>
    <x v="33"/>
    <x v="37"/>
    <x v="0"/>
    <x v="0"/>
    <x v="1215"/>
    <n v="13.36"/>
    <n v="2"/>
    <n v="6.41"/>
    <x v="10"/>
    <x v="2"/>
  </r>
  <r>
    <n v="45256"/>
    <x v="281"/>
    <x v="2"/>
    <x v="0"/>
    <x v="3"/>
    <x v="1223"/>
    <n v="78.760000000000005"/>
    <n v="9"/>
    <n v="-57.76"/>
    <x v="10"/>
    <x v="2"/>
  </r>
  <r>
    <n v="45256"/>
    <x v="389"/>
    <x v="3"/>
    <x v="1"/>
    <x v="11"/>
    <x v="853"/>
    <n v="3406.66"/>
    <n v="8"/>
    <n v="160.31"/>
    <x v="10"/>
    <x v="2"/>
  </r>
  <r>
    <n v="45256"/>
    <x v="389"/>
    <x v="3"/>
    <x v="0"/>
    <x v="4"/>
    <x v="1163"/>
    <n v="37.17"/>
    <n v="9"/>
    <n v="10.41"/>
    <x v="10"/>
    <x v="2"/>
  </r>
  <r>
    <n v="45256"/>
    <x v="389"/>
    <x v="3"/>
    <x v="0"/>
    <x v="12"/>
    <x v="1771"/>
    <n v="64.959999999999994"/>
    <n v="2"/>
    <n v="19.489999999999998"/>
    <x v="10"/>
    <x v="2"/>
  </r>
  <r>
    <n v="45256"/>
    <x v="389"/>
    <x v="3"/>
    <x v="1"/>
    <x v="8"/>
    <x v="1328"/>
    <n v="595.38"/>
    <n v="6"/>
    <n v="297.69"/>
    <x v="10"/>
    <x v="2"/>
  </r>
  <r>
    <n v="45257"/>
    <x v="480"/>
    <x v="1"/>
    <x v="0"/>
    <x v="2"/>
    <x v="62"/>
    <n v="97.98"/>
    <n v="2"/>
    <n v="-24.5"/>
    <x v="10"/>
    <x v="2"/>
  </r>
  <r>
    <n v="45257"/>
    <x v="480"/>
    <x v="1"/>
    <x v="2"/>
    <x v="9"/>
    <x v="17"/>
    <n v="62.4"/>
    <n v="6"/>
    <n v="19.5"/>
    <x v="10"/>
    <x v="2"/>
  </r>
  <r>
    <n v="45257"/>
    <x v="583"/>
    <x v="12"/>
    <x v="2"/>
    <x v="6"/>
    <x v="1782"/>
    <n v="271.99"/>
    <n v="1"/>
    <n v="23.8"/>
    <x v="10"/>
    <x v="2"/>
  </r>
  <r>
    <n v="45257"/>
    <x v="668"/>
    <x v="14"/>
    <x v="0"/>
    <x v="12"/>
    <x v="256"/>
    <n v="167.29"/>
    <n v="6"/>
    <n v="29.74"/>
    <x v="10"/>
    <x v="2"/>
  </r>
  <r>
    <n v="45257"/>
    <x v="274"/>
    <x v="42"/>
    <x v="2"/>
    <x v="9"/>
    <x v="843"/>
    <n v="34.950000000000003"/>
    <n v="5"/>
    <n v="15.38"/>
    <x v="10"/>
    <x v="2"/>
  </r>
  <r>
    <n v="45257"/>
    <x v="274"/>
    <x v="42"/>
    <x v="0"/>
    <x v="3"/>
    <x v="417"/>
    <n v="152"/>
    <n v="5"/>
    <n v="69.92"/>
    <x v="10"/>
    <x v="2"/>
  </r>
  <r>
    <n v="45257"/>
    <x v="593"/>
    <x v="23"/>
    <x v="1"/>
    <x v="8"/>
    <x v="58"/>
    <n v="31.56"/>
    <n v="3"/>
    <n v="10.41"/>
    <x v="10"/>
    <x v="2"/>
  </r>
  <r>
    <n v="45257"/>
    <x v="221"/>
    <x v="16"/>
    <x v="2"/>
    <x v="6"/>
    <x v="1157"/>
    <n v="116.76"/>
    <n v="1"/>
    <n v="14.6"/>
    <x v="10"/>
    <x v="2"/>
  </r>
  <r>
    <n v="45257"/>
    <x v="221"/>
    <x v="16"/>
    <x v="1"/>
    <x v="13"/>
    <x v="278"/>
    <n v="331.02"/>
    <n v="7"/>
    <n v="-114.35"/>
    <x v="10"/>
    <x v="2"/>
  </r>
  <r>
    <n v="45257"/>
    <x v="752"/>
    <x v="12"/>
    <x v="0"/>
    <x v="2"/>
    <x v="304"/>
    <n v="39.81"/>
    <n v="4"/>
    <n v="3.98"/>
    <x v="10"/>
    <x v="2"/>
  </r>
  <r>
    <n v="45257"/>
    <x v="92"/>
    <x v="23"/>
    <x v="0"/>
    <x v="0"/>
    <x v="1783"/>
    <n v="25.92"/>
    <n v="4"/>
    <n v="12.44"/>
    <x v="10"/>
    <x v="2"/>
  </r>
  <r>
    <n v="45257"/>
    <x v="92"/>
    <x v="23"/>
    <x v="0"/>
    <x v="4"/>
    <x v="619"/>
    <n v="34.65"/>
    <n v="3"/>
    <n v="9.6999999999999993"/>
    <x v="10"/>
    <x v="2"/>
  </r>
  <r>
    <n v="45257"/>
    <x v="92"/>
    <x v="23"/>
    <x v="0"/>
    <x v="0"/>
    <x v="290"/>
    <n v="204.95"/>
    <n v="5"/>
    <n v="100.43"/>
    <x v="10"/>
    <x v="2"/>
  </r>
  <r>
    <n v="45257"/>
    <x v="92"/>
    <x v="23"/>
    <x v="0"/>
    <x v="3"/>
    <x v="445"/>
    <n v="79.95"/>
    <n v="5"/>
    <n v="38.380000000000003"/>
    <x v="10"/>
    <x v="2"/>
  </r>
  <r>
    <n v="45258"/>
    <x v="779"/>
    <x v="37"/>
    <x v="0"/>
    <x v="3"/>
    <x v="824"/>
    <n v="7.16"/>
    <n v="2"/>
    <n v="3.44"/>
    <x v="10"/>
    <x v="2"/>
  </r>
  <r>
    <n v="45258"/>
    <x v="8"/>
    <x v="16"/>
    <x v="0"/>
    <x v="3"/>
    <x v="331"/>
    <n v="7.43"/>
    <n v="6"/>
    <n v="-5.7"/>
    <x v="10"/>
    <x v="2"/>
  </r>
  <r>
    <n v="45258"/>
    <x v="211"/>
    <x v="4"/>
    <x v="1"/>
    <x v="5"/>
    <x v="142"/>
    <n v="182.67"/>
    <n v="3"/>
    <n v="52.97"/>
    <x v="10"/>
    <x v="2"/>
  </r>
  <r>
    <n v="45258"/>
    <x v="211"/>
    <x v="4"/>
    <x v="2"/>
    <x v="9"/>
    <x v="281"/>
    <n v="101.7"/>
    <n v="6"/>
    <n v="6.1"/>
    <x v="10"/>
    <x v="2"/>
  </r>
  <r>
    <n v="45258"/>
    <x v="211"/>
    <x v="4"/>
    <x v="0"/>
    <x v="2"/>
    <x v="694"/>
    <n v="1126.02"/>
    <n v="3"/>
    <n v="56.3"/>
    <x v="10"/>
    <x v="2"/>
  </r>
  <r>
    <n v="45258"/>
    <x v="211"/>
    <x v="4"/>
    <x v="0"/>
    <x v="2"/>
    <x v="954"/>
    <n v="1263.3"/>
    <n v="6"/>
    <n v="315.83"/>
    <x v="10"/>
    <x v="2"/>
  </r>
  <r>
    <n v="45258"/>
    <x v="171"/>
    <x v="2"/>
    <x v="2"/>
    <x v="6"/>
    <x v="11"/>
    <n v="340.18"/>
    <n v="3"/>
    <n v="-73.709999999999994"/>
    <x v="10"/>
    <x v="2"/>
  </r>
  <r>
    <n v="45258"/>
    <x v="171"/>
    <x v="2"/>
    <x v="0"/>
    <x v="7"/>
    <x v="1713"/>
    <n v="12.67"/>
    <n v="8"/>
    <n v="2.69"/>
    <x v="10"/>
    <x v="2"/>
  </r>
  <r>
    <n v="45258"/>
    <x v="171"/>
    <x v="2"/>
    <x v="0"/>
    <x v="3"/>
    <x v="1467"/>
    <n v="6.89"/>
    <n v="2"/>
    <n v="-5.05"/>
    <x v="10"/>
    <x v="2"/>
  </r>
  <r>
    <n v="45258"/>
    <x v="171"/>
    <x v="2"/>
    <x v="0"/>
    <x v="2"/>
    <x v="204"/>
    <n v="32.54"/>
    <n v="2"/>
    <n v="-7.73"/>
    <x v="10"/>
    <x v="2"/>
  </r>
  <r>
    <n v="45258"/>
    <x v="171"/>
    <x v="2"/>
    <x v="1"/>
    <x v="5"/>
    <x v="478"/>
    <n v="347.8"/>
    <n v="7"/>
    <n v="-24.84"/>
    <x v="10"/>
    <x v="2"/>
  </r>
  <r>
    <n v="45259"/>
    <x v="317"/>
    <x v="0"/>
    <x v="2"/>
    <x v="9"/>
    <x v="1003"/>
    <n v="58.42"/>
    <n v="2"/>
    <n v="16.79"/>
    <x v="10"/>
    <x v="2"/>
  </r>
  <r>
    <n v="45259"/>
    <x v="108"/>
    <x v="1"/>
    <x v="1"/>
    <x v="8"/>
    <x v="1730"/>
    <n v="242.18"/>
    <n v="4"/>
    <n v="-302.72000000000003"/>
    <x v="10"/>
    <x v="2"/>
  </r>
  <r>
    <n v="45260"/>
    <x v="622"/>
    <x v="25"/>
    <x v="2"/>
    <x v="6"/>
    <x v="80"/>
    <n v="36.19"/>
    <n v="1"/>
    <n v="2.71"/>
    <x v="10"/>
    <x v="2"/>
  </r>
  <r>
    <n v="45260"/>
    <x v="206"/>
    <x v="14"/>
    <x v="0"/>
    <x v="0"/>
    <x v="64"/>
    <n v="33.36"/>
    <n v="4"/>
    <n v="16.68"/>
    <x v="10"/>
    <x v="2"/>
  </r>
  <r>
    <n v="45260"/>
    <x v="206"/>
    <x v="14"/>
    <x v="0"/>
    <x v="0"/>
    <x v="1589"/>
    <n v="13.76"/>
    <n v="2"/>
    <n v="6.33"/>
    <x v="10"/>
    <x v="2"/>
  </r>
  <r>
    <n v="45260"/>
    <x v="206"/>
    <x v="14"/>
    <x v="0"/>
    <x v="2"/>
    <x v="135"/>
    <n v="496.86"/>
    <n v="7"/>
    <n v="24.84"/>
    <x v="10"/>
    <x v="2"/>
  </r>
  <r>
    <n v="45260"/>
    <x v="206"/>
    <x v="14"/>
    <x v="1"/>
    <x v="5"/>
    <x v="1155"/>
    <n v="389.97"/>
    <n v="3"/>
    <n v="35.1"/>
    <x v="10"/>
    <x v="2"/>
  </r>
  <r>
    <n v="45261"/>
    <x v="333"/>
    <x v="28"/>
    <x v="0"/>
    <x v="0"/>
    <x v="1396"/>
    <n v="23.92"/>
    <n v="4"/>
    <n v="11.72"/>
    <x v="11"/>
    <x v="2"/>
  </r>
  <r>
    <n v="45261"/>
    <x v="264"/>
    <x v="36"/>
    <x v="1"/>
    <x v="5"/>
    <x v="123"/>
    <n v="172.5"/>
    <n v="2"/>
    <n v="51.75"/>
    <x v="11"/>
    <x v="2"/>
  </r>
  <r>
    <n v="45261"/>
    <x v="264"/>
    <x v="36"/>
    <x v="2"/>
    <x v="6"/>
    <x v="784"/>
    <n v="179.97"/>
    <n v="3"/>
    <n v="44.99"/>
    <x v="11"/>
    <x v="2"/>
  </r>
  <r>
    <n v="45261"/>
    <x v="247"/>
    <x v="18"/>
    <x v="1"/>
    <x v="8"/>
    <x v="924"/>
    <n v="17.309999999999999"/>
    <n v="3"/>
    <n v="5.19"/>
    <x v="11"/>
    <x v="2"/>
  </r>
  <r>
    <n v="45261"/>
    <x v="156"/>
    <x v="15"/>
    <x v="0"/>
    <x v="4"/>
    <x v="1000"/>
    <n v="4.7"/>
    <n v="2"/>
    <n v="0.41"/>
    <x v="11"/>
    <x v="2"/>
  </r>
  <r>
    <n v="45261"/>
    <x v="319"/>
    <x v="3"/>
    <x v="1"/>
    <x v="8"/>
    <x v="598"/>
    <n v="16.739999999999998"/>
    <n v="2"/>
    <n v="4.3499999999999996"/>
    <x v="11"/>
    <x v="2"/>
  </r>
  <r>
    <n v="45261"/>
    <x v="373"/>
    <x v="37"/>
    <x v="0"/>
    <x v="3"/>
    <x v="1245"/>
    <n v="88.08"/>
    <n v="6"/>
    <n v="40.520000000000003"/>
    <x v="11"/>
    <x v="2"/>
  </r>
  <r>
    <n v="45261"/>
    <x v="373"/>
    <x v="37"/>
    <x v="1"/>
    <x v="5"/>
    <x v="612"/>
    <n v="751.92"/>
    <n v="4"/>
    <n v="150.38"/>
    <x v="11"/>
    <x v="2"/>
  </r>
  <r>
    <n v="45261"/>
    <x v="30"/>
    <x v="25"/>
    <x v="2"/>
    <x v="6"/>
    <x v="1118"/>
    <n v="863.93"/>
    <n v="9"/>
    <n v="86.39"/>
    <x v="11"/>
    <x v="2"/>
  </r>
  <r>
    <n v="45261"/>
    <x v="522"/>
    <x v="0"/>
    <x v="1"/>
    <x v="5"/>
    <x v="478"/>
    <n v="248.43"/>
    <n v="5"/>
    <n v="-17.75"/>
    <x v="11"/>
    <x v="2"/>
  </r>
  <r>
    <n v="45261"/>
    <x v="522"/>
    <x v="0"/>
    <x v="0"/>
    <x v="12"/>
    <x v="460"/>
    <n v="11.65"/>
    <n v="4"/>
    <n v="-30.87"/>
    <x v="11"/>
    <x v="2"/>
  </r>
  <r>
    <n v="45261"/>
    <x v="522"/>
    <x v="0"/>
    <x v="1"/>
    <x v="5"/>
    <x v="142"/>
    <n v="85.25"/>
    <n v="2"/>
    <n v="-1.22"/>
    <x v="11"/>
    <x v="2"/>
  </r>
  <r>
    <n v="45261"/>
    <x v="67"/>
    <x v="32"/>
    <x v="2"/>
    <x v="6"/>
    <x v="1585"/>
    <n v="137.94"/>
    <n v="3"/>
    <n v="35.86"/>
    <x v="11"/>
    <x v="2"/>
  </r>
  <r>
    <n v="45261"/>
    <x v="67"/>
    <x v="32"/>
    <x v="1"/>
    <x v="8"/>
    <x v="1087"/>
    <n v="111.15"/>
    <n v="5"/>
    <n v="48.91"/>
    <x v="11"/>
    <x v="2"/>
  </r>
  <r>
    <n v="45261"/>
    <x v="67"/>
    <x v="32"/>
    <x v="0"/>
    <x v="12"/>
    <x v="453"/>
    <n v="901.95"/>
    <n v="3"/>
    <n v="297.64"/>
    <x v="11"/>
    <x v="2"/>
  </r>
  <r>
    <n v="45261"/>
    <x v="67"/>
    <x v="32"/>
    <x v="1"/>
    <x v="13"/>
    <x v="1348"/>
    <n v="366.01"/>
    <n v="3"/>
    <n v="-47.06"/>
    <x v="11"/>
    <x v="2"/>
  </r>
  <r>
    <n v="45261"/>
    <x v="104"/>
    <x v="6"/>
    <x v="0"/>
    <x v="12"/>
    <x v="453"/>
    <n v="2104.5500000000002"/>
    <n v="7"/>
    <n v="694.5"/>
    <x v="11"/>
    <x v="2"/>
  </r>
  <r>
    <n v="45261"/>
    <x v="104"/>
    <x v="6"/>
    <x v="0"/>
    <x v="14"/>
    <x v="622"/>
    <n v="40.700000000000003"/>
    <n v="5"/>
    <n v="11.8"/>
    <x v="11"/>
    <x v="2"/>
  </r>
  <r>
    <n v="45261"/>
    <x v="162"/>
    <x v="3"/>
    <x v="1"/>
    <x v="8"/>
    <x v="964"/>
    <n v="31.96"/>
    <n v="2"/>
    <n v="1.6"/>
    <x v="11"/>
    <x v="2"/>
  </r>
  <r>
    <n v="45261"/>
    <x v="162"/>
    <x v="3"/>
    <x v="0"/>
    <x v="0"/>
    <x v="1437"/>
    <n v="47.9"/>
    <n v="1"/>
    <n v="22.99"/>
    <x v="11"/>
    <x v="2"/>
  </r>
  <r>
    <n v="45261"/>
    <x v="162"/>
    <x v="3"/>
    <x v="0"/>
    <x v="2"/>
    <x v="1726"/>
    <n v="1112.94"/>
    <n v="3"/>
    <n v="222.59"/>
    <x v="11"/>
    <x v="2"/>
  </r>
  <r>
    <n v="45261"/>
    <x v="162"/>
    <x v="3"/>
    <x v="0"/>
    <x v="10"/>
    <x v="920"/>
    <n v="22.92"/>
    <n v="3"/>
    <n v="11.23"/>
    <x v="11"/>
    <x v="2"/>
  </r>
  <r>
    <n v="45261"/>
    <x v="470"/>
    <x v="3"/>
    <x v="0"/>
    <x v="4"/>
    <x v="1237"/>
    <n v="23.04"/>
    <n v="8"/>
    <n v="6.91"/>
    <x v="11"/>
    <x v="2"/>
  </r>
  <r>
    <n v="45262"/>
    <x v="575"/>
    <x v="3"/>
    <x v="0"/>
    <x v="0"/>
    <x v="1040"/>
    <n v="25.92"/>
    <n v="4"/>
    <n v="12.44"/>
    <x v="11"/>
    <x v="2"/>
  </r>
  <r>
    <n v="45262"/>
    <x v="575"/>
    <x v="3"/>
    <x v="0"/>
    <x v="0"/>
    <x v="1479"/>
    <n v="40.46"/>
    <n v="7"/>
    <n v="19.829999999999998"/>
    <x v="11"/>
    <x v="2"/>
  </r>
  <r>
    <n v="45262"/>
    <x v="575"/>
    <x v="3"/>
    <x v="0"/>
    <x v="2"/>
    <x v="350"/>
    <n v="33.869999999999997"/>
    <n v="3"/>
    <n v="8.81"/>
    <x v="11"/>
    <x v="2"/>
  </r>
  <r>
    <n v="45262"/>
    <x v="435"/>
    <x v="3"/>
    <x v="0"/>
    <x v="3"/>
    <x v="962"/>
    <n v="24.7"/>
    <n v="2"/>
    <n v="9.26"/>
    <x v="11"/>
    <x v="2"/>
  </r>
  <r>
    <n v="45262"/>
    <x v="435"/>
    <x v="3"/>
    <x v="0"/>
    <x v="12"/>
    <x v="107"/>
    <n v="59.7"/>
    <n v="3"/>
    <n v="26.87"/>
    <x v="11"/>
    <x v="2"/>
  </r>
  <r>
    <n v="45262"/>
    <x v="435"/>
    <x v="3"/>
    <x v="1"/>
    <x v="8"/>
    <x v="1522"/>
    <n v="14.52"/>
    <n v="3"/>
    <n v="5.66"/>
    <x v="11"/>
    <x v="2"/>
  </r>
  <r>
    <n v="45262"/>
    <x v="435"/>
    <x v="3"/>
    <x v="0"/>
    <x v="3"/>
    <x v="715"/>
    <n v="104.18"/>
    <n v="3"/>
    <n v="33.86"/>
    <x v="11"/>
    <x v="2"/>
  </r>
  <r>
    <n v="45262"/>
    <x v="35"/>
    <x v="43"/>
    <x v="0"/>
    <x v="2"/>
    <x v="1266"/>
    <n v="2079.4"/>
    <n v="5"/>
    <n v="582.23"/>
    <x v="11"/>
    <x v="2"/>
  </r>
  <r>
    <n v="45262"/>
    <x v="35"/>
    <x v="43"/>
    <x v="2"/>
    <x v="6"/>
    <x v="431"/>
    <n v="629.95000000000005"/>
    <n v="5"/>
    <n v="176.39"/>
    <x v="11"/>
    <x v="2"/>
  </r>
  <r>
    <n v="45262"/>
    <x v="35"/>
    <x v="43"/>
    <x v="1"/>
    <x v="8"/>
    <x v="1732"/>
    <n v="72.42"/>
    <n v="6"/>
    <n v="23.9"/>
    <x v="11"/>
    <x v="2"/>
  </r>
  <r>
    <n v="45262"/>
    <x v="509"/>
    <x v="20"/>
    <x v="0"/>
    <x v="3"/>
    <x v="1644"/>
    <n v="415.18"/>
    <n v="3"/>
    <n v="134.93"/>
    <x v="11"/>
    <x v="2"/>
  </r>
  <r>
    <n v="45262"/>
    <x v="509"/>
    <x v="20"/>
    <x v="0"/>
    <x v="3"/>
    <x v="1245"/>
    <n v="35.229999999999997"/>
    <n v="3"/>
    <n v="11.45"/>
    <x v="11"/>
    <x v="2"/>
  </r>
  <r>
    <n v="45262"/>
    <x v="509"/>
    <x v="20"/>
    <x v="0"/>
    <x v="0"/>
    <x v="1127"/>
    <n v="54.96"/>
    <n v="1"/>
    <n v="26.93"/>
    <x v="11"/>
    <x v="2"/>
  </r>
  <r>
    <n v="45262"/>
    <x v="464"/>
    <x v="26"/>
    <x v="2"/>
    <x v="9"/>
    <x v="925"/>
    <n v="165.6"/>
    <n v="3"/>
    <n v="-6.21"/>
    <x v="11"/>
    <x v="2"/>
  </r>
  <r>
    <n v="45262"/>
    <x v="203"/>
    <x v="30"/>
    <x v="0"/>
    <x v="3"/>
    <x v="1057"/>
    <n v="115.84"/>
    <n v="8"/>
    <n v="54.44"/>
    <x v="11"/>
    <x v="2"/>
  </r>
  <r>
    <n v="45262"/>
    <x v="168"/>
    <x v="0"/>
    <x v="1"/>
    <x v="11"/>
    <x v="1450"/>
    <n v="781.86"/>
    <n v="10"/>
    <n v="-137.97999999999999"/>
    <x v="11"/>
    <x v="2"/>
  </r>
  <r>
    <n v="45262"/>
    <x v="168"/>
    <x v="0"/>
    <x v="0"/>
    <x v="0"/>
    <x v="1351"/>
    <n v="30.82"/>
    <n v="9"/>
    <n v="9.6300000000000008"/>
    <x v="11"/>
    <x v="2"/>
  </r>
  <r>
    <n v="45263"/>
    <x v="709"/>
    <x v="20"/>
    <x v="0"/>
    <x v="0"/>
    <x v="1131"/>
    <n v="182.72"/>
    <n v="8"/>
    <n v="84.05"/>
    <x v="11"/>
    <x v="2"/>
  </r>
  <r>
    <n v="45263"/>
    <x v="709"/>
    <x v="20"/>
    <x v="1"/>
    <x v="13"/>
    <x v="397"/>
    <n v="400.03"/>
    <n v="2"/>
    <n v="-153.35"/>
    <x v="11"/>
    <x v="2"/>
  </r>
  <r>
    <n v="45263"/>
    <x v="709"/>
    <x v="20"/>
    <x v="0"/>
    <x v="2"/>
    <x v="329"/>
    <n v="33.630000000000003"/>
    <n v="3"/>
    <n v="10.09"/>
    <x v="11"/>
    <x v="2"/>
  </r>
  <r>
    <n v="45263"/>
    <x v="709"/>
    <x v="20"/>
    <x v="1"/>
    <x v="5"/>
    <x v="249"/>
    <n v="542.65"/>
    <n v="3"/>
    <n v="102.5"/>
    <x v="11"/>
    <x v="2"/>
  </r>
  <r>
    <n v="45263"/>
    <x v="709"/>
    <x v="20"/>
    <x v="0"/>
    <x v="1"/>
    <x v="1090"/>
    <n v="6.3"/>
    <n v="2"/>
    <n v="3.02"/>
    <x v="11"/>
    <x v="2"/>
  </r>
  <r>
    <n v="45263"/>
    <x v="740"/>
    <x v="2"/>
    <x v="0"/>
    <x v="12"/>
    <x v="1302"/>
    <n v="394.82"/>
    <n v="4"/>
    <n v="93.77"/>
    <x v="11"/>
    <x v="2"/>
  </r>
  <r>
    <n v="45263"/>
    <x v="740"/>
    <x v="2"/>
    <x v="0"/>
    <x v="3"/>
    <x v="455"/>
    <n v="18.190000000000001"/>
    <n v="4"/>
    <n v="-14.55"/>
    <x v="11"/>
    <x v="2"/>
  </r>
  <r>
    <n v="45263"/>
    <x v="685"/>
    <x v="3"/>
    <x v="2"/>
    <x v="9"/>
    <x v="1375"/>
    <n v="1649.95"/>
    <n v="5"/>
    <n v="659.98"/>
    <x v="11"/>
    <x v="2"/>
  </r>
  <r>
    <n v="45263"/>
    <x v="685"/>
    <x v="3"/>
    <x v="1"/>
    <x v="8"/>
    <x v="1290"/>
    <n v="111.9"/>
    <n v="6"/>
    <n v="51.47"/>
    <x v="11"/>
    <x v="2"/>
  </r>
  <r>
    <n v="45263"/>
    <x v="13"/>
    <x v="18"/>
    <x v="1"/>
    <x v="13"/>
    <x v="576"/>
    <n v="581.96"/>
    <n v="2"/>
    <n v="104.75"/>
    <x v="11"/>
    <x v="2"/>
  </r>
  <r>
    <n v="45263"/>
    <x v="13"/>
    <x v="18"/>
    <x v="1"/>
    <x v="5"/>
    <x v="1004"/>
    <n v="29.98"/>
    <n v="1"/>
    <n v="8.09"/>
    <x v="11"/>
    <x v="2"/>
  </r>
  <r>
    <n v="45263"/>
    <x v="95"/>
    <x v="3"/>
    <x v="0"/>
    <x v="2"/>
    <x v="917"/>
    <n v="772.68"/>
    <n v="4"/>
    <n v="108.18"/>
    <x v="11"/>
    <x v="2"/>
  </r>
  <r>
    <n v="45263"/>
    <x v="310"/>
    <x v="3"/>
    <x v="1"/>
    <x v="13"/>
    <x v="534"/>
    <n v="268.7"/>
    <n v="3"/>
    <n v="6.72"/>
    <x v="11"/>
    <x v="2"/>
  </r>
  <r>
    <n v="45263"/>
    <x v="310"/>
    <x v="3"/>
    <x v="0"/>
    <x v="4"/>
    <x v="9"/>
    <n v="21.92"/>
    <n v="8"/>
    <n v="5.92"/>
    <x v="11"/>
    <x v="2"/>
  </r>
  <r>
    <n v="45263"/>
    <x v="310"/>
    <x v="3"/>
    <x v="0"/>
    <x v="2"/>
    <x v="90"/>
    <n v="48.72"/>
    <n v="3"/>
    <n v="7.31"/>
    <x v="11"/>
    <x v="2"/>
  </r>
  <r>
    <n v="45263"/>
    <x v="310"/>
    <x v="3"/>
    <x v="1"/>
    <x v="11"/>
    <x v="238"/>
    <n v="205.67"/>
    <n v="2"/>
    <n v="-12.1"/>
    <x v="11"/>
    <x v="2"/>
  </r>
  <r>
    <n v="45264"/>
    <x v="383"/>
    <x v="20"/>
    <x v="1"/>
    <x v="8"/>
    <x v="676"/>
    <n v="113.79"/>
    <n v="3"/>
    <n v="20.48"/>
    <x v="11"/>
    <x v="2"/>
  </r>
  <r>
    <n v="45264"/>
    <x v="383"/>
    <x v="20"/>
    <x v="2"/>
    <x v="9"/>
    <x v="77"/>
    <n v="78.150000000000006"/>
    <n v="1"/>
    <n v="34.39"/>
    <x v="11"/>
    <x v="2"/>
  </r>
  <r>
    <n v="45264"/>
    <x v="383"/>
    <x v="20"/>
    <x v="0"/>
    <x v="3"/>
    <x v="1056"/>
    <n v="1.73"/>
    <n v="1"/>
    <n v="0.6"/>
    <x v="11"/>
    <x v="2"/>
  </r>
  <r>
    <n v="45264"/>
    <x v="383"/>
    <x v="20"/>
    <x v="0"/>
    <x v="0"/>
    <x v="371"/>
    <n v="40.56"/>
    <n v="4"/>
    <n v="19.87"/>
    <x v="11"/>
    <x v="2"/>
  </r>
  <r>
    <n v="45264"/>
    <x v="383"/>
    <x v="20"/>
    <x v="0"/>
    <x v="2"/>
    <x v="1554"/>
    <n v="182.94"/>
    <n v="3"/>
    <n v="3.66"/>
    <x v="11"/>
    <x v="2"/>
  </r>
  <r>
    <n v="45264"/>
    <x v="383"/>
    <x v="20"/>
    <x v="0"/>
    <x v="2"/>
    <x v="1762"/>
    <n v="193.86"/>
    <n v="2"/>
    <n v="11.63"/>
    <x v="11"/>
    <x v="2"/>
  </r>
  <r>
    <n v="45264"/>
    <x v="227"/>
    <x v="20"/>
    <x v="0"/>
    <x v="2"/>
    <x v="1784"/>
    <n v="212.88"/>
    <n v="6"/>
    <n v="0"/>
    <x v="11"/>
    <x v="2"/>
  </r>
  <r>
    <n v="45264"/>
    <x v="272"/>
    <x v="20"/>
    <x v="0"/>
    <x v="3"/>
    <x v="871"/>
    <n v="15.53"/>
    <n v="3"/>
    <n v="5.82"/>
    <x v="11"/>
    <x v="2"/>
  </r>
  <r>
    <n v="45264"/>
    <x v="388"/>
    <x v="3"/>
    <x v="0"/>
    <x v="0"/>
    <x v="1481"/>
    <n v="104.85"/>
    <n v="1"/>
    <n v="50.33"/>
    <x v="11"/>
    <x v="2"/>
  </r>
  <r>
    <n v="45265"/>
    <x v="576"/>
    <x v="22"/>
    <x v="0"/>
    <x v="3"/>
    <x v="313"/>
    <n v="407.98"/>
    <n v="3"/>
    <n v="132.59"/>
    <x v="11"/>
    <x v="2"/>
  </r>
  <r>
    <n v="45265"/>
    <x v="780"/>
    <x v="21"/>
    <x v="2"/>
    <x v="6"/>
    <x v="503"/>
    <n v="384.45"/>
    <n v="11"/>
    <n v="103.8"/>
    <x v="11"/>
    <x v="2"/>
  </r>
  <r>
    <n v="45265"/>
    <x v="780"/>
    <x v="21"/>
    <x v="2"/>
    <x v="6"/>
    <x v="1631"/>
    <n v="149.97"/>
    <n v="3"/>
    <n v="6"/>
    <x v="11"/>
    <x v="2"/>
  </r>
  <r>
    <n v="45265"/>
    <x v="780"/>
    <x v="21"/>
    <x v="1"/>
    <x v="5"/>
    <x v="528"/>
    <n v="1951.84"/>
    <n v="8"/>
    <n v="585.54999999999995"/>
    <x v="11"/>
    <x v="2"/>
  </r>
  <r>
    <n v="45265"/>
    <x v="780"/>
    <x v="21"/>
    <x v="0"/>
    <x v="3"/>
    <x v="213"/>
    <n v="171.55"/>
    <n v="5"/>
    <n v="80.63"/>
    <x v="11"/>
    <x v="2"/>
  </r>
  <r>
    <n v="45265"/>
    <x v="229"/>
    <x v="5"/>
    <x v="1"/>
    <x v="8"/>
    <x v="1466"/>
    <n v="191.82"/>
    <n v="3"/>
    <n v="74.81"/>
    <x v="11"/>
    <x v="2"/>
  </r>
  <r>
    <n v="45265"/>
    <x v="229"/>
    <x v="20"/>
    <x v="0"/>
    <x v="2"/>
    <x v="880"/>
    <n v="465.18"/>
    <n v="3"/>
    <n v="120.95"/>
    <x v="11"/>
    <x v="2"/>
  </r>
  <r>
    <n v="45265"/>
    <x v="166"/>
    <x v="32"/>
    <x v="1"/>
    <x v="11"/>
    <x v="1615"/>
    <n v="81.94"/>
    <n v="1"/>
    <n v="20.49"/>
    <x v="11"/>
    <x v="2"/>
  </r>
  <r>
    <n v="45265"/>
    <x v="529"/>
    <x v="44"/>
    <x v="0"/>
    <x v="4"/>
    <x v="224"/>
    <n v="33.92"/>
    <n v="8"/>
    <n v="13.23"/>
    <x v="11"/>
    <x v="2"/>
  </r>
  <r>
    <n v="45265"/>
    <x v="633"/>
    <x v="5"/>
    <x v="2"/>
    <x v="6"/>
    <x v="1021"/>
    <n v="699.98"/>
    <n v="2"/>
    <n v="195.99"/>
    <x v="11"/>
    <x v="2"/>
  </r>
  <r>
    <n v="45265"/>
    <x v="633"/>
    <x v="5"/>
    <x v="0"/>
    <x v="2"/>
    <x v="1567"/>
    <n v="584.82000000000005"/>
    <n v="9"/>
    <n v="70.180000000000007"/>
    <x v="11"/>
    <x v="2"/>
  </r>
  <r>
    <n v="45265"/>
    <x v="211"/>
    <x v="1"/>
    <x v="0"/>
    <x v="1"/>
    <x v="95"/>
    <n v="11.95"/>
    <n v="3"/>
    <n v="3.88"/>
    <x v="11"/>
    <x v="2"/>
  </r>
  <r>
    <n v="45265"/>
    <x v="109"/>
    <x v="1"/>
    <x v="0"/>
    <x v="4"/>
    <x v="1363"/>
    <n v="3.54"/>
    <n v="2"/>
    <n v="0.31"/>
    <x v="11"/>
    <x v="2"/>
  </r>
  <r>
    <n v="45265"/>
    <x v="736"/>
    <x v="7"/>
    <x v="1"/>
    <x v="8"/>
    <x v="1346"/>
    <n v="13.4"/>
    <n v="1"/>
    <n v="6.43"/>
    <x v="11"/>
    <x v="2"/>
  </r>
  <r>
    <n v="45265"/>
    <x v="736"/>
    <x v="7"/>
    <x v="0"/>
    <x v="0"/>
    <x v="371"/>
    <n v="4.9800000000000004"/>
    <n v="1"/>
    <n v="2.34"/>
    <x v="11"/>
    <x v="2"/>
  </r>
  <r>
    <n v="45265"/>
    <x v="736"/>
    <x v="7"/>
    <x v="0"/>
    <x v="10"/>
    <x v="858"/>
    <n v="109.69"/>
    <n v="7"/>
    <n v="51.55"/>
    <x v="11"/>
    <x v="2"/>
  </r>
  <r>
    <n v="45266"/>
    <x v="480"/>
    <x v="3"/>
    <x v="0"/>
    <x v="0"/>
    <x v="757"/>
    <n v="19.440000000000001"/>
    <n v="3"/>
    <n v="9.33"/>
    <x v="11"/>
    <x v="2"/>
  </r>
  <r>
    <n v="45266"/>
    <x v="217"/>
    <x v="22"/>
    <x v="2"/>
    <x v="6"/>
    <x v="1319"/>
    <n v="156.79"/>
    <n v="1"/>
    <n v="13.72"/>
    <x v="11"/>
    <x v="2"/>
  </r>
  <r>
    <n v="45266"/>
    <x v="217"/>
    <x v="22"/>
    <x v="2"/>
    <x v="6"/>
    <x v="1238"/>
    <n v="431.98"/>
    <n v="3"/>
    <n v="27"/>
    <x v="11"/>
    <x v="2"/>
  </r>
  <r>
    <n v="45266"/>
    <x v="217"/>
    <x v="22"/>
    <x v="0"/>
    <x v="10"/>
    <x v="1353"/>
    <n v="35.89"/>
    <n v="1"/>
    <n v="16.149999999999999"/>
    <x v="11"/>
    <x v="2"/>
  </r>
  <r>
    <n v="45266"/>
    <x v="217"/>
    <x v="22"/>
    <x v="0"/>
    <x v="3"/>
    <x v="250"/>
    <n v="47.21"/>
    <n v="7"/>
    <n v="15.34"/>
    <x v="11"/>
    <x v="2"/>
  </r>
  <r>
    <n v="45266"/>
    <x v="217"/>
    <x v="22"/>
    <x v="0"/>
    <x v="0"/>
    <x v="1285"/>
    <n v="248.08"/>
    <n v="7"/>
    <n v="116.6"/>
    <x v="11"/>
    <x v="2"/>
  </r>
  <r>
    <n v="45266"/>
    <x v="217"/>
    <x v="22"/>
    <x v="0"/>
    <x v="0"/>
    <x v="795"/>
    <n v="189.7"/>
    <n v="5"/>
    <n v="89.16"/>
    <x v="11"/>
    <x v="2"/>
  </r>
  <r>
    <n v="45266"/>
    <x v="217"/>
    <x v="22"/>
    <x v="0"/>
    <x v="3"/>
    <x v="461"/>
    <n v="59.81"/>
    <n v="3"/>
    <n v="19.440000000000001"/>
    <x v="11"/>
    <x v="2"/>
  </r>
  <r>
    <n v="45266"/>
    <x v="679"/>
    <x v="20"/>
    <x v="0"/>
    <x v="3"/>
    <x v="1644"/>
    <n v="968.74"/>
    <n v="7"/>
    <n v="314.83999999999997"/>
    <x v="11"/>
    <x v="2"/>
  </r>
  <r>
    <n v="45266"/>
    <x v="679"/>
    <x v="20"/>
    <x v="0"/>
    <x v="3"/>
    <x v="830"/>
    <n v="222.35"/>
    <n v="13"/>
    <n v="77.819999999999993"/>
    <x v="11"/>
    <x v="2"/>
  </r>
  <r>
    <n v="45266"/>
    <x v="679"/>
    <x v="20"/>
    <x v="2"/>
    <x v="16"/>
    <x v="359"/>
    <n v="479.98"/>
    <n v="2"/>
    <n v="90"/>
    <x v="11"/>
    <x v="2"/>
  </r>
  <r>
    <n v="45266"/>
    <x v="64"/>
    <x v="3"/>
    <x v="2"/>
    <x v="6"/>
    <x v="1619"/>
    <n v="271.95999999999998"/>
    <n v="5"/>
    <n v="27.2"/>
    <x v="11"/>
    <x v="2"/>
  </r>
  <r>
    <n v="45266"/>
    <x v="64"/>
    <x v="3"/>
    <x v="0"/>
    <x v="4"/>
    <x v="347"/>
    <n v="18.690000000000001"/>
    <n v="7"/>
    <n v="5.23"/>
    <x v="11"/>
    <x v="2"/>
  </r>
  <r>
    <n v="45266"/>
    <x v="64"/>
    <x v="3"/>
    <x v="0"/>
    <x v="0"/>
    <x v="1282"/>
    <n v="13.36"/>
    <n v="2"/>
    <n v="6.41"/>
    <x v="11"/>
    <x v="2"/>
  </r>
  <r>
    <n v="45266"/>
    <x v="64"/>
    <x v="3"/>
    <x v="2"/>
    <x v="6"/>
    <x v="1379"/>
    <n v="249.58"/>
    <n v="2"/>
    <n v="31.2"/>
    <x v="11"/>
    <x v="2"/>
  </r>
  <r>
    <n v="45266"/>
    <x v="64"/>
    <x v="3"/>
    <x v="0"/>
    <x v="7"/>
    <x v="60"/>
    <n v="13.86"/>
    <n v="7"/>
    <n v="0"/>
    <x v="11"/>
    <x v="2"/>
  </r>
  <r>
    <n v="45266"/>
    <x v="64"/>
    <x v="3"/>
    <x v="0"/>
    <x v="3"/>
    <x v="950"/>
    <n v="13.38"/>
    <n v="4"/>
    <n v="4.68"/>
    <x v="11"/>
    <x v="2"/>
  </r>
  <r>
    <n v="45266"/>
    <x v="64"/>
    <x v="3"/>
    <x v="0"/>
    <x v="3"/>
    <x v="1345"/>
    <n v="437.47"/>
    <n v="14"/>
    <n v="153.12"/>
    <x v="11"/>
    <x v="2"/>
  </r>
  <r>
    <n v="45268"/>
    <x v="702"/>
    <x v="0"/>
    <x v="2"/>
    <x v="6"/>
    <x v="10"/>
    <n v="1097.54"/>
    <n v="7"/>
    <n v="123.47"/>
    <x v="11"/>
    <x v="2"/>
  </r>
  <r>
    <n v="45268"/>
    <x v="702"/>
    <x v="0"/>
    <x v="1"/>
    <x v="8"/>
    <x v="1751"/>
    <n v="190.92"/>
    <n v="5"/>
    <n v="-147.96"/>
    <x v="11"/>
    <x v="2"/>
  </r>
  <r>
    <n v="45268"/>
    <x v="87"/>
    <x v="28"/>
    <x v="2"/>
    <x v="6"/>
    <x v="1502"/>
    <n v="114.95"/>
    <n v="5"/>
    <n v="2.2999999999999998"/>
    <x v="11"/>
    <x v="2"/>
  </r>
  <r>
    <n v="45268"/>
    <x v="425"/>
    <x v="10"/>
    <x v="0"/>
    <x v="3"/>
    <x v="1023"/>
    <n v="12.96"/>
    <n v="7"/>
    <n v="-9.5"/>
    <x v="11"/>
    <x v="2"/>
  </r>
  <r>
    <n v="45268"/>
    <x v="386"/>
    <x v="3"/>
    <x v="0"/>
    <x v="4"/>
    <x v="514"/>
    <n v="8.56"/>
    <n v="2"/>
    <n v="2.48"/>
    <x v="11"/>
    <x v="2"/>
  </r>
  <r>
    <n v="45268"/>
    <x v="386"/>
    <x v="3"/>
    <x v="0"/>
    <x v="0"/>
    <x v="113"/>
    <n v="45.36"/>
    <n v="7"/>
    <n v="21.77"/>
    <x v="11"/>
    <x v="2"/>
  </r>
  <r>
    <n v="45268"/>
    <x v="386"/>
    <x v="3"/>
    <x v="1"/>
    <x v="13"/>
    <x v="230"/>
    <n v="1421.66"/>
    <n v="6"/>
    <n v="-195.48"/>
    <x v="11"/>
    <x v="2"/>
  </r>
  <r>
    <n v="45268"/>
    <x v="440"/>
    <x v="3"/>
    <x v="0"/>
    <x v="2"/>
    <x v="939"/>
    <n v="34.049999999999997"/>
    <n v="3"/>
    <n v="9.5299999999999994"/>
    <x v="11"/>
    <x v="2"/>
  </r>
  <r>
    <n v="45268"/>
    <x v="440"/>
    <x v="3"/>
    <x v="0"/>
    <x v="2"/>
    <x v="923"/>
    <n v="352.38"/>
    <n v="2"/>
    <n v="81.05"/>
    <x v="11"/>
    <x v="2"/>
  </r>
  <r>
    <n v="45268"/>
    <x v="352"/>
    <x v="25"/>
    <x v="2"/>
    <x v="6"/>
    <x v="1379"/>
    <n v="249.58"/>
    <n v="2"/>
    <n v="31.2"/>
    <x v="11"/>
    <x v="2"/>
  </r>
  <r>
    <n v="45268"/>
    <x v="352"/>
    <x v="25"/>
    <x v="2"/>
    <x v="9"/>
    <x v="662"/>
    <n v="68.11"/>
    <n v="3"/>
    <n v="17.88"/>
    <x v="11"/>
    <x v="2"/>
  </r>
  <r>
    <n v="45268"/>
    <x v="352"/>
    <x v="25"/>
    <x v="2"/>
    <x v="9"/>
    <x v="162"/>
    <n v="16.559999999999999"/>
    <n v="3"/>
    <n v="-2.48"/>
    <x v="11"/>
    <x v="2"/>
  </r>
  <r>
    <n v="45268"/>
    <x v="640"/>
    <x v="10"/>
    <x v="0"/>
    <x v="0"/>
    <x v="1287"/>
    <n v="10.58"/>
    <n v="3"/>
    <n v="3.44"/>
    <x v="11"/>
    <x v="2"/>
  </r>
  <r>
    <n v="45268"/>
    <x v="316"/>
    <x v="21"/>
    <x v="1"/>
    <x v="11"/>
    <x v="1590"/>
    <n v="405.86"/>
    <n v="7"/>
    <n v="32.47"/>
    <x v="11"/>
    <x v="2"/>
  </r>
  <r>
    <n v="45268"/>
    <x v="316"/>
    <x v="21"/>
    <x v="1"/>
    <x v="5"/>
    <x v="668"/>
    <n v="680.01"/>
    <n v="3"/>
    <n v="176.8"/>
    <x v="11"/>
    <x v="2"/>
  </r>
  <r>
    <n v="45269"/>
    <x v="127"/>
    <x v="40"/>
    <x v="0"/>
    <x v="4"/>
    <x v="1785"/>
    <n v="19.46"/>
    <n v="7"/>
    <n v="5.0599999999999996"/>
    <x v="11"/>
    <x v="2"/>
  </r>
  <r>
    <n v="45269"/>
    <x v="127"/>
    <x v="40"/>
    <x v="0"/>
    <x v="12"/>
    <x v="882"/>
    <n v="60.34"/>
    <n v="7"/>
    <n v="15.69"/>
    <x v="11"/>
    <x v="2"/>
  </r>
  <r>
    <n v="45269"/>
    <x v="667"/>
    <x v="32"/>
    <x v="0"/>
    <x v="1"/>
    <x v="1786"/>
    <n v="3.69"/>
    <n v="1"/>
    <n v="1.73"/>
    <x v="11"/>
    <x v="2"/>
  </r>
  <r>
    <n v="45269"/>
    <x v="667"/>
    <x v="32"/>
    <x v="0"/>
    <x v="1"/>
    <x v="1199"/>
    <n v="122.12"/>
    <n v="4"/>
    <n v="56.18"/>
    <x v="11"/>
    <x v="2"/>
  </r>
  <r>
    <n v="45269"/>
    <x v="169"/>
    <x v="0"/>
    <x v="0"/>
    <x v="0"/>
    <x v="1357"/>
    <n v="9.39"/>
    <n v="2"/>
    <n v="3.29"/>
    <x v="11"/>
    <x v="2"/>
  </r>
  <r>
    <n v="45269"/>
    <x v="169"/>
    <x v="0"/>
    <x v="0"/>
    <x v="4"/>
    <x v="536"/>
    <n v="9.33"/>
    <n v="1"/>
    <n v="0.82"/>
    <x v="11"/>
    <x v="2"/>
  </r>
  <r>
    <n v="45269"/>
    <x v="105"/>
    <x v="15"/>
    <x v="1"/>
    <x v="13"/>
    <x v="1174"/>
    <n v="79.97"/>
    <n v="3"/>
    <n v="-29.32"/>
    <x v="11"/>
    <x v="2"/>
  </r>
  <r>
    <n v="45269"/>
    <x v="105"/>
    <x v="15"/>
    <x v="0"/>
    <x v="3"/>
    <x v="832"/>
    <n v="2.95"/>
    <n v="2"/>
    <n v="-2.06"/>
    <x v="11"/>
    <x v="2"/>
  </r>
  <r>
    <n v="45269"/>
    <x v="564"/>
    <x v="14"/>
    <x v="2"/>
    <x v="6"/>
    <x v="383"/>
    <n v="10.9"/>
    <n v="1"/>
    <n v="3.05"/>
    <x v="11"/>
    <x v="2"/>
  </r>
  <r>
    <n v="45269"/>
    <x v="564"/>
    <x v="14"/>
    <x v="2"/>
    <x v="9"/>
    <x v="833"/>
    <n v="59.98"/>
    <n v="2"/>
    <n v="25.19"/>
    <x v="11"/>
    <x v="2"/>
  </r>
  <r>
    <n v="45269"/>
    <x v="564"/>
    <x v="14"/>
    <x v="0"/>
    <x v="12"/>
    <x v="52"/>
    <n v="61.93"/>
    <n v="1"/>
    <n v="23.4"/>
    <x v="11"/>
    <x v="2"/>
  </r>
  <r>
    <n v="45269"/>
    <x v="185"/>
    <x v="15"/>
    <x v="2"/>
    <x v="6"/>
    <x v="1147"/>
    <n v="40.68"/>
    <n v="3"/>
    <n v="-9.15"/>
    <x v="11"/>
    <x v="2"/>
  </r>
  <r>
    <n v="45269"/>
    <x v="274"/>
    <x v="1"/>
    <x v="0"/>
    <x v="14"/>
    <x v="472"/>
    <n v="20.57"/>
    <n v="3"/>
    <n v="1.54"/>
    <x v="11"/>
    <x v="2"/>
  </r>
  <r>
    <n v="45269"/>
    <x v="274"/>
    <x v="1"/>
    <x v="0"/>
    <x v="12"/>
    <x v="188"/>
    <n v="4.3600000000000003"/>
    <n v="2"/>
    <n v="-11.76"/>
    <x v="11"/>
    <x v="2"/>
  </r>
  <r>
    <n v="45269"/>
    <x v="274"/>
    <x v="1"/>
    <x v="2"/>
    <x v="9"/>
    <x v="1117"/>
    <n v="19.04"/>
    <n v="4"/>
    <n v="-1.43"/>
    <x v="11"/>
    <x v="2"/>
  </r>
  <r>
    <n v="45269"/>
    <x v="153"/>
    <x v="3"/>
    <x v="0"/>
    <x v="3"/>
    <x v="738"/>
    <n v="273.92"/>
    <n v="8"/>
    <n v="99.3"/>
    <x v="11"/>
    <x v="2"/>
  </r>
  <r>
    <n v="45269"/>
    <x v="181"/>
    <x v="6"/>
    <x v="1"/>
    <x v="13"/>
    <x v="1312"/>
    <n v="1056.8599999999999"/>
    <n v="7"/>
    <n v="158.53"/>
    <x v="11"/>
    <x v="2"/>
  </r>
  <r>
    <n v="45270"/>
    <x v="564"/>
    <x v="3"/>
    <x v="1"/>
    <x v="5"/>
    <x v="249"/>
    <n v="321.57"/>
    <n v="2"/>
    <n v="28.14"/>
    <x v="11"/>
    <x v="2"/>
  </r>
  <r>
    <n v="45270"/>
    <x v="16"/>
    <x v="20"/>
    <x v="0"/>
    <x v="2"/>
    <x v="624"/>
    <n v="80.58"/>
    <n v="6"/>
    <n v="22.56"/>
    <x v="11"/>
    <x v="2"/>
  </r>
  <r>
    <n v="45270"/>
    <x v="16"/>
    <x v="20"/>
    <x v="0"/>
    <x v="10"/>
    <x v="1329"/>
    <n v="361.92"/>
    <n v="4"/>
    <n v="162.86000000000001"/>
    <x v="11"/>
    <x v="2"/>
  </r>
  <r>
    <n v="45270"/>
    <x v="358"/>
    <x v="22"/>
    <x v="0"/>
    <x v="3"/>
    <x v="713"/>
    <n v="153.55000000000001"/>
    <n v="3"/>
    <n v="51.82"/>
    <x v="11"/>
    <x v="2"/>
  </r>
  <r>
    <n v="45270"/>
    <x v="358"/>
    <x v="22"/>
    <x v="0"/>
    <x v="12"/>
    <x v="1500"/>
    <n v="65.34"/>
    <n v="3"/>
    <n v="22.87"/>
    <x v="11"/>
    <x v="2"/>
  </r>
  <r>
    <n v="45270"/>
    <x v="358"/>
    <x v="22"/>
    <x v="0"/>
    <x v="0"/>
    <x v="728"/>
    <n v="123.92"/>
    <n v="4"/>
    <n v="55.76"/>
    <x v="11"/>
    <x v="2"/>
  </r>
  <r>
    <n v="45270"/>
    <x v="358"/>
    <x v="22"/>
    <x v="0"/>
    <x v="12"/>
    <x v="1787"/>
    <n v="35.1"/>
    <n v="3"/>
    <n v="12.29"/>
    <x v="11"/>
    <x v="2"/>
  </r>
  <r>
    <n v="45270"/>
    <x v="358"/>
    <x v="22"/>
    <x v="2"/>
    <x v="9"/>
    <x v="907"/>
    <n v="44.75"/>
    <n v="5"/>
    <n v="8.5"/>
    <x v="11"/>
    <x v="2"/>
  </r>
  <r>
    <n v="45270"/>
    <x v="294"/>
    <x v="18"/>
    <x v="1"/>
    <x v="5"/>
    <x v="160"/>
    <n v="1424.9"/>
    <n v="5"/>
    <n v="356.23"/>
    <x v="11"/>
    <x v="2"/>
  </r>
  <r>
    <n v="45270"/>
    <x v="694"/>
    <x v="3"/>
    <x v="0"/>
    <x v="0"/>
    <x v="1089"/>
    <n v="80.28"/>
    <n v="12"/>
    <n v="36.93"/>
    <x v="11"/>
    <x v="2"/>
  </r>
  <r>
    <n v="45270"/>
    <x v="752"/>
    <x v="20"/>
    <x v="0"/>
    <x v="0"/>
    <x v="1032"/>
    <n v="18.54"/>
    <n v="2"/>
    <n v="8.7100000000000009"/>
    <x v="11"/>
    <x v="2"/>
  </r>
  <r>
    <n v="45270"/>
    <x v="752"/>
    <x v="20"/>
    <x v="0"/>
    <x v="3"/>
    <x v="313"/>
    <n v="679.96"/>
    <n v="5"/>
    <n v="220.99"/>
    <x v="11"/>
    <x v="2"/>
  </r>
  <r>
    <n v="45270"/>
    <x v="620"/>
    <x v="20"/>
    <x v="0"/>
    <x v="0"/>
    <x v="663"/>
    <n v="62.82"/>
    <n v="9"/>
    <n v="29.53"/>
    <x v="11"/>
    <x v="2"/>
  </r>
  <r>
    <n v="45270"/>
    <x v="421"/>
    <x v="20"/>
    <x v="0"/>
    <x v="0"/>
    <x v="1038"/>
    <n v="6.48"/>
    <n v="1"/>
    <n v="3.11"/>
    <x v="11"/>
    <x v="2"/>
  </r>
  <r>
    <n v="45271"/>
    <x v="362"/>
    <x v="20"/>
    <x v="0"/>
    <x v="7"/>
    <x v="590"/>
    <n v="15.26"/>
    <n v="7"/>
    <n v="6.26"/>
    <x v="11"/>
    <x v="2"/>
  </r>
  <r>
    <n v="45271"/>
    <x v="362"/>
    <x v="20"/>
    <x v="2"/>
    <x v="6"/>
    <x v="1749"/>
    <n v="1029.95"/>
    <n v="5"/>
    <n v="298.69"/>
    <x v="11"/>
    <x v="2"/>
  </r>
  <r>
    <n v="45271"/>
    <x v="667"/>
    <x v="26"/>
    <x v="0"/>
    <x v="2"/>
    <x v="972"/>
    <n v="243.38"/>
    <n v="3"/>
    <n v="-51.72"/>
    <x v="11"/>
    <x v="2"/>
  </r>
  <r>
    <n v="45271"/>
    <x v="667"/>
    <x v="26"/>
    <x v="2"/>
    <x v="9"/>
    <x v="1114"/>
    <n v="119.8"/>
    <n v="5"/>
    <n v="29.95"/>
    <x v="11"/>
    <x v="2"/>
  </r>
  <r>
    <n v="45271"/>
    <x v="667"/>
    <x v="26"/>
    <x v="2"/>
    <x v="6"/>
    <x v="67"/>
    <n v="300.77"/>
    <n v="4"/>
    <n v="30.08"/>
    <x v="11"/>
    <x v="2"/>
  </r>
  <r>
    <n v="45271"/>
    <x v="278"/>
    <x v="22"/>
    <x v="1"/>
    <x v="8"/>
    <x v="457"/>
    <n v="14.8"/>
    <n v="4"/>
    <n v="6.07"/>
    <x v="11"/>
    <x v="2"/>
  </r>
  <r>
    <n v="45271"/>
    <x v="278"/>
    <x v="22"/>
    <x v="2"/>
    <x v="6"/>
    <x v="231"/>
    <n v="302.38"/>
    <n v="3"/>
    <n v="22.68"/>
    <x v="11"/>
    <x v="2"/>
  </r>
  <r>
    <n v="45271"/>
    <x v="278"/>
    <x v="22"/>
    <x v="2"/>
    <x v="9"/>
    <x v="1151"/>
    <n v="316"/>
    <n v="4"/>
    <n v="31.6"/>
    <x v="11"/>
    <x v="2"/>
  </r>
  <r>
    <n v="45271"/>
    <x v="336"/>
    <x v="16"/>
    <x v="0"/>
    <x v="2"/>
    <x v="1303"/>
    <n v="85.22"/>
    <n v="3"/>
    <n v="7.46"/>
    <x v="11"/>
    <x v="2"/>
  </r>
  <r>
    <n v="45271"/>
    <x v="273"/>
    <x v="15"/>
    <x v="0"/>
    <x v="4"/>
    <x v="531"/>
    <n v="6.67"/>
    <n v="3"/>
    <n v="1.67"/>
    <x v="11"/>
    <x v="2"/>
  </r>
  <r>
    <n v="45271"/>
    <x v="270"/>
    <x v="10"/>
    <x v="0"/>
    <x v="2"/>
    <x v="90"/>
    <n v="64.959999999999994"/>
    <n v="5"/>
    <n v="-4.0599999999999996"/>
    <x v="11"/>
    <x v="2"/>
  </r>
  <r>
    <n v="45271"/>
    <x v="270"/>
    <x v="10"/>
    <x v="0"/>
    <x v="14"/>
    <x v="1486"/>
    <n v="13.52"/>
    <n v="2"/>
    <n v="1.69"/>
    <x v="11"/>
    <x v="2"/>
  </r>
  <r>
    <n v="45271"/>
    <x v="270"/>
    <x v="10"/>
    <x v="1"/>
    <x v="5"/>
    <x v="914"/>
    <n v="458.43"/>
    <n v="5"/>
    <n v="-137.53"/>
    <x v="11"/>
    <x v="2"/>
  </r>
  <r>
    <n v="45271"/>
    <x v="270"/>
    <x v="10"/>
    <x v="0"/>
    <x v="12"/>
    <x v="1532"/>
    <n v="387.14"/>
    <n v="4"/>
    <n v="24.2"/>
    <x v="11"/>
    <x v="2"/>
  </r>
  <r>
    <n v="45271"/>
    <x v="270"/>
    <x v="10"/>
    <x v="1"/>
    <x v="13"/>
    <x v="953"/>
    <n v="328.59"/>
    <n v="3"/>
    <n v="-147.87"/>
    <x v="11"/>
    <x v="2"/>
  </r>
  <r>
    <n v="45271"/>
    <x v="35"/>
    <x v="11"/>
    <x v="1"/>
    <x v="5"/>
    <x v="1209"/>
    <n v="403.92"/>
    <n v="5"/>
    <n v="25.25"/>
    <x v="11"/>
    <x v="2"/>
  </r>
  <r>
    <n v="45271"/>
    <x v="494"/>
    <x v="3"/>
    <x v="0"/>
    <x v="3"/>
    <x v="81"/>
    <n v="209.6"/>
    <n v="5"/>
    <n v="68.12"/>
    <x v="11"/>
    <x v="2"/>
  </r>
  <r>
    <n v="45271"/>
    <x v="494"/>
    <x v="3"/>
    <x v="0"/>
    <x v="4"/>
    <x v="1728"/>
    <n v="23.32"/>
    <n v="2"/>
    <n v="6.06"/>
    <x v="11"/>
    <x v="2"/>
  </r>
  <r>
    <n v="45271"/>
    <x v="494"/>
    <x v="3"/>
    <x v="0"/>
    <x v="0"/>
    <x v="1708"/>
    <n v="30.98"/>
    <n v="1"/>
    <n v="13.94"/>
    <x v="11"/>
    <x v="2"/>
  </r>
  <r>
    <n v="45271"/>
    <x v="494"/>
    <x v="3"/>
    <x v="2"/>
    <x v="9"/>
    <x v="1503"/>
    <n v="119.96"/>
    <n v="4"/>
    <n v="25.19"/>
    <x v="11"/>
    <x v="2"/>
  </r>
  <r>
    <n v="45271"/>
    <x v="494"/>
    <x v="3"/>
    <x v="1"/>
    <x v="5"/>
    <x v="943"/>
    <n v="363.92"/>
    <n v="5"/>
    <n v="-31.84"/>
    <x v="11"/>
    <x v="2"/>
  </r>
  <r>
    <n v="45271"/>
    <x v="494"/>
    <x v="3"/>
    <x v="0"/>
    <x v="3"/>
    <x v="1171"/>
    <n v="35.81"/>
    <n v="3"/>
    <n v="11.19"/>
    <x v="11"/>
    <x v="2"/>
  </r>
  <r>
    <n v="45271"/>
    <x v="494"/>
    <x v="3"/>
    <x v="0"/>
    <x v="3"/>
    <x v="978"/>
    <n v="122.69"/>
    <n v="9"/>
    <n v="39.869999999999997"/>
    <x v="11"/>
    <x v="2"/>
  </r>
  <r>
    <n v="45271"/>
    <x v="494"/>
    <x v="3"/>
    <x v="1"/>
    <x v="13"/>
    <x v="1138"/>
    <n v="892.14"/>
    <n v="7"/>
    <n v="111.52"/>
    <x v="11"/>
    <x v="2"/>
  </r>
  <r>
    <n v="45271"/>
    <x v="494"/>
    <x v="3"/>
    <x v="0"/>
    <x v="2"/>
    <x v="252"/>
    <n v="50.22"/>
    <n v="3"/>
    <n v="2.0099999999999998"/>
    <x v="11"/>
    <x v="2"/>
  </r>
  <r>
    <n v="45271"/>
    <x v="494"/>
    <x v="3"/>
    <x v="0"/>
    <x v="12"/>
    <x v="810"/>
    <n v="83.42"/>
    <n v="2"/>
    <n v="24.19"/>
    <x v="11"/>
    <x v="2"/>
  </r>
  <r>
    <n v="45271"/>
    <x v="494"/>
    <x v="3"/>
    <x v="0"/>
    <x v="3"/>
    <x v="1239"/>
    <n v="5.87"/>
    <n v="2"/>
    <n v="2.13"/>
    <x v="11"/>
    <x v="2"/>
  </r>
  <r>
    <n v="45271"/>
    <x v="571"/>
    <x v="10"/>
    <x v="0"/>
    <x v="12"/>
    <x v="484"/>
    <n v="73.540000000000006"/>
    <n v="4"/>
    <n v="9.19"/>
    <x v="11"/>
    <x v="2"/>
  </r>
  <r>
    <n v="45272"/>
    <x v="140"/>
    <x v="10"/>
    <x v="0"/>
    <x v="3"/>
    <x v="471"/>
    <n v="18.690000000000001"/>
    <n v="3"/>
    <n v="-14.33"/>
    <x v="11"/>
    <x v="2"/>
  </r>
  <r>
    <n v="45272"/>
    <x v="140"/>
    <x v="10"/>
    <x v="2"/>
    <x v="9"/>
    <x v="615"/>
    <n v="383.95"/>
    <n v="6"/>
    <n v="76.790000000000006"/>
    <x v="11"/>
    <x v="2"/>
  </r>
  <r>
    <n v="45272"/>
    <x v="342"/>
    <x v="14"/>
    <x v="2"/>
    <x v="6"/>
    <x v="67"/>
    <n v="657.93"/>
    <n v="7"/>
    <n v="184.22"/>
    <x v="11"/>
    <x v="2"/>
  </r>
  <r>
    <n v="45272"/>
    <x v="342"/>
    <x v="14"/>
    <x v="1"/>
    <x v="8"/>
    <x v="598"/>
    <n v="33.479999999999997"/>
    <n v="4"/>
    <n v="8.6999999999999993"/>
    <x v="11"/>
    <x v="2"/>
  </r>
  <r>
    <n v="45272"/>
    <x v="342"/>
    <x v="14"/>
    <x v="0"/>
    <x v="4"/>
    <x v="182"/>
    <n v="13.9"/>
    <n v="5"/>
    <n v="3.61"/>
    <x v="11"/>
    <x v="2"/>
  </r>
  <r>
    <n v="45272"/>
    <x v="342"/>
    <x v="14"/>
    <x v="0"/>
    <x v="2"/>
    <x v="1062"/>
    <n v="26.86"/>
    <n v="2"/>
    <n v="6.72"/>
    <x v="11"/>
    <x v="2"/>
  </r>
  <r>
    <n v="45272"/>
    <x v="574"/>
    <x v="4"/>
    <x v="2"/>
    <x v="9"/>
    <x v="621"/>
    <n v="249.95"/>
    <n v="5"/>
    <n v="20"/>
    <x v="11"/>
    <x v="2"/>
  </r>
  <r>
    <n v="45272"/>
    <x v="574"/>
    <x v="4"/>
    <x v="0"/>
    <x v="0"/>
    <x v="1788"/>
    <n v="49.12"/>
    <n v="4"/>
    <n v="23.09"/>
    <x v="11"/>
    <x v="2"/>
  </r>
  <r>
    <n v="45272"/>
    <x v="503"/>
    <x v="3"/>
    <x v="1"/>
    <x v="8"/>
    <x v="14"/>
    <n v="383.64"/>
    <n v="6"/>
    <n v="122.76"/>
    <x v="11"/>
    <x v="2"/>
  </r>
  <r>
    <n v="45272"/>
    <x v="503"/>
    <x v="3"/>
    <x v="0"/>
    <x v="12"/>
    <x v="1173"/>
    <n v="56.52"/>
    <n v="3"/>
    <n v="15.83"/>
    <x v="11"/>
    <x v="2"/>
  </r>
  <r>
    <n v="45272"/>
    <x v="270"/>
    <x v="20"/>
    <x v="1"/>
    <x v="8"/>
    <x v="1732"/>
    <n v="60.35"/>
    <n v="5"/>
    <n v="19.920000000000002"/>
    <x v="11"/>
    <x v="2"/>
  </r>
  <r>
    <n v="45272"/>
    <x v="270"/>
    <x v="20"/>
    <x v="0"/>
    <x v="14"/>
    <x v="1722"/>
    <n v="35.520000000000003"/>
    <n v="4"/>
    <n v="9.9499999999999993"/>
    <x v="11"/>
    <x v="2"/>
  </r>
  <r>
    <n v="45272"/>
    <x v="270"/>
    <x v="20"/>
    <x v="0"/>
    <x v="4"/>
    <x v="1686"/>
    <n v="11.2"/>
    <n v="7"/>
    <n v="4.82"/>
    <x v="11"/>
    <x v="2"/>
  </r>
  <r>
    <n v="45273"/>
    <x v="484"/>
    <x v="39"/>
    <x v="2"/>
    <x v="9"/>
    <x v="1081"/>
    <n v="63.88"/>
    <n v="4"/>
    <n v="24.91"/>
    <x v="11"/>
    <x v="2"/>
  </r>
  <r>
    <n v="45273"/>
    <x v="274"/>
    <x v="3"/>
    <x v="0"/>
    <x v="3"/>
    <x v="596"/>
    <n v="6.1"/>
    <n v="2"/>
    <n v="2.21"/>
    <x v="11"/>
    <x v="2"/>
  </r>
  <r>
    <n v="45273"/>
    <x v="274"/>
    <x v="3"/>
    <x v="1"/>
    <x v="13"/>
    <x v="1091"/>
    <n v="1114.27"/>
    <n v="4"/>
    <n v="41.79"/>
    <x v="11"/>
    <x v="2"/>
  </r>
  <r>
    <n v="45273"/>
    <x v="29"/>
    <x v="3"/>
    <x v="0"/>
    <x v="4"/>
    <x v="268"/>
    <n v="9.84"/>
    <n v="3"/>
    <n v="3.25"/>
    <x v="11"/>
    <x v="2"/>
  </r>
  <r>
    <n v="45274"/>
    <x v="283"/>
    <x v="29"/>
    <x v="1"/>
    <x v="8"/>
    <x v="1087"/>
    <n v="133.38"/>
    <n v="6"/>
    <n v="58.69"/>
    <x v="11"/>
    <x v="2"/>
  </r>
  <r>
    <n v="45274"/>
    <x v="500"/>
    <x v="20"/>
    <x v="0"/>
    <x v="0"/>
    <x v="429"/>
    <n v="14.62"/>
    <n v="2"/>
    <n v="6.73"/>
    <x v="11"/>
    <x v="2"/>
  </r>
  <r>
    <n v="45274"/>
    <x v="500"/>
    <x v="20"/>
    <x v="0"/>
    <x v="1"/>
    <x v="1454"/>
    <n v="5.76"/>
    <n v="2"/>
    <n v="2.82"/>
    <x v="11"/>
    <x v="2"/>
  </r>
  <r>
    <n v="45274"/>
    <x v="500"/>
    <x v="20"/>
    <x v="0"/>
    <x v="7"/>
    <x v="642"/>
    <n v="21.48"/>
    <n v="6"/>
    <n v="10.53"/>
    <x v="11"/>
    <x v="2"/>
  </r>
  <r>
    <n v="45274"/>
    <x v="500"/>
    <x v="20"/>
    <x v="1"/>
    <x v="8"/>
    <x v="1328"/>
    <n v="396.92"/>
    <n v="4"/>
    <n v="198.46"/>
    <x v="11"/>
    <x v="2"/>
  </r>
  <r>
    <n v="45274"/>
    <x v="500"/>
    <x v="20"/>
    <x v="0"/>
    <x v="2"/>
    <x v="1187"/>
    <n v="17.149999999999999"/>
    <n v="1"/>
    <n v="4.63"/>
    <x v="11"/>
    <x v="2"/>
  </r>
  <r>
    <n v="45274"/>
    <x v="500"/>
    <x v="20"/>
    <x v="0"/>
    <x v="3"/>
    <x v="1693"/>
    <n v="23.12"/>
    <n v="2"/>
    <n v="7.8"/>
    <x v="11"/>
    <x v="2"/>
  </r>
  <r>
    <n v="45274"/>
    <x v="171"/>
    <x v="3"/>
    <x v="1"/>
    <x v="5"/>
    <x v="1748"/>
    <n v="81.42"/>
    <n v="2"/>
    <n v="-9.16"/>
    <x v="11"/>
    <x v="2"/>
  </r>
  <r>
    <n v="45274"/>
    <x v="171"/>
    <x v="3"/>
    <x v="0"/>
    <x v="2"/>
    <x v="1369"/>
    <n v="134.80000000000001"/>
    <n v="10"/>
    <n v="35.049999999999997"/>
    <x v="11"/>
    <x v="2"/>
  </r>
  <r>
    <n v="45275"/>
    <x v="634"/>
    <x v="14"/>
    <x v="1"/>
    <x v="13"/>
    <x v="232"/>
    <n v="1652.94"/>
    <n v="3"/>
    <n v="231.41"/>
    <x v="11"/>
    <x v="2"/>
  </r>
  <r>
    <n v="45275"/>
    <x v="634"/>
    <x v="14"/>
    <x v="0"/>
    <x v="2"/>
    <x v="1080"/>
    <n v="296.37"/>
    <n v="3"/>
    <n v="80.02"/>
    <x v="11"/>
    <x v="2"/>
  </r>
  <r>
    <n v="45275"/>
    <x v="157"/>
    <x v="3"/>
    <x v="1"/>
    <x v="8"/>
    <x v="977"/>
    <n v="14.76"/>
    <n v="2"/>
    <n v="4.28"/>
    <x v="11"/>
    <x v="2"/>
  </r>
  <r>
    <n v="45275"/>
    <x v="109"/>
    <x v="11"/>
    <x v="1"/>
    <x v="13"/>
    <x v="177"/>
    <n v="564.20000000000005"/>
    <n v="3"/>
    <n v="-304.67"/>
    <x v="11"/>
    <x v="2"/>
  </r>
  <r>
    <n v="45275"/>
    <x v="109"/>
    <x v="11"/>
    <x v="0"/>
    <x v="12"/>
    <x v="1217"/>
    <n v="87.17"/>
    <n v="2"/>
    <n v="8.7200000000000006"/>
    <x v="11"/>
    <x v="2"/>
  </r>
  <r>
    <n v="45275"/>
    <x v="489"/>
    <x v="10"/>
    <x v="0"/>
    <x v="3"/>
    <x v="1005"/>
    <n v="2.21"/>
    <n v="3"/>
    <n v="-1.48"/>
    <x v="11"/>
    <x v="2"/>
  </r>
  <r>
    <n v="45275"/>
    <x v="529"/>
    <x v="13"/>
    <x v="0"/>
    <x v="0"/>
    <x v="1789"/>
    <n v="19.440000000000001"/>
    <n v="3"/>
    <n v="9.33"/>
    <x v="11"/>
    <x v="2"/>
  </r>
  <r>
    <n v="45276"/>
    <x v="583"/>
    <x v="1"/>
    <x v="0"/>
    <x v="3"/>
    <x v="1430"/>
    <n v="4.79"/>
    <n v="3"/>
    <n v="-7.9"/>
    <x v="11"/>
    <x v="2"/>
  </r>
  <r>
    <n v="45276"/>
    <x v="435"/>
    <x v="20"/>
    <x v="0"/>
    <x v="7"/>
    <x v="1777"/>
    <n v="3.68"/>
    <n v="2"/>
    <n v="1.8"/>
    <x v="11"/>
    <x v="2"/>
  </r>
  <r>
    <n v="45276"/>
    <x v="500"/>
    <x v="3"/>
    <x v="1"/>
    <x v="5"/>
    <x v="1136"/>
    <n v="563.91999999999996"/>
    <n v="5"/>
    <n v="7.05"/>
    <x v="11"/>
    <x v="2"/>
  </r>
  <r>
    <n v="45276"/>
    <x v="394"/>
    <x v="25"/>
    <x v="0"/>
    <x v="12"/>
    <x v="460"/>
    <n v="34.94"/>
    <n v="3"/>
    <n v="3.06"/>
    <x v="11"/>
    <x v="2"/>
  </r>
  <r>
    <n v="45276"/>
    <x v="451"/>
    <x v="3"/>
    <x v="2"/>
    <x v="9"/>
    <x v="915"/>
    <n v="21.21"/>
    <n v="7"/>
    <n v="4.45"/>
    <x v="11"/>
    <x v="2"/>
  </r>
  <r>
    <n v="45277"/>
    <x v="773"/>
    <x v="3"/>
    <x v="1"/>
    <x v="13"/>
    <x v="1629"/>
    <n v="2003.52"/>
    <n v="6"/>
    <n v="-325.57"/>
    <x v="11"/>
    <x v="2"/>
  </r>
  <r>
    <n v="45277"/>
    <x v="528"/>
    <x v="22"/>
    <x v="0"/>
    <x v="2"/>
    <x v="1034"/>
    <n v="46.53"/>
    <n v="3"/>
    <n v="13.03"/>
    <x v="11"/>
    <x v="2"/>
  </r>
  <r>
    <n v="45277"/>
    <x v="512"/>
    <x v="0"/>
    <x v="0"/>
    <x v="0"/>
    <x v="1110"/>
    <n v="51.84"/>
    <n v="10"/>
    <n v="18.14"/>
    <x v="11"/>
    <x v="2"/>
  </r>
  <r>
    <n v="45277"/>
    <x v="512"/>
    <x v="0"/>
    <x v="2"/>
    <x v="9"/>
    <x v="925"/>
    <n v="165.6"/>
    <n v="3"/>
    <n v="-6.21"/>
    <x v="11"/>
    <x v="2"/>
  </r>
  <r>
    <n v="45277"/>
    <x v="270"/>
    <x v="31"/>
    <x v="0"/>
    <x v="3"/>
    <x v="250"/>
    <n v="13.49"/>
    <n v="2"/>
    <n v="4.38"/>
    <x v="11"/>
    <x v="2"/>
  </r>
  <r>
    <n v="45277"/>
    <x v="270"/>
    <x v="31"/>
    <x v="0"/>
    <x v="3"/>
    <x v="767"/>
    <n v="11.42"/>
    <n v="1"/>
    <n v="3.85"/>
    <x v="11"/>
    <x v="2"/>
  </r>
  <r>
    <n v="45277"/>
    <x v="579"/>
    <x v="14"/>
    <x v="0"/>
    <x v="3"/>
    <x v="1391"/>
    <n v="9892.74"/>
    <n v="13"/>
    <n v="4946.37"/>
    <x v="11"/>
    <x v="2"/>
  </r>
  <r>
    <n v="45278"/>
    <x v="611"/>
    <x v="16"/>
    <x v="0"/>
    <x v="3"/>
    <x v="1498"/>
    <n v="254.06"/>
    <n v="7"/>
    <n v="-169.37"/>
    <x v="11"/>
    <x v="2"/>
  </r>
  <r>
    <n v="45278"/>
    <x v="611"/>
    <x v="16"/>
    <x v="0"/>
    <x v="12"/>
    <x v="1411"/>
    <n v="194.53"/>
    <n v="2"/>
    <n v="24.32"/>
    <x v="11"/>
    <x v="2"/>
  </r>
  <r>
    <n v="45278"/>
    <x v="611"/>
    <x v="16"/>
    <x v="0"/>
    <x v="14"/>
    <x v="966"/>
    <n v="961.48"/>
    <n v="5"/>
    <n v="-204.31"/>
    <x v="11"/>
    <x v="2"/>
  </r>
  <r>
    <n v="45278"/>
    <x v="514"/>
    <x v="28"/>
    <x v="1"/>
    <x v="8"/>
    <x v="1387"/>
    <n v="18.84"/>
    <n v="3"/>
    <n v="6.03"/>
    <x v="11"/>
    <x v="2"/>
  </r>
  <r>
    <n v="45278"/>
    <x v="418"/>
    <x v="3"/>
    <x v="0"/>
    <x v="0"/>
    <x v="63"/>
    <n v="38.880000000000003"/>
    <n v="6"/>
    <n v="18.66"/>
    <x v="11"/>
    <x v="2"/>
  </r>
  <r>
    <n v="45278"/>
    <x v="418"/>
    <x v="3"/>
    <x v="1"/>
    <x v="8"/>
    <x v="1790"/>
    <n v="183.84"/>
    <n v="8"/>
    <n v="62.51"/>
    <x v="11"/>
    <x v="2"/>
  </r>
  <r>
    <n v="45278"/>
    <x v="418"/>
    <x v="3"/>
    <x v="0"/>
    <x v="14"/>
    <x v="1673"/>
    <n v="579.29999999999995"/>
    <n v="5"/>
    <n v="28.97"/>
    <x v="11"/>
    <x v="2"/>
  </r>
  <r>
    <n v="45278"/>
    <x v="488"/>
    <x v="20"/>
    <x v="0"/>
    <x v="2"/>
    <x v="1002"/>
    <n v="900.08"/>
    <n v="4"/>
    <n v="117.01"/>
    <x v="11"/>
    <x v="2"/>
  </r>
  <r>
    <n v="45278"/>
    <x v="271"/>
    <x v="23"/>
    <x v="0"/>
    <x v="3"/>
    <x v="717"/>
    <n v="1793.98"/>
    <n v="2"/>
    <n v="843.17"/>
    <x v="11"/>
    <x v="2"/>
  </r>
  <r>
    <n v="45278"/>
    <x v="617"/>
    <x v="3"/>
    <x v="2"/>
    <x v="9"/>
    <x v="390"/>
    <n v="72.64"/>
    <n v="2"/>
    <n v="21.79"/>
    <x v="11"/>
    <x v="2"/>
  </r>
  <r>
    <n v="45278"/>
    <x v="617"/>
    <x v="3"/>
    <x v="2"/>
    <x v="9"/>
    <x v="1044"/>
    <n v="772.47"/>
    <n v="3"/>
    <n v="146.77000000000001"/>
    <x v="11"/>
    <x v="2"/>
  </r>
  <r>
    <n v="45278"/>
    <x v="617"/>
    <x v="3"/>
    <x v="1"/>
    <x v="8"/>
    <x v="1652"/>
    <n v="39.92"/>
    <n v="4"/>
    <n v="11.18"/>
    <x v="11"/>
    <x v="2"/>
  </r>
  <r>
    <n v="45278"/>
    <x v="303"/>
    <x v="11"/>
    <x v="0"/>
    <x v="3"/>
    <x v="556"/>
    <n v="45.24"/>
    <n v="4"/>
    <n v="-30.16"/>
    <x v="11"/>
    <x v="2"/>
  </r>
  <r>
    <n v="45278"/>
    <x v="303"/>
    <x v="11"/>
    <x v="0"/>
    <x v="4"/>
    <x v="16"/>
    <n v="18.690000000000001"/>
    <n v="4"/>
    <n v="2.34"/>
    <x v="11"/>
    <x v="2"/>
  </r>
  <r>
    <n v="45278"/>
    <x v="303"/>
    <x v="11"/>
    <x v="0"/>
    <x v="0"/>
    <x v="121"/>
    <n v="11.65"/>
    <n v="2"/>
    <n v="3.79"/>
    <x v="11"/>
    <x v="2"/>
  </r>
  <r>
    <n v="45278"/>
    <x v="303"/>
    <x v="11"/>
    <x v="2"/>
    <x v="9"/>
    <x v="1685"/>
    <n v="112.78"/>
    <n v="3"/>
    <n v="-8.4600000000000009"/>
    <x v="11"/>
    <x v="2"/>
  </r>
  <r>
    <n v="45278"/>
    <x v="303"/>
    <x v="11"/>
    <x v="1"/>
    <x v="13"/>
    <x v="1312"/>
    <n v="377.45"/>
    <n v="5"/>
    <n v="-264.22000000000003"/>
    <x v="11"/>
    <x v="2"/>
  </r>
  <r>
    <n v="45278"/>
    <x v="303"/>
    <x v="11"/>
    <x v="0"/>
    <x v="1"/>
    <x v="1015"/>
    <n v="15.94"/>
    <n v="4"/>
    <n v="5.18"/>
    <x v="11"/>
    <x v="2"/>
  </r>
  <r>
    <n v="45278"/>
    <x v="303"/>
    <x v="11"/>
    <x v="2"/>
    <x v="6"/>
    <x v="65"/>
    <n v="28.68"/>
    <n v="3"/>
    <n v="-7.17"/>
    <x v="11"/>
    <x v="2"/>
  </r>
  <r>
    <n v="45278"/>
    <x v="672"/>
    <x v="40"/>
    <x v="1"/>
    <x v="5"/>
    <x v="612"/>
    <n v="563.94000000000005"/>
    <n v="3"/>
    <n v="112.79"/>
    <x v="11"/>
    <x v="2"/>
  </r>
  <r>
    <n v="45278"/>
    <x v="135"/>
    <x v="3"/>
    <x v="2"/>
    <x v="6"/>
    <x v="441"/>
    <n v="66.98"/>
    <n v="7"/>
    <n v="6.7"/>
    <x v="11"/>
    <x v="2"/>
  </r>
  <r>
    <n v="45279"/>
    <x v="442"/>
    <x v="12"/>
    <x v="1"/>
    <x v="13"/>
    <x v="295"/>
    <n v="455.97"/>
    <n v="6"/>
    <n v="-218.87"/>
    <x v="11"/>
    <x v="2"/>
  </r>
  <r>
    <n v="45279"/>
    <x v="442"/>
    <x v="12"/>
    <x v="0"/>
    <x v="3"/>
    <x v="541"/>
    <n v="10.44"/>
    <n v="6"/>
    <n v="-7.66"/>
    <x v="11"/>
    <x v="2"/>
  </r>
  <r>
    <n v="45279"/>
    <x v="442"/>
    <x v="12"/>
    <x v="0"/>
    <x v="3"/>
    <x v="592"/>
    <n v="5.21"/>
    <n v="2"/>
    <n v="-4.17"/>
    <x v="11"/>
    <x v="2"/>
  </r>
  <r>
    <n v="45279"/>
    <x v="36"/>
    <x v="20"/>
    <x v="0"/>
    <x v="3"/>
    <x v="767"/>
    <n v="34.25"/>
    <n v="3"/>
    <n v="11.56"/>
    <x v="11"/>
    <x v="2"/>
  </r>
  <r>
    <n v="45279"/>
    <x v="36"/>
    <x v="20"/>
    <x v="0"/>
    <x v="4"/>
    <x v="1591"/>
    <n v="3.52"/>
    <n v="2"/>
    <n v="1.02"/>
    <x v="11"/>
    <x v="2"/>
  </r>
  <r>
    <n v="45279"/>
    <x v="455"/>
    <x v="1"/>
    <x v="0"/>
    <x v="3"/>
    <x v="106"/>
    <n v="1.8"/>
    <n v="5"/>
    <n v="-2.88"/>
    <x v="11"/>
    <x v="2"/>
  </r>
  <r>
    <n v="45279"/>
    <x v="68"/>
    <x v="2"/>
    <x v="1"/>
    <x v="8"/>
    <x v="1190"/>
    <n v="303.92"/>
    <n v="5"/>
    <n v="-30.39"/>
    <x v="11"/>
    <x v="2"/>
  </r>
  <r>
    <n v="45280"/>
    <x v="723"/>
    <x v="29"/>
    <x v="2"/>
    <x v="9"/>
    <x v="225"/>
    <n v="66.3"/>
    <n v="3"/>
    <n v="8.6199999999999992"/>
    <x v="11"/>
    <x v="2"/>
  </r>
  <r>
    <n v="45280"/>
    <x v="314"/>
    <x v="29"/>
    <x v="1"/>
    <x v="8"/>
    <x v="283"/>
    <n v="18.920000000000002"/>
    <n v="4"/>
    <n v="7.38"/>
    <x v="11"/>
    <x v="2"/>
  </r>
  <r>
    <n v="45280"/>
    <x v="314"/>
    <x v="29"/>
    <x v="0"/>
    <x v="3"/>
    <x v="483"/>
    <n v="15.42"/>
    <n v="2"/>
    <n v="6.94"/>
    <x v="11"/>
    <x v="2"/>
  </r>
  <r>
    <n v="45280"/>
    <x v="550"/>
    <x v="40"/>
    <x v="0"/>
    <x v="0"/>
    <x v="1791"/>
    <n v="33.9"/>
    <n v="5"/>
    <n v="15.59"/>
    <x v="11"/>
    <x v="2"/>
  </r>
  <r>
    <n v="45282"/>
    <x v="52"/>
    <x v="11"/>
    <x v="0"/>
    <x v="3"/>
    <x v="594"/>
    <n v="31.32"/>
    <n v="10"/>
    <n v="-25.06"/>
    <x v="11"/>
    <x v="2"/>
  </r>
  <r>
    <n v="45282"/>
    <x v="52"/>
    <x v="11"/>
    <x v="1"/>
    <x v="8"/>
    <x v="457"/>
    <n v="11.84"/>
    <n v="4"/>
    <n v="3.11"/>
    <x v="11"/>
    <x v="2"/>
  </r>
  <r>
    <n v="45282"/>
    <x v="52"/>
    <x v="11"/>
    <x v="1"/>
    <x v="8"/>
    <x v="467"/>
    <n v="22.78"/>
    <n v="1"/>
    <n v="4.84"/>
    <x v="11"/>
    <x v="2"/>
  </r>
  <r>
    <n v="45282"/>
    <x v="164"/>
    <x v="20"/>
    <x v="0"/>
    <x v="3"/>
    <x v="445"/>
    <n v="25.58"/>
    <n v="2"/>
    <n v="8.9499999999999993"/>
    <x v="11"/>
    <x v="2"/>
  </r>
  <r>
    <n v="45282"/>
    <x v="341"/>
    <x v="22"/>
    <x v="0"/>
    <x v="3"/>
    <x v="1385"/>
    <n v="55.36"/>
    <n v="4"/>
    <n v="19.38"/>
    <x v="11"/>
    <x v="2"/>
  </r>
  <r>
    <n v="45282"/>
    <x v="341"/>
    <x v="22"/>
    <x v="2"/>
    <x v="15"/>
    <x v="1776"/>
    <n v="11.56"/>
    <n v="1"/>
    <n v="3.76"/>
    <x v="11"/>
    <x v="2"/>
  </r>
  <r>
    <n v="45282"/>
    <x v="416"/>
    <x v="3"/>
    <x v="1"/>
    <x v="8"/>
    <x v="888"/>
    <n v="842.72"/>
    <n v="8"/>
    <n v="202.25"/>
    <x v="11"/>
    <x v="2"/>
  </r>
  <r>
    <n v="45282"/>
    <x v="416"/>
    <x v="3"/>
    <x v="1"/>
    <x v="8"/>
    <x v="1773"/>
    <n v="41.96"/>
    <n v="2"/>
    <n v="10.91"/>
    <x v="11"/>
    <x v="2"/>
  </r>
  <r>
    <n v="45283"/>
    <x v="391"/>
    <x v="6"/>
    <x v="1"/>
    <x v="8"/>
    <x v="1751"/>
    <n v="572.76"/>
    <n v="6"/>
    <n v="166.1"/>
    <x v="11"/>
    <x v="2"/>
  </r>
  <r>
    <n v="45283"/>
    <x v="391"/>
    <x v="6"/>
    <x v="1"/>
    <x v="8"/>
    <x v="1751"/>
    <n v="286.38"/>
    <n v="3"/>
    <n v="83.05"/>
    <x v="11"/>
    <x v="2"/>
  </r>
  <r>
    <n v="45283"/>
    <x v="624"/>
    <x v="1"/>
    <x v="1"/>
    <x v="11"/>
    <x v="1671"/>
    <n v="141.37"/>
    <n v="2"/>
    <n v="-14.14"/>
    <x v="11"/>
    <x v="2"/>
  </r>
  <r>
    <n v="45283"/>
    <x v="212"/>
    <x v="14"/>
    <x v="0"/>
    <x v="7"/>
    <x v="648"/>
    <n v="24.85"/>
    <n v="7"/>
    <n v="11.68"/>
    <x v="11"/>
    <x v="2"/>
  </r>
  <r>
    <n v="45283"/>
    <x v="685"/>
    <x v="10"/>
    <x v="0"/>
    <x v="3"/>
    <x v="1023"/>
    <n v="5.55"/>
    <n v="3"/>
    <n v="-4.07"/>
    <x v="11"/>
    <x v="2"/>
  </r>
  <r>
    <n v="45283"/>
    <x v="150"/>
    <x v="22"/>
    <x v="0"/>
    <x v="4"/>
    <x v="421"/>
    <n v="8.82"/>
    <n v="3"/>
    <n v="2.56"/>
    <x v="11"/>
    <x v="2"/>
  </r>
  <r>
    <n v="45283"/>
    <x v="150"/>
    <x v="22"/>
    <x v="0"/>
    <x v="0"/>
    <x v="1175"/>
    <n v="37.94"/>
    <n v="2"/>
    <n v="18.21"/>
    <x v="11"/>
    <x v="2"/>
  </r>
  <r>
    <n v="45283"/>
    <x v="150"/>
    <x v="22"/>
    <x v="0"/>
    <x v="4"/>
    <x v="237"/>
    <n v="4.2"/>
    <n v="2"/>
    <n v="1.18"/>
    <x v="11"/>
    <x v="2"/>
  </r>
  <r>
    <n v="45283"/>
    <x v="150"/>
    <x v="22"/>
    <x v="0"/>
    <x v="2"/>
    <x v="2"/>
    <n v="227.28"/>
    <n v="2"/>
    <n v="2.27"/>
    <x v="11"/>
    <x v="2"/>
  </r>
  <r>
    <n v="45283"/>
    <x v="150"/>
    <x v="22"/>
    <x v="0"/>
    <x v="0"/>
    <x v="1667"/>
    <n v="47.9"/>
    <n v="1"/>
    <n v="22.99"/>
    <x v="11"/>
    <x v="2"/>
  </r>
  <r>
    <n v="45283"/>
    <x v="150"/>
    <x v="22"/>
    <x v="0"/>
    <x v="10"/>
    <x v="21"/>
    <n v="61.96"/>
    <n v="2"/>
    <n v="30.36"/>
    <x v="11"/>
    <x v="2"/>
  </r>
  <r>
    <n v="45283"/>
    <x v="150"/>
    <x v="22"/>
    <x v="0"/>
    <x v="2"/>
    <x v="479"/>
    <n v="1117.92"/>
    <n v="4"/>
    <n v="55.9"/>
    <x v="11"/>
    <x v="2"/>
  </r>
  <r>
    <n v="45283"/>
    <x v="27"/>
    <x v="43"/>
    <x v="2"/>
    <x v="16"/>
    <x v="937"/>
    <n v="1999.96"/>
    <n v="4"/>
    <n v="899.98"/>
    <x v="11"/>
    <x v="2"/>
  </r>
  <r>
    <n v="45283"/>
    <x v="174"/>
    <x v="0"/>
    <x v="2"/>
    <x v="6"/>
    <x v="11"/>
    <n v="453.58"/>
    <n v="3"/>
    <n v="39.69"/>
    <x v="11"/>
    <x v="2"/>
  </r>
  <r>
    <n v="45283"/>
    <x v="174"/>
    <x v="0"/>
    <x v="0"/>
    <x v="1"/>
    <x v="893"/>
    <n v="45.36"/>
    <n v="9"/>
    <n v="14.74"/>
    <x v="11"/>
    <x v="2"/>
  </r>
  <r>
    <n v="45283"/>
    <x v="174"/>
    <x v="0"/>
    <x v="2"/>
    <x v="6"/>
    <x v="1613"/>
    <n v="287.88"/>
    <n v="3"/>
    <n v="35.99"/>
    <x v="11"/>
    <x v="2"/>
  </r>
  <r>
    <n v="45283"/>
    <x v="174"/>
    <x v="0"/>
    <x v="2"/>
    <x v="6"/>
    <x v="574"/>
    <n v="131.88"/>
    <n v="3"/>
    <n v="14.84"/>
    <x v="11"/>
    <x v="2"/>
  </r>
  <r>
    <n v="45283"/>
    <x v="174"/>
    <x v="0"/>
    <x v="1"/>
    <x v="8"/>
    <x v="1670"/>
    <n v="2.33"/>
    <n v="2"/>
    <n v="-0.76"/>
    <x v="11"/>
    <x v="2"/>
  </r>
  <r>
    <n v="45283"/>
    <x v="365"/>
    <x v="2"/>
    <x v="0"/>
    <x v="0"/>
    <x v="971"/>
    <n v="7.97"/>
    <n v="2"/>
    <n v="2.69"/>
    <x v="11"/>
    <x v="2"/>
  </r>
  <r>
    <n v="45283"/>
    <x v="365"/>
    <x v="2"/>
    <x v="2"/>
    <x v="6"/>
    <x v="1792"/>
    <n v="1499.97"/>
    <n v="5"/>
    <n v="-374.99"/>
    <x v="11"/>
    <x v="2"/>
  </r>
  <r>
    <n v="45284"/>
    <x v="237"/>
    <x v="25"/>
    <x v="0"/>
    <x v="3"/>
    <x v="36"/>
    <n v="27.88"/>
    <n v="3"/>
    <n v="-20.45"/>
    <x v="11"/>
    <x v="2"/>
  </r>
  <r>
    <n v="45284"/>
    <x v="237"/>
    <x v="25"/>
    <x v="0"/>
    <x v="2"/>
    <x v="1002"/>
    <n v="540.04999999999995"/>
    <n v="3"/>
    <n v="-47.25"/>
    <x v="11"/>
    <x v="2"/>
  </r>
  <r>
    <n v="45284"/>
    <x v="237"/>
    <x v="25"/>
    <x v="2"/>
    <x v="9"/>
    <x v="1253"/>
    <n v="255.68"/>
    <n v="8"/>
    <n v="76.7"/>
    <x v="11"/>
    <x v="2"/>
  </r>
  <r>
    <n v="45284"/>
    <x v="625"/>
    <x v="22"/>
    <x v="0"/>
    <x v="0"/>
    <x v="257"/>
    <n v="33.4"/>
    <n v="5"/>
    <n v="16.03"/>
    <x v="11"/>
    <x v="2"/>
  </r>
  <r>
    <n v="45284"/>
    <x v="401"/>
    <x v="20"/>
    <x v="1"/>
    <x v="8"/>
    <x v="259"/>
    <n v="799.56"/>
    <n v="9"/>
    <n v="207.89"/>
    <x v="11"/>
    <x v="2"/>
  </r>
  <r>
    <n v="45284"/>
    <x v="203"/>
    <x v="20"/>
    <x v="2"/>
    <x v="6"/>
    <x v="987"/>
    <n v="197.97"/>
    <n v="3"/>
    <n v="53.45"/>
    <x v="11"/>
    <x v="2"/>
  </r>
  <r>
    <n v="45284"/>
    <x v="573"/>
    <x v="3"/>
    <x v="1"/>
    <x v="8"/>
    <x v="734"/>
    <n v="43.96"/>
    <n v="7"/>
    <n v="18.46"/>
    <x v="11"/>
    <x v="2"/>
  </r>
  <r>
    <n v="45284"/>
    <x v="573"/>
    <x v="3"/>
    <x v="0"/>
    <x v="10"/>
    <x v="21"/>
    <n v="39.76"/>
    <n v="7"/>
    <n v="18.690000000000001"/>
    <x v="11"/>
    <x v="2"/>
  </r>
  <r>
    <n v="45285"/>
    <x v="271"/>
    <x v="3"/>
    <x v="2"/>
    <x v="6"/>
    <x v="1793"/>
    <n v="2575.94"/>
    <n v="7"/>
    <n v="257.58999999999997"/>
    <x v="11"/>
    <x v="2"/>
  </r>
  <r>
    <n v="45285"/>
    <x v="271"/>
    <x v="3"/>
    <x v="0"/>
    <x v="0"/>
    <x v="5"/>
    <n v="45.36"/>
    <n v="7"/>
    <n v="21.77"/>
    <x v="11"/>
    <x v="2"/>
  </r>
  <r>
    <n v="45285"/>
    <x v="271"/>
    <x v="3"/>
    <x v="2"/>
    <x v="9"/>
    <x v="390"/>
    <n v="254.24"/>
    <n v="7"/>
    <n v="76.27"/>
    <x v="11"/>
    <x v="2"/>
  </r>
  <r>
    <n v="45285"/>
    <x v="280"/>
    <x v="20"/>
    <x v="0"/>
    <x v="3"/>
    <x v="637"/>
    <n v="33.57"/>
    <n v="2"/>
    <n v="11.75"/>
    <x v="11"/>
    <x v="2"/>
  </r>
  <r>
    <n v="45285"/>
    <x v="531"/>
    <x v="38"/>
    <x v="1"/>
    <x v="8"/>
    <x v="984"/>
    <n v="21.12"/>
    <n v="4"/>
    <n v="6.55"/>
    <x v="11"/>
    <x v="2"/>
  </r>
  <r>
    <n v="45285"/>
    <x v="364"/>
    <x v="22"/>
    <x v="1"/>
    <x v="5"/>
    <x v="1083"/>
    <n v="698.35"/>
    <n v="3"/>
    <n v="52.38"/>
    <x v="11"/>
    <x v="2"/>
  </r>
  <r>
    <n v="45285"/>
    <x v="364"/>
    <x v="22"/>
    <x v="1"/>
    <x v="13"/>
    <x v="670"/>
    <n v="1747.25"/>
    <n v="5"/>
    <n v="629.01"/>
    <x v="11"/>
    <x v="2"/>
  </r>
  <r>
    <n v="45285"/>
    <x v="230"/>
    <x v="12"/>
    <x v="1"/>
    <x v="13"/>
    <x v="436"/>
    <n v="35.450000000000003"/>
    <n v="1"/>
    <n v="-24.1"/>
    <x v="11"/>
    <x v="2"/>
  </r>
  <r>
    <n v="45285"/>
    <x v="230"/>
    <x v="12"/>
    <x v="2"/>
    <x v="15"/>
    <x v="1702"/>
    <n v="269.97000000000003"/>
    <n v="2"/>
    <n v="-386.96"/>
    <x v="11"/>
    <x v="2"/>
  </r>
  <r>
    <n v="45285"/>
    <x v="230"/>
    <x v="12"/>
    <x v="2"/>
    <x v="9"/>
    <x v="401"/>
    <n v="45.12"/>
    <n v="3"/>
    <n v="-7.9"/>
    <x v="11"/>
    <x v="2"/>
  </r>
  <r>
    <n v="45285"/>
    <x v="230"/>
    <x v="12"/>
    <x v="2"/>
    <x v="9"/>
    <x v="128"/>
    <n v="100.8"/>
    <n v="2"/>
    <n v="21.42"/>
    <x v="11"/>
    <x v="2"/>
  </r>
  <r>
    <n v="45285"/>
    <x v="230"/>
    <x v="12"/>
    <x v="1"/>
    <x v="5"/>
    <x v="1004"/>
    <n v="47.97"/>
    <n v="2"/>
    <n v="4.2"/>
    <x v="11"/>
    <x v="2"/>
  </r>
  <r>
    <n v="45285"/>
    <x v="504"/>
    <x v="20"/>
    <x v="1"/>
    <x v="13"/>
    <x v="134"/>
    <n v="313.18"/>
    <n v="2"/>
    <n v="-120.05"/>
    <x v="11"/>
    <x v="2"/>
  </r>
  <r>
    <n v="45285"/>
    <x v="504"/>
    <x v="20"/>
    <x v="1"/>
    <x v="5"/>
    <x v="1111"/>
    <n v="866.65"/>
    <n v="3"/>
    <n v="173.33"/>
    <x v="11"/>
    <x v="2"/>
  </r>
  <r>
    <n v="45285"/>
    <x v="603"/>
    <x v="13"/>
    <x v="0"/>
    <x v="4"/>
    <x v="46"/>
    <n v="19.89"/>
    <n v="9"/>
    <n v="5.37"/>
    <x v="11"/>
    <x v="2"/>
  </r>
  <r>
    <n v="45285"/>
    <x v="603"/>
    <x v="13"/>
    <x v="2"/>
    <x v="9"/>
    <x v="1390"/>
    <n v="399.98"/>
    <n v="2"/>
    <n v="171.99"/>
    <x v="11"/>
    <x v="2"/>
  </r>
  <r>
    <n v="45285"/>
    <x v="603"/>
    <x v="13"/>
    <x v="1"/>
    <x v="8"/>
    <x v="1063"/>
    <n v="343.85"/>
    <n v="5"/>
    <n v="137.54"/>
    <x v="11"/>
    <x v="2"/>
  </r>
  <r>
    <n v="45285"/>
    <x v="603"/>
    <x v="13"/>
    <x v="0"/>
    <x v="0"/>
    <x v="1195"/>
    <n v="106.32"/>
    <n v="3"/>
    <n v="49.97"/>
    <x v="11"/>
    <x v="2"/>
  </r>
  <r>
    <n v="45285"/>
    <x v="364"/>
    <x v="20"/>
    <x v="1"/>
    <x v="5"/>
    <x v="47"/>
    <n v="2563.06"/>
    <n v="8"/>
    <n v="313.26"/>
    <x v="11"/>
    <x v="2"/>
  </r>
  <r>
    <n v="45286"/>
    <x v="558"/>
    <x v="22"/>
    <x v="0"/>
    <x v="0"/>
    <x v="1791"/>
    <n v="33.9"/>
    <n v="5"/>
    <n v="15.59"/>
    <x v="11"/>
    <x v="2"/>
  </r>
  <r>
    <n v="45286"/>
    <x v="177"/>
    <x v="20"/>
    <x v="2"/>
    <x v="9"/>
    <x v="991"/>
    <n v="89.97"/>
    <n v="3"/>
    <n v="18.89"/>
    <x v="11"/>
    <x v="2"/>
  </r>
  <r>
    <n v="45286"/>
    <x v="562"/>
    <x v="26"/>
    <x v="0"/>
    <x v="12"/>
    <x v="1787"/>
    <n v="18.72"/>
    <n v="2"/>
    <n v="3.51"/>
    <x v="11"/>
    <x v="2"/>
  </r>
  <r>
    <n v="45286"/>
    <x v="554"/>
    <x v="26"/>
    <x v="0"/>
    <x v="4"/>
    <x v="760"/>
    <n v="11.33"/>
    <n v="2"/>
    <n v="2.5499999999999998"/>
    <x v="11"/>
    <x v="2"/>
  </r>
  <r>
    <n v="45286"/>
    <x v="411"/>
    <x v="3"/>
    <x v="0"/>
    <x v="14"/>
    <x v="1722"/>
    <n v="17.760000000000002"/>
    <n v="2"/>
    <n v="4.97"/>
    <x v="11"/>
    <x v="2"/>
  </r>
  <r>
    <n v="45286"/>
    <x v="411"/>
    <x v="3"/>
    <x v="2"/>
    <x v="6"/>
    <x v="482"/>
    <n v="302.38"/>
    <n v="2"/>
    <n v="30.24"/>
    <x v="11"/>
    <x v="2"/>
  </r>
  <r>
    <n v="45286"/>
    <x v="411"/>
    <x v="3"/>
    <x v="1"/>
    <x v="5"/>
    <x v="1331"/>
    <n v="146.35"/>
    <n v="3"/>
    <n v="-5.49"/>
    <x v="11"/>
    <x v="2"/>
  </r>
  <r>
    <n v="45286"/>
    <x v="411"/>
    <x v="3"/>
    <x v="0"/>
    <x v="12"/>
    <x v="936"/>
    <n v="7.9"/>
    <n v="2"/>
    <n v="2.0499999999999998"/>
    <x v="11"/>
    <x v="2"/>
  </r>
  <r>
    <n v="45286"/>
    <x v="411"/>
    <x v="3"/>
    <x v="1"/>
    <x v="13"/>
    <x v="177"/>
    <n v="902.71"/>
    <n v="3"/>
    <n v="33.85"/>
    <x v="11"/>
    <x v="2"/>
  </r>
  <r>
    <n v="45286"/>
    <x v="411"/>
    <x v="3"/>
    <x v="0"/>
    <x v="4"/>
    <x v="373"/>
    <n v="53.97"/>
    <n v="3"/>
    <n v="15.11"/>
    <x v="11"/>
    <x v="2"/>
  </r>
  <r>
    <n v="45286"/>
    <x v="653"/>
    <x v="23"/>
    <x v="1"/>
    <x v="5"/>
    <x v="1318"/>
    <n v="212.94"/>
    <n v="3"/>
    <n v="25.55"/>
    <x v="11"/>
    <x v="2"/>
  </r>
  <r>
    <n v="45286"/>
    <x v="653"/>
    <x v="23"/>
    <x v="0"/>
    <x v="12"/>
    <x v="244"/>
    <n v="26.49"/>
    <n v="1"/>
    <n v="7.42"/>
    <x v="11"/>
    <x v="2"/>
  </r>
  <r>
    <n v="45286"/>
    <x v="202"/>
    <x v="20"/>
    <x v="0"/>
    <x v="3"/>
    <x v="1496"/>
    <n v="4.99"/>
    <n v="3"/>
    <n v="1.68"/>
    <x v="11"/>
    <x v="2"/>
  </r>
  <r>
    <n v="45287"/>
    <x v="196"/>
    <x v="1"/>
    <x v="1"/>
    <x v="5"/>
    <x v="1417"/>
    <n v="845.49"/>
    <n v="8"/>
    <n v="-12.08"/>
    <x v="11"/>
    <x v="2"/>
  </r>
  <r>
    <n v="45287"/>
    <x v="711"/>
    <x v="0"/>
    <x v="0"/>
    <x v="0"/>
    <x v="1110"/>
    <n v="10.37"/>
    <n v="2"/>
    <n v="3.63"/>
    <x v="11"/>
    <x v="2"/>
  </r>
  <r>
    <n v="45287"/>
    <x v="711"/>
    <x v="0"/>
    <x v="0"/>
    <x v="0"/>
    <x v="1216"/>
    <n v="23.68"/>
    <n v="4"/>
    <n v="7.4"/>
    <x v="11"/>
    <x v="2"/>
  </r>
  <r>
    <n v="45287"/>
    <x v="363"/>
    <x v="10"/>
    <x v="2"/>
    <x v="9"/>
    <x v="1598"/>
    <n v="40"/>
    <n v="2"/>
    <n v="0.5"/>
    <x v="11"/>
    <x v="2"/>
  </r>
  <r>
    <n v="45287"/>
    <x v="306"/>
    <x v="3"/>
    <x v="0"/>
    <x v="1"/>
    <x v="349"/>
    <n v="20.16"/>
    <n v="7"/>
    <n v="9.8800000000000008"/>
    <x v="11"/>
    <x v="2"/>
  </r>
  <r>
    <n v="45287"/>
    <x v="476"/>
    <x v="10"/>
    <x v="0"/>
    <x v="7"/>
    <x v="642"/>
    <n v="17.18"/>
    <n v="6"/>
    <n v="6.23"/>
    <x v="11"/>
    <x v="2"/>
  </r>
  <r>
    <n v="45287"/>
    <x v="677"/>
    <x v="5"/>
    <x v="0"/>
    <x v="1"/>
    <x v="315"/>
    <n v="2.61"/>
    <n v="1"/>
    <n v="1.2"/>
    <x v="11"/>
    <x v="2"/>
  </r>
  <r>
    <n v="45289"/>
    <x v="47"/>
    <x v="21"/>
    <x v="1"/>
    <x v="5"/>
    <x v="1082"/>
    <n v="754.45"/>
    <n v="5"/>
    <n v="60.36"/>
    <x v="11"/>
    <x v="2"/>
  </r>
  <r>
    <n v="45289"/>
    <x v="75"/>
    <x v="1"/>
    <x v="0"/>
    <x v="0"/>
    <x v="655"/>
    <n v="186.05"/>
    <n v="6"/>
    <n v="67.44"/>
    <x v="11"/>
    <x v="2"/>
  </r>
  <r>
    <n v="45289"/>
    <x v="634"/>
    <x v="15"/>
    <x v="0"/>
    <x v="3"/>
    <x v="1469"/>
    <n v="38.090000000000003"/>
    <n v="4"/>
    <n v="-27.93"/>
    <x v="11"/>
    <x v="2"/>
  </r>
  <r>
    <n v="45289"/>
    <x v="634"/>
    <x v="15"/>
    <x v="0"/>
    <x v="3"/>
    <x v="253"/>
    <n v="2.81"/>
    <n v="3"/>
    <n v="-1.97"/>
    <x v="11"/>
    <x v="2"/>
  </r>
  <r>
    <n v="45289"/>
    <x v="101"/>
    <x v="42"/>
    <x v="1"/>
    <x v="8"/>
    <x v="1200"/>
    <n v="70.56"/>
    <n v="6"/>
    <n v="23.99"/>
    <x v="11"/>
    <x v="2"/>
  </r>
  <r>
    <n v="45289"/>
    <x v="101"/>
    <x v="42"/>
    <x v="0"/>
    <x v="12"/>
    <x v="103"/>
    <n v="81.96"/>
    <n v="2"/>
    <n v="22.95"/>
    <x v="11"/>
    <x v="2"/>
  </r>
  <r>
    <n v="45289"/>
    <x v="766"/>
    <x v="3"/>
    <x v="0"/>
    <x v="3"/>
    <x v="701"/>
    <n v="11.23"/>
    <n v="3"/>
    <n v="3.93"/>
    <x v="11"/>
    <x v="2"/>
  </r>
  <r>
    <n v="45289"/>
    <x v="318"/>
    <x v="11"/>
    <x v="0"/>
    <x v="10"/>
    <x v="1068"/>
    <n v="27.79"/>
    <n v="3"/>
    <n v="10.42"/>
    <x v="11"/>
    <x v="2"/>
  </r>
  <r>
    <n v="45289"/>
    <x v="167"/>
    <x v="16"/>
    <x v="0"/>
    <x v="0"/>
    <x v="257"/>
    <n v="37.409999999999997"/>
    <n v="7"/>
    <n v="13.09"/>
    <x v="11"/>
    <x v="2"/>
  </r>
  <r>
    <n v="45289"/>
    <x v="167"/>
    <x v="16"/>
    <x v="0"/>
    <x v="0"/>
    <x v="1133"/>
    <n v="25.34"/>
    <n v="6"/>
    <n v="8.8699999999999992"/>
    <x v="11"/>
    <x v="2"/>
  </r>
  <r>
    <n v="45289"/>
    <x v="251"/>
    <x v="3"/>
    <x v="0"/>
    <x v="2"/>
    <x v="845"/>
    <n v="14.03"/>
    <n v="1"/>
    <n v="4.07"/>
    <x v="11"/>
    <x v="2"/>
  </r>
  <r>
    <n v="45289"/>
    <x v="251"/>
    <x v="3"/>
    <x v="0"/>
    <x v="14"/>
    <x v="1360"/>
    <n v="27.96"/>
    <n v="2"/>
    <n v="7.27"/>
    <x v="11"/>
    <x v="2"/>
  </r>
  <r>
    <n v="45290"/>
    <x v="435"/>
    <x v="0"/>
    <x v="0"/>
    <x v="3"/>
    <x v="872"/>
    <n v="6.92"/>
    <n v="6"/>
    <n v="-10.39"/>
    <x v="11"/>
    <x v="2"/>
  </r>
  <r>
    <n v="45290"/>
    <x v="240"/>
    <x v="10"/>
    <x v="0"/>
    <x v="1"/>
    <x v="1165"/>
    <n v="5.9"/>
    <n v="2"/>
    <n v="1.99"/>
    <x v="11"/>
    <x v="2"/>
  </r>
  <r>
    <n v="45290"/>
    <x v="240"/>
    <x v="10"/>
    <x v="0"/>
    <x v="14"/>
    <x v="472"/>
    <n v="13.71"/>
    <n v="2"/>
    <n v="1.03"/>
    <x v="11"/>
    <x v="2"/>
  </r>
  <r>
    <n v="45290"/>
    <x v="425"/>
    <x v="3"/>
    <x v="0"/>
    <x v="2"/>
    <x v="1407"/>
    <n v="481.32"/>
    <n v="4"/>
    <n v="125.14"/>
    <x v="11"/>
    <x v="2"/>
  </r>
  <r>
    <n v="45290"/>
    <x v="425"/>
    <x v="3"/>
    <x v="0"/>
    <x v="3"/>
    <x v="1430"/>
    <n v="6.38"/>
    <n v="1"/>
    <n v="2.15"/>
    <x v="11"/>
    <x v="2"/>
  </r>
  <r>
    <n v="45290"/>
    <x v="12"/>
    <x v="2"/>
    <x v="1"/>
    <x v="5"/>
    <x v="528"/>
    <n v="170.79"/>
    <n v="1"/>
    <n v="0"/>
    <x v="11"/>
    <x v="2"/>
  </r>
  <r>
    <n v="45290"/>
    <x v="781"/>
    <x v="2"/>
    <x v="0"/>
    <x v="4"/>
    <x v="1163"/>
    <n v="16.52"/>
    <n v="5"/>
    <n v="1.65"/>
    <x v="11"/>
    <x v="2"/>
  </r>
  <r>
    <n v="45290"/>
    <x v="216"/>
    <x v="16"/>
    <x v="0"/>
    <x v="0"/>
    <x v="1675"/>
    <n v="72.22"/>
    <n v="4"/>
    <n v="25.28"/>
    <x v="11"/>
    <x v="2"/>
  </r>
  <r>
    <n v="45291"/>
    <x v="254"/>
    <x v="17"/>
    <x v="0"/>
    <x v="4"/>
    <x v="1559"/>
    <n v="3.64"/>
    <n v="2"/>
    <n v="1.64"/>
    <x v="11"/>
    <x v="2"/>
  </r>
  <r>
    <n v="45291"/>
    <x v="254"/>
    <x v="17"/>
    <x v="0"/>
    <x v="3"/>
    <x v="1172"/>
    <n v="159.77000000000001"/>
    <n v="7"/>
    <n v="53.92"/>
    <x v="11"/>
    <x v="2"/>
  </r>
  <r>
    <n v="45291"/>
    <x v="280"/>
    <x v="3"/>
    <x v="2"/>
    <x v="6"/>
    <x v="458"/>
    <n v="302.38"/>
    <n v="3"/>
    <n v="22.68"/>
    <x v="11"/>
    <x v="2"/>
  </r>
  <r>
    <n v="45291"/>
    <x v="287"/>
    <x v="16"/>
    <x v="0"/>
    <x v="4"/>
    <x v="137"/>
    <n v="47.62"/>
    <n v="3"/>
    <n v="3.57"/>
    <x v="11"/>
    <x v="2"/>
  </r>
  <r>
    <n v="45291"/>
    <x v="287"/>
    <x v="16"/>
    <x v="0"/>
    <x v="0"/>
    <x v="1357"/>
    <n v="23.48"/>
    <n v="5"/>
    <n v="8.2200000000000006"/>
    <x v="11"/>
    <x v="2"/>
  </r>
  <r>
    <n v="45291"/>
    <x v="652"/>
    <x v="3"/>
    <x v="0"/>
    <x v="3"/>
    <x v="445"/>
    <n v="38.380000000000003"/>
    <n v="3"/>
    <n v="13.43"/>
    <x v="11"/>
    <x v="2"/>
  </r>
  <r>
    <n v="45291"/>
    <x v="257"/>
    <x v="10"/>
    <x v="0"/>
    <x v="2"/>
    <x v="1204"/>
    <n v="156.51"/>
    <n v="4"/>
    <n v="-35.22"/>
    <x v="11"/>
    <x v="2"/>
  </r>
  <r>
    <n v="45292"/>
    <x v="41"/>
    <x v="10"/>
    <x v="1"/>
    <x v="8"/>
    <x v="1112"/>
    <n v="48.9"/>
    <n v="4"/>
    <n v="8.56"/>
    <x v="0"/>
    <x v="3"/>
  </r>
  <r>
    <n v="45292"/>
    <x v="236"/>
    <x v="3"/>
    <x v="1"/>
    <x v="8"/>
    <x v="1261"/>
    <n v="474.43"/>
    <n v="11"/>
    <n v="199.26"/>
    <x v="0"/>
    <x v="3"/>
  </r>
  <r>
    <n v="45292"/>
    <x v="285"/>
    <x v="21"/>
    <x v="0"/>
    <x v="3"/>
    <x v="106"/>
    <n v="3.6"/>
    <n v="2"/>
    <n v="1.73"/>
    <x v="0"/>
    <x v="3"/>
  </r>
  <r>
    <n v="45292"/>
    <x v="744"/>
    <x v="0"/>
    <x v="0"/>
    <x v="2"/>
    <x v="2"/>
    <n v="454.56"/>
    <n v="5"/>
    <n v="-107.96"/>
    <x v="0"/>
    <x v="3"/>
  </r>
  <r>
    <n v="45292"/>
    <x v="744"/>
    <x v="0"/>
    <x v="1"/>
    <x v="8"/>
    <x v="759"/>
    <n v="141.41999999999999"/>
    <n v="5"/>
    <n v="-187.38"/>
    <x v="0"/>
    <x v="3"/>
  </r>
  <r>
    <n v="45292"/>
    <x v="744"/>
    <x v="0"/>
    <x v="1"/>
    <x v="5"/>
    <x v="1395"/>
    <n v="310.74"/>
    <n v="4"/>
    <n v="-26.64"/>
    <x v="0"/>
    <x v="3"/>
  </r>
  <r>
    <n v="45292"/>
    <x v="744"/>
    <x v="0"/>
    <x v="0"/>
    <x v="4"/>
    <x v="581"/>
    <n v="12.74"/>
    <n v="4"/>
    <n v="2.23"/>
    <x v="0"/>
    <x v="3"/>
  </r>
  <r>
    <n v="45292"/>
    <x v="744"/>
    <x v="0"/>
    <x v="0"/>
    <x v="3"/>
    <x v="871"/>
    <n v="6.47"/>
    <n v="5"/>
    <n v="-9.7100000000000009"/>
    <x v="0"/>
    <x v="3"/>
  </r>
  <r>
    <n v="45292"/>
    <x v="744"/>
    <x v="0"/>
    <x v="0"/>
    <x v="3"/>
    <x v="73"/>
    <n v="13.75"/>
    <n v="14"/>
    <n v="-22.68"/>
    <x v="0"/>
    <x v="3"/>
  </r>
  <r>
    <n v="45292"/>
    <x v="744"/>
    <x v="0"/>
    <x v="0"/>
    <x v="12"/>
    <x v="672"/>
    <n v="15.22"/>
    <n v="2"/>
    <n v="-38.82"/>
    <x v="0"/>
    <x v="3"/>
  </r>
  <r>
    <n v="45293"/>
    <x v="322"/>
    <x v="25"/>
    <x v="2"/>
    <x v="15"/>
    <x v="1705"/>
    <n v="695.7"/>
    <n v="2"/>
    <n v="-27.83"/>
    <x v="0"/>
    <x v="3"/>
  </r>
  <r>
    <n v="45293"/>
    <x v="322"/>
    <x v="25"/>
    <x v="0"/>
    <x v="3"/>
    <x v="594"/>
    <n v="15.66"/>
    <n v="5"/>
    <n v="-12.53"/>
    <x v="0"/>
    <x v="3"/>
  </r>
  <r>
    <n v="45293"/>
    <x v="322"/>
    <x v="25"/>
    <x v="0"/>
    <x v="3"/>
    <x v="775"/>
    <n v="28.85"/>
    <n v="6"/>
    <n v="-21.16"/>
    <x v="0"/>
    <x v="3"/>
  </r>
  <r>
    <n v="45293"/>
    <x v="603"/>
    <x v="0"/>
    <x v="0"/>
    <x v="4"/>
    <x v="262"/>
    <n v="31.74"/>
    <n v="2"/>
    <n v="3.97"/>
    <x v="0"/>
    <x v="3"/>
  </r>
  <r>
    <n v="45293"/>
    <x v="603"/>
    <x v="0"/>
    <x v="0"/>
    <x v="12"/>
    <x v="1794"/>
    <n v="5.43"/>
    <n v="2"/>
    <n v="-13.58"/>
    <x v="0"/>
    <x v="3"/>
  </r>
  <r>
    <n v="45293"/>
    <x v="603"/>
    <x v="0"/>
    <x v="1"/>
    <x v="13"/>
    <x v="134"/>
    <n v="913.43"/>
    <n v="5"/>
    <n v="-169.64"/>
    <x v="0"/>
    <x v="3"/>
  </r>
  <r>
    <n v="45293"/>
    <x v="603"/>
    <x v="0"/>
    <x v="0"/>
    <x v="2"/>
    <x v="880"/>
    <n v="372.14"/>
    <n v="3"/>
    <n v="27.91"/>
    <x v="0"/>
    <x v="3"/>
  </r>
  <r>
    <n v="45293"/>
    <x v="623"/>
    <x v="3"/>
    <x v="2"/>
    <x v="9"/>
    <x v="1487"/>
    <n v="16.59"/>
    <n v="1"/>
    <n v="5.81"/>
    <x v="0"/>
    <x v="3"/>
  </r>
  <r>
    <n v="45294"/>
    <x v="16"/>
    <x v="3"/>
    <x v="0"/>
    <x v="0"/>
    <x v="1757"/>
    <n v="38.880000000000003"/>
    <n v="6"/>
    <n v="18.66"/>
    <x v="0"/>
    <x v="3"/>
  </r>
  <r>
    <n v="45294"/>
    <x v="616"/>
    <x v="3"/>
    <x v="0"/>
    <x v="3"/>
    <x v="1665"/>
    <n v="2022.27"/>
    <n v="8"/>
    <n v="682.52"/>
    <x v="0"/>
    <x v="3"/>
  </r>
  <r>
    <n v="45294"/>
    <x v="616"/>
    <x v="3"/>
    <x v="0"/>
    <x v="4"/>
    <x v="1472"/>
    <n v="9.1199999999999992"/>
    <n v="3"/>
    <n v="3.1"/>
    <x v="0"/>
    <x v="3"/>
  </r>
  <r>
    <n v="45297"/>
    <x v="285"/>
    <x v="33"/>
    <x v="0"/>
    <x v="3"/>
    <x v="96"/>
    <n v="33.74"/>
    <n v="7"/>
    <n v="15.52"/>
    <x v="0"/>
    <x v="3"/>
  </r>
  <r>
    <n v="45298"/>
    <x v="620"/>
    <x v="14"/>
    <x v="2"/>
    <x v="15"/>
    <x v="781"/>
    <n v="3059.98"/>
    <n v="2"/>
    <n v="680"/>
    <x v="0"/>
    <x v="3"/>
  </r>
  <r>
    <n v="45298"/>
    <x v="669"/>
    <x v="16"/>
    <x v="0"/>
    <x v="3"/>
    <x v="253"/>
    <n v="2.81"/>
    <n v="3"/>
    <n v="-1.97"/>
    <x v="0"/>
    <x v="3"/>
  </r>
  <r>
    <n v="45298"/>
    <x v="509"/>
    <x v="3"/>
    <x v="0"/>
    <x v="2"/>
    <x v="49"/>
    <n v="153.78"/>
    <n v="11"/>
    <n v="44.6"/>
    <x v="0"/>
    <x v="3"/>
  </r>
  <r>
    <n v="45298"/>
    <x v="509"/>
    <x v="3"/>
    <x v="0"/>
    <x v="2"/>
    <x v="204"/>
    <n v="61.02"/>
    <n v="3"/>
    <n v="0.61"/>
    <x v="0"/>
    <x v="3"/>
  </r>
  <r>
    <n v="45298"/>
    <x v="509"/>
    <x v="3"/>
    <x v="0"/>
    <x v="14"/>
    <x v="1501"/>
    <n v="110.11"/>
    <n v="7"/>
    <n v="31.93"/>
    <x v="0"/>
    <x v="3"/>
  </r>
  <r>
    <n v="45298"/>
    <x v="509"/>
    <x v="3"/>
    <x v="0"/>
    <x v="7"/>
    <x v="78"/>
    <n v="7.89"/>
    <n v="1"/>
    <n v="3.55"/>
    <x v="0"/>
    <x v="3"/>
  </r>
  <r>
    <n v="45299"/>
    <x v="332"/>
    <x v="22"/>
    <x v="1"/>
    <x v="13"/>
    <x v="178"/>
    <n v="892.98"/>
    <n v="2"/>
    <n v="80.37"/>
    <x v="0"/>
    <x v="3"/>
  </r>
  <r>
    <n v="45300"/>
    <x v="443"/>
    <x v="2"/>
    <x v="0"/>
    <x v="3"/>
    <x v="8"/>
    <n v="274.49"/>
    <n v="3"/>
    <n v="-228.74"/>
    <x v="0"/>
    <x v="3"/>
  </r>
  <r>
    <n v="45303"/>
    <x v="163"/>
    <x v="44"/>
    <x v="0"/>
    <x v="0"/>
    <x v="59"/>
    <n v="40.08"/>
    <n v="6"/>
    <n v="19.239999999999998"/>
    <x v="0"/>
    <x v="3"/>
  </r>
  <r>
    <n v="45303"/>
    <x v="163"/>
    <x v="44"/>
    <x v="1"/>
    <x v="8"/>
    <x v="1310"/>
    <n v="37.68"/>
    <n v="2"/>
    <n v="15.83"/>
    <x v="0"/>
    <x v="3"/>
  </r>
  <r>
    <n v="45303"/>
    <x v="637"/>
    <x v="3"/>
    <x v="0"/>
    <x v="10"/>
    <x v="21"/>
    <n v="9.7799999999999994"/>
    <n v="1"/>
    <n v="4.8899999999999997"/>
    <x v="0"/>
    <x v="3"/>
  </r>
  <r>
    <n v="45303"/>
    <x v="639"/>
    <x v="0"/>
    <x v="0"/>
    <x v="3"/>
    <x v="1391"/>
    <n v="760.98"/>
    <n v="5"/>
    <n v="-1141.47"/>
    <x v="0"/>
    <x v="3"/>
  </r>
  <r>
    <n v="45304"/>
    <x v="552"/>
    <x v="24"/>
    <x v="0"/>
    <x v="0"/>
    <x v="736"/>
    <n v="32.4"/>
    <n v="5"/>
    <n v="15.55"/>
    <x v="0"/>
    <x v="3"/>
  </r>
  <r>
    <n v="45304"/>
    <x v="552"/>
    <x v="24"/>
    <x v="0"/>
    <x v="4"/>
    <x v="358"/>
    <n v="209.94"/>
    <n v="6"/>
    <n v="54.58"/>
    <x v="0"/>
    <x v="3"/>
  </r>
  <r>
    <n v="45304"/>
    <x v="552"/>
    <x v="24"/>
    <x v="0"/>
    <x v="14"/>
    <x v="270"/>
    <n v="4164.05"/>
    <n v="5"/>
    <n v="83.28"/>
    <x v="0"/>
    <x v="3"/>
  </r>
  <r>
    <n v="45304"/>
    <x v="552"/>
    <x v="24"/>
    <x v="1"/>
    <x v="11"/>
    <x v="506"/>
    <n v="212.94"/>
    <n v="3"/>
    <n v="53.24"/>
    <x v="0"/>
    <x v="3"/>
  </r>
  <r>
    <n v="45305"/>
    <x v="751"/>
    <x v="25"/>
    <x v="0"/>
    <x v="10"/>
    <x v="41"/>
    <n v="21.74"/>
    <n v="1"/>
    <n v="7.34"/>
    <x v="0"/>
    <x v="3"/>
  </r>
  <r>
    <n v="45305"/>
    <x v="751"/>
    <x v="25"/>
    <x v="2"/>
    <x v="6"/>
    <x v="119"/>
    <n v="7.92"/>
    <n v="5"/>
    <n v="0.69"/>
    <x v="0"/>
    <x v="3"/>
  </r>
  <r>
    <n v="45305"/>
    <x v="609"/>
    <x v="26"/>
    <x v="2"/>
    <x v="9"/>
    <x v="1623"/>
    <n v="169.06"/>
    <n v="7"/>
    <n v="-14.79"/>
    <x v="0"/>
    <x v="3"/>
  </r>
  <r>
    <n v="45305"/>
    <x v="609"/>
    <x v="26"/>
    <x v="0"/>
    <x v="2"/>
    <x v="1440"/>
    <n v="168.62"/>
    <n v="9"/>
    <n v="14.75"/>
    <x v="0"/>
    <x v="3"/>
  </r>
  <r>
    <n v="45305"/>
    <x v="248"/>
    <x v="15"/>
    <x v="0"/>
    <x v="10"/>
    <x v="920"/>
    <n v="18.34"/>
    <n v="3"/>
    <n v="6.65"/>
    <x v="0"/>
    <x v="3"/>
  </r>
  <r>
    <n v="45305"/>
    <x v="248"/>
    <x v="15"/>
    <x v="0"/>
    <x v="0"/>
    <x v="727"/>
    <n v="36.29"/>
    <n v="7"/>
    <n v="12.7"/>
    <x v="0"/>
    <x v="3"/>
  </r>
  <r>
    <n v="45305"/>
    <x v="248"/>
    <x v="15"/>
    <x v="2"/>
    <x v="6"/>
    <x v="1727"/>
    <n v="111.98"/>
    <n v="2"/>
    <n v="7"/>
    <x v="0"/>
    <x v="3"/>
  </r>
  <r>
    <n v="45305"/>
    <x v="248"/>
    <x v="15"/>
    <x v="0"/>
    <x v="3"/>
    <x v="1428"/>
    <n v="5.97"/>
    <n v="5"/>
    <n v="-4.58"/>
    <x v="0"/>
    <x v="3"/>
  </r>
  <r>
    <n v="45305"/>
    <x v="248"/>
    <x v="15"/>
    <x v="0"/>
    <x v="3"/>
    <x v="950"/>
    <n v="2.5099999999999998"/>
    <n v="2"/>
    <n v="-1.84"/>
    <x v="0"/>
    <x v="3"/>
  </r>
  <r>
    <n v="45305"/>
    <x v="703"/>
    <x v="3"/>
    <x v="0"/>
    <x v="0"/>
    <x v="1325"/>
    <n v="154.9"/>
    <n v="5"/>
    <n v="69.709999999999994"/>
    <x v="0"/>
    <x v="3"/>
  </r>
  <r>
    <n v="45305"/>
    <x v="57"/>
    <x v="18"/>
    <x v="0"/>
    <x v="2"/>
    <x v="1369"/>
    <n v="67.400000000000006"/>
    <n v="5"/>
    <n v="17.52"/>
    <x v="0"/>
    <x v="3"/>
  </r>
  <r>
    <n v="45305"/>
    <x v="57"/>
    <x v="18"/>
    <x v="0"/>
    <x v="7"/>
    <x v="1371"/>
    <n v="2.52"/>
    <n v="2"/>
    <n v="0.1"/>
    <x v="0"/>
    <x v="3"/>
  </r>
  <r>
    <n v="45305"/>
    <x v="57"/>
    <x v="18"/>
    <x v="2"/>
    <x v="6"/>
    <x v="1147"/>
    <n v="67.8"/>
    <n v="4"/>
    <n v="1.36"/>
    <x v="0"/>
    <x v="3"/>
  </r>
  <r>
    <n v="45305"/>
    <x v="57"/>
    <x v="18"/>
    <x v="0"/>
    <x v="2"/>
    <x v="163"/>
    <n v="18.760000000000002"/>
    <n v="2"/>
    <n v="5.25"/>
    <x v="0"/>
    <x v="3"/>
  </r>
  <r>
    <n v="45305"/>
    <x v="57"/>
    <x v="18"/>
    <x v="2"/>
    <x v="9"/>
    <x v="915"/>
    <n v="12.12"/>
    <n v="4"/>
    <n v="2.5499999999999998"/>
    <x v="0"/>
    <x v="3"/>
  </r>
  <r>
    <n v="45305"/>
    <x v="57"/>
    <x v="18"/>
    <x v="0"/>
    <x v="0"/>
    <x v="1383"/>
    <n v="11.34"/>
    <n v="1"/>
    <n v="5.56"/>
    <x v="0"/>
    <x v="3"/>
  </r>
  <r>
    <n v="45305"/>
    <x v="57"/>
    <x v="18"/>
    <x v="2"/>
    <x v="9"/>
    <x v="1253"/>
    <n v="159.80000000000001"/>
    <n v="4"/>
    <n v="70.31"/>
    <x v="0"/>
    <x v="3"/>
  </r>
  <r>
    <n v="45305"/>
    <x v="57"/>
    <x v="18"/>
    <x v="1"/>
    <x v="8"/>
    <x v="1298"/>
    <n v="18.96"/>
    <n v="2"/>
    <n v="8.5299999999999994"/>
    <x v="0"/>
    <x v="3"/>
  </r>
  <r>
    <n v="45306"/>
    <x v="758"/>
    <x v="2"/>
    <x v="0"/>
    <x v="12"/>
    <x v="1743"/>
    <n v="34.380000000000003"/>
    <n v="1"/>
    <n v="3.87"/>
    <x v="0"/>
    <x v="3"/>
  </r>
  <r>
    <n v="45306"/>
    <x v="758"/>
    <x v="2"/>
    <x v="0"/>
    <x v="12"/>
    <x v="453"/>
    <n v="1924.16"/>
    <n v="8"/>
    <n v="312.68"/>
    <x v="0"/>
    <x v="3"/>
  </r>
  <r>
    <n v="45306"/>
    <x v="42"/>
    <x v="32"/>
    <x v="0"/>
    <x v="0"/>
    <x v="1700"/>
    <n v="12.7"/>
    <n v="2"/>
    <n v="5.84"/>
    <x v="0"/>
    <x v="3"/>
  </r>
  <r>
    <n v="45306"/>
    <x v="722"/>
    <x v="3"/>
    <x v="0"/>
    <x v="4"/>
    <x v="344"/>
    <n v="21.4"/>
    <n v="5"/>
    <n v="6.21"/>
    <x v="0"/>
    <x v="3"/>
  </r>
  <r>
    <n v="45306"/>
    <x v="560"/>
    <x v="0"/>
    <x v="0"/>
    <x v="3"/>
    <x v="209"/>
    <n v="32.78"/>
    <n v="4"/>
    <n v="-52.45"/>
    <x v="0"/>
    <x v="3"/>
  </r>
  <r>
    <n v="45306"/>
    <x v="560"/>
    <x v="0"/>
    <x v="2"/>
    <x v="9"/>
    <x v="33"/>
    <n v="47.98"/>
    <n v="2"/>
    <n v="14.4"/>
    <x v="0"/>
    <x v="3"/>
  </r>
  <r>
    <n v="45306"/>
    <x v="560"/>
    <x v="0"/>
    <x v="2"/>
    <x v="9"/>
    <x v="918"/>
    <n v="62.59"/>
    <n v="8"/>
    <n v="13.3"/>
    <x v="0"/>
    <x v="3"/>
  </r>
  <r>
    <n v="45306"/>
    <x v="560"/>
    <x v="0"/>
    <x v="0"/>
    <x v="3"/>
    <x v="583"/>
    <n v="4.28"/>
    <n v="1"/>
    <n v="-6.63"/>
    <x v="0"/>
    <x v="3"/>
  </r>
  <r>
    <n v="45307"/>
    <x v="4"/>
    <x v="3"/>
    <x v="1"/>
    <x v="8"/>
    <x v="480"/>
    <n v="27.92"/>
    <n v="4"/>
    <n v="8.1"/>
    <x v="0"/>
    <x v="3"/>
  </r>
  <r>
    <n v="45307"/>
    <x v="4"/>
    <x v="3"/>
    <x v="1"/>
    <x v="13"/>
    <x v="495"/>
    <n v="399.67"/>
    <n v="7"/>
    <n v="-14.99"/>
    <x v="0"/>
    <x v="3"/>
  </r>
  <r>
    <n v="45307"/>
    <x v="539"/>
    <x v="14"/>
    <x v="0"/>
    <x v="3"/>
    <x v="501"/>
    <n v="5443.96"/>
    <n v="4"/>
    <n v="2504.2199999999998"/>
    <x v="0"/>
    <x v="3"/>
  </r>
  <r>
    <n v="45307"/>
    <x v="539"/>
    <x v="14"/>
    <x v="1"/>
    <x v="5"/>
    <x v="946"/>
    <n v="302.67"/>
    <n v="3"/>
    <n v="72.64"/>
    <x v="0"/>
    <x v="3"/>
  </r>
  <r>
    <n v="45307"/>
    <x v="539"/>
    <x v="14"/>
    <x v="0"/>
    <x v="0"/>
    <x v="1687"/>
    <n v="56.07"/>
    <n v="7"/>
    <n v="25.23"/>
    <x v="0"/>
    <x v="3"/>
  </r>
  <r>
    <n v="45310"/>
    <x v="275"/>
    <x v="0"/>
    <x v="0"/>
    <x v="1"/>
    <x v="1491"/>
    <n v="6"/>
    <n v="2"/>
    <n v="2.1"/>
    <x v="0"/>
    <x v="3"/>
  </r>
  <r>
    <n v="45310"/>
    <x v="777"/>
    <x v="2"/>
    <x v="2"/>
    <x v="6"/>
    <x v="387"/>
    <n v="429.6"/>
    <n v="2"/>
    <n v="-93.08"/>
    <x v="0"/>
    <x v="3"/>
  </r>
  <r>
    <n v="45310"/>
    <x v="777"/>
    <x v="2"/>
    <x v="1"/>
    <x v="8"/>
    <x v="1113"/>
    <n v="31.97"/>
    <n v="2"/>
    <n v="6.39"/>
    <x v="0"/>
    <x v="3"/>
  </r>
  <r>
    <n v="45310"/>
    <x v="777"/>
    <x v="2"/>
    <x v="1"/>
    <x v="5"/>
    <x v="1333"/>
    <n v="887.27"/>
    <n v="3"/>
    <n v="-63.38"/>
    <x v="0"/>
    <x v="3"/>
  </r>
  <r>
    <n v="45310"/>
    <x v="777"/>
    <x v="2"/>
    <x v="0"/>
    <x v="0"/>
    <x v="1791"/>
    <n v="21.7"/>
    <n v="4"/>
    <n v="7.05"/>
    <x v="0"/>
    <x v="3"/>
  </r>
  <r>
    <n v="45310"/>
    <x v="195"/>
    <x v="45"/>
    <x v="0"/>
    <x v="0"/>
    <x v="1449"/>
    <n v="79.92"/>
    <n v="4"/>
    <n v="37.56"/>
    <x v="0"/>
    <x v="3"/>
  </r>
  <r>
    <n v="45310"/>
    <x v="195"/>
    <x v="45"/>
    <x v="0"/>
    <x v="0"/>
    <x v="572"/>
    <n v="12.28"/>
    <n v="1"/>
    <n v="5.77"/>
    <x v="0"/>
    <x v="3"/>
  </r>
  <r>
    <n v="45310"/>
    <x v="195"/>
    <x v="45"/>
    <x v="0"/>
    <x v="12"/>
    <x v="1178"/>
    <n v="542.94000000000005"/>
    <n v="3"/>
    <n v="152.02000000000001"/>
    <x v="0"/>
    <x v="3"/>
  </r>
  <r>
    <n v="45310"/>
    <x v="195"/>
    <x v="45"/>
    <x v="0"/>
    <x v="10"/>
    <x v="229"/>
    <n v="2.04"/>
    <n v="1"/>
    <n v="0.96"/>
    <x v="0"/>
    <x v="3"/>
  </r>
  <r>
    <n v="45311"/>
    <x v="755"/>
    <x v="20"/>
    <x v="1"/>
    <x v="5"/>
    <x v="415"/>
    <n v="207.85"/>
    <n v="3"/>
    <n v="2.31"/>
    <x v="0"/>
    <x v="3"/>
  </r>
  <r>
    <n v="45311"/>
    <x v="433"/>
    <x v="3"/>
    <x v="2"/>
    <x v="6"/>
    <x v="292"/>
    <n v="160.78"/>
    <n v="3"/>
    <n v="10.050000000000001"/>
    <x v="0"/>
    <x v="3"/>
  </r>
  <r>
    <n v="45311"/>
    <x v="51"/>
    <x v="3"/>
    <x v="0"/>
    <x v="4"/>
    <x v="108"/>
    <n v="24.2"/>
    <n v="5"/>
    <n v="7.99"/>
    <x v="0"/>
    <x v="3"/>
  </r>
  <r>
    <n v="45311"/>
    <x v="51"/>
    <x v="3"/>
    <x v="2"/>
    <x v="6"/>
    <x v="854"/>
    <n v="359.98"/>
    <n v="3"/>
    <n v="130.49"/>
    <x v="0"/>
    <x v="3"/>
  </r>
  <r>
    <n v="45311"/>
    <x v="467"/>
    <x v="37"/>
    <x v="0"/>
    <x v="4"/>
    <x v="1591"/>
    <n v="3.52"/>
    <n v="2"/>
    <n v="1.02"/>
    <x v="0"/>
    <x v="3"/>
  </r>
  <r>
    <n v="45311"/>
    <x v="505"/>
    <x v="1"/>
    <x v="0"/>
    <x v="1"/>
    <x v="349"/>
    <n v="11.52"/>
    <n v="5"/>
    <n v="4.18"/>
    <x v="0"/>
    <x v="3"/>
  </r>
  <r>
    <n v="45312"/>
    <x v="293"/>
    <x v="22"/>
    <x v="0"/>
    <x v="2"/>
    <x v="161"/>
    <n v="242.94"/>
    <n v="3"/>
    <n v="9.7200000000000006"/>
    <x v="0"/>
    <x v="3"/>
  </r>
  <r>
    <n v="45312"/>
    <x v="293"/>
    <x v="22"/>
    <x v="2"/>
    <x v="9"/>
    <x v="941"/>
    <n v="179.97"/>
    <n v="3"/>
    <n v="86.39"/>
    <x v="0"/>
    <x v="3"/>
  </r>
  <r>
    <n v="45312"/>
    <x v="293"/>
    <x v="22"/>
    <x v="0"/>
    <x v="3"/>
    <x v="471"/>
    <n v="99.7"/>
    <n v="6"/>
    <n v="33.65"/>
    <x v="0"/>
    <x v="3"/>
  </r>
  <r>
    <n v="45312"/>
    <x v="293"/>
    <x v="22"/>
    <x v="0"/>
    <x v="3"/>
    <x v="93"/>
    <n v="27.94"/>
    <n v="4"/>
    <n v="9.43"/>
    <x v="0"/>
    <x v="3"/>
  </r>
  <r>
    <n v="45312"/>
    <x v="293"/>
    <x v="22"/>
    <x v="1"/>
    <x v="11"/>
    <x v="1778"/>
    <n v="84.98"/>
    <n v="1"/>
    <n v="18.7"/>
    <x v="0"/>
    <x v="3"/>
  </r>
  <r>
    <n v="45312"/>
    <x v="293"/>
    <x v="22"/>
    <x v="0"/>
    <x v="3"/>
    <x v="701"/>
    <n v="18.72"/>
    <n v="5"/>
    <n v="6.55"/>
    <x v="0"/>
    <x v="3"/>
  </r>
  <r>
    <n v="45312"/>
    <x v="577"/>
    <x v="25"/>
    <x v="0"/>
    <x v="2"/>
    <x v="892"/>
    <n v="348.21"/>
    <n v="7"/>
    <n v="30.47"/>
    <x v="0"/>
    <x v="3"/>
  </r>
  <r>
    <n v="45312"/>
    <x v="577"/>
    <x v="25"/>
    <x v="0"/>
    <x v="3"/>
    <x v="978"/>
    <n v="35.78"/>
    <n v="7"/>
    <n v="-28.63"/>
    <x v="0"/>
    <x v="3"/>
  </r>
  <r>
    <n v="45312"/>
    <x v="772"/>
    <x v="14"/>
    <x v="0"/>
    <x v="3"/>
    <x v="549"/>
    <n v="14.4"/>
    <n v="5"/>
    <n v="7.06"/>
    <x v="0"/>
    <x v="3"/>
  </r>
  <r>
    <n v="45312"/>
    <x v="772"/>
    <x v="14"/>
    <x v="2"/>
    <x v="9"/>
    <x v="1464"/>
    <n v="619.95000000000005"/>
    <n v="5"/>
    <n v="111.59"/>
    <x v="0"/>
    <x v="3"/>
  </r>
  <r>
    <n v="45312"/>
    <x v="772"/>
    <x v="14"/>
    <x v="0"/>
    <x v="3"/>
    <x v="88"/>
    <n v="89.52"/>
    <n v="4"/>
    <n v="42.07"/>
    <x v="0"/>
    <x v="3"/>
  </r>
  <r>
    <n v="45312"/>
    <x v="772"/>
    <x v="14"/>
    <x v="2"/>
    <x v="15"/>
    <x v="1795"/>
    <n v="350.97"/>
    <n v="3"/>
    <n v="152.09"/>
    <x v="0"/>
    <x v="3"/>
  </r>
  <r>
    <n v="45312"/>
    <x v="772"/>
    <x v="14"/>
    <x v="2"/>
    <x v="6"/>
    <x v="1432"/>
    <n v="164.99"/>
    <n v="1"/>
    <n v="49.5"/>
    <x v="0"/>
    <x v="3"/>
  </r>
  <r>
    <n v="45312"/>
    <x v="737"/>
    <x v="1"/>
    <x v="0"/>
    <x v="10"/>
    <x v="239"/>
    <n v="268.58"/>
    <n v="4"/>
    <n v="90.64"/>
    <x v="0"/>
    <x v="3"/>
  </r>
  <r>
    <n v="45313"/>
    <x v="525"/>
    <x v="35"/>
    <x v="2"/>
    <x v="16"/>
    <x v="1796"/>
    <n v="2999.95"/>
    <n v="5"/>
    <n v="1379.98"/>
    <x v="0"/>
    <x v="3"/>
  </r>
  <r>
    <n v="45313"/>
    <x v="525"/>
    <x v="35"/>
    <x v="0"/>
    <x v="2"/>
    <x v="1187"/>
    <n v="51.45"/>
    <n v="3"/>
    <n v="13.89"/>
    <x v="0"/>
    <x v="3"/>
  </r>
  <r>
    <n v="45313"/>
    <x v="525"/>
    <x v="35"/>
    <x v="0"/>
    <x v="0"/>
    <x v="689"/>
    <n v="11.96"/>
    <n v="2"/>
    <n v="5.38"/>
    <x v="0"/>
    <x v="3"/>
  </r>
  <r>
    <n v="45313"/>
    <x v="525"/>
    <x v="35"/>
    <x v="0"/>
    <x v="2"/>
    <x v="694"/>
    <n v="1126.02"/>
    <n v="3"/>
    <n v="56.3"/>
    <x v="0"/>
    <x v="3"/>
  </r>
  <r>
    <n v="45313"/>
    <x v="150"/>
    <x v="1"/>
    <x v="0"/>
    <x v="7"/>
    <x v="78"/>
    <n v="15.12"/>
    <n v="5"/>
    <n v="4.91"/>
    <x v="0"/>
    <x v="3"/>
  </r>
  <r>
    <n v="45313"/>
    <x v="150"/>
    <x v="1"/>
    <x v="0"/>
    <x v="4"/>
    <x v="608"/>
    <n v="7.87"/>
    <n v="3"/>
    <n v="0.89"/>
    <x v="0"/>
    <x v="3"/>
  </r>
  <r>
    <n v="45314"/>
    <x v="91"/>
    <x v="14"/>
    <x v="1"/>
    <x v="13"/>
    <x v="752"/>
    <n v="210.98"/>
    <n v="2"/>
    <n v="21.1"/>
    <x v="0"/>
    <x v="3"/>
  </r>
  <r>
    <n v="45314"/>
    <x v="10"/>
    <x v="22"/>
    <x v="0"/>
    <x v="3"/>
    <x v="1058"/>
    <n v="19.68"/>
    <n v="5"/>
    <n v="6.89"/>
    <x v="0"/>
    <x v="3"/>
  </r>
  <r>
    <n v="45314"/>
    <x v="10"/>
    <x v="22"/>
    <x v="0"/>
    <x v="0"/>
    <x v="1427"/>
    <n v="25.92"/>
    <n v="4"/>
    <n v="12.44"/>
    <x v="0"/>
    <x v="3"/>
  </r>
  <r>
    <n v="45314"/>
    <x v="10"/>
    <x v="22"/>
    <x v="0"/>
    <x v="0"/>
    <x v="1040"/>
    <n v="6.48"/>
    <n v="1"/>
    <n v="3.11"/>
    <x v="0"/>
    <x v="3"/>
  </r>
  <r>
    <n v="45314"/>
    <x v="10"/>
    <x v="22"/>
    <x v="2"/>
    <x v="6"/>
    <x v="227"/>
    <n v="86.35"/>
    <n v="6"/>
    <n v="8.64"/>
    <x v="0"/>
    <x v="3"/>
  </r>
  <r>
    <n v="45314"/>
    <x v="187"/>
    <x v="12"/>
    <x v="2"/>
    <x v="9"/>
    <x v="301"/>
    <n v="95.98"/>
    <n v="2"/>
    <n v="12"/>
    <x v="0"/>
    <x v="3"/>
  </r>
  <r>
    <n v="45314"/>
    <x v="187"/>
    <x v="12"/>
    <x v="0"/>
    <x v="3"/>
    <x v="647"/>
    <n v="4.9400000000000004"/>
    <n v="2"/>
    <n v="-3.62"/>
    <x v="0"/>
    <x v="3"/>
  </r>
  <r>
    <n v="45315"/>
    <x v="633"/>
    <x v="4"/>
    <x v="0"/>
    <x v="7"/>
    <x v="828"/>
    <n v="5.67"/>
    <n v="3"/>
    <n v="0.11"/>
    <x v="0"/>
    <x v="3"/>
  </r>
  <r>
    <n v="45315"/>
    <x v="435"/>
    <x v="3"/>
    <x v="0"/>
    <x v="12"/>
    <x v="882"/>
    <n v="25.86"/>
    <n v="3"/>
    <n v="6.72"/>
    <x v="0"/>
    <x v="3"/>
  </r>
  <r>
    <n v="45315"/>
    <x v="435"/>
    <x v="3"/>
    <x v="0"/>
    <x v="3"/>
    <x v="1644"/>
    <n v="276.77999999999997"/>
    <n v="2"/>
    <n v="89.95"/>
    <x v="0"/>
    <x v="3"/>
  </r>
  <r>
    <n v="45315"/>
    <x v="435"/>
    <x v="3"/>
    <x v="2"/>
    <x v="6"/>
    <x v="1585"/>
    <n v="110.35"/>
    <n v="3"/>
    <n v="8.2799999999999994"/>
    <x v="0"/>
    <x v="3"/>
  </r>
  <r>
    <n v="45317"/>
    <x v="27"/>
    <x v="33"/>
    <x v="0"/>
    <x v="4"/>
    <x v="1363"/>
    <n v="15.47"/>
    <n v="7"/>
    <n v="4.18"/>
    <x v="0"/>
    <x v="3"/>
  </r>
  <r>
    <n v="45317"/>
    <x v="27"/>
    <x v="33"/>
    <x v="0"/>
    <x v="3"/>
    <x v="824"/>
    <n v="7.16"/>
    <n v="2"/>
    <n v="3.44"/>
    <x v="0"/>
    <x v="3"/>
  </r>
  <r>
    <n v="45317"/>
    <x v="704"/>
    <x v="0"/>
    <x v="0"/>
    <x v="2"/>
    <x v="939"/>
    <n v="18.16"/>
    <n v="2"/>
    <n v="1.82"/>
    <x v="0"/>
    <x v="3"/>
  </r>
  <r>
    <n v="45317"/>
    <x v="740"/>
    <x v="3"/>
    <x v="0"/>
    <x v="7"/>
    <x v="293"/>
    <n v="11.84"/>
    <n v="8"/>
    <n v="5.68"/>
    <x v="0"/>
    <x v="3"/>
  </r>
  <r>
    <n v="45317"/>
    <x v="32"/>
    <x v="4"/>
    <x v="1"/>
    <x v="8"/>
    <x v="1436"/>
    <n v="62.72"/>
    <n v="4"/>
    <n v="24.46"/>
    <x v="0"/>
    <x v="3"/>
  </r>
  <r>
    <n v="45317"/>
    <x v="32"/>
    <x v="4"/>
    <x v="2"/>
    <x v="6"/>
    <x v="352"/>
    <n v="2939.93"/>
    <n v="7"/>
    <n v="764.38"/>
    <x v="0"/>
    <x v="3"/>
  </r>
  <r>
    <n v="45318"/>
    <x v="209"/>
    <x v="10"/>
    <x v="0"/>
    <x v="4"/>
    <x v="16"/>
    <n v="14.02"/>
    <n v="3"/>
    <n v="1.75"/>
    <x v="0"/>
    <x v="3"/>
  </r>
  <r>
    <n v="45318"/>
    <x v="209"/>
    <x v="10"/>
    <x v="2"/>
    <x v="9"/>
    <x v="1241"/>
    <n v="71.98"/>
    <n v="3"/>
    <n v="-9"/>
    <x v="0"/>
    <x v="3"/>
  </r>
  <r>
    <n v="45318"/>
    <x v="209"/>
    <x v="10"/>
    <x v="2"/>
    <x v="6"/>
    <x v="784"/>
    <n v="107.98"/>
    <n v="3"/>
    <n v="-27"/>
    <x v="0"/>
    <x v="3"/>
  </r>
  <r>
    <n v="45318"/>
    <x v="614"/>
    <x v="20"/>
    <x v="2"/>
    <x v="6"/>
    <x v="1585"/>
    <n v="137.94"/>
    <n v="3"/>
    <n v="35.86"/>
    <x v="0"/>
    <x v="3"/>
  </r>
  <r>
    <n v="45319"/>
    <x v="165"/>
    <x v="3"/>
    <x v="2"/>
    <x v="9"/>
    <x v="1699"/>
    <n v="239.97"/>
    <n v="3"/>
    <n v="26.4"/>
    <x v="0"/>
    <x v="3"/>
  </r>
  <r>
    <n v="45319"/>
    <x v="165"/>
    <x v="3"/>
    <x v="1"/>
    <x v="8"/>
    <x v="1716"/>
    <n v="37.74"/>
    <n v="3"/>
    <n v="12.83"/>
    <x v="0"/>
    <x v="3"/>
  </r>
  <r>
    <n v="45319"/>
    <x v="656"/>
    <x v="42"/>
    <x v="0"/>
    <x v="0"/>
    <x v="657"/>
    <n v="279.89999999999998"/>
    <n v="5"/>
    <n v="137.15"/>
    <x v="0"/>
    <x v="3"/>
  </r>
  <r>
    <n v="45319"/>
    <x v="750"/>
    <x v="20"/>
    <x v="2"/>
    <x v="9"/>
    <x v="399"/>
    <n v="449.91"/>
    <n v="9"/>
    <n v="157.47"/>
    <x v="0"/>
    <x v="3"/>
  </r>
  <r>
    <n v="45320"/>
    <x v="584"/>
    <x v="1"/>
    <x v="0"/>
    <x v="3"/>
    <x v="455"/>
    <n v="12.13"/>
    <n v="4"/>
    <n v="-20.62"/>
    <x v="0"/>
    <x v="3"/>
  </r>
  <r>
    <n v="45320"/>
    <x v="339"/>
    <x v="3"/>
    <x v="0"/>
    <x v="4"/>
    <x v="1729"/>
    <n v="8.34"/>
    <n v="3"/>
    <n v="2.17"/>
    <x v="0"/>
    <x v="3"/>
  </r>
  <r>
    <n v="45320"/>
    <x v="339"/>
    <x v="3"/>
    <x v="0"/>
    <x v="14"/>
    <x v="472"/>
    <n v="8.57"/>
    <n v="1"/>
    <n v="2.23"/>
    <x v="0"/>
    <x v="3"/>
  </r>
  <r>
    <n v="45320"/>
    <x v="339"/>
    <x v="3"/>
    <x v="0"/>
    <x v="3"/>
    <x v="604"/>
    <n v="119.62"/>
    <n v="8"/>
    <n v="40.369999999999997"/>
    <x v="0"/>
    <x v="3"/>
  </r>
  <r>
    <n v="45320"/>
    <x v="122"/>
    <x v="20"/>
    <x v="0"/>
    <x v="1"/>
    <x v="1046"/>
    <n v="5.22"/>
    <n v="2"/>
    <n v="2.4"/>
    <x v="0"/>
    <x v="3"/>
  </r>
  <r>
    <n v="45320"/>
    <x v="741"/>
    <x v="2"/>
    <x v="0"/>
    <x v="4"/>
    <x v="614"/>
    <n v="4.7699999999999996"/>
    <n v="2"/>
    <n v="0.48"/>
    <x v="0"/>
    <x v="3"/>
  </r>
  <r>
    <n v="45320"/>
    <x v="51"/>
    <x v="30"/>
    <x v="0"/>
    <x v="0"/>
    <x v="1257"/>
    <n v="12.96"/>
    <n v="2"/>
    <n v="6.22"/>
    <x v="0"/>
    <x v="3"/>
  </r>
  <r>
    <n v="45320"/>
    <x v="51"/>
    <x v="30"/>
    <x v="0"/>
    <x v="0"/>
    <x v="167"/>
    <n v="94.85"/>
    <n v="5"/>
    <n v="45.53"/>
    <x v="0"/>
    <x v="3"/>
  </r>
  <r>
    <n v="45320"/>
    <x v="51"/>
    <x v="30"/>
    <x v="0"/>
    <x v="2"/>
    <x v="1369"/>
    <n v="13.48"/>
    <n v="1"/>
    <n v="3.5"/>
    <x v="0"/>
    <x v="3"/>
  </r>
  <r>
    <n v="45320"/>
    <x v="51"/>
    <x v="30"/>
    <x v="1"/>
    <x v="8"/>
    <x v="20"/>
    <n v="14.91"/>
    <n v="3"/>
    <n v="4.62"/>
    <x v="0"/>
    <x v="3"/>
  </r>
  <r>
    <n v="45321"/>
    <x v="625"/>
    <x v="30"/>
    <x v="0"/>
    <x v="3"/>
    <x v="997"/>
    <n v="18.28"/>
    <n v="2"/>
    <n v="9.14"/>
    <x v="0"/>
    <x v="3"/>
  </r>
  <r>
    <n v="45321"/>
    <x v="625"/>
    <x v="30"/>
    <x v="2"/>
    <x v="6"/>
    <x v="35"/>
    <n v="207"/>
    <n v="3"/>
    <n v="51.75"/>
    <x v="0"/>
    <x v="3"/>
  </r>
  <r>
    <n v="45321"/>
    <x v="625"/>
    <x v="30"/>
    <x v="0"/>
    <x v="3"/>
    <x v="871"/>
    <n v="32.35"/>
    <n v="5"/>
    <n v="16.18"/>
    <x v="0"/>
    <x v="3"/>
  </r>
  <r>
    <n v="45321"/>
    <x v="625"/>
    <x v="30"/>
    <x v="0"/>
    <x v="3"/>
    <x v="483"/>
    <n v="7.71"/>
    <n v="1"/>
    <n v="3.47"/>
    <x v="0"/>
    <x v="3"/>
  </r>
  <r>
    <n v="45321"/>
    <x v="625"/>
    <x v="30"/>
    <x v="0"/>
    <x v="4"/>
    <x v="1473"/>
    <n v="40.299999999999997"/>
    <n v="2"/>
    <n v="10.88"/>
    <x v="0"/>
    <x v="3"/>
  </r>
  <r>
    <n v="45321"/>
    <x v="625"/>
    <x v="30"/>
    <x v="1"/>
    <x v="8"/>
    <x v="1659"/>
    <n v="34.58"/>
    <n v="7"/>
    <n v="14.52"/>
    <x v="0"/>
    <x v="3"/>
  </r>
  <r>
    <n v="45321"/>
    <x v="13"/>
    <x v="3"/>
    <x v="0"/>
    <x v="2"/>
    <x v="242"/>
    <n v="129.30000000000001"/>
    <n v="2"/>
    <n v="6.47"/>
    <x v="0"/>
    <x v="3"/>
  </r>
  <r>
    <n v="45321"/>
    <x v="469"/>
    <x v="3"/>
    <x v="0"/>
    <x v="4"/>
    <x v="1559"/>
    <n v="12.74"/>
    <n v="7"/>
    <n v="5.73"/>
    <x v="0"/>
    <x v="3"/>
  </r>
  <r>
    <n v="45321"/>
    <x v="469"/>
    <x v="3"/>
    <x v="0"/>
    <x v="4"/>
    <x v="1772"/>
    <n v="8.82"/>
    <n v="3"/>
    <n v="2.38"/>
    <x v="0"/>
    <x v="3"/>
  </r>
  <r>
    <n v="45321"/>
    <x v="469"/>
    <x v="3"/>
    <x v="1"/>
    <x v="5"/>
    <x v="120"/>
    <n v="120.78"/>
    <n v="1"/>
    <n v="-13.59"/>
    <x v="0"/>
    <x v="3"/>
  </r>
  <r>
    <n v="45321"/>
    <x v="185"/>
    <x v="16"/>
    <x v="1"/>
    <x v="5"/>
    <x v="1609"/>
    <n v="419.14"/>
    <n v="4"/>
    <n v="-68.11"/>
    <x v="0"/>
    <x v="3"/>
  </r>
  <r>
    <n v="45321"/>
    <x v="760"/>
    <x v="1"/>
    <x v="1"/>
    <x v="13"/>
    <x v="71"/>
    <n v="69.38"/>
    <n v="1"/>
    <n v="-47.18"/>
    <x v="0"/>
    <x v="3"/>
  </r>
  <r>
    <n v="45321"/>
    <x v="760"/>
    <x v="1"/>
    <x v="0"/>
    <x v="14"/>
    <x v="1452"/>
    <n v="31.68"/>
    <n v="4"/>
    <n v="2.77"/>
    <x v="0"/>
    <x v="3"/>
  </r>
  <r>
    <n v="45321"/>
    <x v="760"/>
    <x v="1"/>
    <x v="2"/>
    <x v="6"/>
    <x v="1085"/>
    <n v="2003.17"/>
    <n v="4"/>
    <n v="250.4"/>
    <x v="0"/>
    <x v="3"/>
  </r>
  <r>
    <n v="45321"/>
    <x v="760"/>
    <x v="1"/>
    <x v="0"/>
    <x v="4"/>
    <x v="1451"/>
    <n v="9.34"/>
    <n v="2"/>
    <n v="3.15"/>
    <x v="0"/>
    <x v="3"/>
  </r>
  <r>
    <n v="45321"/>
    <x v="381"/>
    <x v="22"/>
    <x v="2"/>
    <x v="6"/>
    <x v="482"/>
    <n v="604.77"/>
    <n v="4"/>
    <n v="60.48"/>
    <x v="0"/>
    <x v="3"/>
  </r>
  <r>
    <n v="45324"/>
    <x v="360"/>
    <x v="10"/>
    <x v="2"/>
    <x v="6"/>
    <x v="1605"/>
    <n v="59.97"/>
    <n v="5"/>
    <n v="-11.99"/>
    <x v="1"/>
    <x v="3"/>
  </r>
  <r>
    <n v="45324"/>
    <x v="360"/>
    <x v="10"/>
    <x v="0"/>
    <x v="0"/>
    <x v="646"/>
    <n v="78.3"/>
    <n v="2"/>
    <n v="29.36"/>
    <x v="1"/>
    <x v="3"/>
  </r>
  <r>
    <n v="45324"/>
    <x v="360"/>
    <x v="10"/>
    <x v="0"/>
    <x v="7"/>
    <x v="78"/>
    <n v="21.46"/>
    <n v="9"/>
    <n v="6.97"/>
    <x v="1"/>
    <x v="3"/>
  </r>
  <r>
    <n v="45324"/>
    <x v="154"/>
    <x v="3"/>
    <x v="1"/>
    <x v="8"/>
    <x v="562"/>
    <n v="86.26"/>
    <n v="2"/>
    <n v="29.33"/>
    <x v="1"/>
    <x v="3"/>
  </r>
  <r>
    <n v="45324"/>
    <x v="154"/>
    <x v="3"/>
    <x v="0"/>
    <x v="2"/>
    <x v="982"/>
    <n v="139.04"/>
    <n v="4"/>
    <n v="38.93"/>
    <x v="1"/>
    <x v="3"/>
  </r>
  <r>
    <n v="45324"/>
    <x v="154"/>
    <x v="3"/>
    <x v="0"/>
    <x v="12"/>
    <x v="1787"/>
    <n v="46.8"/>
    <n v="4"/>
    <n v="16.38"/>
    <x v="1"/>
    <x v="3"/>
  </r>
  <r>
    <n v="45324"/>
    <x v="731"/>
    <x v="3"/>
    <x v="1"/>
    <x v="8"/>
    <x v="1401"/>
    <n v="210.58"/>
    <n v="2"/>
    <n v="12.63"/>
    <x v="1"/>
    <x v="3"/>
  </r>
  <r>
    <n v="45324"/>
    <x v="731"/>
    <x v="3"/>
    <x v="0"/>
    <x v="3"/>
    <x v="326"/>
    <n v="30.96"/>
    <n v="2"/>
    <n v="10.06"/>
    <x v="1"/>
    <x v="3"/>
  </r>
  <r>
    <n v="45324"/>
    <x v="731"/>
    <x v="3"/>
    <x v="2"/>
    <x v="15"/>
    <x v="1797"/>
    <n v="239.98"/>
    <n v="2"/>
    <n v="39"/>
    <x v="1"/>
    <x v="3"/>
  </r>
  <r>
    <n v="45325"/>
    <x v="550"/>
    <x v="10"/>
    <x v="0"/>
    <x v="3"/>
    <x v="246"/>
    <n v="5.23"/>
    <n v="3"/>
    <n v="-4.18"/>
    <x v="1"/>
    <x v="3"/>
  </r>
  <r>
    <n v="45325"/>
    <x v="550"/>
    <x v="10"/>
    <x v="0"/>
    <x v="2"/>
    <x v="168"/>
    <n v="285.55"/>
    <n v="2"/>
    <n v="35.69"/>
    <x v="1"/>
    <x v="3"/>
  </r>
  <r>
    <n v="45325"/>
    <x v="59"/>
    <x v="16"/>
    <x v="0"/>
    <x v="3"/>
    <x v="871"/>
    <n v="3.88"/>
    <n v="2"/>
    <n v="-2.59"/>
    <x v="1"/>
    <x v="3"/>
  </r>
  <r>
    <n v="45325"/>
    <x v="59"/>
    <x v="16"/>
    <x v="0"/>
    <x v="0"/>
    <x v="1747"/>
    <n v="115.3"/>
    <n v="3"/>
    <n v="40.35"/>
    <x v="1"/>
    <x v="3"/>
  </r>
  <r>
    <n v="45325"/>
    <x v="476"/>
    <x v="1"/>
    <x v="0"/>
    <x v="0"/>
    <x v="507"/>
    <n v="5.18"/>
    <n v="1"/>
    <n v="1.81"/>
    <x v="1"/>
    <x v="3"/>
  </r>
  <r>
    <n v="45325"/>
    <x v="476"/>
    <x v="1"/>
    <x v="0"/>
    <x v="0"/>
    <x v="1025"/>
    <n v="65.58"/>
    <n v="2"/>
    <n v="23.77"/>
    <x v="1"/>
    <x v="3"/>
  </r>
  <r>
    <n v="45325"/>
    <x v="476"/>
    <x v="1"/>
    <x v="1"/>
    <x v="8"/>
    <x v="195"/>
    <n v="22.2"/>
    <n v="1"/>
    <n v="-26.09"/>
    <x v="1"/>
    <x v="3"/>
  </r>
  <r>
    <n v="45325"/>
    <x v="476"/>
    <x v="1"/>
    <x v="0"/>
    <x v="0"/>
    <x v="600"/>
    <n v="419.4"/>
    <n v="5"/>
    <n v="146.79"/>
    <x v="1"/>
    <x v="3"/>
  </r>
  <r>
    <n v="45326"/>
    <x v="705"/>
    <x v="20"/>
    <x v="0"/>
    <x v="12"/>
    <x v="188"/>
    <n v="32.67"/>
    <n v="3"/>
    <n v="8.49"/>
    <x v="1"/>
    <x v="3"/>
  </r>
  <r>
    <n v="45327"/>
    <x v="92"/>
    <x v="0"/>
    <x v="0"/>
    <x v="3"/>
    <x v="8"/>
    <n v="243.99"/>
    <n v="4"/>
    <n v="-426.99"/>
    <x v="1"/>
    <x v="3"/>
  </r>
  <r>
    <n v="45327"/>
    <x v="92"/>
    <x v="0"/>
    <x v="0"/>
    <x v="4"/>
    <x v="108"/>
    <n v="7.12"/>
    <n v="5"/>
    <n v="0.71"/>
    <x v="1"/>
    <x v="3"/>
  </r>
  <r>
    <n v="45327"/>
    <x v="452"/>
    <x v="3"/>
    <x v="0"/>
    <x v="12"/>
    <x v="1512"/>
    <n v="1640.7"/>
    <n v="5"/>
    <n v="459.4"/>
    <x v="1"/>
    <x v="3"/>
  </r>
  <r>
    <n v="45327"/>
    <x v="452"/>
    <x v="3"/>
    <x v="2"/>
    <x v="6"/>
    <x v="446"/>
    <n v="371.2"/>
    <n v="5"/>
    <n v="41.76"/>
    <x v="1"/>
    <x v="3"/>
  </r>
  <r>
    <n v="45328"/>
    <x v="20"/>
    <x v="6"/>
    <x v="1"/>
    <x v="11"/>
    <x v="1049"/>
    <n v="359.97"/>
    <n v="3"/>
    <n v="79.19"/>
    <x v="1"/>
    <x v="3"/>
  </r>
  <r>
    <n v="45328"/>
    <x v="741"/>
    <x v="20"/>
    <x v="1"/>
    <x v="11"/>
    <x v="1248"/>
    <n v="240.78"/>
    <n v="1"/>
    <n v="30.1"/>
    <x v="1"/>
    <x v="3"/>
  </r>
  <r>
    <n v="45328"/>
    <x v="457"/>
    <x v="20"/>
    <x v="2"/>
    <x v="6"/>
    <x v="450"/>
    <n v="227.46"/>
    <n v="6"/>
    <n v="65.959999999999994"/>
    <x v="1"/>
    <x v="3"/>
  </r>
  <r>
    <n v="45328"/>
    <x v="457"/>
    <x v="20"/>
    <x v="0"/>
    <x v="3"/>
    <x v="1693"/>
    <n v="46.24"/>
    <n v="4"/>
    <n v="15.61"/>
    <x v="1"/>
    <x v="3"/>
  </r>
  <r>
    <n v="45328"/>
    <x v="659"/>
    <x v="3"/>
    <x v="0"/>
    <x v="0"/>
    <x v="258"/>
    <n v="29.9"/>
    <n v="5"/>
    <n v="13.46"/>
    <x v="1"/>
    <x v="3"/>
  </r>
  <r>
    <n v="45331"/>
    <x v="717"/>
    <x v="0"/>
    <x v="0"/>
    <x v="3"/>
    <x v="1665"/>
    <n v="252.78"/>
    <n v="4"/>
    <n v="-417.09"/>
    <x v="1"/>
    <x v="3"/>
  </r>
  <r>
    <n v="45331"/>
    <x v="717"/>
    <x v="0"/>
    <x v="2"/>
    <x v="9"/>
    <x v="1300"/>
    <n v="127.98"/>
    <n v="2"/>
    <n v="16"/>
    <x v="1"/>
    <x v="3"/>
  </r>
  <r>
    <n v="45331"/>
    <x v="717"/>
    <x v="0"/>
    <x v="1"/>
    <x v="8"/>
    <x v="517"/>
    <n v="3.98"/>
    <n v="2"/>
    <n v="-2.69"/>
    <x v="1"/>
    <x v="3"/>
  </r>
  <r>
    <n v="45331"/>
    <x v="717"/>
    <x v="0"/>
    <x v="0"/>
    <x v="12"/>
    <x v="1771"/>
    <n v="12.99"/>
    <n v="2"/>
    <n v="-32.479999999999997"/>
    <x v="1"/>
    <x v="3"/>
  </r>
  <r>
    <n v="45331"/>
    <x v="44"/>
    <x v="3"/>
    <x v="1"/>
    <x v="8"/>
    <x v="984"/>
    <n v="21.12"/>
    <n v="4"/>
    <n v="6.55"/>
    <x v="1"/>
    <x v="3"/>
  </r>
  <r>
    <n v="45331"/>
    <x v="242"/>
    <x v="3"/>
    <x v="0"/>
    <x v="2"/>
    <x v="135"/>
    <n v="354.9"/>
    <n v="5"/>
    <n v="17.75"/>
    <x v="1"/>
    <x v="3"/>
  </r>
  <r>
    <n v="45332"/>
    <x v="109"/>
    <x v="3"/>
    <x v="1"/>
    <x v="11"/>
    <x v="1049"/>
    <n v="203.98"/>
    <n v="2"/>
    <n v="16.8"/>
    <x v="1"/>
    <x v="3"/>
  </r>
  <r>
    <n v="45332"/>
    <x v="46"/>
    <x v="36"/>
    <x v="0"/>
    <x v="0"/>
    <x v="1479"/>
    <n v="23.12"/>
    <n v="4"/>
    <n v="11.33"/>
    <x v="1"/>
    <x v="3"/>
  </r>
  <r>
    <n v="45333"/>
    <x v="197"/>
    <x v="3"/>
    <x v="0"/>
    <x v="3"/>
    <x v="596"/>
    <n v="21.34"/>
    <n v="7"/>
    <n v="7.73"/>
    <x v="1"/>
    <x v="3"/>
  </r>
  <r>
    <n v="45333"/>
    <x v="568"/>
    <x v="22"/>
    <x v="1"/>
    <x v="5"/>
    <x v="149"/>
    <n v="963.14"/>
    <n v="4"/>
    <n v="108.35"/>
    <x v="1"/>
    <x v="3"/>
  </r>
  <r>
    <n v="45333"/>
    <x v="568"/>
    <x v="22"/>
    <x v="2"/>
    <x v="6"/>
    <x v="550"/>
    <n v="88.78"/>
    <n v="3"/>
    <n v="7.77"/>
    <x v="1"/>
    <x v="3"/>
  </r>
  <r>
    <n v="45333"/>
    <x v="351"/>
    <x v="20"/>
    <x v="0"/>
    <x v="1"/>
    <x v="1655"/>
    <n v="20.7"/>
    <n v="2"/>
    <n v="9.94"/>
    <x v="1"/>
    <x v="3"/>
  </r>
  <r>
    <n v="45333"/>
    <x v="226"/>
    <x v="10"/>
    <x v="1"/>
    <x v="8"/>
    <x v="1630"/>
    <n v="147.57"/>
    <n v="2"/>
    <n v="-3.69"/>
    <x v="1"/>
    <x v="3"/>
  </r>
  <r>
    <n v="45335"/>
    <x v="681"/>
    <x v="22"/>
    <x v="0"/>
    <x v="4"/>
    <x v="1363"/>
    <n v="6.63"/>
    <n v="3"/>
    <n v="1.79"/>
    <x v="1"/>
    <x v="3"/>
  </r>
  <r>
    <n v="45335"/>
    <x v="681"/>
    <x v="22"/>
    <x v="2"/>
    <x v="9"/>
    <x v="1390"/>
    <n v="799.96"/>
    <n v="4"/>
    <n v="343.98"/>
    <x v="1"/>
    <x v="3"/>
  </r>
  <r>
    <n v="45335"/>
    <x v="681"/>
    <x v="22"/>
    <x v="1"/>
    <x v="8"/>
    <x v="1573"/>
    <n v="107.53"/>
    <n v="1"/>
    <n v="21.51"/>
    <x v="1"/>
    <x v="3"/>
  </r>
  <r>
    <n v="45335"/>
    <x v="149"/>
    <x v="36"/>
    <x v="0"/>
    <x v="14"/>
    <x v="1268"/>
    <n v="25.02"/>
    <n v="3"/>
    <n v="6.51"/>
    <x v="1"/>
    <x v="3"/>
  </r>
  <r>
    <n v="45335"/>
    <x v="149"/>
    <x v="36"/>
    <x v="0"/>
    <x v="4"/>
    <x v="1321"/>
    <n v="10.71"/>
    <n v="3"/>
    <n v="2.78"/>
    <x v="1"/>
    <x v="3"/>
  </r>
  <r>
    <n v="45335"/>
    <x v="359"/>
    <x v="20"/>
    <x v="0"/>
    <x v="0"/>
    <x v="938"/>
    <n v="17.940000000000001"/>
    <n v="3"/>
    <n v="8.7899999999999991"/>
    <x v="1"/>
    <x v="3"/>
  </r>
  <r>
    <n v="45335"/>
    <x v="294"/>
    <x v="28"/>
    <x v="0"/>
    <x v="12"/>
    <x v="787"/>
    <n v="90.64"/>
    <n v="8"/>
    <n v="38.979999999999997"/>
    <x v="1"/>
    <x v="3"/>
  </r>
  <r>
    <n v="45338"/>
    <x v="321"/>
    <x v="20"/>
    <x v="0"/>
    <x v="0"/>
    <x v="1011"/>
    <n v="37.94"/>
    <n v="2"/>
    <n v="18.21"/>
    <x v="1"/>
    <x v="3"/>
  </r>
  <r>
    <n v="45338"/>
    <x v="537"/>
    <x v="37"/>
    <x v="0"/>
    <x v="2"/>
    <x v="917"/>
    <n v="579.51"/>
    <n v="3"/>
    <n v="81.13"/>
    <x v="1"/>
    <x v="3"/>
  </r>
  <r>
    <n v="45338"/>
    <x v="537"/>
    <x v="37"/>
    <x v="2"/>
    <x v="6"/>
    <x v="1456"/>
    <n v="14.99"/>
    <n v="1"/>
    <n v="7.35"/>
    <x v="1"/>
    <x v="3"/>
  </r>
  <r>
    <n v="45338"/>
    <x v="55"/>
    <x v="1"/>
    <x v="0"/>
    <x v="7"/>
    <x v="693"/>
    <n v="18.37"/>
    <n v="2"/>
    <n v="6.2"/>
    <x v="1"/>
    <x v="3"/>
  </r>
  <r>
    <n v="45338"/>
    <x v="55"/>
    <x v="1"/>
    <x v="1"/>
    <x v="5"/>
    <x v="7"/>
    <n v="600.55999999999995"/>
    <n v="3"/>
    <n v="-8.58"/>
    <x v="1"/>
    <x v="3"/>
  </r>
  <r>
    <n v="45338"/>
    <x v="55"/>
    <x v="1"/>
    <x v="0"/>
    <x v="2"/>
    <x v="916"/>
    <n v="50.35"/>
    <n v="3"/>
    <n v="-8.18"/>
    <x v="1"/>
    <x v="3"/>
  </r>
  <r>
    <n v="45338"/>
    <x v="55"/>
    <x v="1"/>
    <x v="0"/>
    <x v="4"/>
    <x v="16"/>
    <n v="28.03"/>
    <n v="6"/>
    <n v="3.5"/>
    <x v="1"/>
    <x v="3"/>
  </r>
  <r>
    <n v="45338"/>
    <x v="55"/>
    <x v="1"/>
    <x v="1"/>
    <x v="8"/>
    <x v="192"/>
    <n v="7.69"/>
    <n v="1"/>
    <n v="-3.65"/>
    <x v="1"/>
    <x v="3"/>
  </r>
  <r>
    <n v="45339"/>
    <x v="488"/>
    <x v="1"/>
    <x v="1"/>
    <x v="13"/>
    <x v="1161"/>
    <n v="480.96"/>
    <n v="3"/>
    <n v="-269.33999999999997"/>
    <x v="1"/>
    <x v="3"/>
  </r>
  <r>
    <n v="45339"/>
    <x v="488"/>
    <x v="1"/>
    <x v="2"/>
    <x v="6"/>
    <x v="1572"/>
    <n v="124.79"/>
    <n v="1"/>
    <n v="10.92"/>
    <x v="1"/>
    <x v="3"/>
  </r>
  <r>
    <n v="45339"/>
    <x v="172"/>
    <x v="8"/>
    <x v="2"/>
    <x v="6"/>
    <x v="1506"/>
    <n v="29.16"/>
    <n v="3"/>
    <n v="8.4600000000000009"/>
    <x v="1"/>
    <x v="3"/>
  </r>
  <r>
    <n v="45339"/>
    <x v="292"/>
    <x v="23"/>
    <x v="0"/>
    <x v="0"/>
    <x v="903"/>
    <n v="11.76"/>
    <n v="2"/>
    <n v="5.76"/>
    <x v="1"/>
    <x v="3"/>
  </r>
  <r>
    <n v="45339"/>
    <x v="292"/>
    <x v="23"/>
    <x v="0"/>
    <x v="2"/>
    <x v="53"/>
    <n v="166.45"/>
    <n v="5"/>
    <n v="39.950000000000003"/>
    <x v="1"/>
    <x v="3"/>
  </r>
  <r>
    <n v="45339"/>
    <x v="601"/>
    <x v="0"/>
    <x v="1"/>
    <x v="11"/>
    <x v="1009"/>
    <n v="89.07"/>
    <n v="1"/>
    <n v="-17.03"/>
    <x v="1"/>
    <x v="3"/>
  </r>
  <r>
    <n v="45339"/>
    <x v="601"/>
    <x v="0"/>
    <x v="0"/>
    <x v="4"/>
    <x v="922"/>
    <n v="175.44"/>
    <n v="6"/>
    <n v="52.63"/>
    <x v="1"/>
    <x v="3"/>
  </r>
  <r>
    <n v="45339"/>
    <x v="601"/>
    <x v="0"/>
    <x v="2"/>
    <x v="6"/>
    <x v="687"/>
    <n v="438.34"/>
    <n v="4"/>
    <n v="-87.67"/>
    <x v="1"/>
    <x v="3"/>
  </r>
  <r>
    <n v="45339"/>
    <x v="79"/>
    <x v="10"/>
    <x v="1"/>
    <x v="13"/>
    <x v="295"/>
    <n v="455.97"/>
    <n v="5"/>
    <n v="-106.39"/>
    <x v="1"/>
    <x v="3"/>
  </r>
  <r>
    <n v="45339"/>
    <x v="79"/>
    <x v="10"/>
    <x v="0"/>
    <x v="3"/>
    <x v="343"/>
    <n v="5.72"/>
    <n v="5"/>
    <n v="-4.76"/>
    <x v="1"/>
    <x v="3"/>
  </r>
  <r>
    <n v="45339"/>
    <x v="79"/>
    <x v="10"/>
    <x v="2"/>
    <x v="6"/>
    <x v="827"/>
    <n v="57.59"/>
    <n v="1"/>
    <n v="-11.52"/>
    <x v="1"/>
    <x v="3"/>
  </r>
  <r>
    <n v="45339"/>
    <x v="79"/>
    <x v="10"/>
    <x v="1"/>
    <x v="8"/>
    <x v="1310"/>
    <n v="30.14"/>
    <n v="2"/>
    <n v="8.2899999999999991"/>
    <x v="1"/>
    <x v="3"/>
  </r>
  <r>
    <n v="45339"/>
    <x v="79"/>
    <x v="10"/>
    <x v="1"/>
    <x v="5"/>
    <x v="435"/>
    <n v="899.43"/>
    <n v="5"/>
    <n v="-12.85"/>
    <x v="1"/>
    <x v="3"/>
  </r>
  <r>
    <n v="45340"/>
    <x v="755"/>
    <x v="3"/>
    <x v="2"/>
    <x v="6"/>
    <x v="1727"/>
    <n v="167.98"/>
    <n v="3"/>
    <n v="10.5"/>
    <x v="1"/>
    <x v="3"/>
  </r>
  <r>
    <n v="45340"/>
    <x v="755"/>
    <x v="3"/>
    <x v="2"/>
    <x v="9"/>
    <x v="1003"/>
    <n v="109.53"/>
    <n v="3"/>
    <n v="47.1"/>
    <x v="1"/>
    <x v="3"/>
  </r>
  <r>
    <n v="45340"/>
    <x v="755"/>
    <x v="3"/>
    <x v="0"/>
    <x v="1"/>
    <x v="1676"/>
    <n v="9.82"/>
    <n v="2"/>
    <n v="4.8099999999999996"/>
    <x v="1"/>
    <x v="3"/>
  </r>
  <r>
    <n v="45341"/>
    <x v="62"/>
    <x v="4"/>
    <x v="0"/>
    <x v="12"/>
    <x v="783"/>
    <n v="1245.8599999999999"/>
    <n v="7"/>
    <n v="361.3"/>
    <x v="1"/>
    <x v="3"/>
  </r>
  <r>
    <n v="45341"/>
    <x v="297"/>
    <x v="22"/>
    <x v="0"/>
    <x v="7"/>
    <x v="1534"/>
    <n v="11.22"/>
    <n v="3"/>
    <n v="0.22"/>
    <x v="1"/>
    <x v="3"/>
  </r>
  <r>
    <n v="45341"/>
    <x v="341"/>
    <x v="3"/>
    <x v="0"/>
    <x v="4"/>
    <x v="806"/>
    <n v="12.84"/>
    <n v="3"/>
    <n v="3.47"/>
    <x v="1"/>
    <x v="3"/>
  </r>
  <r>
    <n v="45341"/>
    <x v="341"/>
    <x v="3"/>
    <x v="1"/>
    <x v="8"/>
    <x v="630"/>
    <n v="44.67"/>
    <n v="3"/>
    <n v="12.06"/>
    <x v="1"/>
    <x v="3"/>
  </r>
  <r>
    <n v="45342"/>
    <x v="698"/>
    <x v="3"/>
    <x v="1"/>
    <x v="8"/>
    <x v="1150"/>
    <n v="22.23"/>
    <n v="1"/>
    <n v="7.34"/>
    <x v="1"/>
    <x v="3"/>
  </r>
  <r>
    <n v="45342"/>
    <x v="698"/>
    <x v="3"/>
    <x v="2"/>
    <x v="6"/>
    <x v="1094"/>
    <n v="215.97"/>
    <n v="2"/>
    <n v="18.899999999999999"/>
    <x v="1"/>
    <x v="3"/>
  </r>
  <r>
    <n v="45342"/>
    <x v="425"/>
    <x v="39"/>
    <x v="0"/>
    <x v="4"/>
    <x v="44"/>
    <n v="6.56"/>
    <n v="2"/>
    <n v="1.9"/>
    <x v="1"/>
    <x v="3"/>
  </r>
  <r>
    <n v="45342"/>
    <x v="425"/>
    <x v="39"/>
    <x v="0"/>
    <x v="12"/>
    <x v="1280"/>
    <n v="13.11"/>
    <n v="3"/>
    <n v="3.41"/>
    <x v="1"/>
    <x v="3"/>
  </r>
  <r>
    <n v="45342"/>
    <x v="244"/>
    <x v="26"/>
    <x v="0"/>
    <x v="7"/>
    <x v="78"/>
    <n v="9.43"/>
    <n v="3"/>
    <n v="3.07"/>
    <x v="1"/>
    <x v="3"/>
  </r>
  <r>
    <n v="45342"/>
    <x v="307"/>
    <x v="12"/>
    <x v="2"/>
    <x v="6"/>
    <x v="1008"/>
    <n v="333.58"/>
    <n v="3"/>
    <n v="25.02"/>
    <x v="1"/>
    <x v="3"/>
  </r>
  <r>
    <n v="45342"/>
    <x v="307"/>
    <x v="12"/>
    <x v="2"/>
    <x v="9"/>
    <x v="1798"/>
    <n v="31.99"/>
    <n v="1"/>
    <n v="4.8"/>
    <x v="1"/>
    <x v="3"/>
  </r>
  <r>
    <n v="45342"/>
    <x v="307"/>
    <x v="12"/>
    <x v="0"/>
    <x v="2"/>
    <x v="555"/>
    <n v="51.17"/>
    <n v="2"/>
    <n v="-6.4"/>
    <x v="1"/>
    <x v="3"/>
  </r>
  <r>
    <n v="45342"/>
    <x v="307"/>
    <x v="12"/>
    <x v="0"/>
    <x v="10"/>
    <x v="905"/>
    <n v="10.64"/>
    <n v="5"/>
    <n v="3.86"/>
    <x v="1"/>
    <x v="3"/>
  </r>
  <r>
    <n v="45342"/>
    <x v="307"/>
    <x v="12"/>
    <x v="1"/>
    <x v="8"/>
    <x v="985"/>
    <n v="68.7"/>
    <n v="2"/>
    <n v="16.32"/>
    <x v="1"/>
    <x v="3"/>
  </r>
  <r>
    <n v="45342"/>
    <x v="307"/>
    <x v="12"/>
    <x v="1"/>
    <x v="13"/>
    <x v="278"/>
    <n v="386.91"/>
    <n v="9"/>
    <n v="-185.72"/>
    <x v="1"/>
    <x v="3"/>
  </r>
  <r>
    <n v="45343"/>
    <x v="610"/>
    <x v="0"/>
    <x v="2"/>
    <x v="9"/>
    <x v="620"/>
    <n v="47.9"/>
    <n v="1"/>
    <n v="-2.99"/>
    <x v="1"/>
    <x v="3"/>
  </r>
  <r>
    <n v="45345"/>
    <x v="584"/>
    <x v="3"/>
    <x v="0"/>
    <x v="0"/>
    <x v="1399"/>
    <n v="37.44"/>
    <n v="6"/>
    <n v="16.850000000000001"/>
    <x v="1"/>
    <x v="3"/>
  </r>
  <r>
    <n v="45345"/>
    <x v="689"/>
    <x v="22"/>
    <x v="0"/>
    <x v="7"/>
    <x v="1538"/>
    <n v="8.4"/>
    <n v="5"/>
    <n v="0.34"/>
    <x v="1"/>
    <x v="3"/>
  </r>
  <r>
    <n v="45345"/>
    <x v="689"/>
    <x v="22"/>
    <x v="2"/>
    <x v="6"/>
    <x v="764"/>
    <n v="71.959999999999994"/>
    <n v="5"/>
    <n v="25.19"/>
    <x v="1"/>
    <x v="3"/>
  </r>
  <r>
    <n v="45346"/>
    <x v="710"/>
    <x v="2"/>
    <x v="0"/>
    <x v="3"/>
    <x v="333"/>
    <n v="4.96"/>
    <n v="4"/>
    <n v="-3.8"/>
    <x v="1"/>
    <x v="3"/>
  </r>
  <r>
    <n v="45346"/>
    <x v="442"/>
    <x v="2"/>
    <x v="0"/>
    <x v="0"/>
    <x v="728"/>
    <n v="123.92"/>
    <n v="5"/>
    <n v="38.729999999999997"/>
    <x v="1"/>
    <x v="3"/>
  </r>
  <r>
    <n v="45346"/>
    <x v="442"/>
    <x v="2"/>
    <x v="2"/>
    <x v="9"/>
    <x v="1146"/>
    <n v="1319.8"/>
    <n v="5"/>
    <n v="214.47"/>
    <x v="1"/>
    <x v="3"/>
  </r>
  <r>
    <n v="45347"/>
    <x v="289"/>
    <x v="1"/>
    <x v="0"/>
    <x v="3"/>
    <x v="566"/>
    <n v="1.79"/>
    <n v="3"/>
    <n v="-3.04"/>
    <x v="1"/>
    <x v="3"/>
  </r>
  <r>
    <n v="45347"/>
    <x v="308"/>
    <x v="25"/>
    <x v="1"/>
    <x v="5"/>
    <x v="561"/>
    <n v="196.78"/>
    <n v="2"/>
    <n v="-22.14"/>
    <x v="1"/>
    <x v="3"/>
  </r>
  <r>
    <n v="45347"/>
    <x v="308"/>
    <x v="25"/>
    <x v="1"/>
    <x v="11"/>
    <x v="1419"/>
    <n v="231.92"/>
    <n v="5"/>
    <n v="5.8"/>
    <x v="1"/>
    <x v="3"/>
  </r>
  <r>
    <n v="45348"/>
    <x v="214"/>
    <x v="3"/>
    <x v="0"/>
    <x v="12"/>
    <x v="808"/>
    <n v="81.92"/>
    <n v="4"/>
    <n v="22.12"/>
    <x v="1"/>
    <x v="3"/>
  </r>
  <r>
    <n v="45348"/>
    <x v="214"/>
    <x v="3"/>
    <x v="2"/>
    <x v="6"/>
    <x v="1008"/>
    <n v="889.54"/>
    <n v="8"/>
    <n v="66.72"/>
    <x v="1"/>
    <x v="3"/>
  </r>
  <r>
    <n v="45348"/>
    <x v="214"/>
    <x v="3"/>
    <x v="1"/>
    <x v="5"/>
    <x v="341"/>
    <n v="892.22"/>
    <n v="3"/>
    <n v="89.22"/>
    <x v="1"/>
    <x v="3"/>
  </r>
  <r>
    <n v="45348"/>
    <x v="214"/>
    <x v="3"/>
    <x v="0"/>
    <x v="0"/>
    <x v="1463"/>
    <n v="223.92"/>
    <n v="4"/>
    <n v="109.72"/>
    <x v="1"/>
    <x v="3"/>
  </r>
  <r>
    <n v="45348"/>
    <x v="214"/>
    <x v="3"/>
    <x v="0"/>
    <x v="0"/>
    <x v="834"/>
    <n v="23.12"/>
    <n v="4"/>
    <n v="11.33"/>
    <x v="1"/>
    <x v="3"/>
  </r>
  <r>
    <n v="45348"/>
    <x v="383"/>
    <x v="3"/>
    <x v="0"/>
    <x v="12"/>
    <x v="704"/>
    <n v="356.79"/>
    <n v="7"/>
    <n v="99.9"/>
    <x v="1"/>
    <x v="3"/>
  </r>
  <r>
    <n v="45348"/>
    <x v="56"/>
    <x v="3"/>
    <x v="1"/>
    <x v="8"/>
    <x v="282"/>
    <n v="91.96"/>
    <n v="2"/>
    <n v="15.63"/>
    <x v="1"/>
    <x v="3"/>
  </r>
  <r>
    <n v="45348"/>
    <x v="56"/>
    <x v="3"/>
    <x v="2"/>
    <x v="6"/>
    <x v="86"/>
    <n v="258.58"/>
    <n v="2"/>
    <n v="19.39"/>
    <x v="1"/>
    <x v="3"/>
  </r>
  <r>
    <n v="45348"/>
    <x v="56"/>
    <x v="3"/>
    <x v="0"/>
    <x v="0"/>
    <x v="1216"/>
    <n v="29.6"/>
    <n v="4"/>
    <n v="13.32"/>
    <x v="1"/>
    <x v="3"/>
  </r>
  <r>
    <n v="45350"/>
    <x v="257"/>
    <x v="37"/>
    <x v="0"/>
    <x v="3"/>
    <x v="1058"/>
    <n v="9.84"/>
    <n v="2"/>
    <n v="4.72"/>
    <x v="1"/>
    <x v="3"/>
  </r>
  <r>
    <n v="45350"/>
    <x v="257"/>
    <x v="37"/>
    <x v="0"/>
    <x v="0"/>
    <x v="154"/>
    <n v="7.78"/>
    <n v="1"/>
    <n v="3.5"/>
    <x v="1"/>
    <x v="3"/>
  </r>
  <r>
    <n v="45353"/>
    <x v="660"/>
    <x v="0"/>
    <x v="0"/>
    <x v="14"/>
    <x v="488"/>
    <n v="6.98"/>
    <n v="4"/>
    <n v="-1.4"/>
    <x v="2"/>
    <x v="3"/>
  </r>
  <r>
    <n v="45353"/>
    <x v="660"/>
    <x v="0"/>
    <x v="0"/>
    <x v="3"/>
    <x v="93"/>
    <n v="12.22"/>
    <n v="7"/>
    <n v="-20.170000000000002"/>
    <x v="2"/>
    <x v="3"/>
  </r>
  <r>
    <n v="45353"/>
    <x v="706"/>
    <x v="3"/>
    <x v="2"/>
    <x v="6"/>
    <x v="771"/>
    <n v="196.78"/>
    <n v="3"/>
    <n v="14.76"/>
    <x v="2"/>
    <x v="3"/>
  </r>
  <r>
    <n v="45353"/>
    <x v="706"/>
    <x v="3"/>
    <x v="2"/>
    <x v="9"/>
    <x v="1699"/>
    <n v="479.94"/>
    <n v="6"/>
    <n v="52.79"/>
    <x v="2"/>
    <x v="3"/>
  </r>
  <r>
    <n v="45353"/>
    <x v="159"/>
    <x v="7"/>
    <x v="0"/>
    <x v="4"/>
    <x v="859"/>
    <n v="59.52"/>
    <n v="3"/>
    <n v="15.48"/>
    <x v="2"/>
    <x v="3"/>
  </r>
  <r>
    <n v="45353"/>
    <x v="159"/>
    <x v="7"/>
    <x v="0"/>
    <x v="10"/>
    <x v="21"/>
    <n v="57.96"/>
    <n v="7"/>
    <n v="27.24"/>
    <x v="2"/>
    <x v="3"/>
  </r>
  <r>
    <n v="45353"/>
    <x v="159"/>
    <x v="7"/>
    <x v="1"/>
    <x v="11"/>
    <x v="1505"/>
    <n v="441.96"/>
    <n v="2"/>
    <n v="101.65"/>
    <x v="2"/>
    <x v="3"/>
  </r>
  <r>
    <n v="45353"/>
    <x v="159"/>
    <x v="7"/>
    <x v="0"/>
    <x v="0"/>
    <x v="371"/>
    <n v="68.040000000000006"/>
    <n v="6"/>
    <n v="33.340000000000003"/>
    <x v="2"/>
    <x v="3"/>
  </r>
  <r>
    <n v="45353"/>
    <x v="409"/>
    <x v="10"/>
    <x v="0"/>
    <x v="3"/>
    <x v="962"/>
    <n v="18.53"/>
    <n v="4"/>
    <n v="-12.35"/>
    <x v="2"/>
    <x v="3"/>
  </r>
  <r>
    <n v="45353"/>
    <x v="687"/>
    <x v="3"/>
    <x v="0"/>
    <x v="3"/>
    <x v="145"/>
    <n v="107.65"/>
    <n v="2"/>
    <n v="33.64"/>
    <x v="2"/>
    <x v="3"/>
  </r>
  <r>
    <n v="45353"/>
    <x v="138"/>
    <x v="0"/>
    <x v="0"/>
    <x v="3"/>
    <x v="816"/>
    <n v="0.56000000000000005"/>
    <n v="1"/>
    <n v="-0.95"/>
    <x v="2"/>
    <x v="3"/>
  </r>
  <r>
    <n v="45354"/>
    <x v="760"/>
    <x v="5"/>
    <x v="0"/>
    <x v="12"/>
    <x v="460"/>
    <n v="72.8"/>
    <n v="5"/>
    <n v="19.66"/>
    <x v="2"/>
    <x v="3"/>
  </r>
  <r>
    <n v="45354"/>
    <x v="238"/>
    <x v="0"/>
    <x v="0"/>
    <x v="0"/>
    <x v="1402"/>
    <n v="26.88"/>
    <n v="8"/>
    <n v="9.74"/>
    <x v="2"/>
    <x v="3"/>
  </r>
  <r>
    <n v="45354"/>
    <x v="287"/>
    <x v="14"/>
    <x v="1"/>
    <x v="5"/>
    <x v="1434"/>
    <n v="180.98"/>
    <n v="1"/>
    <n v="47.05"/>
    <x v="2"/>
    <x v="3"/>
  </r>
  <r>
    <n v="45354"/>
    <x v="287"/>
    <x v="14"/>
    <x v="2"/>
    <x v="9"/>
    <x v="265"/>
    <n v="99.98"/>
    <n v="2"/>
    <n v="42.99"/>
    <x v="2"/>
    <x v="3"/>
  </r>
  <r>
    <n v="45354"/>
    <x v="28"/>
    <x v="3"/>
    <x v="2"/>
    <x v="9"/>
    <x v="1561"/>
    <n v="1049.44"/>
    <n v="8"/>
    <n v="440.76"/>
    <x v="2"/>
    <x v="3"/>
  </r>
  <r>
    <n v="45354"/>
    <x v="28"/>
    <x v="3"/>
    <x v="1"/>
    <x v="5"/>
    <x v="1318"/>
    <n v="170.35"/>
    <n v="3"/>
    <n v="-17.04"/>
    <x v="2"/>
    <x v="3"/>
  </r>
  <r>
    <n v="45354"/>
    <x v="478"/>
    <x v="3"/>
    <x v="1"/>
    <x v="13"/>
    <x v="495"/>
    <n v="399.67"/>
    <n v="7"/>
    <n v="-14.99"/>
    <x v="2"/>
    <x v="3"/>
  </r>
  <r>
    <n v="45355"/>
    <x v="569"/>
    <x v="3"/>
    <x v="0"/>
    <x v="4"/>
    <x v="208"/>
    <n v="9.32"/>
    <n v="4"/>
    <n v="2.7"/>
    <x v="2"/>
    <x v="3"/>
  </r>
  <r>
    <n v="45355"/>
    <x v="569"/>
    <x v="3"/>
    <x v="0"/>
    <x v="10"/>
    <x v="1418"/>
    <n v="15.25"/>
    <n v="1"/>
    <n v="7.02"/>
    <x v="2"/>
    <x v="3"/>
  </r>
  <r>
    <n v="45355"/>
    <x v="0"/>
    <x v="0"/>
    <x v="0"/>
    <x v="0"/>
    <x v="657"/>
    <n v="89.57"/>
    <n v="2"/>
    <n v="32.47"/>
    <x v="2"/>
    <x v="3"/>
  </r>
  <r>
    <n v="45355"/>
    <x v="722"/>
    <x v="0"/>
    <x v="1"/>
    <x v="8"/>
    <x v="1412"/>
    <n v="103.5"/>
    <n v="5"/>
    <n v="-77.63"/>
    <x v="2"/>
    <x v="3"/>
  </r>
  <r>
    <n v="45355"/>
    <x v="722"/>
    <x v="0"/>
    <x v="0"/>
    <x v="1"/>
    <x v="1612"/>
    <n v="2.46"/>
    <n v="1"/>
    <n v="0.86"/>
    <x v="2"/>
    <x v="3"/>
  </r>
  <r>
    <n v="45355"/>
    <x v="722"/>
    <x v="0"/>
    <x v="0"/>
    <x v="2"/>
    <x v="199"/>
    <n v="8.7200000000000006"/>
    <n v="1"/>
    <n v="0.65"/>
    <x v="2"/>
    <x v="3"/>
  </r>
  <r>
    <n v="45356"/>
    <x v="500"/>
    <x v="21"/>
    <x v="0"/>
    <x v="1"/>
    <x v="1738"/>
    <n v="25.06"/>
    <n v="2"/>
    <n v="11.78"/>
    <x v="2"/>
    <x v="3"/>
  </r>
  <r>
    <n v="45356"/>
    <x v="427"/>
    <x v="28"/>
    <x v="0"/>
    <x v="7"/>
    <x v="961"/>
    <n v="7.9"/>
    <n v="2"/>
    <n v="2.5299999999999998"/>
    <x v="2"/>
    <x v="3"/>
  </r>
  <r>
    <n v="45356"/>
    <x v="427"/>
    <x v="28"/>
    <x v="0"/>
    <x v="2"/>
    <x v="346"/>
    <n v="221.16"/>
    <n v="4"/>
    <n v="57.5"/>
    <x v="2"/>
    <x v="3"/>
  </r>
  <r>
    <n v="45356"/>
    <x v="427"/>
    <x v="28"/>
    <x v="0"/>
    <x v="3"/>
    <x v="413"/>
    <n v="127.96"/>
    <n v="2"/>
    <n v="62.7"/>
    <x v="2"/>
    <x v="3"/>
  </r>
  <r>
    <n v="45356"/>
    <x v="427"/>
    <x v="28"/>
    <x v="0"/>
    <x v="3"/>
    <x v="248"/>
    <n v="18.690000000000001"/>
    <n v="3"/>
    <n v="9.16"/>
    <x v="2"/>
    <x v="3"/>
  </r>
  <r>
    <n v="45356"/>
    <x v="595"/>
    <x v="29"/>
    <x v="0"/>
    <x v="10"/>
    <x v="1104"/>
    <n v="42.68"/>
    <n v="4"/>
    <n v="19.63"/>
    <x v="2"/>
    <x v="3"/>
  </r>
  <r>
    <n v="45356"/>
    <x v="595"/>
    <x v="29"/>
    <x v="2"/>
    <x v="9"/>
    <x v="671"/>
    <n v="299.97000000000003"/>
    <n v="3"/>
    <n v="125.99"/>
    <x v="2"/>
    <x v="3"/>
  </r>
  <r>
    <n v="45356"/>
    <x v="595"/>
    <x v="29"/>
    <x v="0"/>
    <x v="12"/>
    <x v="820"/>
    <n v="262.24"/>
    <n v="2"/>
    <n v="78.67"/>
    <x v="2"/>
    <x v="3"/>
  </r>
  <r>
    <n v="45356"/>
    <x v="595"/>
    <x v="29"/>
    <x v="0"/>
    <x v="3"/>
    <x v="1345"/>
    <n v="234.36"/>
    <n v="6"/>
    <n v="112.49"/>
    <x v="2"/>
    <x v="3"/>
  </r>
  <r>
    <n v="45357"/>
    <x v="782"/>
    <x v="20"/>
    <x v="0"/>
    <x v="0"/>
    <x v="1272"/>
    <n v="26.38"/>
    <n v="1"/>
    <n v="12.13"/>
    <x v="2"/>
    <x v="3"/>
  </r>
  <r>
    <n v="45357"/>
    <x v="782"/>
    <x v="20"/>
    <x v="1"/>
    <x v="8"/>
    <x v="1180"/>
    <n v="71.97"/>
    <n v="3"/>
    <n v="16.55"/>
    <x v="2"/>
    <x v="3"/>
  </r>
  <r>
    <n v="45357"/>
    <x v="151"/>
    <x v="3"/>
    <x v="0"/>
    <x v="3"/>
    <x v="1420"/>
    <n v="14.98"/>
    <n v="9"/>
    <n v="5.43"/>
    <x v="2"/>
    <x v="3"/>
  </r>
  <r>
    <n v="45357"/>
    <x v="562"/>
    <x v="3"/>
    <x v="0"/>
    <x v="2"/>
    <x v="865"/>
    <n v="67.78"/>
    <n v="2"/>
    <n v="16.95"/>
    <x v="2"/>
    <x v="3"/>
  </r>
  <r>
    <n v="45357"/>
    <x v="658"/>
    <x v="3"/>
    <x v="0"/>
    <x v="4"/>
    <x v="581"/>
    <n v="23.88"/>
    <n v="6"/>
    <n v="8.1199999999999992"/>
    <x v="2"/>
    <x v="3"/>
  </r>
  <r>
    <n v="45357"/>
    <x v="658"/>
    <x v="3"/>
    <x v="0"/>
    <x v="1"/>
    <x v="564"/>
    <n v="11.52"/>
    <n v="4"/>
    <n v="5.64"/>
    <x v="2"/>
    <x v="3"/>
  </r>
  <r>
    <n v="45357"/>
    <x v="658"/>
    <x v="3"/>
    <x v="0"/>
    <x v="0"/>
    <x v="1025"/>
    <n v="286.93"/>
    <n v="7"/>
    <n v="140.6"/>
    <x v="2"/>
    <x v="3"/>
  </r>
  <r>
    <n v="45357"/>
    <x v="658"/>
    <x v="3"/>
    <x v="2"/>
    <x v="6"/>
    <x v="967"/>
    <n v="206.38"/>
    <n v="2"/>
    <n v="23.22"/>
    <x v="2"/>
    <x v="3"/>
  </r>
  <r>
    <n v="45357"/>
    <x v="738"/>
    <x v="0"/>
    <x v="0"/>
    <x v="1"/>
    <x v="1459"/>
    <n v="4.93"/>
    <n v="2"/>
    <n v="1.72"/>
    <x v="2"/>
    <x v="3"/>
  </r>
  <r>
    <n v="45357"/>
    <x v="738"/>
    <x v="0"/>
    <x v="0"/>
    <x v="4"/>
    <x v="137"/>
    <n v="63.49"/>
    <n v="4"/>
    <n v="4.76"/>
    <x v="2"/>
    <x v="3"/>
  </r>
  <r>
    <n v="45358"/>
    <x v="588"/>
    <x v="36"/>
    <x v="2"/>
    <x v="9"/>
    <x v="665"/>
    <n v="49.08"/>
    <n v="3"/>
    <n v="4.91"/>
    <x v="2"/>
    <x v="3"/>
  </r>
  <r>
    <n v="45358"/>
    <x v="489"/>
    <x v="20"/>
    <x v="0"/>
    <x v="3"/>
    <x v="1069"/>
    <n v="25.92"/>
    <n v="6"/>
    <n v="9.07"/>
    <x v="2"/>
    <x v="3"/>
  </r>
  <r>
    <n v="45358"/>
    <x v="489"/>
    <x v="20"/>
    <x v="0"/>
    <x v="1"/>
    <x v="956"/>
    <n v="91.59"/>
    <n v="3"/>
    <n v="42.13"/>
    <x v="2"/>
    <x v="3"/>
  </r>
  <r>
    <n v="45359"/>
    <x v="668"/>
    <x v="4"/>
    <x v="0"/>
    <x v="12"/>
    <x v="1799"/>
    <n v="647.84"/>
    <n v="8"/>
    <n v="168.44"/>
    <x v="2"/>
    <x v="3"/>
  </r>
  <r>
    <n v="45359"/>
    <x v="668"/>
    <x v="4"/>
    <x v="0"/>
    <x v="1"/>
    <x v="1096"/>
    <n v="20.7"/>
    <n v="2"/>
    <n v="9.94"/>
    <x v="2"/>
    <x v="3"/>
  </r>
  <r>
    <n v="45359"/>
    <x v="545"/>
    <x v="3"/>
    <x v="0"/>
    <x v="3"/>
    <x v="442"/>
    <n v="171.2"/>
    <n v="5"/>
    <n v="64.2"/>
    <x v="2"/>
    <x v="3"/>
  </r>
  <r>
    <n v="45359"/>
    <x v="545"/>
    <x v="3"/>
    <x v="0"/>
    <x v="4"/>
    <x v="1488"/>
    <n v="3.36"/>
    <n v="2"/>
    <n v="0.87"/>
    <x v="2"/>
    <x v="3"/>
  </r>
  <r>
    <n v="45360"/>
    <x v="754"/>
    <x v="3"/>
    <x v="2"/>
    <x v="9"/>
    <x v="297"/>
    <n v="199.98"/>
    <n v="2"/>
    <n v="69.989999999999995"/>
    <x v="2"/>
    <x v="3"/>
  </r>
  <r>
    <n v="45360"/>
    <x v="366"/>
    <x v="3"/>
    <x v="2"/>
    <x v="16"/>
    <x v="1478"/>
    <n v="479.98"/>
    <n v="2"/>
    <n v="60"/>
    <x v="2"/>
    <x v="3"/>
  </r>
  <r>
    <n v="45360"/>
    <x v="366"/>
    <x v="3"/>
    <x v="0"/>
    <x v="3"/>
    <x v="483"/>
    <n v="30.84"/>
    <n v="5"/>
    <n v="9.64"/>
    <x v="2"/>
    <x v="3"/>
  </r>
  <r>
    <n v="45361"/>
    <x v="772"/>
    <x v="2"/>
    <x v="0"/>
    <x v="4"/>
    <x v="1618"/>
    <n v="5.25"/>
    <n v="2"/>
    <n v="0.59"/>
    <x v="2"/>
    <x v="3"/>
  </r>
  <r>
    <n v="45361"/>
    <x v="772"/>
    <x v="2"/>
    <x v="2"/>
    <x v="6"/>
    <x v="726"/>
    <n v="35.909999999999997"/>
    <n v="3"/>
    <n v="-8.3800000000000008"/>
    <x v="2"/>
    <x v="3"/>
  </r>
  <r>
    <n v="45361"/>
    <x v="772"/>
    <x v="2"/>
    <x v="1"/>
    <x v="8"/>
    <x v="598"/>
    <n v="6.7"/>
    <n v="1"/>
    <n v="0.5"/>
    <x v="2"/>
    <x v="3"/>
  </r>
  <r>
    <n v="45361"/>
    <x v="772"/>
    <x v="2"/>
    <x v="1"/>
    <x v="8"/>
    <x v="1484"/>
    <n v="43.87"/>
    <n v="2"/>
    <n v="11.52"/>
    <x v="2"/>
    <x v="3"/>
  </r>
  <r>
    <n v="45361"/>
    <x v="185"/>
    <x v="2"/>
    <x v="2"/>
    <x v="6"/>
    <x v="1064"/>
    <n v="53.98"/>
    <n v="3"/>
    <n v="-10.8"/>
    <x v="2"/>
    <x v="3"/>
  </r>
  <r>
    <n v="45361"/>
    <x v="600"/>
    <x v="25"/>
    <x v="0"/>
    <x v="12"/>
    <x v="1688"/>
    <n v="48.78"/>
    <n v="1"/>
    <n v="3.66"/>
    <x v="2"/>
    <x v="3"/>
  </r>
  <r>
    <n v="45361"/>
    <x v="600"/>
    <x v="25"/>
    <x v="0"/>
    <x v="3"/>
    <x v="1480"/>
    <n v="13.09"/>
    <n v="4"/>
    <n v="-10.039999999999999"/>
    <x v="2"/>
    <x v="3"/>
  </r>
  <r>
    <n v="45361"/>
    <x v="507"/>
    <x v="3"/>
    <x v="2"/>
    <x v="9"/>
    <x v="973"/>
    <n v="111.96"/>
    <n v="4"/>
    <n v="21.27"/>
    <x v="2"/>
    <x v="3"/>
  </r>
  <r>
    <n v="45361"/>
    <x v="496"/>
    <x v="0"/>
    <x v="1"/>
    <x v="13"/>
    <x v="397"/>
    <n v="933.41"/>
    <n v="4"/>
    <n v="-173.35"/>
    <x v="2"/>
    <x v="3"/>
  </r>
  <r>
    <n v="45362"/>
    <x v="655"/>
    <x v="14"/>
    <x v="0"/>
    <x v="3"/>
    <x v="57"/>
    <n v="895.92"/>
    <n v="4"/>
    <n v="421.08"/>
    <x v="2"/>
    <x v="3"/>
  </r>
  <r>
    <n v="45362"/>
    <x v="167"/>
    <x v="2"/>
    <x v="2"/>
    <x v="6"/>
    <x v="1227"/>
    <n v="776.85"/>
    <n v="5"/>
    <n v="-181.27"/>
    <x v="2"/>
    <x v="3"/>
  </r>
  <r>
    <n v="45362"/>
    <x v="167"/>
    <x v="2"/>
    <x v="0"/>
    <x v="3"/>
    <x v="287"/>
    <n v="12.29"/>
    <n v="1"/>
    <n v="-8.61"/>
    <x v="2"/>
    <x v="3"/>
  </r>
  <r>
    <n v="45362"/>
    <x v="167"/>
    <x v="2"/>
    <x v="1"/>
    <x v="13"/>
    <x v="278"/>
    <n v="154.76"/>
    <n v="3"/>
    <n v="-46.43"/>
    <x v="2"/>
    <x v="3"/>
  </r>
  <r>
    <n v="45362"/>
    <x v="167"/>
    <x v="2"/>
    <x v="0"/>
    <x v="2"/>
    <x v="1170"/>
    <n v="43.28"/>
    <n v="1"/>
    <n v="3.25"/>
    <x v="2"/>
    <x v="3"/>
  </r>
  <r>
    <n v="45362"/>
    <x v="298"/>
    <x v="32"/>
    <x v="2"/>
    <x v="9"/>
    <x v="1081"/>
    <n v="63.88"/>
    <n v="4"/>
    <n v="24.91"/>
    <x v="2"/>
    <x v="3"/>
  </r>
  <r>
    <n v="45362"/>
    <x v="298"/>
    <x v="32"/>
    <x v="1"/>
    <x v="8"/>
    <x v="1701"/>
    <n v="26.72"/>
    <n v="1"/>
    <n v="11.76"/>
    <x v="2"/>
    <x v="3"/>
  </r>
  <r>
    <n v="45363"/>
    <x v="127"/>
    <x v="32"/>
    <x v="2"/>
    <x v="6"/>
    <x v="129"/>
    <n v="69.930000000000007"/>
    <n v="7"/>
    <n v="32.17"/>
    <x v="2"/>
    <x v="3"/>
  </r>
  <r>
    <n v="45363"/>
    <x v="544"/>
    <x v="3"/>
    <x v="0"/>
    <x v="2"/>
    <x v="161"/>
    <n v="242.94"/>
    <n v="3"/>
    <n v="9.7200000000000006"/>
    <x v="2"/>
    <x v="3"/>
  </r>
  <r>
    <n v="45363"/>
    <x v="41"/>
    <x v="13"/>
    <x v="0"/>
    <x v="3"/>
    <x v="263"/>
    <n v="40.409999999999997"/>
    <n v="9"/>
    <n v="18.59"/>
    <x v="2"/>
    <x v="3"/>
  </r>
  <r>
    <n v="45364"/>
    <x v="432"/>
    <x v="3"/>
    <x v="0"/>
    <x v="0"/>
    <x v="1070"/>
    <n v="314.55"/>
    <n v="3"/>
    <n v="150.97999999999999"/>
    <x v="2"/>
    <x v="3"/>
  </r>
  <r>
    <n v="45364"/>
    <x v="499"/>
    <x v="31"/>
    <x v="0"/>
    <x v="2"/>
    <x v="939"/>
    <n v="90.8"/>
    <n v="8"/>
    <n v="25.42"/>
    <x v="2"/>
    <x v="3"/>
  </r>
  <r>
    <n v="45364"/>
    <x v="499"/>
    <x v="31"/>
    <x v="2"/>
    <x v="6"/>
    <x v="1304"/>
    <n v="140.74"/>
    <n v="8"/>
    <n v="49.26"/>
    <x v="2"/>
    <x v="3"/>
  </r>
  <r>
    <n v="45364"/>
    <x v="499"/>
    <x v="31"/>
    <x v="2"/>
    <x v="9"/>
    <x v="1769"/>
    <n v="214.95"/>
    <n v="5"/>
    <n v="88.13"/>
    <x v="2"/>
    <x v="3"/>
  </r>
  <r>
    <n v="45364"/>
    <x v="499"/>
    <x v="31"/>
    <x v="0"/>
    <x v="0"/>
    <x v="1703"/>
    <n v="45.36"/>
    <n v="7"/>
    <n v="21.77"/>
    <x v="2"/>
    <x v="3"/>
  </r>
  <r>
    <n v="45364"/>
    <x v="499"/>
    <x v="31"/>
    <x v="0"/>
    <x v="0"/>
    <x v="1086"/>
    <n v="288.24"/>
    <n v="6"/>
    <n v="138.36000000000001"/>
    <x v="2"/>
    <x v="3"/>
  </r>
  <r>
    <n v="45364"/>
    <x v="145"/>
    <x v="26"/>
    <x v="0"/>
    <x v="14"/>
    <x v="270"/>
    <n v="1332.5"/>
    <n v="2"/>
    <n v="-299.81"/>
    <x v="2"/>
    <x v="3"/>
  </r>
  <r>
    <n v="45364"/>
    <x v="720"/>
    <x v="1"/>
    <x v="0"/>
    <x v="4"/>
    <x v="1800"/>
    <n v="19.46"/>
    <n v="4"/>
    <n v="2.19"/>
    <x v="2"/>
    <x v="3"/>
  </r>
  <r>
    <n v="45364"/>
    <x v="720"/>
    <x v="1"/>
    <x v="2"/>
    <x v="15"/>
    <x v="1797"/>
    <n v="209.99"/>
    <n v="2"/>
    <n v="9"/>
    <x v="2"/>
    <x v="3"/>
  </r>
  <r>
    <n v="45364"/>
    <x v="720"/>
    <x v="1"/>
    <x v="0"/>
    <x v="4"/>
    <x v="222"/>
    <n v="29.76"/>
    <n v="5"/>
    <n v="1.86"/>
    <x v="2"/>
    <x v="3"/>
  </r>
  <r>
    <n v="45364"/>
    <x v="720"/>
    <x v="1"/>
    <x v="1"/>
    <x v="5"/>
    <x v="1764"/>
    <n v="89.77"/>
    <n v="1"/>
    <n v="-2.56"/>
    <x v="2"/>
    <x v="3"/>
  </r>
  <r>
    <n v="45364"/>
    <x v="720"/>
    <x v="1"/>
    <x v="2"/>
    <x v="16"/>
    <x v="377"/>
    <n v="959.98"/>
    <n v="2"/>
    <n v="335.99"/>
    <x v="2"/>
    <x v="3"/>
  </r>
  <r>
    <n v="45364"/>
    <x v="720"/>
    <x v="1"/>
    <x v="0"/>
    <x v="0"/>
    <x v="729"/>
    <n v="15.55"/>
    <n v="3"/>
    <n v="5.64"/>
    <x v="2"/>
    <x v="3"/>
  </r>
  <r>
    <n v="45364"/>
    <x v="720"/>
    <x v="1"/>
    <x v="2"/>
    <x v="6"/>
    <x v="1262"/>
    <n v="34.36"/>
    <n v="1"/>
    <n v="-7.3"/>
    <x v="2"/>
    <x v="3"/>
  </r>
  <r>
    <n v="45364"/>
    <x v="59"/>
    <x v="37"/>
    <x v="0"/>
    <x v="3"/>
    <x v="962"/>
    <n v="30.88"/>
    <n v="2"/>
    <n v="15.44"/>
    <x v="2"/>
    <x v="3"/>
  </r>
  <r>
    <n v="45364"/>
    <x v="59"/>
    <x v="37"/>
    <x v="0"/>
    <x v="12"/>
    <x v="1758"/>
    <n v="465.16"/>
    <n v="2"/>
    <n v="120.94"/>
    <x v="2"/>
    <x v="3"/>
  </r>
  <r>
    <n v="45364"/>
    <x v="59"/>
    <x v="37"/>
    <x v="0"/>
    <x v="0"/>
    <x v="1791"/>
    <n v="27.12"/>
    <n v="4"/>
    <n v="12.48"/>
    <x v="2"/>
    <x v="3"/>
  </r>
  <r>
    <n v="45364"/>
    <x v="733"/>
    <x v="36"/>
    <x v="0"/>
    <x v="3"/>
    <x v="396"/>
    <n v="174.3"/>
    <n v="3"/>
    <n v="81.92"/>
    <x v="2"/>
    <x v="3"/>
  </r>
  <r>
    <n v="45364"/>
    <x v="711"/>
    <x v="20"/>
    <x v="2"/>
    <x v="6"/>
    <x v="1121"/>
    <n v="299.89999999999998"/>
    <n v="2"/>
    <n v="74.98"/>
    <x v="2"/>
    <x v="3"/>
  </r>
  <r>
    <n v="45364"/>
    <x v="136"/>
    <x v="1"/>
    <x v="2"/>
    <x v="6"/>
    <x v="129"/>
    <n v="7.99"/>
    <n v="1"/>
    <n v="2.6"/>
    <x v="2"/>
    <x v="3"/>
  </r>
  <r>
    <n v="45365"/>
    <x v="396"/>
    <x v="1"/>
    <x v="2"/>
    <x v="6"/>
    <x v="1177"/>
    <n v="49.62"/>
    <n v="2"/>
    <n v="4.96"/>
    <x v="2"/>
    <x v="3"/>
  </r>
  <r>
    <n v="45367"/>
    <x v="139"/>
    <x v="22"/>
    <x v="0"/>
    <x v="0"/>
    <x v="1110"/>
    <n v="6.48"/>
    <n v="1"/>
    <n v="3.11"/>
    <x v="2"/>
    <x v="3"/>
  </r>
  <r>
    <n v="45367"/>
    <x v="139"/>
    <x v="22"/>
    <x v="0"/>
    <x v="2"/>
    <x v="264"/>
    <n v="46.51"/>
    <n v="1"/>
    <n v="1.86"/>
    <x v="2"/>
    <x v="3"/>
  </r>
  <r>
    <n v="45367"/>
    <x v="139"/>
    <x v="22"/>
    <x v="2"/>
    <x v="6"/>
    <x v="1404"/>
    <n v="659.98"/>
    <n v="3"/>
    <n v="49.5"/>
    <x v="2"/>
    <x v="3"/>
  </r>
  <r>
    <n v="45367"/>
    <x v="342"/>
    <x v="10"/>
    <x v="2"/>
    <x v="6"/>
    <x v="446"/>
    <n v="445.44"/>
    <n v="8"/>
    <n v="-81.66"/>
    <x v="2"/>
    <x v="3"/>
  </r>
  <r>
    <n v="45367"/>
    <x v="530"/>
    <x v="10"/>
    <x v="2"/>
    <x v="6"/>
    <x v="1339"/>
    <n v="44.38"/>
    <n v="2"/>
    <n v="-7.4"/>
    <x v="2"/>
    <x v="3"/>
  </r>
  <r>
    <n v="45367"/>
    <x v="530"/>
    <x v="10"/>
    <x v="1"/>
    <x v="8"/>
    <x v="1514"/>
    <n v="51.26"/>
    <n v="6"/>
    <n v="7.69"/>
    <x v="2"/>
    <x v="3"/>
  </r>
  <r>
    <n v="45367"/>
    <x v="530"/>
    <x v="10"/>
    <x v="0"/>
    <x v="3"/>
    <x v="872"/>
    <n v="5.19"/>
    <n v="3"/>
    <n v="-3.46"/>
    <x v="2"/>
    <x v="3"/>
  </r>
  <r>
    <n v="45367"/>
    <x v="530"/>
    <x v="10"/>
    <x v="2"/>
    <x v="9"/>
    <x v="671"/>
    <n v="159.97999999999999"/>
    <n v="2"/>
    <n v="44"/>
    <x v="2"/>
    <x v="3"/>
  </r>
  <r>
    <n v="45367"/>
    <x v="530"/>
    <x v="10"/>
    <x v="0"/>
    <x v="2"/>
    <x v="865"/>
    <n v="54.22"/>
    <n v="2"/>
    <n v="3.39"/>
    <x v="2"/>
    <x v="3"/>
  </r>
  <r>
    <n v="45367"/>
    <x v="687"/>
    <x v="3"/>
    <x v="0"/>
    <x v="2"/>
    <x v="880"/>
    <n v="310.12"/>
    <n v="2"/>
    <n v="80.63"/>
    <x v="2"/>
    <x v="3"/>
  </r>
  <r>
    <n v="45367"/>
    <x v="687"/>
    <x v="3"/>
    <x v="0"/>
    <x v="3"/>
    <x v="1245"/>
    <n v="70.459999999999994"/>
    <n v="6"/>
    <n v="22.9"/>
    <x v="2"/>
    <x v="3"/>
  </r>
  <r>
    <n v="45367"/>
    <x v="687"/>
    <x v="3"/>
    <x v="0"/>
    <x v="3"/>
    <x v="1058"/>
    <n v="19.68"/>
    <n v="5"/>
    <n v="6.89"/>
    <x v="2"/>
    <x v="3"/>
  </r>
  <r>
    <n v="45367"/>
    <x v="687"/>
    <x v="3"/>
    <x v="0"/>
    <x v="12"/>
    <x v="174"/>
    <n v="140.66999999999999"/>
    <n v="3"/>
    <n v="54.86"/>
    <x v="2"/>
    <x v="3"/>
  </r>
  <r>
    <n v="45368"/>
    <x v="68"/>
    <x v="3"/>
    <x v="0"/>
    <x v="3"/>
    <x v="1480"/>
    <n v="17.46"/>
    <n v="2"/>
    <n v="5.89"/>
    <x v="2"/>
    <x v="3"/>
  </r>
  <r>
    <n v="45368"/>
    <x v="674"/>
    <x v="20"/>
    <x v="0"/>
    <x v="1"/>
    <x v="1680"/>
    <n v="18.75"/>
    <n v="5"/>
    <n v="9"/>
    <x v="2"/>
    <x v="3"/>
  </r>
  <r>
    <n v="45368"/>
    <x v="674"/>
    <x v="20"/>
    <x v="2"/>
    <x v="6"/>
    <x v="726"/>
    <n v="119.7"/>
    <n v="6"/>
    <n v="31.12"/>
    <x v="2"/>
    <x v="3"/>
  </r>
  <r>
    <n v="45368"/>
    <x v="674"/>
    <x v="20"/>
    <x v="0"/>
    <x v="3"/>
    <x v="51"/>
    <n v="9.14"/>
    <n v="3"/>
    <n v="3.09"/>
    <x v="2"/>
    <x v="3"/>
  </r>
  <r>
    <n v="45368"/>
    <x v="674"/>
    <x v="20"/>
    <x v="2"/>
    <x v="9"/>
    <x v="735"/>
    <n v="57.06"/>
    <n v="3"/>
    <n v="18.260000000000002"/>
    <x v="2"/>
    <x v="3"/>
  </r>
  <r>
    <n v="45368"/>
    <x v="674"/>
    <x v="20"/>
    <x v="2"/>
    <x v="9"/>
    <x v="907"/>
    <n v="71.599999999999994"/>
    <n v="8"/>
    <n v="13.6"/>
    <x v="2"/>
    <x v="3"/>
  </r>
  <r>
    <n v="45368"/>
    <x v="674"/>
    <x v="20"/>
    <x v="0"/>
    <x v="2"/>
    <x v="1314"/>
    <n v="107.44"/>
    <n v="8"/>
    <n v="27.93"/>
    <x v="2"/>
    <x v="3"/>
  </r>
  <r>
    <n v="45368"/>
    <x v="674"/>
    <x v="20"/>
    <x v="0"/>
    <x v="1"/>
    <x v="1323"/>
    <n v="7.31"/>
    <n v="1"/>
    <n v="3.44"/>
    <x v="2"/>
    <x v="3"/>
  </r>
  <r>
    <n v="45368"/>
    <x v="674"/>
    <x v="20"/>
    <x v="0"/>
    <x v="4"/>
    <x v="975"/>
    <n v="59.1"/>
    <n v="6"/>
    <n v="22.46"/>
    <x v="2"/>
    <x v="3"/>
  </r>
  <r>
    <n v="45368"/>
    <x v="674"/>
    <x v="20"/>
    <x v="0"/>
    <x v="2"/>
    <x v="271"/>
    <n v="46.53"/>
    <n v="3"/>
    <n v="12.1"/>
    <x v="2"/>
    <x v="3"/>
  </r>
  <r>
    <n v="45368"/>
    <x v="675"/>
    <x v="0"/>
    <x v="0"/>
    <x v="3"/>
    <x v="1467"/>
    <n v="13.78"/>
    <n v="6"/>
    <n v="-22.04"/>
    <x v="2"/>
    <x v="3"/>
  </r>
  <r>
    <n v="45368"/>
    <x v="675"/>
    <x v="0"/>
    <x v="0"/>
    <x v="0"/>
    <x v="829"/>
    <n v="10.27"/>
    <n v="3"/>
    <n v="3.21"/>
    <x v="2"/>
    <x v="3"/>
  </r>
  <r>
    <n v="45368"/>
    <x v="326"/>
    <x v="15"/>
    <x v="0"/>
    <x v="1"/>
    <x v="1454"/>
    <n v="4.6100000000000003"/>
    <n v="2"/>
    <n v="1.67"/>
    <x v="2"/>
    <x v="3"/>
  </r>
  <r>
    <n v="45369"/>
    <x v="778"/>
    <x v="0"/>
    <x v="0"/>
    <x v="12"/>
    <x v="1242"/>
    <n v="2.69"/>
    <n v="3"/>
    <n v="-7.39"/>
    <x v="2"/>
    <x v="3"/>
  </r>
  <r>
    <n v="45369"/>
    <x v="778"/>
    <x v="0"/>
    <x v="2"/>
    <x v="9"/>
    <x v="1211"/>
    <n v="27.82"/>
    <n v="3"/>
    <n v="4.5199999999999996"/>
    <x v="2"/>
    <x v="3"/>
  </r>
  <r>
    <n v="45369"/>
    <x v="778"/>
    <x v="0"/>
    <x v="1"/>
    <x v="8"/>
    <x v="1063"/>
    <n v="82.52"/>
    <n v="3"/>
    <n v="-41.26"/>
    <x v="2"/>
    <x v="3"/>
  </r>
  <r>
    <n v="45369"/>
    <x v="778"/>
    <x v="0"/>
    <x v="0"/>
    <x v="3"/>
    <x v="8"/>
    <n v="182.99"/>
    <n v="3"/>
    <n v="-320.24"/>
    <x v="2"/>
    <x v="3"/>
  </r>
  <r>
    <n v="45369"/>
    <x v="647"/>
    <x v="0"/>
    <x v="0"/>
    <x v="4"/>
    <x v="234"/>
    <n v="23.83"/>
    <n v="3"/>
    <n v="6.55"/>
    <x v="2"/>
    <x v="3"/>
  </r>
  <r>
    <n v="45369"/>
    <x v="72"/>
    <x v="22"/>
    <x v="0"/>
    <x v="4"/>
    <x v="489"/>
    <n v="46.2"/>
    <n v="4"/>
    <n v="21.25"/>
    <x v="2"/>
    <x v="3"/>
  </r>
  <r>
    <n v="45369"/>
    <x v="426"/>
    <x v="0"/>
    <x v="2"/>
    <x v="6"/>
    <x v="307"/>
    <n v="537.54"/>
    <n v="7"/>
    <n v="47.04"/>
    <x v="2"/>
    <x v="3"/>
  </r>
  <r>
    <n v="45369"/>
    <x v="455"/>
    <x v="3"/>
    <x v="0"/>
    <x v="4"/>
    <x v="531"/>
    <n v="13.9"/>
    <n v="5"/>
    <n v="3.75"/>
    <x v="2"/>
    <x v="3"/>
  </r>
  <r>
    <n v="45369"/>
    <x v="455"/>
    <x v="3"/>
    <x v="0"/>
    <x v="10"/>
    <x v="807"/>
    <n v="19.399999999999999"/>
    <n v="5"/>
    <n v="9.31"/>
    <x v="2"/>
    <x v="3"/>
  </r>
  <r>
    <n v="45369"/>
    <x v="527"/>
    <x v="3"/>
    <x v="0"/>
    <x v="12"/>
    <x v="857"/>
    <n v="90.86"/>
    <n v="7"/>
    <n v="26.35"/>
    <x v="2"/>
    <x v="3"/>
  </r>
  <r>
    <n v="45370"/>
    <x v="651"/>
    <x v="20"/>
    <x v="0"/>
    <x v="1"/>
    <x v="380"/>
    <n v="28.91"/>
    <n v="7"/>
    <n v="13.3"/>
    <x v="2"/>
    <x v="3"/>
  </r>
  <r>
    <n v="45370"/>
    <x v="11"/>
    <x v="3"/>
    <x v="0"/>
    <x v="3"/>
    <x v="333"/>
    <n v="19.82"/>
    <n v="6"/>
    <n v="6.69"/>
    <x v="2"/>
    <x v="3"/>
  </r>
  <r>
    <n v="45370"/>
    <x v="11"/>
    <x v="3"/>
    <x v="2"/>
    <x v="6"/>
    <x v="687"/>
    <n v="657.5"/>
    <n v="6"/>
    <n v="-131.5"/>
    <x v="2"/>
    <x v="3"/>
  </r>
  <r>
    <n v="45370"/>
    <x v="11"/>
    <x v="3"/>
    <x v="2"/>
    <x v="9"/>
    <x v="1526"/>
    <n v="99.54"/>
    <n v="2"/>
    <n v="10.95"/>
    <x v="2"/>
    <x v="3"/>
  </r>
  <r>
    <n v="45370"/>
    <x v="11"/>
    <x v="3"/>
    <x v="2"/>
    <x v="9"/>
    <x v="265"/>
    <n v="199.96"/>
    <n v="4"/>
    <n v="85.98"/>
    <x v="2"/>
    <x v="3"/>
  </r>
  <r>
    <n v="45370"/>
    <x v="52"/>
    <x v="3"/>
    <x v="0"/>
    <x v="3"/>
    <x v="529"/>
    <n v="14.62"/>
    <n v="2"/>
    <n v="5.12"/>
    <x v="2"/>
    <x v="3"/>
  </r>
  <r>
    <n v="45370"/>
    <x v="52"/>
    <x v="3"/>
    <x v="1"/>
    <x v="13"/>
    <x v="1348"/>
    <n v="697.16"/>
    <n v="5"/>
    <n v="8.7100000000000009"/>
    <x v="2"/>
    <x v="3"/>
  </r>
  <r>
    <n v="45370"/>
    <x v="52"/>
    <x v="3"/>
    <x v="1"/>
    <x v="8"/>
    <x v="1376"/>
    <n v="30.93"/>
    <n v="1"/>
    <n v="12.68"/>
    <x v="2"/>
    <x v="3"/>
  </r>
  <r>
    <n v="45370"/>
    <x v="52"/>
    <x v="3"/>
    <x v="0"/>
    <x v="3"/>
    <x v="73"/>
    <n v="27.5"/>
    <n v="7"/>
    <n v="9.2799999999999994"/>
    <x v="2"/>
    <x v="3"/>
  </r>
  <r>
    <n v="45370"/>
    <x v="434"/>
    <x v="3"/>
    <x v="0"/>
    <x v="12"/>
    <x v="1217"/>
    <n v="381.36"/>
    <n v="7"/>
    <n v="106.78"/>
    <x v="2"/>
    <x v="3"/>
  </r>
  <r>
    <n v="45370"/>
    <x v="422"/>
    <x v="23"/>
    <x v="0"/>
    <x v="4"/>
    <x v="1299"/>
    <n v="8.94"/>
    <n v="3"/>
    <n v="2.41"/>
    <x v="2"/>
    <x v="3"/>
  </r>
  <r>
    <n v="45371"/>
    <x v="47"/>
    <x v="18"/>
    <x v="1"/>
    <x v="8"/>
    <x v="1670"/>
    <n v="2.91"/>
    <n v="1"/>
    <n v="1.37"/>
    <x v="2"/>
    <x v="3"/>
  </r>
  <r>
    <n v="45371"/>
    <x v="698"/>
    <x v="22"/>
    <x v="2"/>
    <x v="9"/>
    <x v="1207"/>
    <n v="265.93"/>
    <n v="7"/>
    <n v="63.82"/>
    <x v="2"/>
    <x v="3"/>
  </r>
  <r>
    <n v="45371"/>
    <x v="310"/>
    <x v="37"/>
    <x v="2"/>
    <x v="9"/>
    <x v="640"/>
    <n v="238"/>
    <n v="2"/>
    <n v="38.08"/>
    <x v="2"/>
    <x v="3"/>
  </r>
  <r>
    <n v="45371"/>
    <x v="310"/>
    <x v="37"/>
    <x v="0"/>
    <x v="0"/>
    <x v="728"/>
    <n v="61.96"/>
    <n v="2"/>
    <n v="27.88"/>
    <x v="2"/>
    <x v="3"/>
  </r>
  <r>
    <n v="45371"/>
    <x v="173"/>
    <x v="0"/>
    <x v="0"/>
    <x v="0"/>
    <x v="371"/>
    <n v="56.7"/>
    <n v="2"/>
    <n v="19.14"/>
    <x v="2"/>
    <x v="3"/>
  </r>
  <r>
    <n v="45371"/>
    <x v="173"/>
    <x v="0"/>
    <x v="0"/>
    <x v="0"/>
    <x v="646"/>
    <n v="274.06"/>
    <n v="7"/>
    <n v="102.77"/>
    <x v="2"/>
    <x v="3"/>
  </r>
  <r>
    <n v="45372"/>
    <x v="758"/>
    <x v="18"/>
    <x v="0"/>
    <x v="0"/>
    <x v="267"/>
    <n v="277.39999999999998"/>
    <n v="5"/>
    <n v="133.15"/>
    <x v="2"/>
    <x v="3"/>
  </r>
  <r>
    <n v="45372"/>
    <x v="758"/>
    <x v="18"/>
    <x v="0"/>
    <x v="0"/>
    <x v="1515"/>
    <n v="5.78"/>
    <n v="1"/>
    <n v="2.83"/>
    <x v="2"/>
    <x v="3"/>
  </r>
  <r>
    <n v="45372"/>
    <x v="68"/>
    <x v="39"/>
    <x v="1"/>
    <x v="5"/>
    <x v="149"/>
    <n v="1805.88"/>
    <n v="6"/>
    <n v="523.71"/>
    <x v="2"/>
    <x v="3"/>
  </r>
  <r>
    <n v="45372"/>
    <x v="236"/>
    <x v="3"/>
    <x v="0"/>
    <x v="2"/>
    <x v="986"/>
    <n v="725.84"/>
    <n v="4"/>
    <n v="210.49"/>
    <x v="2"/>
    <x v="3"/>
  </r>
  <r>
    <n v="45372"/>
    <x v="236"/>
    <x v="3"/>
    <x v="0"/>
    <x v="3"/>
    <x v="362"/>
    <n v="10.9"/>
    <n v="3"/>
    <n v="3.95"/>
    <x v="2"/>
    <x v="3"/>
  </r>
  <r>
    <n v="45372"/>
    <x v="236"/>
    <x v="3"/>
    <x v="0"/>
    <x v="3"/>
    <x v="105"/>
    <n v="8.5399999999999991"/>
    <n v="2"/>
    <n v="2.88"/>
    <x v="2"/>
    <x v="3"/>
  </r>
  <r>
    <n v="45372"/>
    <x v="203"/>
    <x v="16"/>
    <x v="0"/>
    <x v="12"/>
    <x v="1051"/>
    <n v="64.38"/>
    <n v="1"/>
    <n v="8.0500000000000007"/>
    <x v="2"/>
    <x v="3"/>
  </r>
  <r>
    <n v="45372"/>
    <x v="764"/>
    <x v="2"/>
    <x v="0"/>
    <x v="10"/>
    <x v="822"/>
    <n v="8.86"/>
    <n v="3"/>
    <n v="2.88"/>
    <x v="2"/>
    <x v="3"/>
  </r>
  <r>
    <n v="45372"/>
    <x v="152"/>
    <x v="22"/>
    <x v="0"/>
    <x v="3"/>
    <x v="212"/>
    <n v="30.58"/>
    <n v="6"/>
    <n v="10.32"/>
    <x v="2"/>
    <x v="3"/>
  </r>
  <r>
    <n v="45372"/>
    <x v="152"/>
    <x v="22"/>
    <x v="0"/>
    <x v="7"/>
    <x v="690"/>
    <n v="13.02"/>
    <n v="7"/>
    <n v="0.39"/>
    <x v="2"/>
    <x v="3"/>
  </r>
  <r>
    <n v="45372"/>
    <x v="152"/>
    <x v="22"/>
    <x v="1"/>
    <x v="8"/>
    <x v="977"/>
    <n v="22.14"/>
    <n v="3"/>
    <n v="6.42"/>
    <x v="2"/>
    <x v="3"/>
  </r>
  <r>
    <n v="45372"/>
    <x v="152"/>
    <x v="22"/>
    <x v="0"/>
    <x v="2"/>
    <x v="437"/>
    <n v="359.32"/>
    <n v="4"/>
    <n v="7.19"/>
    <x v="2"/>
    <x v="3"/>
  </r>
  <r>
    <n v="45374"/>
    <x v="734"/>
    <x v="3"/>
    <x v="1"/>
    <x v="8"/>
    <x v="765"/>
    <n v="211.84"/>
    <n v="8"/>
    <n v="76.260000000000005"/>
    <x v="2"/>
    <x v="3"/>
  </r>
  <r>
    <n v="45374"/>
    <x v="461"/>
    <x v="0"/>
    <x v="0"/>
    <x v="2"/>
    <x v="437"/>
    <n v="143.72999999999999"/>
    <n v="2"/>
    <n v="-32.340000000000003"/>
    <x v="2"/>
    <x v="3"/>
  </r>
  <r>
    <n v="45374"/>
    <x v="574"/>
    <x v="20"/>
    <x v="0"/>
    <x v="0"/>
    <x v="1801"/>
    <n v="25.68"/>
    <n v="6"/>
    <n v="11.56"/>
    <x v="2"/>
    <x v="3"/>
  </r>
  <r>
    <n v="45374"/>
    <x v="126"/>
    <x v="20"/>
    <x v="0"/>
    <x v="14"/>
    <x v="1673"/>
    <n v="347.58"/>
    <n v="3"/>
    <n v="17.38"/>
    <x v="2"/>
    <x v="3"/>
  </r>
  <r>
    <n v="45374"/>
    <x v="694"/>
    <x v="22"/>
    <x v="0"/>
    <x v="3"/>
    <x v="592"/>
    <n v="34.76"/>
    <n v="5"/>
    <n v="11.3"/>
    <x v="2"/>
    <x v="3"/>
  </r>
  <r>
    <n v="45374"/>
    <x v="745"/>
    <x v="22"/>
    <x v="0"/>
    <x v="2"/>
    <x v="90"/>
    <n v="32.479999999999997"/>
    <n v="2"/>
    <n v="4.87"/>
    <x v="2"/>
    <x v="3"/>
  </r>
  <r>
    <n v="45374"/>
    <x v="745"/>
    <x v="22"/>
    <x v="0"/>
    <x v="0"/>
    <x v="257"/>
    <n v="20.04"/>
    <n v="3"/>
    <n v="9.6199999999999992"/>
    <x v="2"/>
    <x v="3"/>
  </r>
  <r>
    <n v="45374"/>
    <x v="745"/>
    <x v="22"/>
    <x v="2"/>
    <x v="16"/>
    <x v="1696"/>
    <n v="13999.96"/>
    <n v="4"/>
    <n v="6719.98"/>
    <x v="2"/>
    <x v="3"/>
  </r>
  <r>
    <n v="45375"/>
    <x v="291"/>
    <x v="20"/>
    <x v="0"/>
    <x v="0"/>
    <x v="1066"/>
    <n v="221.92"/>
    <n v="4"/>
    <n v="106.52"/>
    <x v="2"/>
    <x v="3"/>
  </r>
  <r>
    <n v="45375"/>
    <x v="291"/>
    <x v="20"/>
    <x v="2"/>
    <x v="9"/>
    <x v="17"/>
    <n v="26"/>
    <n v="2"/>
    <n v="11.7"/>
    <x v="2"/>
    <x v="3"/>
  </r>
  <r>
    <n v="45375"/>
    <x v="535"/>
    <x v="20"/>
    <x v="0"/>
    <x v="10"/>
    <x v="858"/>
    <n v="47.01"/>
    <n v="3"/>
    <n v="22.09"/>
    <x v="2"/>
    <x v="3"/>
  </r>
  <r>
    <n v="45375"/>
    <x v="535"/>
    <x v="20"/>
    <x v="2"/>
    <x v="6"/>
    <x v="1442"/>
    <n v="469.99"/>
    <n v="1"/>
    <n v="136.30000000000001"/>
    <x v="2"/>
    <x v="3"/>
  </r>
  <r>
    <n v="45375"/>
    <x v="535"/>
    <x v="20"/>
    <x v="1"/>
    <x v="5"/>
    <x v="415"/>
    <n v="207.85"/>
    <n v="3"/>
    <n v="2.31"/>
    <x v="2"/>
    <x v="3"/>
  </r>
  <r>
    <n v="45375"/>
    <x v="20"/>
    <x v="20"/>
    <x v="1"/>
    <x v="5"/>
    <x v="1022"/>
    <n v="271.76"/>
    <n v="2"/>
    <n v="60.39"/>
    <x v="2"/>
    <x v="3"/>
  </r>
  <r>
    <n v="45375"/>
    <x v="689"/>
    <x v="0"/>
    <x v="0"/>
    <x v="2"/>
    <x v="926"/>
    <n v="12.77"/>
    <n v="2"/>
    <n v="0.96"/>
    <x v="2"/>
    <x v="3"/>
  </r>
  <r>
    <n v="45376"/>
    <x v="405"/>
    <x v="0"/>
    <x v="2"/>
    <x v="6"/>
    <x v="156"/>
    <n v="470.38"/>
    <n v="3"/>
    <n v="47.04"/>
    <x v="2"/>
    <x v="3"/>
  </r>
  <r>
    <n v="45376"/>
    <x v="107"/>
    <x v="3"/>
    <x v="0"/>
    <x v="12"/>
    <x v="699"/>
    <n v="176.04"/>
    <n v="4"/>
    <n v="45.77"/>
    <x v="2"/>
    <x v="3"/>
  </r>
  <r>
    <n v="45376"/>
    <x v="107"/>
    <x v="3"/>
    <x v="0"/>
    <x v="4"/>
    <x v="108"/>
    <n v="16.02"/>
    <n v="9"/>
    <n v="4.49"/>
    <x v="2"/>
    <x v="3"/>
  </r>
  <r>
    <n v="45376"/>
    <x v="107"/>
    <x v="3"/>
    <x v="0"/>
    <x v="3"/>
    <x v="396"/>
    <n v="185.92"/>
    <n v="4"/>
    <n v="62.75"/>
    <x v="2"/>
    <x v="3"/>
  </r>
  <r>
    <n v="45376"/>
    <x v="107"/>
    <x v="3"/>
    <x v="2"/>
    <x v="6"/>
    <x v="1653"/>
    <n v="211.17"/>
    <n v="4"/>
    <n v="15.84"/>
    <x v="2"/>
    <x v="3"/>
  </r>
  <r>
    <n v="45376"/>
    <x v="107"/>
    <x v="3"/>
    <x v="2"/>
    <x v="16"/>
    <x v="1478"/>
    <n v="479.98"/>
    <n v="2"/>
    <n v="60"/>
    <x v="2"/>
    <x v="3"/>
  </r>
  <r>
    <n v="45376"/>
    <x v="514"/>
    <x v="21"/>
    <x v="1"/>
    <x v="5"/>
    <x v="26"/>
    <n v="90.99"/>
    <n v="1"/>
    <n v="14.56"/>
    <x v="2"/>
    <x v="3"/>
  </r>
  <r>
    <n v="45376"/>
    <x v="514"/>
    <x v="21"/>
    <x v="1"/>
    <x v="5"/>
    <x v="376"/>
    <n v="1526.56"/>
    <n v="7"/>
    <n v="427.44"/>
    <x v="2"/>
    <x v="3"/>
  </r>
  <r>
    <n v="45376"/>
    <x v="514"/>
    <x v="21"/>
    <x v="1"/>
    <x v="5"/>
    <x v="561"/>
    <n v="368.97"/>
    <n v="3"/>
    <n v="40.590000000000003"/>
    <x v="2"/>
    <x v="3"/>
  </r>
  <r>
    <n v="45376"/>
    <x v="257"/>
    <x v="0"/>
    <x v="0"/>
    <x v="0"/>
    <x v="1352"/>
    <n v="6.85"/>
    <n v="2"/>
    <n v="2.14"/>
    <x v="2"/>
    <x v="3"/>
  </r>
  <r>
    <n v="45376"/>
    <x v="76"/>
    <x v="22"/>
    <x v="0"/>
    <x v="4"/>
    <x v="1439"/>
    <n v="23.1"/>
    <n v="2"/>
    <n v="6.93"/>
    <x v="2"/>
    <x v="3"/>
  </r>
  <r>
    <n v="45376"/>
    <x v="154"/>
    <x v="20"/>
    <x v="0"/>
    <x v="4"/>
    <x v="1363"/>
    <n v="11.05"/>
    <n v="5"/>
    <n v="2.98"/>
    <x v="2"/>
    <x v="3"/>
  </r>
  <r>
    <n v="45377"/>
    <x v="95"/>
    <x v="20"/>
    <x v="1"/>
    <x v="11"/>
    <x v="1397"/>
    <n v="257.57"/>
    <n v="2"/>
    <n v="-28.98"/>
    <x v="2"/>
    <x v="3"/>
  </r>
  <r>
    <n v="45377"/>
    <x v="95"/>
    <x v="20"/>
    <x v="2"/>
    <x v="6"/>
    <x v="1064"/>
    <n v="119.96"/>
    <n v="4"/>
    <n v="33.590000000000003"/>
    <x v="2"/>
    <x v="3"/>
  </r>
  <r>
    <n v="45377"/>
    <x v="713"/>
    <x v="22"/>
    <x v="0"/>
    <x v="4"/>
    <x v="1435"/>
    <n v="19.829999999999998"/>
    <n v="1"/>
    <n v="5.95"/>
    <x v="2"/>
    <x v="3"/>
  </r>
  <r>
    <n v="45377"/>
    <x v="783"/>
    <x v="14"/>
    <x v="1"/>
    <x v="8"/>
    <x v="1802"/>
    <n v="60.84"/>
    <n v="3"/>
    <n v="23.12"/>
    <x v="2"/>
    <x v="3"/>
  </r>
  <r>
    <n v="45377"/>
    <x v="726"/>
    <x v="6"/>
    <x v="2"/>
    <x v="9"/>
    <x v="1286"/>
    <n v="53.25"/>
    <n v="3"/>
    <n v="20.77"/>
    <x v="2"/>
    <x v="3"/>
  </r>
  <r>
    <n v="45377"/>
    <x v="726"/>
    <x v="6"/>
    <x v="0"/>
    <x v="7"/>
    <x v="78"/>
    <n v="3.76"/>
    <n v="2"/>
    <n v="1.32"/>
    <x v="2"/>
    <x v="3"/>
  </r>
  <r>
    <n v="45377"/>
    <x v="252"/>
    <x v="0"/>
    <x v="2"/>
    <x v="9"/>
    <x v="530"/>
    <n v="143.96"/>
    <n v="5"/>
    <n v="1.8"/>
    <x v="2"/>
    <x v="3"/>
  </r>
  <r>
    <n v="45377"/>
    <x v="252"/>
    <x v="0"/>
    <x v="2"/>
    <x v="16"/>
    <x v="856"/>
    <n v="2399.96"/>
    <n v="5"/>
    <n v="569.99"/>
    <x v="2"/>
    <x v="3"/>
  </r>
  <r>
    <n v="45377"/>
    <x v="252"/>
    <x v="0"/>
    <x v="0"/>
    <x v="0"/>
    <x v="214"/>
    <n v="74.349999999999994"/>
    <n v="3"/>
    <n v="23.24"/>
    <x v="2"/>
    <x v="3"/>
  </r>
  <r>
    <n v="45377"/>
    <x v="252"/>
    <x v="0"/>
    <x v="0"/>
    <x v="12"/>
    <x v="1217"/>
    <n v="87.17"/>
    <n v="8"/>
    <n v="-226.64"/>
    <x v="2"/>
    <x v="3"/>
  </r>
  <r>
    <n v="45377"/>
    <x v="252"/>
    <x v="0"/>
    <x v="0"/>
    <x v="2"/>
    <x v="1314"/>
    <n v="32.229999999999997"/>
    <n v="3"/>
    <n v="2.42"/>
    <x v="2"/>
    <x v="3"/>
  </r>
  <r>
    <n v="45378"/>
    <x v="199"/>
    <x v="2"/>
    <x v="1"/>
    <x v="8"/>
    <x v="1278"/>
    <n v="15.01"/>
    <n v="2"/>
    <n v="1.5"/>
    <x v="2"/>
    <x v="3"/>
  </r>
  <r>
    <n v="45378"/>
    <x v="648"/>
    <x v="3"/>
    <x v="0"/>
    <x v="0"/>
    <x v="1765"/>
    <n v="45.68"/>
    <n v="2"/>
    <n v="21.01"/>
    <x v="2"/>
    <x v="3"/>
  </r>
  <r>
    <n v="45378"/>
    <x v="648"/>
    <x v="3"/>
    <x v="0"/>
    <x v="0"/>
    <x v="546"/>
    <n v="110.96"/>
    <n v="2"/>
    <n v="53.26"/>
    <x v="2"/>
    <x v="3"/>
  </r>
  <r>
    <n v="45378"/>
    <x v="648"/>
    <x v="3"/>
    <x v="0"/>
    <x v="0"/>
    <x v="1803"/>
    <n v="11.94"/>
    <n v="3"/>
    <n v="5.97"/>
    <x v="2"/>
    <x v="3"/>
  </r>
  <r>
    <n v="45378"/>
    <x v="641"/>
    <x v="6"/>
    <x v="0"/>
    <x v="1"/>
    <x v="1410"/>
    <n v="8.26"/>
    <n v="2"/>
    <n v="3.8"/>
    <x v="2"/>
    <x v="3"/>
  </r>
  <r>
    <n v="45378"/>
    <x v="641"/>
    <x v="6"/>
    <x v="0"/>
    <x v="3"/>
    <x v="638"/>
    <n v="17.760000000000002"/>
    <n v="2"/>
    <n v="8.8800000000000008"/>
    <x v="2"/>
    <x v="3"/>
  </r>
  <r>
    <n v="45378"/>
    <x v="641"/>
    <x v="6"/>
    <x v="0"/>
    <x v="2"/>
    <x v="351"/>
    <n v="332.94"/>
    <n v="3"/>
    <n v="9.99"/>
    <x v="2"/>
    <x v="3"/>
  </r>
  <r>
    <n v="45378"/>
    <x v="641"/>
    <x v="6"/>
    <x v="1"/>
    <x v="13"/>
    <x v="1060"/>
    <n v="292.10000000000002"/>
    <n v="2"/>
    <n v="58.42"/>
    <x v="2"/>
    <x v="3"/>
  </r>
  <r>
    <n v="45378"/>
    <x v="641"/>
    <x v="6"/>
    <x v="2"/>
    <x v="6"/>
    <x v="1804"/>
    <n v="206.1"/>
    <n v="5"/>
    <n v="55.65"/>
    <x v="2"/>
    <x v="3"/>
  </r>
  <r>
    <n v="45378"/>
    <x v="641"/>
    <x v="6"/>
    <x v="0"/>
    <x v="0"/>
    <x v="1287"/>
    <n v="17.64"/>
    <n v="4"/>
    <n v="8.11"/>
    <x v="2"/>
    <x v="3"/>
  </r>
  <r>
    <n v="45378"/>
    <x v="740"/>
    <x v="0"/>
    <x v="1"/>
    <x v="11"/>
    <x v="1248"/>
    <n v="1023.33"/>
    <n v="5"/>
    <n v="-30.1"/>
    <x v="2"/>
    <x v="3"/>
  </r>
  <r>
    <n v="45378"/>
    <x v="740"/>
    <x v="0"/>
    <x v="1"/>
    <x v="5"/>
    <x v="7"/>
    <n v="600.55999999999995"/>
    <n v="3"/>
    <n v="-8.58"/>
    <x v="2"/>
    <x v="3"/>
  </r>
  <r>
    <n v="45378"/>
    <x v="740"/>
    <x v="0"/>
    <x v="2"/>
    <x v="9"/>
    <x v="247"/>
    <n v="39.99"/>
    <n v="1"/>
    <n v="7"/>
    <x v="2"/>
    <x v="3"/>
  </r>
  <r>
    <n v="45378"/>
    <x v="740"/>
    <x v="0"/>
    <x v="1"/>
    <x v="5"/>
    <x v="1082"/>
    <n v="211.25"/>
    <n v="2"/>
    <n v="-66.39"/>
    <x v="2"/>
    <x v="3"/>
  </r>
  <r>
    <n v="45379"/>
    <x v="38"/>
    <x v="16"/>
    <x v="0"/>
    <x v="3"/>
    <x v="1154"/>
    <n v="68.739999999999995"/>
    <n v="9"/>
    <n v="-48.12"/>
    <x v="2"/>
    <x v="3"/>
  </r>
  <r>
    <n v="45379"/>
    <x v="526"/>
    <x v="3"/>
    <x v="0"/>
    <x v="0"/>
    <x v="1709"/>
    <n v="12.96"/>
    <n v="2"/>
    <n v="6.35"/>
    <x v="2"/>
    <x v="3"/>
  </r>
  <r>
    <n v="45379"/>
    <x v="526"/>
    <x v="3"/>
    <x v="1"/>
    <x v="8"/>
    <x v="34"/>
    <n v="26.48"/>
    <n v="1"/>
    <n v="10.06"/>
    <x v="2"/>
    <x v="3"/>
  </r>
  <r>
    <n v="45379"/>
    <x v="526"/>
    <x v="3"/>
    <x v="2"/>
    <x v="15"/>
    <x v="766"/>
    <n v="532.72"/>
    <n v="2"/>
    <n v="53.27"/>
    <x v="2"/>
    <x v="3"/>
  </r>
  <r>
    <n v="45379"/>
    <x v="526"/>
    <x v="3"/>
    <x v="0"/>
    <x v="0"/>
    <x v="1752"/>
    <n v="26.72"/>
    <n v="4"/>
    <n v="12.83"/>
    <x v="2"/>
    <x v="3"/>
  </r>
  <r>
    <n v="45379"/>
    <x v="526"/>
    <x v="3"/>
    <x v="0"/>
    <x v="0"/>
    <x v="1282"/>
    <n v="20.04"/>
    <n v="3"/>
    <n v="9.6199999999999992"/>
    <x v="2"/>
    <x v="3"/>
  </r>
  <r>
    <n v="45379"/>
    <x v="526"/>
    <x v="3"/>
    <x v="0"/>
    <x v="2"/>
    <x v="2"/>
    <n v="795.48"/>
    <n v="7"/>
    <n v="7.95"/>
    <x v="2"/>
    <x v="3"/>
  </r>
  <r>
    <n v="45379"/>
    <x v="526"/>
    <x v="3"/>
    <x v="1"/>
    <x v="8"/>
    <x v="1148"/>
    <n v="21.56"/>
    <n v="7"/>
    <n v="6.9"/>
    <x v="2"/>
    <x v="3"/>
  </r>
  <r>
    <n v="45380"/>
    <x v="310"/>
    <x v="18"/>
    <x v="0"/>
    <x v="2"/>
    <x v="272"/>
    <n v="81.400000000000006"/>
    <n v="5"/>
    <n v="21.16"/>
    <x v="2"/>
    <x v="3"/>
  </r>
  <r>
    <n v="45381"/>
    <x v="784"/>
    <x v="39"/>
    <x v="0"/>
    <x v="10"/>
    <x v="1805"/>
    <n v="325.86"/>
    <n v="2"/>
    <n v="149.9"/>
    <x v="2"/>
    <x v="3"/>
  </r>
  <r>
    <n v="45381"/>
    <x v="652"/>
    <x v="2"/>
    <x v="0"/>
    <x v="3"/>
    <x v="343"/>
    <n v="5.72"/>
    <n v="5"/>
    <n v="-4.76"/>
    <x v="2"/>
    <x v="3"/>
  </r>
  <r>
    <n v="45381"/>
    <x v="5"/>
    <x v="4"/>
    <x v="0"/>
    <x v="2"/>
    <x v="1543"/>
    <n v="59.76"/>
    <n v="1"/>
    <n v="16.73"/>
    <x v="2"/>
    <x v="3"/>
  </r>
  <r>
    <n v="45381"/>
    <x v="23"/>
    <x v="3"/>
    <x v="0"/>
    <x v="4"/>
    <x v="1472"/>
    <n v="6.08"/>
    <n v="2"/>
    <n v="2.0699999999999998"/>
    <x v="2"/>
    <x v="3"/>
  </r>
  <r>
    <n v="45381"/>
    <x v="23"/>
    <x v="3"/>
    <x v="2"/>
    <x v="6"/>
    <x v="1749"/>
    <n v="164.79"/>
    <n v="1"/>
    <n v="18.54"/>
    <x v="2"/>
    <x v="3"/>
  </r>
  <r>
    <n v="45381"/>
    <x v="513"/>
    <x v="3"/>
    <x v="1"/>
    <x v="8"/>
    <x v="1310"/>
    <n v="94.2"/>
    <n v="5"/>
    <n v="39.56"/>
    <x v="2"/>
    <x v="3"/>
  </r>
  <r>
    <n v="45382"/>
    <x v="171"/>
    <x v="0"/>
    <x v="1"/>
    <x v="11"/>
    <x v="1408"/>
    <n v="205.33"/>
    <n v="2"/>
    <n v="-36.24"/>
    <x v="2"/>
    <x v="3"/>
  </r>
  <r>
    <n v="45382"/>
    <x v="626"/>
    <x v="20"/>
    <x v="1"/>
    <x v="8"/>
    <x v="630"/>
    <n v="29.78"/>
    <n v="2"/>
    <n v="8.0399999999999991"/>
    <x v="2"/>
    <x v="3"/>
  </r>
  <r>
    <n v="45382"/>
    <x v="626"/>
    <x v="20"/>
    <x v="2"/>
    <x v="6"/>
    <x v="803"/>
    <n v="677.58"/>
    <n v="3"/>
    <n v="176.17"/>
    <x v="2"/>
    <x v="3"/>
  </r>
  <r>
    <n v="45382"/>
    <x v="626"/>
    <x v="20"/>
    <x v="0"/>
    <x v="0"/>
    <x v="1737"/>
    <n v="75.040000000000006"/>
    <n v="8"/>
    <n v="36.020000000000003"/>
    <x v="2"/>
    <x v="3"/>
  </r>
  <r>
    <n v="45382"/>
    <x v="445"/>
    <x v="20"/>
    <x v="2"/>
    <x v="6"/>
    <x v="826"/>
    <n v="84.95"/>
    <n v="5"/>
    <n v="22.09"/>
    <x v="2"/>
    <x v="3"/>
  </r>
  <r>
    <n v="45382"/>
    <x v="474"/>
    <x v="5"/>
    <x v="1"/>
    <x v="8"/>
    <x v="557"/>
    <n v="61"/>
    <n v="5"/>
    <n v="25.62"/>
    <x v="2"/>
    <x v="3"/>
  </r>
  <r>
    <n v="45382"/>
    <x v="474"/>
    <x v="5"/>
    <x v="2"/>
    <x v="6"/>
    <x v="827"/>
    <n v="671.93"/>
    <n v="7"/>
    <n v="188.14"/>
    <x v="2"/>
    <x v="3"/>
  </r>
  <r>
    <n v="45382"/>
    <x v="709"/>
    <x v="1"/>
    <x v="0"/>
    <x v="3"/>
    <x v="730"/>
    <n v="13.47"/>
    <n v="13"/>
    <n v="-22.9"/>
    <x v="2"/>
    <x v="3"/>
  </r>
  <r>
    <n v="45382"/>
    <x v="458"/>
    <x v="4"/>
    <x v="0"/>
    <x v="3"/>
    <x v="1599"/>
    <n v="34.54"/>
    <n v="1"/>
    <n v="17.27"/>
    <x v="2"/>
    <x v="3"/>
  </r>
  <r>
    <n v="45382"/>
    <x v="458"/>
    <x v="4"/>
    <x v="2"/>
    <x v="16"/>
    <x v="377"/>
    <n v="2999.95"/>
    <n v="5"/>
    <n v="1439.98"/>
    <x v="2"/>
    <x v="3"/>
  </r>
  <r>
    <n v="45382"/>
    <x v="458"/>
    <x v="4"/>
    <x v="0"/>
    <x v="3"/>
    <x v="775"/>
    <n v="64.12"/>
    <n v="4"/>
    <n v="30.78"/>
    <x v="2"/>
    <x v="3"/>
  </r>
  <r>
    <n v="45382"/>
    <x v="134"/>
    <x v="0"/>
    <x v="0"/>
    <x v="12"/>
    <x v="1596"/>
    <n v="33.619999999999997"/>
    <n v="5"/>
    <n v="-90.77"/>
    <x v="2"/>
    <x v="3"/>
  </r>
  <r>
    <n v="45382"/>
    <x v="418"/>
    <x v="3"/>
    <x v="0"/>
    <x v="14"/>
    <x v="1452"/>
    <n v="29.7"/>
    <n v="3"/>
    <n v="8.02"/>
    <x v="2"/>
    <x v="3"/>
  </r>
  <r>
    <n v="45383"/>
    <x v="423"/>
    <x v="24"/>
    <x v="0"/>
    <x v="2"/>
    <x v="1533"/>
    <n v="94.2"/>
    <n v="6"/>
    <n v="23.55"/>
    <x v="3"/>
    <x v="3"/>
  </r>
  <r>
    <n v="45383"/>
    <x v="423"/>
    <x v="24"/>
    <x v="0"/>
    <x v="10"/>
    <x v="21"/>
    <n v="28.4"/>
    <n v="5"/>
    <n v="13.35"/>
    <x v="3"/>
    <x v="3"/>
  </r>
  <r>
    <n v="45383"/>
    <x v="389"/>
    <x v="3"/>
    <x v="0"/>
    <x v="1"/>
    <x v="1731"/>
    <n v="5.78"/>
    <n v="2"/>
    <n v="2.72"/>
    <x v="3"/>
    <x v="3"/>
  </r>
  <r>
    <n v="45383"/>
    <x v="389"/>
    <x v="3"/>
    <x v="0"/>
    <x v="3"/>
    <x v="363"/>
    <n v="121.68"/>
    <n v="13"/>
    <n v="38.03"/>
    <x v="3"/>
    <x v="3"/>
  </r>
  <r>
    <n v="45383"/>
    <x v="317"/>
    <x v="3"/>
    <x v="1"/>
    <x v="11"/>
    <x v="1744"/>
    <n v="482.66"/>
    <n v="8"/>
    <n v="85.18"/>
    <x v="3"/>
    <x v="3"/>
  </r>
  <r>
    <n v="45383"/>
    <x v="317"/>
    <x v="3"/>
    <x v="2"/>
    <x v="15"/>
    <x v="1602"/>
    <n v="4799.9799999999996"/>
    <n v="2"/>
    <n v="360"/>
    <x v="3"/>
    <x v="3"/>
  </r>
  <r>
    <n v="45383"/>
    <x v="405"/>
    <x v="20"/>
    <x v="0"/>
    <x v="0"/>
    <x v="1236"/>
    <n v="42.93"/>
    <n v="9"/>
    <n v="19.32"/>
    <x v="3"/>
    <x v="3"/>
  </r>
  <r>
    <n v="45383"/>
    <x v="45"/>
    <x v="16"/>
    <x v="2"/>
    <x v="6"/>
    <x v="1201"/>
    <n v="23.98"/>
    <n v="3"/>
    <n v="-5.69"/>
    <x v="3"/>
    <x v="3"/>
  </r>
  <r>
    <n v="45383"/>
    <x v="45"/>
    <x v="16"/>
    <x v="0"/>
    <x v="1"/>
    <x v="685"/>
    <n v="6.26"/>
    <n v="3"/>
    <n v="2.04"/>
    <x v="3"/>
    <x v="3"/>
  </r>
  <r>
    <n v="45383"/>
    <x v="45"/>
    <x v="16"/>
    <x v="0"/>
    <x v="12"/>
    <x v="394"/>
    <n v="20.81"/>
    <n v="3"/>
    <n v="1.82"/>
    <x v="3"/>
    <x v="3"/>
  </r>
  <r>
    <n v="45383"/>
    <x v="45"/>
    <x v="16"/>
    <x v="1"/>
    <x v="5"/>
    <x v="943"/>
    <n v="218.35"/>
    <n v="3"/>
    <n v="-19.11"/>
    <x v="3"/>
    <x v="3"/>
  </r>
  <r>
    <n v="45383"/>
    <x v="169"/>
    <x v="9"/>
    <x v="1"/>
    <x v="8"/>
    <x v="809"/>
    <n v="127.95"/>
    <n v="3"/>
    <n v="21.75"/>
    <x v="3"/>
    <x v="3"/>
  </r>
  <r>
    <n v="45384"/>
    <x v="509"/>
    <x v="3"/>
    <x v="1"/>
    <x v="8"/>
    <x v="598"/>
    <n v="25.11"/>
    <n v="3"/>
    <n v="6.53"/>
    <x v="3"/>
    <x v="3"/>
  </r>
  <r>
    <n v="45384"/>
    <x v="529"/>
    <x v="4"/>
    <x v="1"/>
    <x v="13"/>
    <x v="490"/>
    <n v="411.8"/>
    <n v="2"/>
    <n v="70.010000000000005"/>
    <x v="3"/>
    <x v="3"/>
  </r>
  <r>
    <n v="45384"/>
    <x v="529"/>
    <x v="4"/>
    <x v="2"/>
    <x v="9"/>
    <x v="993"/>
    <n v="360"/>
    <n v="4"/>
    <n v="129.6"/>
    <x v="3"/>
    <x v="3"/>
  </r>
  <r>
    <n v="45384"/>
    <x v="538"/>
    <x v="37"/>
    <x v="0"/>
    <x v="4"/>
    <x v="1785"/>
    <n v="11.12"/>
    <n v="4"/>
    <n v="2.89"/>
    <x v="3"/>
    <x v="3"/>
  </r>
  <r>
    <n v="45384"/>
    <x v="596"/>
    <x v="33"/>
    <x v="0"/>
    <x v="1"/>
    <x v="849"/>
    <n v="14.94"/>
    <n v="3"/>
    <n v="6.87"/>
    <x v="3"/>
    <x v="3"/>
  </r>
  <r>
    <n v="45385"/>
    <x v="175"/>
    <x v="2"/>
    <x v="1"/>
    <x v="8"/>
    <x v="626"/>
    <n v="25.47"/>
    <n v="4"/>
    <n v="7.64"/>
    <x v="3"/>
    <x v="3"/>
  </r>
  <r>
    <n v="45385"/>
    <x v="52"/>
    <x v="1"/>
    <x v="0"/>
    <x v="4"/>
    <x v="793"/>
    <n v="7.06"/>
    <n v="3"/>
    <n v="2.21"/>
    <x v="3"/>
    <x v="3"/>
  </r>
  <r>
    <n v="45386"/>
    <x v="481"/>
    <x v="1"/>
    <x v="2"/>
    <x v="6"/>
    <x v="1613"/>
    <n v="383.84"/>
    <n v="4"/>
    <n v="47.98"/>
    <x v="3"/>
    <x v="3"/>
  </r>
  <r>
    <n v="45386"/>
    <x v="293"/>
    <x v="20"/>
    <x v="2"/>
    <x v="6"/>
    <x v="1804"/>
    <n v="41.22"/>
    <n v="1"/>
    <n v="11.13"/>
    <x v="3"/>
    <x v="3"/>
  </r>
  <r>
    <n v="45386"/>
    <x v="293"/>
    <x v="20"/>
    <x v="0"/>
    <x v="14"/>
    <x v="966"/>
    <n v="240.37"/>
    <n v="1"/>
    <n v="7.21"/>
    <x v="3"/>
    <x v="3"/>
  </r>
  <r>
    <n v="45386"/>
    <x v="293"/>
    <x v="20"/>
    <x v="2"/>
    <x v="6"/>
    <x v="1222"/>
    <n v="119.02"/>
    <n v="2"/>
    <n v="33.33"/>
    <x v="3"/>
    <x v="3"/>
  </r>
  <r>
    <n v="45386"/>
    <x v="577"/>
    <x v="20"/>
    <x v="0"/>
    <x v="10"/>
    <x v="22"/>
    <n v="16.98"/>
    <n v="1"/>
    <n v="8.49"/>
    <x v="3"/>
    <x v="3"/>
  </r>
  <r>
    <n v="45386"/>
    <x v="398"/>
    <x v="20"/>
    <x v="0"/>
    <x v="4"/>
    <x v="1591"/>
    <n v="7.04"/>
    <n v="4"/>
    <n v="2.04"/>
    <x v="3"/>
    <x v="3"/>
  </r>
  <r>
    <n v="45388"/>
    <x v="770"/>
    <x v="30"/>
    <x v="0"/>
    <x v="0"/>
    <x v="371"/>
    <n v="106.32"/>
    <n v="3"/>
    <n v="49.97"/>
    <x v="3"/>
    <x v="3"/>
  </r>
  <r>
    <n v="45388"/>
    <x v="345"/>
    <x v="15"/>
    <x v="0"/>
    <x v="3"/>
    <x v="1069"/>
    <n v="8.1"/>
    <n v="5"/>
    <n v="-5.94"/>
    <x v="3"/>
    <x v="3"/>
  </r>
  <r>
    <n v="45389"/>
    <x v="431"/>
    <x v="16"/>
    <x v="1"/>
    <x v="13"/>
    <x v="328"/>
    <n v="233.86"/>
    <n v="2"/>
    <n v="-102.05"/>
    <x v="3"/>
    <x v="3"/>
  </r>
  <r>
    <n v="45389"/>
    <x v="431"/>
    <x v="16"/>
    <x v="1"/>
    <x v="13"/>
    <x v="177"/>
    <n v="620.61"/>
    <n v="3"/>
    <n v="-248.25"/>
    <x v="3"/>
    <x v="3"/>
  </r>
  <r>
    <n v="45389"/>
    <x v="431"/>
    <x v="16"/>
    <x v="0"/>
    <x v="3"/>
    <x v="638"/>
    <n v="5.33"/>
    <n v="2"/>
    <n v="-3.55"/>
    <x v="3"/>
    <x v="3"/>
  </r>
  <r>
    <n v="45389"/>
    <x v="431"/>
    <x v="16"/>
    <x v="1"/>
    <x v="8"/>
    <x v="1573"/>
    <n v="258.07"/>
    <n v="3"/>
    <n v="0"/>
    <x v="3"/>
    <x v="3"/>
  </r>
  <r>
    <n v="45389"/>
    <x v="431"/>
    <x v="16"/>
    <x v="2"/>
    <x v="9"/>
    <x v="1044"/>
    <n v="617.98"/>
    <n v="3"/>
    <n v="-7.72"/>
    <x v="3"/>
    <x v="3"/>
  </r>
  <r>
    <n v="45389"/>
    <x v="57"/>
    <x v="16"/>
    <x v="0"/>
    <x v="4"/>
    <x v="1027"/>
    <n v="16.260000000000002"/>
    <n v="2"/>
    <n v="1.22"/>
    <x v="3"/>
    <x v="3"/>
  </r>
  <r>
    <n v="45389"/>
    <x v="57"/>
    <x v="16"/>
    <x v="2"/>
    <x v="6"/>
    <x v="308"/>
    <n v="219.18"/>
    <n v="2"/>
    <n v="19.18"/>
    <x v="3"/>
    <x v="3"/>
  </r>
  <r>
    <n v="45390"/>
    <x v="491"/>
    <x v="4"/>
    <x v="1"/>
    <x v="8"/>
    <x v="1278"/>
    <n v="56.28"/>
    <n v="6"/>
    <n v="15.76"/>
    <x v="3"/>
    <x v="3"/>
  </r>
  <r>
    <n v="45390"/>
    <x v="491"/>
    <x v="4"/>
    <x v="0"/>
    <x v="3"/>
    <x v="717"/>
    <n v="2690.97"/>
    <n v="3"/>
    <n v="1264.76"/>
    <x v="3"/>
    <x v="3"/>
  </r>
  <r>
    <n v="45390"/>
    <x v="432"/>
    <x v="23"/>
    <x v="0"/>
    <x v="2"/>
    <x v="1380"/>
    <n v="2591.56"/>
    <n v="4"/>
    <n v="621.97"/>
    <x v="3"/>
    <x v="3"/>
  </r>
  <r>
    <n v="45390"/>
    <x v="432"/>
    <x v="23"/>
    <x v="0"/>
    <x v="12"/>
    <x v="792"/>
    <n v="41.95"/>
    <n v="5"/>
    <n v="10.49"/>
    <x v="3"/>
    <x v="3"/>
  </r>
  <r>
    <n v="45390"/>
    <x v="303"/>
    <x v="3"/>
    <x v="0"/>
    <x v="0"/>
    <x v="141"/>
    <n v="244.55"/>
    <n v="5"/>
    <n v="114.94"/>
    <x v="3"/>
    <x v="3"/>
  </r>
  <r>
    <n v="45390"/>
    <x v="303"/>
    <x v="3"/>
    <x v="0"/>
    <x v="0"/>
    <x v="819"/>
    <n v="195.76"/>
    <n v="4"/>
    <n v="97.88"/>
    <x v="3"/>
    <x v="3"/>
  </r>
  <r>
    <n v="45390"/>
    <x v="62"/>
    <x v="14"/>
    <x v="1"/>
    <x v="8"/>
    <x v="769"/>
    <n v="273.95999999999998"/>
    <n v="2"/>
    <n v="71.23"/>
    <x v="3"/>
    <x v="3"/>
  </r>
  <r>
    <n v="45390"/>
    <x v="62"/>
    <x v="14"/>
    <x v="1"/>
    <x v="8"/>
    <x v="889"/>
    <n v="306.89999999999998"/>
    <n v="3"/>
    <n v="79.790000000000006"/>
    <x v="3"/>
    <x v="3"/>
  </r>
  <r>
    <n v="45391"/>
    <x v="697"/>
    <x v="20"/>
    <x v="0"/>
    <x v="1"/>
    <x v="1806"/>
    <n v="9.82"/>
    <n v="2"/>
    <n v="4.8099999999999996"/>
    <x v="3"/>
    <x v="3"/>
  </r>
  <r>
    <n v="45391"/>
    <x v="697"/>
    <x v="20"/>
    <x v="0"/>
    <x v="4"/>
    <x v="698"/>
    <n v="35.97"/>
    <n v="3"/>
    <n v="9.7100000000000009"/>
    <x v="3"/>
    <x v="3"/>
  </r>
  <r>
    <n v="45391"/>
    <x v="697"/>
    <x v="20"/>
    <x v="0"/>
    <x v="0"/>
    <x v="1427"/>
    <n v="12.96"/>
    <n v="2"/>
    <n v="6.22"/>
    <x v="3"/>
    <x v="3"/>
  </r>
  <r>
    <n v="45391"/>
    <x v="697"/>
    <x v="20"/>
    <x v="0"/>
    <x v="0"/>
    <x v="1807"/>
    <n v="191.6"/>
    <n v="4"/>
    <n v="91.97"/>
    <x v="3"/>
    <x v="3"/>
  </r>
  <r>
    <n v="45391"/>
    <x v="697"/>
    <x v="20"/>
    <x v="0"/>
    <x v="1"/>
    <x v="349"/>
    <n v="8.64"/>
    <n v="3"/>
    <n v="4.2300000000000004"/>
    <x v="3"/>
    <x v="3"/>
  </r>
  <r>
    <n v="45391"/>
    <x v="697"/>
    <x v="20"/>
    <x v="0"/>
    <x v="2"/>
    <x v="525"/>
    <n v="501.81"/>
    <n v="3"/>
    <n v="0"/>
    <x v="3"/>
    <x v="3"/>
  </r>
  <r>
    <n v="45391"/>
    <x v="52"/>
    <x v="16"/>
    <x v="0"/>
    <x v="1"/>
    <x v="897"/>
    <n v="15.12"/>
    <n v="3"/>
    <n v="4.91"/>
    <x v="3"/>
    <x v="3"/>
  </r>
  <r>
    <n v="45391"/>
    <x v="52"/>
    <x v="16"/>
    <x v="0"/>
    <x v="3"/>
    <x v="396"/>
    <n v="17.43"/>
    <n v="1"/>
    <n v="-13.36"/>
    <x v="3"/>
    <x v="3"/>
  </r>
  <r>
    <n v="45391"/>
    <x v="52"/>
    <x v="16"/>
    <x v="0"/>
    <x v="0"/>
    <x v="1481"/>
    <n v="251.64"/>
    <n v="3"/>
    <n v="88.07"/>
    <x v="3"/>
    <x v="3"/>
  </r>
  <r>
    <n v="45391"/>
    <x v="318"/>
    <x v="14"/>
    <x v="0"/>
    <x v="3"/>
    <x v="542"/>
    <n v="478.24"/>
    <n v="8"/>
    <n v="219.99"/>
    <x v="3"/>
    <x v="3"/>
  </r>
  <r>
    <n v="45391"/>
    <x v="479"/>
    <x v="2"/>
    <x v="0"/>
    <x v="3"/>
    <x v="1414"/>
    <n v="37.9"/>
    <n v="4"/>
    <n v="-29.05"/>
    <x v="3"/>
    <x v="3"/>
  </r>
  <r>
    <n v="45391"/>
    <x v="479"/>
    <x v="2"/>
    <x v="0"/>
    <x v="0"/>
    <x v="1025"/>
    <n v="65.58"/>
    <n v="2"/>
    <n v="23.77"/>
    <x v="3"/>
    <x v="3"/>
  </r>
  <r>
    <n v="45392"/>
    <x v="694"/>
    <x v="23"/>
    <x v="0"/>
    <x v="0"/>
    <x v="605"/>
    <n v="7.61"/>
    <n v="1"/>
    <n v="3.58"/>
    <x v="3"/>
    <x v="3"/>
  </r>
  <r>
    <n v="45392"/>
    <x v="694"/>
    <x v="23"/>
    <x v="0"/>
    <x v="7"/>
    <x v="500"/>
    <n v="7.16"/>
    <n v="2"/>
    <n v="3.58"/>
    <x v="3"/>
    <x v="3"/>
  </r>
  <r>
    <n v="45392"/>
    <x v="446"/>
    <x v="0"/>
    <x v="0"/>
    <x v="0"/>
    <x v="1365"/>
    <n v="10.37"/>
    <n v="2"/>
    <n v="3.63"/>
    <x v="3"/>
    <x v="3"/>
  </r>
  <r>
    <n v="45392"/>
    <x v="446"/>
    <x v="0"/>
    <x v="2"/>
    <x v="9"/>
    <x v="1617"/>
    <n v="95.74"/>
    <n v="3"/>
    <n v="20.34"/>
    <x v="3"/>
    <x v="3"/>
  </r>
  <r>
    <n v="45392"/>
    <x v="785"/>
    <x v="16"/>
    <x v="1"/>
    <x v="8"/>
    <x v="1148"/>
    <n v="12.32"/>
    <n v="5"/>
    <n v="1.85"/>
    <x v="3"/>
    <x v="3"/>
  </r>
  <r>
    <n v="45392"/>
    <x v="785"/>
    <x v="16"/>
    <x v="0"/>
    <x v="3"/>
    <x v="832"/>
    <n v="4.42"/>
    <n v="3"/>
    <n v="-3.09"/>
    <x v="3"/>
    <x v="3"/>
  </r>
  <r>
    <n v="45392"/>
    <x v="524"/>
    <x v="37"/>
    <x v="2"/>
    <x v="9"/>
    <x v="671"/>
    <n v="99.99"/>
    <n v="1"/>
    <n v="42"/>
    <x v="3"/>
    <x v="3"/>
  </r>
  <r>
    <n v="45392"/>
    <x v="524"/>
    <x v="37"/>
    <x v="0"/>
    <x v="2"/>
    <x v="70"/>
    <n v="286.14999999999998"/>
    <n v="5"/>
    <n v="71.540000000000006"/>
    <x v="3"/>
    <x v="3"/>
  </r>
  <r>
    <n v="45392"/>
    <x v="206"/>
    <x v="2"/>
    <x v="0"/>
    <x v="12"/>
    <x v="1510"/>
    <n v="195.1"/>
    <n v="4"/>
    <n v="21.95"/>
    <x v="3"/>
    <x v="3"/>
  </r>
  <r>
    <n v="45392"/>
    <x v="206"/>
    <x v="2"/>
    <x v="1"/>
    <x v="8"/>
    <x v="1112"/>
    <n v="36.67"/>
    <n v="3"/>
    <n v="6.42"/>
    <x v="3"/>
    <x v="3"/>
  </r>
  <r>
    <n v="45393"/>
    <x v="399"/>
    <x v="3"/>
    <x v="2"/>
    <x v="9"/>
    <x v="677"/>
    <n v="199.95"/>
    <n v="5"/>
    <n v="21.99"/>
    <x v="3"/>
    <x v="3"/>
  </r>
  <r>
    <n v="45393"/>
    <x v="399"/>
    <x v="3"/>
    <x v="0"/>
    <x v="4"/>
    <x v="1666"/>
    <n v="41.86"/>
    <n v="7"/>
    <n v="14.23"/>
    <x v="3"/>
    <x v="3"/>
  </r>
  <r>
    <n v="45393"/>
    <x v="90"/>
    <x v="0"/>
    <x v="0"/>
    <x v="3"/>
    <x v="933"/>
    <n v="11.36"/>
    <n v="3"/>
    <n v="-17.05"/>
    <x v="3"/>
    <x v="3"/>
  </r>
  <r>
    <n v="45393"/>
    <x v="304"/>
    <x v="10"/>
    <x v="0"/>
    <x v="2"/>
    <x v="1462"/>
    <n v="16.77"/>
    <n v="2"/>
    <n v="1.47"/>
    <x v="3"/>
    <x v="3"/>
  </r>
  <r>
    <n v="45393"/>
    <x v="304"/>
    <x v="10"/>
    <x v="2"/>
    <x v="9"/>
    <x v="281"/>
    <n v="27.12"/>
    <n v="2"/>
    <n v="-4.75"/>
    <x v="3"/>
    <x v="3"/>
  </r>
  <r>
    <n v="45393"/>
    <x v="700"/>
    <x v="25"/>
    <x v="0"/>
    <x v="4"/>
    <x v="1808"/>
    <n v="1.75"/>
    <n v="1"/>
    <n v="0.15"/>
    <x v="3"/>
    <x v="3"/>
  </r>
  <r>
    <n v="45393"/>
    <x v="700"/>
    <x v="25"/>
    <x v="0"/>
    <x v="4"/>
    <x v="269"/>
    <n v="20.99"/>
    <n v="8"/>
    <n v="2.36"/>
    <x v="3"/>
    <x v="3"/>
  </r>
  <r>
    <n v="45394"/>
    <x v="649"/>
    <x v="43"/>
    <x v="0"/>
    <x v="3"/>
    <x v="56"/>
    <n v="29.7"/>
    <n v="5"/>
    <n v="13.37"/>
    <x v="3"/>
    <x v="3"/>
  </r>
  <r>
    <n v="45394"/>
    <x v="649"/>
    <x v="43"/>
    <x v="0"/>
    <x v="0"/>
    <x v="448"/>
    <n v="39.96"/>
    <n v="4"/>
    <n v="17.98"/>
    <x v="3"/>
    <x v="3"/>
  </r>
  <r>
    <n v="45395"/>
    <x v="274"/>
    <x v="22"/>
    <x v="0"/>
    <x v="0"/>
    <x v="1018"/>
    <n v="5.28"/>
    <n v="1"/>
    <n v="2.38"/>
    <x v="3"/>
    <x v="3"/>
  </r>
  <r>
    <n v="45395"/>
    <x v="274"/>
    <x v="22"/>
    <x v="0"/>
    <x v="3"/>
    <x v="57"/>
    <n v="895.92"/>
    <n v="5"/>
    <n v="302.37"/>
    <x v="3"/>
    <x v="3"/>
  </r>
  <r>
    <n v="45395"/>
    <x v="598"/>
    <x v="3"/>
    <x v="1"/>
    <x v="5"/>
    <x v="943"/>
    <n v="436.7"/>
    <n v="6"/>
    <n v="-38.21"/>
    <x v="3"/>
    <x v="3"/>
  </r>
  <r>
    <n v="45395"/>
    <x v="679"/>
    <x v="2"/>
    <x v="0"/>
    <x v="7"/>
    <x v="1713"/>
    <n v="7.92"/>
    <n v="5"/>
    <n v="1.68"/>
    <x v="3"/>
    <x v="3"/>
  </r>
  <r>
    <n v="45396"/>
    <x v="513"/>
    <x v="10"/>
    <x v="0"/>
    <x v="4"/>
    <x v="118"/>
    <n v="14.59"/>
    <n v="3"/>
    <n v="2.5499999999999998"/>
    <x v="3"/>
    <x v="3"/>
  </r>
  <r>
    <n v="45396"/>
    <x v="513"/>
    <x v="10"/>
    <x v="0"/>
    <x v="4"/>
    <x v="1343"/>
    <n v="89.86"/>
    <n v="3"/>
    <n v="21.34"/>
    <x v="3"/>
    <x v="3"/>
  </r>
  <r>
    <n v="45396"/>
    <x v="513"/>
    <x v="10"/>
    <x v="0"/>
    <x v="0"/>
    <x v="1515"/>
    <n v="13.87"/>
    <n v="3"/>
    <n v="5.03"/>
    <x v="3"/>
    <x v="3"/>
  </r>
  <r>
    <n v="45396"/>
    <x v="750"/>
    <x v="24"/>
    <x v="0"/>
    <x v="3"/>
    <x v="878"/>
    <n v="8.76"/>
    <n v="2"/>
    <n v="4.2"/>
    <x v="3"/>
    <x v="3"/>
  </r>
  <r>
    <n v="45396"/>
    <x v="349"/>
    <x v="20"/>
    <x v="0"/>
    <x v="3"/>
    <x v="263"/>
    <n v="10.78"/>
    <n v="3"/>
    <n v="3.5"/>
    <x v="3"/>
    <x v="3"/>
  </r>
  <r>
    <n v="45396"/>
    <x v="349"/>
    <x v="20"/>
    <x v="1"/>
    <x v="11"/>
    <x v="1671"/>
    <n v="242.35"/>
    <n v="3"/>
    <n v="9.09"/>
    <x v="3"/>
    <x v="3"/>
  </r>
  <r>
    <n v="45396"/>
    <x v="360"/>
    <x v="25"/>
    <x v="1"/>
    <x v="11"/>
    <x v="32"/>
    <n v="198.27"/>
    <n v="8"/>
    <n v="-32.22"/>
    <x v="3"/>
    <x v="3"/>
  </r>
  <r>
    <n v="45396"/>
    <x v="312"/>
    <x v="23"/>
    <x v="1"/>
    <x v="8"/>
    <x v="630"/>
    <n v="74.45"/>
    <n v="5"/>
    <n v="20.100000000000001"/>
    <x v="3"/>
    <x v="3"/>
  </r>
  <r>
    <n v="45397"/>
    <x v="182"/>
    <x v="25"/>
    <x v="0"/>
    <x v="0"/>
    <x v="184"/>
    <n v="15.55"/>
    <n v="3"/>
    <n v="5.44"/>
    <x v="3"/>
    <x v="3"/>
  </r>
  <r>
    <n v="45397"/>
    <x v="489"/>
    <x v="6"/>
    <x v="0"/>
    <x v="4"/>
    <x v="718"/>
    <n v="4.8899999999999997"/>
    <n v="1"/>
    <n v="2"/>
    <x v="3"/>
    <x v="3"/>
  </r>
  <r>
    <n v="45397"/>
    <x v="512"/>
    <x v="17"/>
    <x v="1"/>
    <x v="8"/>
    <x v="1403"/>
    <n v="196.45"/>
    <n v="5"/>
    <n v="70.72"/>
    <x v="3"/>
    <x v="3"/>
  </r>
  <r>
    <n v="45397"/>
    <x v="270"/>
    <x v="3"/>
    <x v="0"/>
    <x v="0"/>
    <x v="1272"/>
    <n v="79.14"/>
    <n v="3"/>
    <n v="36.4"/>
    <x v="3"/>
    <x v="3"/>
  </r>
  <r>
    <n v="45397"/>
    <x v="26"/>
    <x v="0"/>
    <x v="0"/>
    <x v="0"/>
    <x v="1580"/>
    <n v="20.74"/>
    <n v="4"/>
    <n v="7.26"/>
    <x v="3"/>
    <x v="3"/>
  </r>
  <r>
    <n v="45397"/>
    <x v="244"/>
    <x v="16"/>
    <x v="0"/>
    <x v="3"/>
    <x v="98"/>
    <n v="15.57"/>
    <n v="3"/>
    <n v="-11.94"/>
    <x v="3"/>
    <x v="3"/>
  </r>
  <r>
    <n v="45398"/>
    <x v="485"/>
    <x v="1"/>
    <x v="0"/>
    <x v="4"/>
    <x v="974"/>
    <n v="16.52"/>
    <n v="5"/>
    <n v="2.0699999999999998"/>
    <x v="3"/>
    <x v="3"/>
  </r>
  <r>
    <n v="45398"/>
    <x v="503"/>
    <x v="10"/>
    <x v="0"/>
    <x v="3"/>
    <x v="529"/>
    <n v="13.71"/>
    <n v="5"/>
    <n v="-10.050000000000001"/>
    <x v="3"/>
    <x v="3"/>
  </r>
  <r>
    <n v="45398"/>
    <x v="264"/>
    <x v="3"/>
    <x v="0"/>
    <x v="2"/>
    <x v="627"/>
    <n v="205.92"/>
    <n v="4"/>
    <n v="2.06"/>
    <x v="3"/>
    <x v="3"/>
  </r>
  <r>
    <n v="45398"/>
    <x v="264"/>
    <x v="3"/>
    <x v="1"/>
    <x v="11"/>
    <x v="238"/>
    <n v="102.83"/>
    <n v="1"/>
    <n v="-6.05"/>
    <x v="3"/>
    <x v="3"/>
  </r>
  <r>
    <n v="45398"/>
    <x v="615"/>
    <x v="33"/>
    <x v="0"/>
    <x v="14"/>
    <x v="104"/>
    <n v="477.24"/>
    <n v="4"/>
    <n v="9.5399999999999991"/>
    <x v="3"/>
    <x v="3"/>
  </r>
  <r>
    <n v="45398"/>
    <x v="615"/>
    <x v="33"/>
    <x v="2"/>
    <x v="9"/>
    <x v="410"/>
    <n v="25.98"/>
    <n v="2"/>
    <n v="1.56"/>
    <x v="3"/>
    <x v="3"/>
  </r>
  <r>
    <n v="45398"/>
    <x v="11"/>
    <x v="0"/>
    <x v="0"/>
    <x v="3"/>
    <x v="715"/>
    <n v="26.05"/>
    <n v="3"/>
    <n v="-44.28"/>
    <x v="3"/>
    <x v="3"/>
  </r>
  <r>
    <n v="45398"/>
    <x v="11"/>
    <x v="0"/>
    <x v="0"/>
    <x v="3"/>
    <x v="1057"/>
    <n v="2.9"/>
    <n v="1"/>
    <n v="-4.78"/>
    <x v="3"/>
    <x v="3"/>
  </r>
  <r>
    <n v="45398"/>
    <x v="11"/>
    <x v="0"/>
    <x v="0"/>
    <x v="2"/>
    <x v="204"/>
    <n v="32.54"/>
    <n v="2"/>
    <n v="-7.73"/>
    <x v="3"/>
    <x v="3"/>
  </r>
  <r>
    <n v="45398"/>
    <x v="618"/>
    <x v="3"/>
    <x v="0"/>
    <x v="12"/>
    <x v="1794"/>
    <n v="40.74"/>
    <n v="3"/>
    <n v="12.22"/>
    <x v="3"/>
    <x v="3"/>
  </r>
  <r>
    <n v="45399"/>
    <x v="253"/>
    <x v="26"/>
    <x v="0"/>
    <x v="3"/>
    <x v="170"/>
    <n v="12.03"/>
    <n v="5"/>
    <n v="-9.2200000000000006"/>
    <x v="3"/>
    <x v="3"/>
  </r>
  <r>
    <n v="45399"/>
    <x v="253"/>
    <x v="26"/>
    <x v="2"/>
    <x v="15"/>
    <x v="781"/>
    <n v="2549.9899999999998"/>
    <n v="5"/>
    <n v="-3399.98"/>
    <x v="3"/>
    <x v="3"/>
  </r>
  <r>
    <n v="45399"/>
    <x v="253"/>
    <x v="26"/>
    <x v="0"/>
    <x v="3"/>
    <x v="171"/>
    <n v="21.59"/>
    <n v="2"/>
    <n v="-15.84"/>
    <x v="3"/>
    <x v="3"/>
  </r>
  <r>
    <n v="45399"/>
    <x v="253"/>
    <x v="26"/>
    <x v="0"/>
    <x v="3"/>
    <x v="547"/>
    <n v="8.9600000000000009"/>
    <n v="6"/>
    <n v="-6.57"/>
    <x v="3"/>
    <x v="3"/>
  </r>
  <r>
    <n v="45399"/>
    <x v="253"/>
    <x v="26"/>
    <x v="0"/>
    <x v="0"/>
    <x v="5"/>
    <n v="20.74"/>
    <n v="4"/>
    <n v="7.26"/>
    <x v="3"/>
    <x v="3"/>
  </r>
  <r>
    <n v="45399"/>
    <x v="100"/>
    <x v="2"/>
    <x v="1"/>
    <x v="8"/>
    <x v="1055"/>
    <n v="60.31"/>
    <n v="3"/>
    <n v="5.28"/>
    <x v="3"/>
    <x v="3"/>
  </r>
  <r>
    <n v="45399"/>
    <x v="255"/>
    <x v="3"/>
    <x v="0"/>
    <x v="0"/>
    <x v="1737"/>
    <n v="28.14"/>
    <n v="3"/>
    <n v="13.51"/>
    <x v="3"/>
    <x v="3"/>
  </r>
  <r>
    <n v="45399"/>
    <x v="255"/>
    <x v="3"/>
    <x v="0"/>
    <x v="1"/>
    <x v="1786"/>
    <n v="7.38"/>
    <n v="2"/>
    <n v="3.47"/>
    <x v="3"/>
    <x v="3"/>
  </r>
  <r>
    <n v="45399"/>
    <x v="255"/>
    <x v="3"/>
    <x v="0"/>
    <x v="7"/>
    <x v="153"/>
    <n v="10.9"/>
    <n v="5"/>
    <n v="3.6"/>
    <x v="3"/>
    <x v="3"/>
  </r>
  <r>
    <n v="45399"/>
    <x v="255"/>
    <x v="3"/>
    <x v="2"/>
    <x v="9"/>
    <x v="785"/>
    <n v="274.89"/>
    <n v="11"/>
    <n v="46.73"/>
    <x v="3"/>
    <x v="3"/>
  </r>
  <r>
    <n v="45399"/>
    <x v="255"/>
    <x v="3"/>
    <x v="0"/>
    <x v="1"/>
    <x v="1454"/>
    <n v="23.04"/>
    <n v="8"/>
    <n v="11.29"/>
    <x v="3"/>
    <x v="3"/>
  </r>
  <r>
    <n v="45399"/>
    <x v="255"/>
    <x v="3"/>
    <x v="1"/>
    <x v="5"/>
    <x v="943"/>
    <n v="218.35"/>
    <n v="3"/>
    <n v="-19.11"/>
    <x v="3"/>
    <x v="3"/>
  </r>
  <r>
    <n v="45399"/>
    <x v="688"/>
    <x v="1"/>
    <x v="0"/>
    <x v="2"/>
    <x v="1554"/>
    <n v="195.14"/>
    <n v="4"/>
    <n v="-43.91"/>
    <x v="3"/>
    <x v="3"/>
  </r>
  <r>
    <n v="45402"/>
    <x v="694"/>
    <x v="1"/>
    <x v="1"/>
    <x v="8"/>
    <x v="195"/>
    <n v="44.4"/>
    <n v="2"/>
    <n v="-52.17"/>
    <x v="3"/>
    <x v="3"/>
  </r>
  <r>
    <n v="45402"/>
    <x v="755"/>
    <x v="2"/>
    <x v="1"/>
    <x v="8"/>
    <x v="866"/>
    <n v="51.97"/>
    <n v="2"/>
    <n v="10.39"/>
    <x v="3"/>
    <x v="3"/>
  </r>
  <r>
    <n v="45402"/>
    <x v="755"/>
    <x v="2"/>
    <x v="0"/>
    <x v="2"/>
    <x v="929"/>
    <n v="51.34"/>
    <n v="3"/>
    <n v="5.78"/>
    <x v="3"/>
    <x v="3"/>
  </r>
  <r>
    <n v="45402"/>
    <x v="755"/>
    <x v="2"/>
    <x v="0"/>
    <x v="2"/>
    <x v="1266"/>
    <n v="332.7"/>
    <n v="1"/>
    <n v="33.270000000000003"/>
    <x v="3"/>
    <x v="3"/>
  </r>
  <r>
    <n v="45402"/>
    <x v="755"/>
    <x v="2"/>
    <x v="1"/>
    <x v="8"/>
    <x v="837"/>
    <n v="42.41"/>
    <n v="3"/>
    <n v="9.5399999999999991"/>
    <x v="3"/>
    <x v="3"/>
  </r>
  <r>
    <n v="45402"/>
    <x v="605"/>
    <x v="1"/>
    <x v="1"/>
    <x v="5"/>
    <x v="322"/>
    <n v="317.06"/>
    <n v="3"/>
    <n v="-18.12"/>
    <x v="3"/>
    <x v="3"/>
  </r>
  <r>
    <n v="45402"/>
    <x v="605"/>
    <x v="1"/>
    <x v="0"/>
    <x v="4"/>
    <x v="975"/>
    <n v="15.76"/>
    <n v="2"/>
    <n v="3.55"/>
    <x v="3"/>
    <x v="3"/>
  </r>
  <r>
    <n v="45402"/>
    <x v="605"/>
    <x v="1"/>
    <x v="1"/>
    <x v="8"/>
    <x v="747"/>
    <n v="14.56"/>
    <n v="5"/>
    <n v="-6.19"/>
    <x v="3"/>
    <x v="3"/>
  </r>
  <r>
    <n v="45402"/>
    <x v="107"/>
    <x v="14"/>
    <x v="0"/>
    <x v="3"/>
    <x v="702"/>
    <n v="146.86000000000001"/>
    <n v="7"/>
    <n v="70.489999999999995"/>
    <x v="3"/>
    <x v="3"/>
  </r>
  <r>
    <n v="45402"/>
    <x v="107"/>
    <x v="14"/>
    <x v="0"/>
    <x v="3"/>
    <x v="997"/>
    <n v="36.56"/>
    <n v="4"/>
    <n v="18.28"/>
    <x v="3"/>
    <x v="3"/>
  </r>
  <r>
    <n v="45402"/>
    <x v="671"/>
    <x v="10"/>
    <x v="0"/>
    <x v="2"/>
    <x v="27"/>
    <n v="848.54"/>
    <n v="4"/>
    <n v="-21.21"/>
    <x v="3"/>
    <x v="3"/>
  </r>
  <r>
    <n v="45402"/>
    <x v="671"/>
    <x v="10"/>
    <x v="0"/>
    <x v="3"/>
    <x v="541"/>
    <n v="8.6999999999999993"/>
    <n v="5"/>
    <n v="-6.38"/>
    <x v="3"/>
    <x v="3"/>
  </r>
  <r>
    <n v="45402"/>
    <x v="671"/>
    <x v="10"/>
    <x v="2"/>
    <x v="6"/>
    <x v="1619"/>
    <n v="122.38"/>
    <n v="3"/>
    <n v="-24.48"/>
    <x v="3"/>
    <x v="3"/>
  </r>
  <r>
    <n v="45403"/>
    <x v="373"/>
    <x v="0"/>
    <x v="0"/>
    <x v="12"/>
    <x v="1411"/>
    <n v="97.26"/>
    <n v="4"/>
    <n v="-243.16"/>
    <x v="3"/>
    <x v="3"/>
  </r>
  <r>
    <n v="45403"/>
    <x v="218"/>
    <x v="0"/>
    <x v="0"/>
    <x v="3"/>
    <x v="263"/>
    <n v="2.69"/>
    <n v="3"/>
    <n v="-4.71"/>
    <x v="3"/>
    <x v="3"/>
  </r>
  <r>
    <n v="45403"/>
    <x v="218"/>
    <x v="0"/>
    <x v="0"/>
    <x v="3"/>
    <x v="1079"/>
    <n v="2.93"/>
    <n v="3"/>
    <n v="-4.99"/>
    <x v="3"/>
    <x v="3"/>
  </r>
  <r>
    <n v="45403"/>
    <x v="677"/>
    <x v="22"/>
    <x v="2"/>
    <x v="9"/>
    <x v="1509"/>
    <n v="11.54"/>
    <n v="1"/>
    <n v="3.46"/>
    <x v="3"/>
    <x v="3"/>
  </r>
  <r>
    <n v="45403"/>
    <x v="677"/>
    <x v="22"/>
    <x v="1"/>
    <x v="8"/>
    <x v="1294"/>
    <n v="162.6"/>
    <n v="3"/>
    <n v="34.15"/>
    <x v="3"/>
    <x v="3"/>
  </r>
  <r>
    <n v="45403"/>
    <x v="744"/>
    <x v="36"/>
    <x v="1"/>
    <x v="5"/>
    <x v="1209"/>
    <n v="908.82"/>
    <n v="9"/>
    <n v="227.21"/>
    <x v="3"/>
    <x v="3"/>
  </r>
  <r>
    <n v="45403"/>
    <x v="549"/>
    <x v="0"/>
    <x v="2"/>
    <x v="9"/>
    <x v="1474"/>
    <n v="47.98"/>
    <n v="3"/>
    <n v="8.4"/>
    <x v="3"/>
    <x v="3"/>
  </r>
  <r>
    <n v="45403"/>
    <x v="549"/>
    <x v="0"/>
    <x v="0"/>
    <x v="0"/>
    <x v="1703"/>
    <n v="20.74"/>
    <n v="4"/>
    <n v="7.26"/>
    <x v="3"/>
    <x v="3"/>
  </r>
  <r>
    <n v="45404"/>
    <x v="95"/>
    <x v="3"/>
    <x v="1"/>
    <x v="8"/>
    <x v="1393"/>
    <n v="18.28"/>
    <n v="2"/>
    <n v="6.22"/>
    <x v="3"/>
    <x v="3"/>
  </r>
  <r>
    <n v="45404"/>
    <x v="690"/>
    <x v="2"/>
    <x v="1"/>
    <x v="8"/>
    <x v="1445"/>
    <n v="254.35"/>
    <n v="3"/>
    <n v="0"/>
    <x v="3"/>
    <x v="3"/>
  </r>
  <r>
    <n v="45404"/>
    <x v="664"/>
    <x v="4"/>
    <x v="0"/>
    <x v="2"/>
    <x v="1002"/>
    <n v="675.06"/>
    <n v="3"/>
    <n v="87.76"/>
    <x v="3"/>
    <x v="3"/>
  </r>
  <r>
    <n v="45405"/>
    <x v="779"/>
    <x v="20"/>
    <x v="0"/>
    <x v="12"/>
    <x v="1510"/>
    <n v="121.94"/>
    <n v="2"/>
    <n v="35.36"/>
    <x v="3"/>
    <x v="3"/>
  </r>
  <r>
    <n v="45405"/>
    <x v="779"/>
    <x v="20"/>
    <x v="0"/>
    <x v="14"/>
    <x v="1342"/>
    <n v="122.71"/>
    <n v="7"/>
    <n v="36.81"/>
    <x v="3"/>
    <x v="3"/>
  </r>
  <r>
    <n v="45405"/>
    <x v="573"/>
    <x v="18"/>
    <x v="2"/>
    <x v="9"/>
    <x v="1326"/>
    <n v="155.34"/>
    <n v="6"/>
    <n v="55.92"/>
    <x v="3"/>
    <x v="3"/>
  </r>
  <r>
    <n v="45405"/>
    <x v="210"/>
    <x v="20"/>
    <x v="0"/>
    <x v="14"/>
    <x v="1458"/>
    <n v="54.9"/>
    <n v="5"/>
    <n v="15.37"/>
    <x v="3"/>
    <x v="3"/>
  </r>
  <r>
    <n v="45405"/>
    <x v="480"/>
    <x v="10"/>
    <x v="0"/>
    <x v="3"/>
    <x v="1274"/>
    <n v="11.76"/>
    <n v="5"/>
    <n v="-7.84"/>
    <x v="3"/>
    <x v="3"/>
  </r>
  <r>
    <n v="45405"/>
    <x v="480"/>
    <x v="10"/>
    <x v="0"/>
    <x v="0"/>
    <x v="59"/>
    <n v="5.34"/>
    <n v="1"/>
    <n v="1.87"/>
    <x v="3"/>
    <x v="3"/>
  </r>
  <r>
    <n v="45405"/>
    <x v="705"/>
    <x v="3"/>
    <x v="1"/>
    <x v="8"/>
    <x v="1336"/>
    <n v="66.36"/>
    <n v="7"/>
    <n v="26.54"/>
    <x v="3"/>
    <x v="3"/>
  </r>
  <r>
    <n v="45405"/>
    <x v="705"/>
    <x v="3"/>
    <x v="0"/>
    <x v="3"/>
    <x v="326"/>
    <n v="92.88"/>
    <n v="6"/>
    <n v="30.19"/>
    <x v="3"/>
    <x v="3"/>
  </r>
  <r>
    <n v="45405"/>
    <x v="705"/>
    <x v="3"/>
    <x v="1"/>
    <x v="8"/>
    <x v="1732"/>
    <n v="24.14"/>
    <n v="2"/>
    <n v="7.97"/>
    <x v="3"/>
    <x v="3"/>
  </r>
  <r>
    <n v="45405"/>
    <x v="672"/>
    <x v="15"/>
    <x v="1"/>
    <x v="11"/>
    <x v="42"/>
    <n v="387.14"/>
    <n v="4"/>
    <n v="-14.52"/>
    <x v="3"/>
    <x v="3"/>
  </r>
  <r>
    <n v="45405"/>
    <x v="672"/>
    <x v="15"/>
    <x v="2"/>
    <x v="9"/>
    <x v="662"/>
    <n v="45.41"/>
    <n v="2"/>
    <n v="11.92"/>
    <x v="3"/>
    <x v="3"/>
  </r>
  <r>
    <n v="45405"/>
    <x v="672"/>
    <x v="15"/>
    <x v="1"/>
    <x v="8"/>
    <x v="960"/>
    <n v="77.95"/>
    <n v="3"/>
    <n v="-11.69"/>
    <x v="3"/>
    <x v="3"/>
  </r>
  <r>
    <n v="45405"/>
    <x v="672"/>
    <x v="15"/>
    <x v="0"/>
    <x v="1"/>
    <x v="1680"/>
    <n v="3"/>
    <n v="1"/>
    <n v="1.05"/>
    <x v="3"/>
    <x v="3"/>
  </r>
  <r>
    <n v="45405"/>
    <x v="703"/>
    <x v="26"/>
    <x v="0"/>
    <x v="10"/>
    <x v="21"/>
    <n v="18.690000000000001"/>
    <n v="2"/>
    <n v="7.01"/>
    <x v="3"/>
    <x v="3"/>
  </r>
  <r>
    <n v="45405"/>
    <x v="703"/>
    <x v="26"/>
    <x v="1"/>
    <x v="8"/>
    <x v="1338"/>
    <n v="11.66"/>
    <n v="3"/>
    <n v="3.35"/>
    <x v="3"/>
    <x v="3"/>
  </r>
  <r>
    <n v="45406"/>
    <x v="105"/>
    <x v="2"/>
    <x v="0"/>
    <x v="12"/>
    <x v="680"/>
    <n v="99.28"/>
    <n v="2"/>
    <n v="12.41"/>
    <x v="3"/>
    <x v="3"/>
  </r>
  <r>
    <n v="45406"/>
    <x v="105"/>
    <x v="2"/>
    <x v="0"/>
    <x v="3"/>
    <x v="1508"/>
    <n v="1.19"/>
    <n v="2"/>
    <n v="-0.99"/>
    <x v="3"/>
    <x v="3"/>
  </r>
  <r>
    <n v="45406"/>
    <x v="105"/>
    <x v="2"/>
    <x v="0"/>
    <x v="3"/>
    <x v="1664"/>
    <n v="7.52"/>
    <n v="2"/>
    <n v="-5.76"/>
    <x v="3"/>
    <x v="3"/>
  </r>
  <r>
    <n v="45406"/>
    <x v="85"/>
    <x v="16"/>
    <x v="0"/>
    <x v="2"/>
    <x v="135"/>
    <n v="113.57"/>
    <n v="2"/>
    <n v="-21.29"/>
    <x v="3"/>
    <x v="3"/>
  </r>
  <r>
    <n v="45406"/>
    <x v="588"/>
    <x v="3"/>
    <x v="0"/>
    <x v="7"/>
    <x v="710"/>
    <n v="1.81"/>
    <n v="1"/>
    <n v="0.65"/>
    <x v="3"/>
    <x v="3"/>
  </r>
  <r>
    <n v="45406"/>
    <x v="743"/>
    <x v="12"/>
    <x v="2"/>
    <x v="6"/>
    <x v="35"/>
    <n v="552"/>
    <n v="10"/>
    <n v="34.5"/>
    <x v="3"/>
    <x v="3"/>
  </r>
  <r>
    <n v="45406"/>
    <x v="637"/>
    <x v="43"/>
    <x v="2"/>
    <x v="9"/>
    <x v="1646"/>
    <n v="69.98"/>
    <n v="2"/>
    <n v="4.9000000000000004"/>
    <x v="3"/>
    <x v="3"/>
  </r>
  <r>
    <n v="45406"/>
    <x v="721"/>
    <x v="1"/>
    <x v="0"/>
    <x v="3"/>
    <x v="345"/>
    <n v="10.43"/>
    <n v="5"/>
    <n v="-18.25"/>
    <x v="3"/>
    <x v="3"/>
  </r>
  <r>
    <n v="45406"/>
    <x v="721"/>
    <x v="1"/>
    <x v="0"/>
    <x v="2"/>
    <x v="509"/>
    <n v="72.78"/>
    <n v="1"/>
    <n v="-18.2"/>
    <x v="3"/>
    <x v="3"/>
  </r>
  <r>
    <n v="45407"/>
    <x v="2"/>
    <x v="3"/>
    <x v="0"/>
    <x v="3"/>
    <x v="592"/>
    <n v="13.9"/>
    <n v="2"/>
    <n v="4.5199999999999996"/>
    <x v="3"/>
    <x v="3"/>
  </r>
  <r>
    <n v="45407"/>
    <x v="672"/>
    <x v="15"/>
    <x v="0"/>
    <x v="4"/>
    <x v="16"/>
    <n v="42.05"/>
    <n v="9"/>
    <n v="5.26"/>
    <x v="3"/>
    <x v="3"/>
  </r>
  <r>
    <n v="45407"/>
    <x v="672"/>
    <x v="15"/>
    <x v="0"/>
    <x v="4"/>
    <x v="1607"/>
    <n v="67.92"/>
    <n v="5"/>
    <n v="6.79"/>
    <x v="3"/>
    <x v="3"/>
  </r>
  <r>
    <n v="45407"/>
    <x v="420"/>
    <x v="12"/>
    <x v="0"/>
    <x v="4"/>
    <x v="1785"/>
    <n v="8.9"/>
    <n v="4"/>
    <n v="0.67"/>
    <x v="3"/>
    <x v="3"/>
  </r>
  <r>
    <n v="45407"/>
    <x v="172"/>
    <x v="3"/>
    <x v="0"/>
    <x v="0"/>
    <x v="1700"/>
    <n v="19.05"/>
    <n v="3"/>
    <n v="8.76"/>
    <x v="3"/>
    <x v="3"/>
  </r>
  <r>
    <n v="45407"/>
    <x v="172"/>
    <x v="3"/>
    <x v="0"/>
    <x v="3"/>
    <x v="79"/>
    <n v="73.34"/>
    <n v="3"/>
    <n v="27.5"/>
    <x v="3"/>
    <x v="3"/>
  </r>
  <r>
    <n v="45407"/>
    <x v="25"/>
    <x v="3"/>
    <x v="2"/>
    <x v="9"/>
    <x v="530"/>
    <n v="107.97"/>
    <n v="3"/>
    <n v="22.67"/>
    <x v="3"/>
    <x v="3"/>
  </r>
  <r>
    <n v="45407"/>
    <x v="556"/>
    <x v="3"/>
    <x v="1"/>
    <x v="11"/>
    <x v="1419"/>
    <n v="344.98"/>
    <n v="7"/>
    <n v="28.41"/>
    <x v="3"/>
    <x v="3"/>
  </r>
  <r>
    <n v="45408"/>
    <x v="768"/>
    <x v="0"/>
    <x v="1"/>
    <x v="8"/>
    <x v="20"/>
    <n v="1.99"/>
    <n v="1"/>
    <n v="-1.44"/>
    <x v="3"/>
    <x v="3"/>
  </r>
  <r>
    <n v="45408"/>
    <x v="675"/>
    <x v="22"/>
    <x v="0"/>
    <x v="0"/>
    <x v="1791"/>
    <n v="20.34"/>
    <n v="3"/>
    <n v="9.36"/>
    <x v="3"/>
    <x v="3"/>
  </r>
  <r>
    <n v="45408"/>
    <x v="675"/>
    <x v="22"/>
    <x v="0"/>
    <x v="1"/>
    <x v="1735"/>
    <n v="39.28"/>
    <n v="8"/>
    <n v="19.25"/>
    <x v="3"/>
    <x v="3"/>
  </r>
  <r>
    <n v="45409"/>
    <x v="755"/>
    <x v="0"/>
    <x v="0"/>
    <x v="1"/>
    <x v="1096"/>
    <n v="33.119999999999997"/>
    <n v="4"/>
    <n v="11.59"/>
    <x v="3"/>
    <x v="3"/>
  </r>
  <r>
    <n v="45409"/>
    <x v="755"/>
    <x v="0"/>
    <x v="1"/>
    <x v="11"/>
    <x v="1558"/>
    <n v="220.27"/>
    <n v="4"/>
    <n v="-42.11"/>
    <x v="3"/>
    <x v="3"/>
  </r>
  <r>
    <n v="45409"/>
    <x v="358"/>
    <x v="3"/>
    <x v="0"/>
    <x v="4"/>
    <x v="1192"/>
    <n v="123.92"/>
    <n v="4"/>
    <n v="33.46"/>
    <x v="3"/>
    <x v="3"/>
  </r>
  <r>
    <n v="45409"/>
    <x v="358"/>
    <x v="3"/>
    <x v="0"/>
    <x v="4"/>
    <x v="146"/>
    <n v="12.39"/>
    <n v="3"/>
    <n v="5.7"/>
    <x v="3"/>
    <x v="3"/>
  </r>
  <r>
    <n v="45409"/>
    <x v="358"/>
    <x v="3"/>
    <x v="0"/>
    <x v="4"/>
    <x v="286"/>
    <n v="47.3"/>
    <n v="2"/>
    <n v="12.3"/>
    <x v="3"/>
    <x v="3"/>
  </r>
  <r>
    <n v="45409"/>
    <x v="700"/>
    <x v="22"/>
    <x v="1"/>
    <x v="8"/>
    <x v="1013"/>
    <n v="139.58000000000001"/>
    <n v="7"/>
    <n v="39.08"/>
    <x v="3"/>
    <x v="3"/>
  </r>
  <r>
    <n v="45410"/>
    <x v="91"/>
    <x v="2"/>
    <x v="0"/>
    <x v="2"/>
    <x v="1462"/>
    <n v="8.3800000000000008"/>
    <n v="1"/>
    <n v="0.73"/>
    <x v="3"/>
    <x v="3"/>
  </r>
  <r>
    <n v="45410"/>
    <x v="91"/>
    <x v="2"/>
    <x v="0"/>
    <x v="4"/>
    <x v="514"/>
    <n v="6.85"/>
    <n v="2"/>
    <n v="0.77"/>
    <x v="3"/>
    <x v="3"/>
  </r>
  <r>
    <n v="45410"/>
    <x v="304"/>
    <x v="25"/>
    <x v="0"/>
    <x v="12"/>
    <x v="1787"/>
    <n v="28.08"/>
    <n v="3"/>
    <n v="5.27"/>
    <x v="3"/>
    <x v="3"/>
  </r>
  <r>
    <n v="45410"/>
    <x v="219"/>
    <x v="16"/>
    <x v="2"/>
    <x v="6"/>
    <x v="1442"/>
    <n v="751.98"/>
    <n v="2"/>
    <n v="84.6"/>
    <x v="3"/>
    <x v="3"/>
  </r>
  <r>
    <n v="45411"/>
    <x v="76"/>
    <x v="10"/>
    <x v="1"/>
    <x v="13"/>
    <x v="670"/>
    <n v="1048.3499999999999"/>
    <n v="5"/>
    <n v="-69.89"/>
    <x v="3"/>
    <x v="3"/>
  </r>
  <r>
    <n v="45411"/>
    <x v="73"/>
    <x v="23"/>
    <x v="0"/>
    <x v="1"/>
    <x v="1806"/>
    <n v="4.91"/>
    <n v="1"/>
    <n v="2.41"/>
    <x v="3"/>
    <x v="3"/>
  </r>
  <r>
    <n v="45412"/>
    <x v="729"/>
    <x v="20"/>
    <x v="0"/>
    <x v="10"/>
    <x v="1610"/>
    <n v="62.96"/>
    <n v="4"/>
    <n v="28.33"/>
    <x v="3"/>
    <x v="3"/>
  </r>
  <r>
    <n v="45412"/>
    <x v="87"/>
    <x v="2"/>
    <x v="2"/>
    <x v="6"/>
    <x v="803"/>
    <n v="677.58"/>
    <n v="5"/>
    <n v="-158.1"/>
    <x v="3"/>
    <x v="3"/>
  </r>
  <r>
    <n v="45412"/>
    <x v="87"/>
    <x v="2"/>
    <x v="0"/>
    <x v="3"/>
    <x v="962"/>
    <n v="13.9"/>
    <n v="3"/>
    <n v="-9.26"/>
    <x v="3"/>
    <x v="3"/>
  </r>
  <r>
    <n v="45412"/>
    <x v="326"/>
    <x v="16"/>
    <x v="0"/>
    <x v="1"/>
    <x v="1454"/>
    <n v="4.6100000000000003"/>
    <n v="2"/>
    <n v="1.67"/>
    <x v="3"/>
    <x v="3"/>
  </r>
  <r>
    <n v="45412"/>
    <x v="326"/>
    <x v="16"/>
    <x v="0"/>
    <x v="4"/>
    <x v="108"/>
    <n v="15.53"/>
    <n v="3"/>
    <n v="4.8499999999999996"/>
    <x v="3"/>
    <x v="3"/>
  </r>
  <r>
    <n v="45412"/>
    <x v="326"/>
    <x v="16"/>
    <x v="0"/>
    <x v="1"/>
    <x v="849"/>
    <n v="11.95"/>
    <n v="3"/>
    <n v="3.88"/>
    <x v="3"/>
    <x v="3"/>
  </r>
  <r>
    <n v="45412"/>
    <x v="531"/>
    <x v="16"/>
    <x v="1"/>
    <x v="8"/>
    <x v="457"/>
    <n v="23.68"/>
    <n v="8"/>
    <n v="6.22"/>
    <x v="3"/>
    <x v="3"/>
  </r>
  <r>
    <n v="45412"/>
    <x v="531"/>
    <x v="16"/>
    <x v="2"/>
    <x v="9"/>
    <x v="968"/>
    <n v="2.38"/>
    <n v="3"/>
    <n v="0.74"/>
    <x v="3"/>
    <x v="3"/>
  </r>
  <r>
    <n v="45412"/>
    <x v="467"/>
    <x v="10"/>
    <x v="0"/>
    <x v="0"/>
    <x v="1378"/>
    <n v="10.37"/>
    <n v="2"/>
    <n v="3.63"/>
    <x v="3"/>
    <x v="3"/>
  </r>
  <r>
    <n v="45412"/>
    <x v="685"/>
    <x v="37"/>
    <x v="0"/>
    <x v="1"/>
    <x v="1809"/>
    <n v="5.76"/>
    <n v="2"/>
    <n v="2.82"/>
    <x v="3"/>
    <x v="3"/>
  </r>
  <r>
    <n v="45412"/>
    <x v="529"/>
    <x v="1"/>
    <x v="0"/>
    <x v="3"/>
    <x v="36"/>
    <n v="43.37"/>
    <n v="7"/>
    <n v="-69.400000000000006"/>
    <x v="3"/>
    <x v="3"/>
  </r>
  <r>
    <n v="45412"/>
    <x v="525"/>
    <x v="3"/>
    <x v="0"/>
    <x v="0"/>
    <x v="207"/>
    <n v="163.96"/>
    <n v="4"/>
    <n v="80.34"/>
    <x v="3"/>
    <x v="3"/>
  </r>
  <r>
    <n v="45412"/>
    <x v="351"/>
    <x v="3"/>
    <x v="1"/>
    <x v="8"/>
    <x v="831"/>
    <n v="64.959999999999994"/>
    <n v="2"/>
    <n v="21.44"/>
    <x v="3"/>
    <x v="3"/>
  </r>
  <r>
    <n v="45412"/>
    <x v="351"/>
    <x v="3"/>
    <x v="0"/>
    <x v="10"/>
    <x v="920"/>
    <n v="30.56"/>
    <n v="4"/>
    <n v="14.97"/>
    <x v="3"/>
    <x v="3"/>
  </r>
  <r>
    <n v="45412"/>
    <x v="400"/>
    <x v="3"/>
    <x v="0"/>
    <x v="4"/>
    <x v="718"/>
    <n v="9.7799999999999994"/>
    <n v="2"/>
    <n v="4.01"/>
    <x v="3"/>
    <x v="3"/>
  </r>
  <r>
    <n v="45412"/>
    <x v="327"/>
    <x v="3"/>
    <x v="0"/>
    <x v="3"/>
    <x v="246"/>
    <n v="23.24"/>
    <n v="5"/>
    <n v="7.55"/>
    <x v="3"/>
    <x v="3"/>
  </r>
  <r>
    <n v="45412"/>
    <x v="772"/>
    <x v="16"/>
    <x v="0"/>
    <x v="3"/>
    <x v="797"/>
    <n v="4.84"/>
    <n v="3"/>
    <n v="-3.55"/>
    <x v="3"/>
    <x v="3"/>
  </r>
  <r>
    <n v="45412"/>
    <x v="772"/>
    <x v="16"/>
    <x v="1"/>
    <x v="8"/>
    <x v="282"/>
    <n v="220.7"/>
    <n v="6"/>
    <n v="-8.2799999999999994"/>
    <x v="3"/>
    <x v="3"/>
  </r>
  <r>
    <n v="45413"/>
    <x v="694"/>
    <x v="13"/>
    <x v="2"/>
    <x v="9"/>
    <x v="918"/>
    <n v="48.9"/>
    <n v="5"/>
    <n v="18.09"/>
    <x v="4"/>
    <x v="3"/>
  </r>
  <r>
    <n v="45413"/>
    <x v="740"/>
    <x v="16"/>
    <x v="0"/>
    <x v="14"/>
    <x v="1754"/>
    <n v="3.33"/>
    <n v="2"/>
    <n v="0.42"/>
    <x v="4"/>
    <x v="3"/>
  </r>
  <r>
    <n v="45413"/>
    <x v="740"/>
    <x v="16"/>
    <x v="1"/>
    <x v="13"/>
    <x v="233"/>
    <n v="933.26"/>
    <n v="4"/>
    <n v="-458.15"/>
    <x v="4"/>
    <x v="3"/>
  </r>
  <r>
    <n v="45413"/>
    <x v="740"/>
    <x v="16"/>
    <x v="1"/>
    <x v="5"/>
    <x v="599"/>
    <n v="2803.92"/>
    <n v="5"/>
    <n v="0"/>
    <x v="4"/>
    <x v="3"/>
  </r>
  <r>
    <n v="45413"/>
    <x v="316"/>
    <x v="16"/>
    <x v="1"/>
    <x v="11"/>
    <x v="1662"/>
    <n v="314.35000000000002"/>
    <n v="3"/>
    <n v="-15.72"/>
    <x v="4"/>
    <x v="3"/>
  </r>
  <r>
    <n v="45413"/>
    <x v="316"/>
    <x v="16"/>
    <x v="0"/>
    <x v="1"/>
    <x v="206"/>
    <n v="4.6100000000000003"/>
    <n v="2"/>
    <n v="1.5"/>
    <x v="4"/>
    <x v="3"/>
  </r>
  <r>
    <n v="45414"/>
    <x v="360"/>
    <x v="23"/>
    <x v="1"/>
    <x v="8"/>
    <x v="1139"/>
    <n v="129.93"/>
    <n v="3"/>
    <n v="12.99"/>
    <x v="4"/>
    <x v="3"/>
  </r>
  <r>
    <n v="45414"/>
    <x v="551"/>
    <x v="3"/>
    <x v="2"/>
    <x v="9"/>
    <x v="1617"/>
    <n v="159.56"/>
    <n v="4"/>
    <n v="59.04"/>
    <x v="4"/>
    <x v="3"/>
  </r>
  <r>
    <n v="45414"/>
    <x v="118"/>
    <x v="3"/>
    <x v="0"/>
    <x v="0"/>
    <x v="367"/>
    <n v="15.7"/>
    <n v="5"/>
    <n v="7.07"/>
    <x v="4"/>
    <x v="3"/>
  </r>
  <r>
    <n v="45414"/>
    <x v="118"/>
    <x v="3"/>
    <x v="0"/>
    <x v="4"/>
    <x v="859"/>
    <n v="59.52"/>
    <n v="3"/>
    <n v="15.48"/>
    <x v="4"/>
    <x v="3"/>
  </r>
  <r>
    <n v="45414"/>
    <x v="118"/>
    <x v="3"/>
    <x v="0"/>
    <x v="0"/>
    <x v="1589"/>
    <n v="34.4"/>
    <n v="5"/>
    <n v="15.82"/>
    <x v="4"/>
    <x v="3"/>
  </r>
  <r>
    <n v="45415"/>
    <x v="504"/>
    <x v="3"/>
    <x v="0"/>
    <x v="2"/>
    <x v="982"/>
    <n v="69.52"/>
    <n v="2"/>
    <n v="19.47"/>
    <x v="4"/>
    <x v="3"/>
  </r>
  <r>
    <n v="45415"/>
    <x v="504"/>
    <x v="3"/>
    <x v="0"/>
    <x v="2"/>
    <x v="25"/>
    <n v="763.44"/>
    <n v="8"/>
    <n v="45.81"/>
    <x v="4"/>
    <x v="3"/>
  </r>
  <r>
    <n v="45415"/>
    <x v="575"/>
    <x v="3"/>
    <x v="0"/>
    <x v="0"/>
    <x v="507"/>
    <n v="25.92"/>
    <n v="4"/>
    <n v="12.44"/>
    <x v="4"/>
    <x v="3"/>
  </r>
  <r>
    <n v="45415"/>
    <x v="575"/>
    <x v="3"/>
    <x v="0"/>
    <x v="4"/>
    <x v="368"/>
    <n v="22.96"/>
    <n v="7"/>
    <n v="6.66"/>
    <x v="4"/>
    <x v="3"/>
  </r>
  <r>
    <n v="45415"/>
    <x v="731"/>
    <x v="2"/>
    <x v="1"/>
    <x v="8"/>
    <x v="1802"/>
    <n v="32.450000000000003"/>
    <n v="2"/>
    <n v="7.3"/>
    <x v="4"/>
    <x v="3"/>
  </r>
  <r>
    <n v="45415"/>
    <x v="731"/>
    <x v="2"/>
    <x v="0"/>
    <x v="3"/>
    <x v="372"/>
    <n v="26.39"/>
    <n v="4"/>
    <n v="-17.59"/>
    <x v="4"/>
    <x v="3"/>
  </r>
  <r>
    <n v="45415"/>
    <x v="731"/>
    <x v="2"/>
    <x v="1"/>
    <x v="13"/>
    <x v="296"/>
    <n v="373.47"/>
    <n v="5"/>
    <n v="-112.04"/>
    <x v="4"/>
    <x v="3"/>
  </r>
  <r>
    <n v="45415"/>
    <x v="731"/>
    <x v="2"/>
    <x v="0"/>
    <x v="3"/>
    <x v="738"/>
    <n v="64.2"/>
    <n v="5"/>
    <n v="-44.94"/>
    <x v="4"/>
    <x v="3"/>
  </r>
  <r>
    <n v="45415"/>
    <x v="731"/>
    <x v="2"/>
    <x v="0"/>
    <x v="7"/>
    <x v="790"/>
    <n v="8"/>
    <n v="2"/>
    <n v="2.8"/>
    <x v="4"/>
    <x v="3"/>
  </r>
  <r>
    <n v="45416"/>
    <x v="754"/>
    <x v="3"/>
    <x v="2"/>
    <x v="6"/>
    <x v="422"/>
    <n v="183.96"/>
    <n v="5"/>
    <n v="20.7"/>
    <x v="4"/>
    <x v="3"/>
  </r>
  <r>
    <n v="45416"/>
    <x v="754"/>
    <x v="3"/>
    <x v="0"/>
    <x v="0"/>
    <x v="1357"/>
    <n v="17.61"/>
    <n v="3"/>
    <n v="8.4499999999999993"/>
    <x v="4"/>
    <x v="3"/>
  </r>
  <r>
    <n v="45416"/>
    <x v="754"/>
    <x v="3"/>
    <x v="1"/>
    <x v="13"/>
    <x v="177"/>
    <n v="300.89999999999998"/>
    <n v="1"/>
    <n v="11.28"/>
    <x v="4"/>
    <x v="3"/>
  </r>
  <r>
    <n v="45416"/>
    <x v="575"/>
    <x v="6"/>
    <x v="0"/>
    <x v="0"/>
    <x v="1545"/>
    <n v="9.11"/>
    <n v="1"/>
    <n v="4.0999999999999996"/>
    <x v="4"/>
    <x v="3"/>
  </r>
  <r>
    <n v="45416"/>
    <x v="575"/>
    <x v="6"/>
    <x v="0"/>
    <x v="2"/>
    <x v="597"/>
    <n v="571.44000000000005"/>
    <n v="4"/>
    <n v="165.72"/>
    <x v="4"/>
    <x v="3"/>
  </r>
  <r>
    <n v="45416"/>
    <x v="575"/>
    <x v="6"/>
    <x v="0"/>
    <x v="0"/>
    <x v="736"/>
    <n v="32.4"/>
    <n v="5"/>
    <n v="15.55"/>
    <x v="4"/>
    <x v="3"/>
  </r>
  <r>
    <n v="45416"/>
    <x v="575"/>
    <x v="6"/>
    <x v="0"/>
    <x v="2"/>
    <x v="1265"/>
    <n v="16.91"/>
    <n v="1"/>
    <n v="4.57"/>
    <x v="4"/>
    <x v="3"/>
  </r>
  <r>
    <n v="45416"/>
    <x v="489"/>
    <x v="10"/>
    <x v="0"/>
    <x v="3"/>
    <x v="483"/>
    <n v="2.31"/>
    <n v="1"/>
    <n v="-1.93"/>
    <x v="4"/>
    <x v="3"/>
  </r>
  <r>
    <n v="45416"/>
    <x v="168"/>
    <x v="2"/>
    <x v="0"/>
    <x v="3"/>
    <x v="1239"/>
    <n v="2.2000000000000002"/>
    <n v="2"/>
    <n v="-1.54"/>
    <x v="4"/>
    <x v="3"/>
  </r>
  <r>
    <n v="45416"/>
    <x v="168"/>
    <x v="2"/>
    <x v="0"/>
    <x v="3"/>
    <x v="594"/>
    <n v="9.4"/>
    <n v="3"/>
    <n v="-7.52"/>
    <x v="4"/>
    <x v="3"/>
  </r>
  <r>
    <n v="45416"/>
    <x v="393"/>
    <x v="3"/>
    <x v="0"/>
    <x v="12"/>
    <x v="1411"/>
    <n v="243.16"/>
    <n v="2"/>
    <n v="72.95"/>
    <x v="4"/>
    <x v="3"/>
  </r>
  <r>
    <n v="45417"/>
    <x v="536"/>
    <x v="3"/>
    <x v="0"/>
    <x v="10"/>
    <x v="1068"/>
    <n v="23.16"/>
    <n v="2"/>
    <n v="11.58"/>
    <x v="4"/>
    <x v="3"/>
  </r>
  <r>
    <n v="45417"/>
    <x v="384"/>
    <x v="26"/>
    <x v="0"/>
    <x v="10"/>
    <x v="732"/>
    <n v="21.24"/>
    <n v="9"/>
    <n v="7.43"/>
    <x v="4"/>
    <x v="3"/>
  </r>
  <r>
    <n v="45417"/>
    <x v="384"/>
    <x v="26"/>
    <x v="0"/>
    <x v="3"/>
    <x v="881"/>
    <n v="9.5500000000000007"/>
    <n v="8"/>
    <n v="-7.32"/>
    <x v="4"/>
    <x v="3"/>
  </r>
  <r>
    <n v="45417"/>
    <x v="384"/>
    <x v="26"/>
    <x v="1"/>
    <x v="11"/>
    <x v="384"/>
    <n v="89.99"/>
    <n v="3"/>
    <n v="-152.97999999999999"/>
    <x v="4"/>
    <x v="3"/>
  </r>
  <r>
    <n v="45417"/>
    <x v="598"/>
    <x v="4"/>
    <x v="0"/>
    <x v="3"/>
    <x v="873"/>
    <n v="34.5"/>
    <n v="3"/>
    <n v="15.53"/>
    <x v="4"/>
    <x v="3"/>
  </r>
  <r>
    <n v="45417"/>
    <x v="170"/>
    <x v="20"/>
    <x v="0"/>
    <x v="0"/>
    <x v="30"/>
    <n v="6.68"/>
    <n v="1"/>
    <n v="3.21"/>
    <x v="4"/>
    <x v="3"/>
  </r>
  <r>
    <n v="45418"/>
    <x v="770"/>
    <x v="1"/>
    <x v="0"/>
    <x v="4"/>
    <x v="347"/>
    <n v="6.41"/>
    <n v="3"/>
    <n v="0.64"/>
    <x v="4"/>
    <x v="3"/>
  </r>
  <r>
    <n v="45418"/>
    <x v="770"/>
    <x v="1"/>
    <x v="2"/>
    <x v="9"/>
    <x v="279"/>
    <n v="408.74"/>
    <n v="7"/>
    <n v="76.64"/>
    <x v="4"/>
    <x v="3"/>
  </r>
  <r>
    <n v="45418"/>
    <x v="460"/>
    <x v="20"/>
    <x v="0"/>
    <x v="1"/>
    <x v="210"/>
    <n v="59.2"/>
    <n v="4"/>
    <n v="29.6"/>
    <x v="4"/>
    <x v="3"/>
  </r>
  <r>
    <n v="45418"/>
    <x v="333"/>
    <x v="6"/>
    <x v="0"/>
    <x v="4"/>
    <x v="72"/>
    <n v="54.66"/>
    <n v="6"/>
    <n v="18.04"/>
    <x v="4"/>
    <x v="3"/>
  </r>
  <r>
    <n v="45418"/>
    <x v="159"/>
    <x v="0"/>
    <x v="0"/>
    <x v="3"/>
    <x v="82"/>
    <n v="11.06"/>
    <n v="10"/>
    <n v="-18.8"/>
    <x v="4"/>
    <x v="3"/>
  </r>
  <r>
    <n v="45418"/>
    <x v="159"/>
    <x v="0"/>
    <x v="1"/>
    <x v="11"/>
    <x v="1009"/>
    <n v="623.46"/>
    <n v="7"/>
    <n v="-119.19"/>
    <x v="4"/>
    <x v="3"/>
  </r>
  <r>
    <n v="45418"/>
    <x v="159"/>
    <x v="0"/>
    <x v="0"/>
    <x v="2"/>
    <x v="917"/>
    <n v="772.68"/>
    <n v="5"/>
    <n v="-57.95"/>
    <x v="4"/>
    <x v="3"/>
  </r>
  <r>
    <n v="45418"/>
    <x v="2"/>
    <x v="25"/>
    <x v="0"/>
    <x v="3"/>
    <x v="471"/>
    <n v="68.540000000000006"/>
    <n v="11"/>
    <n v="-52.55"/>
    <x v="4"/>
    <x v="3"/>
  </r>
  <r>
    <n v="45418"/>
    <x v="2"/>
    <x v="25"/>
    <x v="2"/>
    <x v="6"/>
    <x v="10"/>
    <n v="627.16999999999996"/>
    <n v="4"/>
    <n v="70.56"/>
    <x v="4"/>
    <x v="3"/>
  </r>
  <r>
    <n v="45418"/>
    <x v="2"/>
    <x v="25"/>
    <x v="0"/>
    <x v="1"/>
    <x v="956"/>
    <n v="122.12"/>
    <n v="5"/>
    <n v="39.69"/>
    <x v="4"/>
    <x v="3"/>
  </r>
  <r>
    <n v="45418"/>
    <x v="603"/>
    <x v="3"/>
    <x v="0"/>
    <x v="12"/>
    <x v="661"/>
    <n v="152.94"/>
    <n v="3"/>
    <n v="41.29"/>
    <x v="4"/>
    <x v="3"/>
  </r>
  <r>
    <n v="45418"/>
    <x v="440"/>
    <x v="12"/>
    <x v="0"/>
    <x v="0"/>
    <x v="1272"/>
    <n v="84.42"/>
    <n v="4"/>
    <n v="27.44"/>
    <x v="4"/>
    <x v="3"/>
  </r>
  <r>
    <n v="45418"/>
    <x v="467"/>
    <x v="1"/>
    <x v="2"/>
    <x v="9"/>
    <x v="1416"/>
    <n v="191.97"/>
    <n v="4"/>
    <n v="28.8"/>
    <x v="4"/>
    <x v="3"/>
  </r>
  <r>
    <n v="45419"/>
    <x v="602"/>
    <x v="14"/>
    <x v="1"/>
    <x v="5"/>
    <x v="1283"/>
    <n v="1458.65"/>
    <n v="5"/>
    <n v="423.01"/>
    <x v="4"/>
    <x v="3"/>
  </r>
  <r>
    <n v="45419"/>
    <x v="602"/>
    <x v="14"/>
    <x v="1"/>
    <x v="5"/>
    <x v="1047"/>
    <n v="26.64"/>
    <n v="1"/>
    <n v="7.46"/>
    <x v="4"/>
    <x v="3"/>
  </r>
  <r>
    <n v="45419"/>
    <x v="602"/>
    <x v="14"/>
    <x v="1"/>
    <x v="5"/>
    <x v="1075"/>
    <n v="476.8"/>
    <n v="2"/>
    <n v="119.2"/>
    <x v="4"/>
    <x v="3"/>
  </r>
  <r>
    <n v="45419"/>
    <x v="602"/>
    <x v="14"/>
    <x v="0"/>
    <x v="12"/>
    <x v="1167"/>
    <n v="87.44"/>
    <n v="2"/>
    <n v="18.46"/>
    <x v="4"/>
    <x v="3"/>
  </r>
  <r>
    <n v="45419"/>
    <x v="692"/>
    <x v="3"/>
    <x v="2"/>
    <x v="9"/>
    <x v="102"/>
    <n v="79.989999999999995"/>
    <n v="1"/>
    <n v="28.8"/>
    <x v="4"/>
    <x v="3"/>
  </r>
  <r>
    <n v="45419"/>
    <x v="246"/>
    <x v="3"/>
    <x v="2"/>
    <x v="6"/>
    <x v="1721"/>
    <n v="419.94"/>
    <n v="7"/>
    <n v="52.49"/>
    <x v="4"/>
    <x v="3"/>
  </r>
  <r>
    <n v="45420"/>
    <x v="496"/>
    <x v="10"/>
    <x v="1"/>
    <x v="5"/>
    <x v="1350"/>
    <n v="47.99"/>
    <n v="2"/>
    <n v="-2.06"/>
    <x v="4"/>
    <x v="3"/>
  </r>
  <r>
    <n v="45420"/>
    <x v="577"/>
    <x v="3"/>
    <x v="2"/>
    <x v="16"/>
    <x v="559"/>
    <n v="3359.95"/>
    <n v="6"/>
    <n v="1049.99"/>
    <x v="4"/>
    <x v="3"/>
  </r>
  <r>
    <n v="45420"/>
    <x v="351"/>
    <x v="2"/>
    <x v="1"/>
    <x v="5"/>
    <x v="1331"/>
    <n v="128.06"/>
    <n v="3"/>
    <n v="-23.78"/>
    <x v="4"/>
    <x v="3"/>
  </r>
  <r>
    <n v="45420"/>
    <x v="147"/>
    <x v="3"/>
    <x v="0"/>
    <x v="12"/>
    <x v="38"/>
    <n v="81.08"/>
    <n v="4"/>
    <n v="22.7"/>
    <x v="4"/>
    <x v="3"/>
  </r>
  <r>
    <n v="45420"/>
    <x v="290"/>
    <x v="0"/>
    <x v="0"/>
    <x v="0"/>
    <x v="1257"/>
    <n v="41.47"/>
    <n v="8"/>
    <n v="14.52"/>
    <x v="4"/>
    <x v="3"/>
  </r>
  <r>
    <n v="45421"/>
    <x v="91"/>
    <x v="25"/>
    <x v="0"/>
    <x v="10"/>
    <x v="41"/>
    <n v="65.23"/>
    <n v="3"/>
    <n v="22.02"/>
    <x v="4"/>
    <x v="3"/>
  </r>
  <r>
    <n v="45421"/>
    <x v="91"/>
    <x v="25"/>
    <x v="1"/>
    <x v="5"/>
    <x v="123"/>
    <n v="207"/>
    <n v="3"/>
    <n v="25.88"/>
    <x v="4"/>
    <x v="3"/>
  </r>
  <r>
    <n v="45421"/>
    <x v="162"/>
    <x v="22"/>
    <x v="0"/>
    <x v="3"/>
    <x v="1315"/>
    <n v="147.91999999999999"/>
    <n v="5"/>
    <n v="46.23"/>
    <x v="4"/>
    <x v="3"/>
  </r>
  <r>
    <n v="45421"/>
    <x v="162"/>
    <x v="22"/>
    <x v="0"/>
    <x v="2"/>
    <x v="1549"/>
    <n v="104.28"/>
    <n v="3"/>
    <n v="26.07"/>
    <x v="4"/>
    <x v="3"/>
  </r>
  <r>
    <n v="45421"/>
    <x v="162"/>
    <x v="22"/>
    <x v="1"/>
    <x v="13"/>
    <x v="773"/>
    <n v="286.85000000000002"/>
    <n v="1"/>
    <n v="63.11"/>
    <x v="4"/>
    <x v="3"/>
  </r>
  <r>
    <n v="45421"/>
    <x v="162"/>
    <x v="22"/>
    <x v="0"/>
    <x v="2"/>
    <x v="252"/>
    <n v="66.959999999999994"/>
    <n v="4"/>
    <n v="2.68"/>
    <x v="4"/>
    <x v="3"/>
  </r>
  <r>
    <n v="45421"/>
    <x v="162"/>
    <x v="22"/>
    <x v="2"/>
    <x v="9"/>
    <x v="288"/>
    <n v="199.98"/>
    <n v="2"/>
    <n v="87.99"/>
    <x v="4"/>
    <x v="3"/>
  </r>
  <r>
    <n v="45423"/>
    <x v="269"/>
    <x v="22"/>
    <x v="0"/>
    <x v="0"/>
    <x v="1399"/>
    <n v="37.44"/>
    <n v="6"/>
    <n v="16.850000000000001"/>
    <x v="4"/>
    <x v="3"/>
  </r>
  <r>
    <n v="45423"/>
    <x v="269"/>
    <x v="22"/>
    <x v="0"/>
    <x v="1"/>
    <x v="1433"/>
    <n v="37.590000000000003"/>
    <n v="3"/>
    <n v="17.670000000000002"/>
    <x v="4"/>
    <x v="3"/>
  </r>
  <r>
    <n v="45423"/>
    <x v="269"/>
    <x v="22"/>
    <x v="0"/>
    <x v="3"/>
    <x v="999"/>
    <n v="26.03"/>
    <n v="2"/>
    <n v="9.44"/>
    <x v="4"/>
    <x v="3"/>
  </r>
  <r>
    <n v="45423"/>
    <x v="488"/>
    <x v="0"/>
    <x v="0"/>
    <x v="4"/>
    <x v="608"/>
    <n v="5.25"/>
    <n v="2"/>
    <n v="0.59"/>
    <x v="4"/>
    <x v="3"/>
  </r>
  <r>
    <n v="45423"/>
    <x v="488"/>
    <x v="0"/>
    <x v="0"/>
    <x v="2"/>
    <x v="264"/>
    <n v="74.42"/>
    <n v="2"/>
    <n v="-14.88"/>
    <x v="4"/>
    <x v="3"/>
  </r>
  <r>
    <n v="45423"/>
    <x v="488"/>
    <x v="0"/>
    <x v="0"/>
    <x v="0"/>
    <x v="1186"/>
    <n v="6.85"/>
    <n v="2"/>
    <n v="2.14"/>
    <x v="4"/>
    <x v="3"/>
  </r>
  <r>
    <n v="45423"/>
    <x v="488"/>
    <x v="0"/>
    <x v="1"/>
    <x v="8"/>
    <x v="763"/>
    <n v="8"/>
    <n v="1"/>
    <n v="-7"/>
    <x v="4"/>
    <x v="3"/>
  </r>
  <r>
    <n v="45423"/>
    <x v="477"/>
    <x v="12"/>
    <x v="1"/>
    <x v="11"/>
    <x v="384"/>
    <n v="209.98"/>
    <n v="7"/>
    <n v="-356.96"/>
    <x v="4"/>
    <x v="3"/>
  </r>
  <r>
    <n v="45423"/>
    <x v="456"/>
    <x v="20"/>
    <x v="0"/>
    <x v="4"/>
    <x v="54"/>
    <n v="43.92"/>
    <n v="3"/>
    <n v="12.74"/>
    <x v="4"/>
    <x v="3"/>
  </r>
  <r>
    <n v="45424"/>
    <x v="296"/>
    <x v="0"/>
    <x v="0"/>
    <x v="2"/>
    <x v="555"/>
    <n v="127.92"/>
    <n v="5"/>
    <n v="-15.99"/>
    <x v="4"/>
    <x v="3"/>
  </r>
  <r>
    <n v="45424"/>
    <x v="296"/>
    <x v="0"/>
    <x v="0"/>
    <x v="3"/>
    <x v="738"/>
    <n v="34.24"/>
    <n v="4"/>
    <n v="-53.07"/>
    <x v="4"/>
    <x v="3"/>
  </r>
  <r>
    <n v="45424"/>
    <x v="74"/>
    <x v="32"/>
    <x v="0"/>
    <x v="0"/>
    <x v="40"/>
    <n v="87.6"/>
    <n v="5"/>
    <n v="42.05"/>
    <x v="4"/>
    <x v="3"/>
  </r>
  <r>
    <n v="45424"/>
    <x v="425"/>
    <x v="10"/>
    <x v="0"/>
    <x v="4"/>
    <x v="344"/>
    <n v="10.27"/>
    <n v="3"/>
    <n v="1.1599999999999999"/>
    <x v="4"/>
    <x v="3"/>
  </r>
  <r>
    <n v="45424"/>
    <x v="345"/>
    <x v="3"/>
    <x v="0"/>
    <x v="14"/>
    <x v="104"/>
    <n v="238.62"/>
    <n v="2"/>
    <n v="4.7699999999999996"/>
    <x v="4"/>
    <x v="3"/>
  </r>
  <r>
    <n v="45424"/>
    <x v="345"/>
    <x v="3"/>
    <x v="0"/>
    <x v="12"/>
    <x v="1162"/>
    <n v="7.77"/>
    <n v="1"/>
    <n v="2.1"/>
    <x v="4"/>
    <x v="3"/>
  </r>
  <r>
    <n v="45424"/>
    <x v="345"/>
    <x v="3"/>
    <x v="1"/>
    <x v="13"/>
    <x v="495"/>
    <n v="285.48"/>
    <n v="5"/>
    <n v="-10.71"/>
    <x v="4"/>
    <x v="3"/>
  </r>
  <r>
    <n v="45424"/>
    <x v="345"/>
    <x v="3"/>
    <x v="0"/>
    <x v="3"/>
    <x v="1320"/>
    <n v="19.170000000000002"/>
    <n v="4"/>
    <n v="6.47"/>
    <x v="4"/>
    <x v="3"/>
  </r>
  <r>
    <n v="45424"/>
    <x v="657"/>
    <x v="10"/>
    <x v="0"/>
    <x v="1"/>
    <x v="198"/>
    <n v="5.9"/>
    <n v="2"/>
    <n v="1.99"/>
    <x v="4"/>
    <x v="3"/>
  </r>
  <r>
    <n v="45424"/>
    <x v="273"/>
    <x v="23"/>
    <x v="1"/>
    <x v="8"/>
    <x v="635"/>
    <n v="42.85"/>
    <n v="5"/>
    <n v="15.43"/>
    <x v="4"/>
    <x v="3"/>
  </r>
  <r>
    <n v="45424"/>
    <x v="273"/>
    <x v="23"/>
    <x v="0"/>
    <x v="1"/>
    <x v="911"/>
    <n v="6.16"/>
    <n v="2"/>
    <n v="2.96"/>
    <x v="4"/>
    <x v="3"/>
  </r>
  <r>
    <n v="45424"/>
    <x v="273"/>
    <x v="23"/>
    <x v="0"/>
    <x v="14"/>
    <x v="724"/>
    <n v="17"/>
    <n v="2"/>
    <n v="4.42"/>
    <x v="4"/>
    <x v="3"/>
  </r>
  <r>
    <n v="45424"/>
    <x v="273"/>
    <x v="23"/>
    <x v="2"/>
    <x v="9"/>
    <x v="885"/>
    <n v="87.4"/>
    <n v="5"/>
    <n v="34.96"/>
    <x v="4"/>
    <x v="3"/>
  </r>
  <r>
    <n v="45425"/>
    <x v="237"/>
    <x v="3"/>
    <x v="0"/>
    <x v="1"/>
    <x v="645"/>
    <n v="58.48"/>
    <n v="8"/>
    <n v="27.49"/>
    <x v="4"/>
    <x v="3"/>
  </r>
  <r>
    <n v="45425"/>
    <x v="291"/>
    <x v="18"/>
    <x v="0"/>
    <x v="10"/>
    <x v="1329"/>
    <n v="180.96"/>
    <n v="2"/>
    <n v="81.430000000000007"/>
    <x v="4"/>
    <x v="3"/>
  </r>
  <r>
    <n v="45425"/>
    <x v="291"/>
    <x v="18"/>
    <x v="0"/>
    <x v="3"/>
    <x v="8"/>
    <n v="914.97"/>
    <n v="3"/>
    <n v="411.74"/>
    <x v="4"/>
    <x v="3"/>
  </r>
  <r>
    <n v="45425"/>
    <x v="291"/>
    <x v="18"/>
    <x v="2"/>
    <x v="6"/>
    <x v="1319"/>
    <n v="587.97"/>
    <n v="3"/>
    <n v="158.75"/>
    <x v="4"/>
    <x v="3"/>
  </r>
  <r>
    <n v="45425"/>
    <x v="291"/>
    <x v="18"/>
    <x v="0"/>
    <x v="2"/>
    <x v="27"/>
    <n v="530.34"/>
    <n v="2"/>
    <n v="95.46"/>
    <x v="4"/>
    <x v="3"/>
  </r>
  <r>
    <n v="45425"/>
    <x v="291"/>
    <x v="18"/>
    <x v="0"/>
    <x v="0"/>
    <x v="1074"/>
    <n v="14.94"/>
    <n v="3"/>
    <n v="7.32"/>
    <x v="4"/>
    <x v="3"/>
  </r>
  <r>
    <n v="45425"/>
    <x v="249"/>
    <x v="7"/>
    <x v="0"/>
    <x v="3"/>
    <x v="1356"/>
    <n v="299.52"/>
    <n v="9"/>
    <n v="149.76"/>
    <x v="4"/>
    <x v="3"/>
  </r>
  <r>
    <n v="45425"/>
    <x v="136"/>
    <x v="15"/>
    <x v="0"/>
    <x v="12"/>
    <x v="857"/>
    <n v="20.77"/>
    <n v="2"/>
    <n v="2.34"/>
    <x v="4"/>
    <x v="3"/>
  </r>
  <r>
    <n v="45425"/>
    <x v="772"/>
    <x v="2"/>
    <x v="1"/>
    <x v="5"/>
    <x v="215"/>
    <n v="458.43"/>
    <n v="5"/>
    <n v="-124.43"/>
    <x v="4"/>
    <x v="3"/>
  </r>
  <r>
    <n v="45426"/>
    <x v="137"/>
    <x v="3"/>
    <x v="1"/>
    <x v="8"/>
    <x v="1393"/>
    <n v="18.28"/>
    <n v="2"/>
    <n v="6.22"/>
    <x v="4"/>
    <x v="3"/>
  </r>
  <r>
    <n v="45426"/>
    <x v="137"/>
    <x v="3"/>
    <x v="2"/>
    <x v="9"/>
    <x v="1390"/>
    <n v="1399.93"/>
    <n v="7"/>
    <n v="601.97"/>
    <x v="4"/>
    <x v="3"/>
  </r>
  <r>
    <n v="45426"/>
    <x v="67"/>
    <x v="29"/>
    <x v="0"/>
    <x v="10"/>
    <x v="1072"/>
    <n v="48.69"/>
    <n v="9"/>
    <n v="23.86"/>
    <x v="4"/>
    <x v="3"/>
  </r>
  <r>
    <n v="45426"/>
    <x v="596"/>
    <x v="20"/>
    <x v="2"/>
    <x v="6"/>
    <x v="1238"/>
    <n v="539.97"/>
    <n v="3"/>
    <n v="134.99"/>
    <x v="4"/>
    <x v="3"/>
  </r>
  <r>
    <n v="45426"/>
    <x v="596"/>
    <x v="20"/>
    <x v="0"/>
    <x v="2"/>
    <x v="350"/>
    <n v="22.58"/>
    <n v="2"/>
    <n v="5.87"/>
    <x v="4"/>
    <x v="3"/>
  </r>
  <r>
    <n v="45426"/>
    <x v="127"/>
    <x v="22"/>
    <x v="0"/>
    <x v="0"/>
    <x v="951"/>
    <n v="440.19"/>
    <n v="9"/>
    <n v="206.89"/>
    <x v="4"/>
    <x v="3"/>
  </r>
  <r>
    <n v="45426"/>
    <x v="127"/>
    <x v="22"/>
    <x v="0"/>
    <x v="14"/>
    <x v="277"/>
    <n v="64.400000000000006"/>
    <n v="5"/>
    <n v="1.93"/>
    <x v="4"/>
    <x v="3"/>
  </r>
  <r>
    <n v="45426"/>
    <x v="217"/>
    <x v="0"/>
    <x v="1"/>
    <x v="5"/>
    <x v="435"/>
    <n v="899.43"/>
    <n v="5"/>
    <n v="-12.85"/>
    <x v="4"/>
    <x v="3"/>
  </r>
  <r>
    <n v="45426"/>
    <x v="217"/>
    <x v="0"/>
    <x v="0"/>
    <x v="4"/>
    <x v="1439"/>
    <n v="46.2"/>
    <n v="5"/>
    <n v="5.78"/>
    <x v="4"/>
    <x v="3"/>
  </r>
  <r>
    <n v="45426"/>
    <x v="217"/>
    <x v="0"/>
    <x v="0"/>
    <x v="0"/>
    <x v="1564"/>
    <n v="47.95"/>
    <n v="3"/>
    <n v="16.18"/>
    <x v="4"/>
    <x v="3"/>
  </r>
  <r>
    <n v="45426"/>
    <x v="217"/>
    <x v="0"/>
    <x v="2"/>
    <x v="6"/>
    <x v="1755"/>
    <n v="7.99"/>
    <n v="1"/>
    <n v="0.7"/>
    <x v="4"/>
    <x v="3"/>
  </r>
  <r>
    <n v="45426"/>
    <x v="217"/>
    <x v="0"/>
    <x v="0"/>
    <x v="0"/>
    <x v="1362"/>
    <n v="76.86"/>
    <n v="2"/>
    <n v="26.9"/>
    <x v="4"/>
    <x v="3"/>
  </r>
  <r>
    <n v="45426"/>
    <x v="8"/>
    <x v="36"/>
    <x v="0"/>
    <x v="4"/>
    <x v="513"/>
    <n v="3.76"/>
    <n v="2"/>
    <n v="1.0900000000000001"/>
    <x v="4"/>
    <x v="3"/>
  </r>
  <r>
    <n v="45426"/>
    <x v="8"/>
    <x v="36"/>
    <x v="0"/>
    <x v="4"/>
    <x v="793"/>
    <n v="14.7"/>
    <n v="5"/>
    <n v="6.62"/>
    <x v="4"/>
    <x v="3"/>
  </r>
  <r>
    <n v="45426"/>
    <x v="8"/>
    <x v="36"/>
    <x v="0"/>
    <x v="4"/>
    <x v="222"/>
    <n v="37.200000000000003"/>
    <n v="5"/>
    <n v="9.3000000000000007"/>
    <x v="4"/>
    <x v="3"/>
  </r>
  <r>
    <n v="45426"/>
    <x v="8"/>
    <x v="36"/>
    <x v="2"/>
    <x v="9"/>
    <x v="991"/>
    <n v="89.97"/>
    <n v="3"/>
    <n v="18.89"/>
    <x v="4"/>
    <x v="3"/>
  </r>
  <r>
    <n v="45426"/>
    <x v="8"/>
    <x v="36"/>
    <x v="1"/>
    <x v="5"/>
    <x v="914"/>
    <n v="261.95999999999998"/>
    <n v="2"/>
    <n v="23.58"/>
    <x v="4"/>
    <x v="3"/>
  </r>
  <r>
    <n v="45426"/>
    <x v="8"/>
    <x v="36"/>
    <x v="0"/>
    <x v="1"/>
    <x v="210"/>
    <n v="74"/>
    <n v="5"/>
    <n v="37"/>
    <x v="4"/>
    <x v="3"/>
  </r>
  <r>
    <n v="45426"/>
    <x v="0"/>
    <x v="10"/>
    <x v="0"/>
    <x v="3"/>
    <x v="164"/>
    <n v="58.17"/>
    <n v="5"/>
    <n v="-46.54"/>
    <x v="4"/>
    <x v="3"/>
  </r>
  <r>
    <n v="45426"/>
    <x v="0"/>
    <x v="10"/>
    <x v="0"/>
    <x v="1"/>
    <x v="1678"/>
    <n v="5.04"/>
    <n v="2"/>
    <n v="1.76"/>
    <x v="4"/>
    <x v="3"/>
  </r>
  <r>
    <n v="45426"/>
    <x v="0"/>
    <x v="10"/>
    <x v="0"/>
    <x v="0"/>
    <x v="1325"/>
    <n v="24.78"/>
    <n v="1"/>
    <n v="7.75"/>
    <x v="4"/>
    <x v="3"/>
  </r>
  <r>
    <n v="45427"/>
    <x v="409"/>
    <x v="12"/>
    <x v="2"/>
    <x v="6"/>
    <x v="550"/>
    <n v="29.59"/>
    <n v="1"/>
    <n v="2.59"/>
    <x v="4"/>
    <x v="3"/>
  </r>
  <r>
    <n v="45427"/>
    <x v="409"/>
    <x v="12"/>
    <x v="0"/>
    <x v="3"/>
    <x v="1649"/>
    <n v="4.75"/>
    <n v="2"/>
    <n v="-3.17"/>
    <x v="4"/>
    <x v="3"/>
  </r>
  <r>
    <n v="45427"/>
    <x v="409"/>
    <x v="12"/>
    <x v="0"/>
    <x v="0"/>
    <x v="1810"/>
    <n v="15.55"/>
    <n v="3"/>
    <n v="5.64"/>
    <x v="4"/>
    <x v="3"/>
  </r>
  <r>
    <n v="45427"/>
    <x v="80"/>
    <x v="22"/>
    <x v="1"/>
    <x v="8"/>
    <x v="408"/>
    <n v="39.96"/>
    <n v="2"/>
    <n v="17.18"/>
    <x v="4"/>
    <x v="3"/>
  </r>
  <r>
    <n v="45427"/>
    <x v="80"/>
    <x v="22"/>
    <x v="1"/>
    <x v="5"/>
    <x v="1047"/>
    <n v="42.62"/>
    <n v="2"/>
    <n v="4.26"/>
    <x v="4"/>
    <x v="3"/>
  </r>
  <r>
    <n v="45427"/>
    <x v="80"/>
    <x v="22"/>
    <x v="1"/>
    <x v="5"/>
    <x v="782"/>
    <n v="220.96"/>
    <n v="1"/>
    <n v="24.86"/>
    <x v="4"/>
    <x v="3"/>
  </r>
  <r>
    <n v="45427"/>
    <x v="448"/>
    <x v="1"/>
    <x v="0"/>
    <x v="0"/>
    <x v="1285"/>
    <n v="56.7"/>
    <n v="2"/>
    <n v="19.14"/>
    <x v="4"/>
    <x v="3"/>
  </r>
  <r>
    <n v="45427"/>
    <x v="448"/>
    <x v="1"/>
    <x v="2"/>
    <x v="6"/>
    <x v="852"/>
    <n v="11.12"/>
    <n v="2"/>
    <n v="3.48"/>
    <x v="4"/>
    <x v="3"/>
  </r>
  <r>
    <n v="45428"/>
    <x v="522"/>
    <x v="10"/>
    <x v="0"/>
    <x v="2"/>
    <x v="332"/>
    <n v="221.02"/>
    <n v="2"/>
    <n v="-55.26"/>
    <x v="4"/>
    <x v="3"/>
  </r>
  <r>
    <n v="45430"/>
    <x v="248"/>
    <x v="2"/>
    <x v="2"/>
    <x v="9"/>
    <x v="1264"/>
    <n v="36.049999999999997"/>
    <n v="3"/>
    <n v="-0.9"/>
    <x v="4"/>
    <x v="3"/>
  </r>
  <r>
    <n v="45430"/>
    <x v="18"/>
    <x v="20"/>
    <x v="1"/>
    <x v="8"/>
    <x v="747"/>
    <n v="14.56"/>
    <n v="2"/>
    <n v="6.26"/>
    <x v="4"/>
    <x v="3"/>
  </r>
  <r>
    <n v="45430"/>
    <x v="18"/>
    <x v="20"/>
    <x v="0"/>
    <x v="3"/>
    <x v="51"/>
    <n v="3.05"/>
    <n v="1"/>
    <n v="1.03"/>
    <x v="4"/>
    <x v="3"/>
  </r>
  <r>
    <n v="45430"/>
    <x v="113"/>
    <x v="0"/>
    <x v="0"/>
    <x v="3"/>
    <x v="832"/>
    <n v="6.87"/>
    <n v="7"/>
    <n v="-10.65"/>
    <x v="4"/>
    <x v="3"/>
  </r>
  <r>
    <n v="45430"/>
    <x v="113"/>
    <x v="0"/>
    <x v="0"/>
    <x v="3"/>
    <x v="970"/>
    <n v="2"/>
    <n v="1"/>
    <n v="-3.29"/>
    <x v="4"/>
    <x v="3"/>
  </r>
  <r>
    <n v="45430"/>
    <x v="113"/>
    <x v="0"/>
    <x v="0"/>
    <x v="2"/>
    <x v="1811"/>
    <n v="8.93"/>
    <n v="2"/>
    <n v="0.67"/>
    <x v="4"/>
    <x v="3"/>
  </r>
  <r>
    <n v="45430"/>
    <x v="735"/>
    <x v="4"/>
    <x v="0"/>
    <x v="12"/>
    <x v="882"/>
    <n v="17.239999999999998"/>
    <n v="2"/>
    <n v="4.4800000000000004"/>
    <x v="4"/>
    <x v="3"/>
  </r>
  <r>
    <n v="45430"/>
    <x v="735"/>
    <x v="4"/>
    <x v="1"/>
    <x v="11"/>
    <x v="1061"/>
    <n v="302.94"/>
    <n v="3"/>
    <n v="75.739999999999995"/>
    <x v="4"/>
    <x v="3"/>
  </r>
  <r>
    <n v="45430"/>
    <x v="735"/>
    <x v="4"/>
    <x v="2"/>
    <x v="6"/>
    <x v="852"/>
    <n v="34.75"/>
    <n v="5"/>
    <n v="15.64"/>
    <x v="4"/>
    <x v="3"/>
  </r>
  <r>
    <n v="45430"/>
    <x v="735"/>
    <x v="4"/>
    <x v="0"/>
    <x v="3"/>
    <x v="1135"/>
    <n v="113.94"/>
    <n v="6"/>
    <n v="54.69"/>
    <x v="4"/>
    <x v="3"/>
  </r>
  <r>
    <n v="45430"/>
    <x v="735"/>
    <x v="4"/>
    <x v="2"/>
    <x v="6"/>
    <x v="1570"/>
    <n v="55.98"/>
    <n v="2"/>
    <n v="15.67"/>
    <x v="4"/>
    <x v="3"/>
  </r>
  <r>
    <n v="45430"/>
    <x v="579"/>
    <x v="11"/>
    <x v="2"/>
    <x v="6"/>
    <x v="1529"/>
    <n v="344.7"/>
    <n v="2"/>
    <n v="38.78"/>
    <x v="4"/>
    <x v="3"/>
  </r>
  <r>
    <n v="45430"/>
    <x v="367"/>
    <x v="24"/>
    <x v="0"/>
    <x v="12"/>
    <x v="1718"/>
    <n v="706.86"/>
    <n v="7"/>
    <n v="197.92"/>
    <x v="4"/>
    <x v="3"/>
  </r>
  <r>
    <n v="45430"/>
    <x v="367"/>
    <x v="24"/>
    <x v="2"/>
    <x v="6"/>
    <x v="1502"/>
    <n v="114.95"/>
    <n v="5"/>
    <n v="2.2999999999999998"/>
    <x v="4"/>
    <x v="3"/>
  </r>
  <r>
    <n v="45430"/>
    <x v="367"/>
    <x v="24"/>
    <x v="0"/>
    <x v="3"/>
    <x v="1023"/>
    <n v="43.19"/>
    <n v="7"/>
    <n v="20.73"/>
    <x v="4"/>
    <x v="3"/>
  </r>
  <r>
    <n v="45430"/>
    <x v="688"/>
    <x v="1"/>
    <x v="1"/>
    <x v="8"/>
    <x v="1310"/>
    <n v="22.61"/>
    <n v="3"/>
    <n v="-10.17"/>
    <x v="4"/>
    <x v="3"/>
  </r>
  <r>
    <n v="45430"/>
    <x v="688"/>
    <x v="1"/>
    <x v="1"/>
    <x v="8"/>
    <x v="283"/>
    <n v="1.89"/>
    <n v="1"/>
    <n v="-0.99"/>
    <x v="4"/>
    <x v="3"/>
  </r>
  <r>
    <n v="45431"/>
    <x v="372"/>
    <x v="22"/>
    <x v="0"/>
    <x v="12"/>
    <x v="1167"/>
    <n v="97.16"/>
    <n v="2"/>
    <n v="28.18"/>
    <x v="4"/>
    <x v="3"/>
  </r>
  <r>
    <n v="45431"/>
    <x v="138"/>
    <x v="20"/>
    <x v="0"/>
    <x v="12"/>
    <x v="174"/>
    <n v="281.33999999999997"/>
    <n v="6"/>
    <n v="109.72"/>
    <x v="4"/>
    <x v="3"/>
  </r>
  <r>
    <n v="45431"/>
    <x v="138"/>
    <x v="20"/>
    <x v="2"/>
    <x v="6"/>
    <x v="855"/>
    <n v="307.98"/>
    <n v="2"/>
    <n v="89.31"/>
    <x v="4"/>
    <x v="3"/>
  </r>
  <r>
    <n v="45431"/>
    <x v="138"/>
    <x v="20"/>
    <x v="2"/>
    <x v="9"/>
    <x v="439"/>
    <n v="299.97000000000003"/>
    <n v="3"/>
    <n v="113.99"/>
    <x v="4"/>
    <x v="3"/>
  </r>
  <r>
    <n v="45431"/>
    <x v="59"/>
    <x v="4"/>
    <x v="2"/>
    <x v="9"/>
    <x v="281"/>
    <n v="67.8"/>
    <n v="4"/>
    <n v="4.07"/>
    <x v="4"/>
    <x v="3"/>
  </r>
  <r>
    <n v="45431"/>
    <x v="59"/>
    <x v="4"/>
    <x v="2"/>
    <x v="6"/>
    <x v="1812"/>
    <n v="377.97"/>
    <n v="3"/>
    <n v="98.27"/>
    <x v="4"/>
    <x v="3"/>
  </r>
  <r>
    <n v="45431"/>
    <x v="59"/>
    <x v="4"/>
    <x v="1"/>
    <x v="11"/>
    <x v="1212"/>
    <n v="1628.82"/>
    <n v="9"/>
    <n v="374.63"/>
    <x v="4"/>
    <x v="3"/>
  </r>
  <r>
    <n v="45431"/>
    <x v="59"/>
    <x v="4"/>
    <x v="0"/>
    <x v="0"/>
    <x v="290"/>
    <n v="286.93"/>
    <n v="7"/>
    <n v="140.6"/>
    <x v="4"/>
    <x v="3"/>
  </r>
  <r>
    <n v="45431"/>
    <x v="288"/>
    <x v="3"/>
    <x v="1"/>
    <x v="5"/>
    <x v="478"/>
    <n v="681.41"/>
    <n v="12"/>
    <n v="42.59"/>
    <x v="4"/>
    <x v="3"/>
  </r>
  <r>
    <n v="45431"/>
    <x v="288"/>
    <x v="3"/>
    <x v="0"/>
    <x v="4"/>
    <x v="1041"/>
    <n v="3.52"/>
    <n v="2"/>
    <n v="1.02"/>
    <x v="4"/>
    <x v="3"/>
  </r>
  <r>
    <n v="45431"/>
    <x v="288"/>
    <x v="3"/>
    <x v="0"/>
    <x v="4"/>
    <x v="312"/>
    <n v="5.58"/>
    <n v="1"/>
    <n v="1.4"/>
    <x v="4"/>
    <x v="3"/>
  </r>
  <r>
    <n v="45431"/>
    <x v="288"/>
    <x v="3"/>
    <x v="2"/>
    <x v="9"/>
    <x v="390"/>
    <n v="36.32"/>
    <n v="1"/>
    <n v="10.9"/>
    <x v="4"/>
    <x v="3"/>
  </r>
  <r>
    <n v="45431"/>
    <x v="405"/>
    <x v="4"/>
    <x v="0"/>
    <x v="0"/>
    <x v="1422"/>
    <n v="195.64"/>
    <n v="4"/>
    <n v="91.95"/>
    <x v="4"/>
    <x v="3"/>
  </r>
  <r>
    <n v="45431"/>
    <x v="225"/>
    <x v="1"/>
    <x v="0"/>
    <x v="0"/>
    <x v="294"/>
    <n v="38.020000000000003"/>
    <n v="6"/>
    <n v="13.78"/>
    <x v="4"/>
    <x v="3"/>
  </r>
  <r>
    <n v="45431"/>
    <x v="80"/>
    <x v="0"/>
    <x v="2"/>
    <x v="6"/>
    <x v="1118"/>
    <n v="95.99"/>
    <n v="1"/>
    <n v="9.6"/>
    <x v="4"/>
    <x v="3"/>
  </r>
  <r>
    <n v="45431"/>
    <x v="80"/>
    <x v="0"/>
    <x v="0"/>
    <x v="1"/>
    <x v="1374"/>
    <n v="13.22"/>
    <n v="4"/>
    <n v="4.3"/>
    <x v="4"/>
    <x v="3"/>
  </r>
  <r>
    <n v="45431"/>
    <x v="512"/>
    <x v="15"/>
    <x v="1"/>
    <x v="5"/>
    <x v="215"/>
    <n v="314.35000000000002"/>
    <n v="3"/>
    <n v="-35.36"/>
    <x v="4"/>
    <x v="3"/>
  </r>
  <r>
    <n v="45431"/>
    <x v="512"/>
    <x v="15"/>
    <x v="0"/>
    <x v="0"/>
    <x v="404"/>
    <n v="27.89"/>
    <n v="7"/>
    <n v="10.11"/>
    <x v="4"/>
    <x v="3"/>
  </r>
  <r>
    <n v="45431"/>
    <x v="52"/>
    <x v="3"/>
    <x v="0"/>
    <x v="3"/>
    <x v="1356"/>
    <n v="133.12"/>
    <n v="5"/>
    <n v="49.92"/>
    <x v="4"/>
    <x v="3"/>
  </r>
  <r>
    <n v="45431"/>
    <x v="37"/>
    <x v="33"/>
    <x v="0"/>
    <x v="3"/>
    <x v="558"/>
    <n v="26.16"/>
    <n v="4"/>
    <n v="12.82"/>
    <x v="4"/>
    <x v="3"/>
  </r>
  <r>
    <n v="45432"/>
    <x v="115"/>
    <x v="47"/>
    <x v="0"/>
    <x v="4"/>
    <x v="487"/>
    <n v="131.94"/>
    <n v="3"/>
    <n v="35.619999999999997"/>
    <x v="4"/>
    <x v="3"/>
  </r>
  <r>
    <n v="45432"/>
    <x v="115"/>
    <x v="47"/>
    <x v="0"/>
    <x v="4"/>
    <x v="136"/>
    <n v="25.92"/>
    <n v="4"/>
    <n v="8.2899999999999991"/>
    <x v="4"/>
    <x v="3"/>
  </r>
  <r>
    <n v="45432"/>
    <x v="115"/>
    <x v="47"/>
    <x v="0"/>
    <x v="2"/>
    <x v="923"/>
    <n v="704.76"/>
    <n v="4"/>
    <n v="162.09"/>
    <x v="4"/>
    <x v="3"/>
  </r>
  <r>
    <n v="45432"/>
    <x v="115"/>
    <x v="47"/>
    <x v="0"/>
    <x v="7"/>
    <x v="78"/>
    <n v="7.41"/>
    <n v="3"/>
    <n v="3.48"/>
    <x v="4"/>
    <x v="3"/>
  </r>
  <r>
    <n v="45432"/>
    <x v="115"/>
    <x v="47"/>
    <x v="0"/>
    <x v="4"/>
    <x v="319"/>
    <n v="21.5"/>
    <n v="10"/>
    <n v="7.1"/>
    <x v="4"/>
    <x v="3"/>
  </r>
  <r>
    <n v="45432"/>
    <x v="684"/>
    <x v="3"/>
    <x v="1"/>
    <x v="5"/>
    <x v="100"/>
    <n v="518.27"/>
    <n v="8"/>
    <n v="-97.18"/>
    <x v="4"/>
    <x v="3"/>
  </r>
  <r>
    <n v="45432"/>
    <x v="684"/>
    <x v="3"/>
    <x v="1"/>
    <x v="8"/>
    <x v="335"/>
    <n v="6.98"/>
    <n v="1"/>
    <n v="3.35"/>
    <x v="4"/>
    <x v="3"/>
  </r>
  <r>
    <n v="45432"/>
    <x v="684"/>
    <x v="3"/>
    <x v="2"/>
    <x v="15"/>
    <x v="1768"/>
    <n v="343.2"/>
    <n v="1"/>
    <n v="38.61"/>
    <x v="4"/>
    <x v="3"/>
  </r>
  <r>
    <n v="45432"/>
    <x v="444"/>
    <x v="14"/>
    <x v="0"/>
    <x v="3"/>
    <x v="739"/>
    <n v="41.28"/>
    <n v="2"/>
    <n v="19.809999999999999"/>
    <x v="4"/>
    <x v="3"/>
  </r>
  <r>
    <n v="45432"/>
    <x v="247"/>
    <x v="17"/>
    <x v="0"/>
    <x v="3"/>
    <x v="811"/>
    <n v="8.2899999999999991"/>
    <n v="2"/>
    <n v="3"/>
    <x v="4"/>
    <x v="3"/>
  </r>
  <r>
    <n v="45432"/>
    <x v="247"/>
    <x v="17"/>
    <x v="2"/>
    <x v="6"/>
    <x v="1426"/>
    <n v="1123.1300000000001"/>
    <n v="9"/>
    <n v="70.2"/>
    <x v="4"/>
    <x v="3"/>
  </r>
  <r>
    <n v="45432"/>
    <x v="247"/>
    <x v="17"/>
    <x v="0"/>
    <x v="12"/>
    <x v="857"/>
    <n v="64.900000000000006"/>
    <n v="5"/>
    <n v="18.82"/>
    <x v="4"/>
    <x v="3"/>
  </r>
  <r>
    <n v="45433"/>
    <x v="130"/>
    <x v="20"/>
    <x v="1"/>
    <x v="8"/>
    <x v="511"/>
    <n v="520.04999999999995"/>
    <n v="5"/>
    <n v="72.81"/>
    <x v="4"/>
    <x v="3"/>
  </r>
  <r>
    <n v="45433"/>
    <x v="130"/>
    <x v="20"/>
    <x v="0"/>
    <x v="4"/>
    <x v="1813"/>
    <n v="17.97"/>
    <n v="3"/>
    <n v="5.21"/>
    <x v="4"/>
    <x v="3"/>
  </r>
  <r>
    <n v="45434"/>
    <x v="224"/>
    <x v="1"/>
    <x v="1"/>
    <x v="5"/>
    <x v="1155"/>
    <n v="181.99"/>
    <n v="2"/>
    <n v="-54.6"/>
    <x v="4"/>
    <x v="3"/>
  </r>
  <r>
    <n v="45434"/>
    <x v="224"/>
    <x v="1"/>
    <x v="0"/>
    <x v="3"/>
    <x v="881"/>
    <n v="1.59"/>
    <n v="2"/>
    <n v="-2.63"/>
    <x v="4"/>
    <x v="3"/>
  </r>
  <r>
    <n v="45434"/>
    <x v="224"/>
    <x v="1"/>
    <x v="0"/>
    <x v="14"/>
    <x v="139"/>
    <n v="22.34"/>
    <n v="3"/>
    <n v="2.5099999999999998"/>
    <x v="4"/>
    <x v="3"/>
  </r>
  <r>
    <n v="45434"/>
    <x v="281"/>
    <x v="3"/>
    <x v="2"/>
    <x v="9"/>
    <x v="918"/>
    <n v="68.459999999999994"/>
    <n v="7"/>
    <n v="25.33"/>
    <x v="4"/>
    <x v="3"/>
  </r>
  <r>
    <n v="45434"/>
    <x v="556"/>
    <x v="3"/>
    <x v="0"/>
    <x v="4"/>
    <x v="760"/>
    <n v="49.56"/>
    <n v="7"/>
    <n v="18.829999999999998"/>
    <x v="4"/>
    <x v="3"/>
  </r>
  <r>
    <n v="45434"/>
    <x v="58"/>
    <x v="3"/>
    <x v="0"/>
    <x v="4"/>
    <x v="368"/>
    <n v="9.84"/>
    <n v="3"/>
    <n v="2.85"/>
    <x v="4"/>
    <x v="3"/>
  </r>
  <r>
    <n v="45434"/>
    <x v="58"/>
    <x v="3"/>
    <x v="0"/>
    <x v="4"/>
    <x v="182"/>
    <n v="2.78"/>
    <n v="1"/>
    <n v="0.72"/>
    <x v="4"/>
    <x v="3"/>
  </r>
  <r>
    <n v="45435"/>
    <x v="6"/>
    <x v="3"/>
    <x v="1"/>
    <x v="13"/>
    <x v="495"/>
    <n v="171.29"/>
    <n v="3"/>
    <n v="-6.42"/>
    <x v="4"/>
    <x v="3"/>
  </r>
  <r>
    <n v="45435"/>
    <x v="318"/>
    <x v="0"/>
    <x v="0"/>
    <x v="7"/>
    <x v="364"/>
    <n v="1.82"/>
    <n v="2"/>
    <n v="0.62"/>
    <x v="4"/>
    <x v="3"/>
  </r>
  <r>
    <n v="45435"/>
    <x v="318"/>
    <x v="0"/>
    <x v="0"/>
    <x v="12"/>
    <x v="1284"/>
    <n v="18.32"/>
    <n v="5"/>
    <n v="-46.72"/>
    <x v="4"/>
    <x v="3"/>
  </r>
  <r>
    <n v="45435"/>
    <x v="318"/>
    <x v="0"/>
    <x v="0"/>
    <x v="2"/>
    <x v="204"/>
    <n v="48.82"/>
    <n v="3"/>
    <n v="-11.59"/>
    <x v="4"/>
    <x v="3"/>
  </r>
  <r>
    <n v="45435"/>
    <x v="318"/>
    <x v="0"/>
    <x v="0"/>
    <x v="3"/>
    <x v="56"/>
    <n v="1.19"/>
    <n v="1"/>
    <n v="-1.96"/>
    <x v="4"/>
    <x v="3"/>
  </r>
  <r>
    <n v="45437"/>
    <x v="772"/>
    <x v="4"/>
    <x v="0"/>
    <x v="3"/>
    <x v="1171"/>
    <n v="29.84"/>
    <n v="2"/>
    <n v="13.43"/>
    <x v="4"/>
    <x v="3"/>
  </r>
  <r>
    <n v="45437"/>
    <x v="335"/>
    <x v="20"/>
    <x v="0"/>
    <x v="3"/>
    <x v="398"/>
    <n v="663.92"/>
    <n v="5"/>
    <n v="207.48"/>
    <x v="4"/>
    <x v="3"/>
  </r>
  <r>
    <n v="45437"/>
    <x v="335"/>
    <x v="20"/>
    <x v="2"/>
    <x v="9"/>
    <x v="623"/>
    <n v="120"/>
    <n v="8"/>
    <n v="13.2"/>
    <x v="4"/>
    <x v="3"/>
  </r>
  <r>
    <n v="45437"/>
    <x v="335"/>
    <x v="20"/>
    <x v="0"/>
    <x v="7"/>
    <x v="779"/>
    <n v="3.29"/>
    <n v="1"/>
    <n v="1.48"/>
    <x v="4"/>
    <x v="3"/>
  </r>
  <r>
    <n v="45437"/>
    <x v="335"/>
    <x v="20"/>
    <x v="1"/>
    <x v="8"/>
    <x v="1387"/>
    <n v="18.84"/>
    <n v="3"/>
    <n v="6.03"/>
    <x v="4"/>
    <x v="3"/>
  </r>
  <r>
    <n v="45437"/>
    <x v="506"/>
    <x v="0"/>
    <x v="0"/>
    <x v="2"/>
    <x v="1276"/>
    <n v="50.14"/>
    <n v="3"/>
    <n v="-11.28"/>
    <x v="4"/>
    <x v="3"/>
  </r>
  <r>
    <n v="45438"/>
    <x v="566"/>
    <x v="5"/>
    <x v="0"/>
    <x v="12"/>
    <x v="1814"/>
    <n v="208.44"/>
    <n v="3"/>
    <n v="62.53"/>
    <x v="4"/>
    <x v="3"/>
  </r>
  <r>
    <n v="45438"/>
    <x v="566"/>
    <x v="5"/>
    <x v="0"/>
    <x v="14"/>
    <x v="277"/>
    <n v="25.76"/>
    <n v="2"/>
    <n v="0.77"/>
    <x v="4"/>
    <x v="3"/>
  </r>
  <r>
    <n v="45438"/>
    <x v="240"/>
    <x v="6"/>
    <x v="2"/>
    <x v="9"/>
    <x v="1509"/>
    <n v="23.08"/>
    <n v="2"/>
    <n v="6.92"/>
    <x v="4"/>
    <x v="3"/>
  </r>
  <r>
    <n v="45438"/>
    <x v="101"/>
    <x v="3"/>
    <x v="0"/>
    <x v="0"/>
    <x v="1588"/>
    <n v="12.96"/>
    <n v="2"/>
    <n v="6.22"/>
    <x v="4"/>
    <x v="3"/>
  </r>
  <r>
    <n v="45439"/>
    <x v="233"/>
    <x v="5"/>
    <x v="0"/>
    <x v="3"/>
    <x v="1223"/>
    <n v="58.34"/>
    <n v="2"/>
    <n v="28"/>
    <x v="4"/>
    <x v="3"/>
  </r>
  <r>
    <n v="45439"/>
    <x v="233"/>
    <x v="5"/>
    <x v="2"/>
    <x v="6"/>
    <x v="1238"/>
    <n v="539.97"/>
    <n v="3"/>
    <n v="134.99"/>
    <x v="4"/>
    <x v="3"/>
  </r>
  <r>
    <n v="45439"/>
    <x v="281"/>
    <x v="15"/>
    <x v="0"/>
    <x v="0"/>
    <x v="507"/>
    <n v="25.92"/>
    <n v="5"/>
    <n v="9.07"/>
    <x v="4"/>
    <x v="3"/>
  </r>
  <r>
    <n v="45439"/>
    <x v="132"/>
    <x v="22"/>
    <x v="2"/>
    <x v="9"/>
    <x v="665"/>
    <n v="98.16"/>
    <n v="6"/>
    <n v="9.82"/>
    <x v="4"/>
    <x v="3"/>
  </r>
  <r>
    <n v="45439"/>
    <x v="132"/>
    <x v="22"/>
    <x v="0"/>
    <x v="4"/>
    <x v="108"/>
    <n v="31.44"/>
    <n v="3"/>
    <n v="7.86"/>
    <x v="4"/>
    <x v="3"/>
  </r>
  <r>
    <n v="45439"/>
    <x v="229"/>
    <x v="34"/>
    <x v="1"/>
    <x v="8"/>
    <x v="1756"/>
    <n v="35"/>
    <n v="4"/>
    <n v="14.7"/>
    <x v="4"/>
    <x v="3"/>
  </r>
  <r>
    <n v="45439"/>
    <x v="229"/>
    <x v="34"/>
    <x v="0"/>
    <x v="2"/>
    <x v="25"/>
    <n v="477.15"/>
    <n v="5"/>
    <n v="28.63"/>
    <x v="4"/>
    <x v="3"/>
  </r>
  <r>
    <n v="45439"/>
    <x v="229"/>
    <x v="34"/>
    <x v="2"/>
    <x v="6"/>
    <x v="1812"/>
    <n v="302.38"/>
    <n v="3"/>
    <n v="22.68"/>
    <x v="4"/>
    <x v="3"/>
  </r>
  <r>
    <n v="45439"/>
    <x v="416"/>
    <x v="39"/>
    <x v="1"/>
    <x v="8"/>
    <x v="1751"/>
    <n v="477.3"/>
    <n v="5"/>
    <n v="138.41999999999999"/>
    <x v="4"/>
    <x v="3"/>
  </r>
  <r>
    <n v="45439"/>
    <x v="620"/>
    <x v="25"/>
    <x v="2"/>
    <x v="9"/>
    <x v="1815"/>
    <n v="27.19"/>
    <n v="3"/>
    <n v="0.34"/>
    <x v="4"/>
    <x v="3"/>
  </r>
  <r>
    <n v="45439"/>
    <x v="620"/>
    <x v="25"/>
    <x v="0"/>
    <x v="3"/>
    <x v="274"/>
    <n v="12.06"/>
    <n v="5"/>
    <n v="-10.050000000000001"/>
    <x v="4"/>
    <x v="3"/>
  </r>
  <r>
    <n v="45440"/>
    <x v="99"/>
    <x v="9"/>
    <x v="1"/>
    <x v="5"/>
    <x v="120"/>
    <n v="301.95999999999998"/>
    <n v="2"/>
    <n v="33.22"/>
    <x v="4"/>
    <x v="3"/>
  </r>
  <r>
    <n v="45440"/>
    <x v="657"/>
    <x v="0"/>
    <x v="2"/>
    <x v="6"/>
    <x v="826"/>
    <n v="54.37"/>
    <n v="4"/>
    <n v="4.08"/>
    <x v="4"/>
    <x v="3"/>
  </r>
  <r>
    <n v="45440"/>
    <x v="604"/>
    <x v="38"/>
    <x v="1"/>
    <x v="8"/>
    <x v="1376"/>
    <n v="247.44"/>
    <n v="8"/>
    <n v="101.45"/>
    <x v="4"/>
    <x v="3"/>
  </r>
  <r>
    <n v="45440"/>
    <x v="495"/>
    <x v="1"/>
    <x v="1"/>
    <x v="5"/>
    <x v="1748"/>
    <n v="106.87"/>
    <n v="3"/>
    <n v="-29.01"/>
    <x v="4"/>
    <x v="3"/>
  </r>
  <r>
    <n v="45440"/>
    <x v="495"/>
    <x v="1"/>
    <x v="0"/>
    <x v="3"/>
    <x v="56"/>
    <n v="3.56"/>
    <n v="3"/>
    <n v="-6.24"/>
    <x v="4"/>
    <x v="3"/>
  </r>
  <r>
    <n v="45440"/>
    <x v="507"/>
    <x v="12"/>
    <x v="2"/>
    <x v="6"/>
    <x v="952"/>
    <n v="195.96"/>
    <n v="5"/>
    <n v="19.600000000000001"/>
    <x v="4"/>
    <x v="3"/>
  </r>
  <r>
    <n v="45440"/>
    <x v="507"/>
    <x v="12"/>
    <x v="0"/>
    <x v="0"/>
    <x v="1703"/>
    <n v="15.55"/>
    <n v="3"/>
    <n v="5.44"/>
    <x v="4"/>
    <x v="3"/>
  </r>
  <r>
    <n v="45440"/>
    <x v="507"/>
    <x v="12"/>
    <x v="2"/>
    <x v="9"/>
    <x v="711"/>
    <n v="271.97000000000003"/>
    <n v="4"/>
    <n v="54.39"/>
    <x v="4"/>
    <x v="3"/>
  </r>
  <r>
    <n v="45440"/>
    <x v="548"/>
    <x v="36"/>
    <x v="1"/>
    <x v="8"/>
    <x v="211"/>
    <n v="27.46"/>
    <n v="2"/>
    <n v="9.89"/>
    <x v="4"/>
    <x v="3"/>
  </r>
  <r>
    <n v="45440"/>
    <x v="548"/>
    <x v="36"/>
    <x v="0"/>
    <x v="12"/>
    <x v="810"/>
    <n v="125.13"/>
    <n v="3"/>
    <n v="36.29"/>
    <x v="4"/>
    <x v="3"/>
  </r>
  <r>
    <n v="45440"/>
    <x v="450"/>
    <x v="10"/>
    <x v="0"/>
    <x v="0"/>
    <x v="1479"/>
    <n v="13.87"/>
    <n v="3"/>
    <n v="5.03"/>
    <x v="4"/>
    <x v="3"/>
  </r>
  <r>
    <n v="45440"/>
    <x v="450"/>
    <x v="10"/>
    <x v="1"/>
    <x v="11"/>
    <x v="1419"/>
    <n v="115.96"/>
    <n v="4"/>
    <n v="-64.94"/>
    <x v="4"/>
    <x v="3"/>
  </r>
  <r>
    <n v="45441"/>
    <x v="606"/>
    <x v="0"/>
    <x v="0"/>
    <x v="0"/>
    <x v="1595"/>
    <n v="25.92"/>
    <n v="5"/>
    <n v="9.4"/>
    <x v="4"/>
    <x v="3"/>
  </r>
  <r>
    <n v="45441"/>
    <x v="606"/>
    <x v="0"/>
    <x v="0"/>
    <x v="2"/>
    <x v="1122"/>
    <n v="53.42"/>
    <n v="3"/>
    <n v="4.67"/>
    <x v="4"/>
    <x v="3"/>
  </r>
  <r>
    <n v="45441"/>
    <x v="742"/>
    <x v="0"/>
    <x v="1"/>
    <x v="8"/>
    <x v="1714"/>
    <n v="65.42"/>
    <n v="4"/>
    <n v="-52.34"/>
    <x v="4"/>
    <x v="3"/>
  </r>
  <r>
    <n v="45441"/>
    <x v="618"/>
    <x v="40"/>
    <x v="0"/>
    <x v="7"/>
    <x v="122"/>
    <n v="23.55"/>
    <n v="5"/>
    <n v="1.18"/>
    <x v="4"/>
    <x v="3"/>
  </r>
  <r>
    <n v="45441"/>
    <x v="505"/>
    <x v="18"/>
    <x v="0"/>
    <x v="3"/>
    <x v="715"/>
    <n v="43.41"/>
    <n v="1"/>
    <n v="19.97"/>
    <x v="4"/>
    <x v="3"/>
  </r>
  <r>
    <n v="45441"/>
    <x v="505"/>
    <x v="18"/>
    <x v="1"/>
    <x v="8"/>
    <x v="152"/>
    <n v="6.24"/>
    <n v="3"/>
    <n v="2.62"/>
    <x v="4"/>
    <x v="3"/>
  </r>
  <r>
    <n v="45441"/>
    <x v="505"/>
    <x v="18"/>
    <x v="0"/>
    <x v="12"/>
    <x v="1758"/>
    <n v="465.16"/>
    <n v="2"/>
    <n v="120.94"/>
    <x v="4"/>
    <x v="3"/>
  </r>
  <r>
    <n v="45441"/>
    <x v="505"/>
    <x v="18"/>
    <x v="0"/>
    <x v="0"/>
    <x v="452"/>
    <n v="7.98"/>
    <n v="1"/>
    <n v="3.99"/>
    <x v="4"/>
    <x v="3"/>
  </r>
  <r>
    <n v="45442"/>
    <x v="664"/>
    <x v="8"/>
    <x v="1"/>
    <x v="11"/>
    <x v="1102"/>
    <n v="241.96"/>
    <n v="2"/>
    <n v="33.869999999999997"/>
    <x v="4"/>
    <x v="3"/>
  </r>
  <r>
    <n v="45442"/>
    <x v="664"/>
    <x v="8"/>
    <x v="0"/>
    <x v="3"/>
    <x v="1149"/>
    <n v="3.89"/>
    <n v="1"/>
    <n v="1.87"/>
    <x v="4"/>
    <x v="3"/>
  </r>
  <r>
    <n v="45442"/>
    <x v="664"/>
    <x v="8"/>
    <x v="1"/>
    <x v="8"/>
    <x v="533"/>
    <n v="8.01"/>
    <n v="3"/>
    <n v="3.04"/>
    <x v="4"/>
    <x v="3"/>
  </r>
  <r>
    <n v="45442"/>
    <x v="588"/>
    <x v="11"/>
    <x v="2"/>
    <x v="6"/>
    <x v="1254"/>
    <n v="156.79"/>
    <n v="1"/>
    <n v="17.64"/>
    <x v="4"/>
    <x v="3"/>
  </r>
  <r>
    <n v="45442"/>
    <x v="588"/>
    <x v="11"/>
    <x v="2"/>
    <x v="9"/>
    <x v="225"/>
    <n v="35.36"/>
    <n v="2"/>
    <n v="-3.09"/>
    <x v="4"/>
    <x v="3"/>
  </r>
  <r>
    <n v="45442"/>
    <x v="588"/>
    <x v="11"/>
    <x v="1"/>
    <x v="8"/>
    <x v="1465"/>
    <n v="13.59"/>
    <n v="1"/>
    <n v="-0.34"/>
    <x v="4"/>
    <x v="3"/>
  </r>
  <r>
    <n v="45442"/>
    <x v="436"/>
    <x v="3"/>
    <x v="0"/>
    <x v="0"/>
    <x v="1737"/>
    <n v="37.520000000000003"/>
    <n v="4"/>
    <n v="18.010000000000002"/>
    <x v="4"/>
    <x v="3"/>
  </r>
  <r>
    <n v="45442"/>
    <x v="73"/>
    <x v="0"/>
    <x v="1"/>
    <x v="11"/>
    <x v="1248"/>
    <n v="204.67"/>
    <n v="1"/>
    <n v="-6.02"/>
    <x v="4"/>
    <x v="3"/>
  </r>
  <r>
    <n v="45442"/>
    <x v="75"/>
    <x v="3"/>
    <x v="0"/>
    <x v="4"/>
    <x v="540"/>
    <n v="35.1"/>
    <n v="6"/>
    <n v="10.18"/>
    <x v="4"/>
    <x v="3"/>
  </r>
  <r>
    <n v="45444"/>
    <x v="323"/>
    <x v="10"/>
    <x v="0"/>
    <x v="12"/>
    <x v="1277"/>
    <n v="17.48"/>
    <n v="5"/>
    <n v="1.31"/>
    <x v="5"/>
    <x v="3"/>
  </r>
  <r>
    <n v="45444"/>
    <x v="681"/>
    <x v="10"/>
    <x v="0"/>
    <x v="3"/>
    <x v="130"/>
    <n v="3.8"/>
    <n v="2"/>
    <n v="-2.66"/>
    <x v="5"/>
    <x v="3"/>
  </r>
  <r>
    <n v="45444"/>
    <x v="681"/>
    <x v="10"/>
    <x v="0"/>
    <x v="0"/>
    <x v="834"/>
    <n v="27.74"/>
    <n v="6"/>
    <n v="10.06"/>
    <x v="5"/>
    <x v="3"/>
  </r>
  <r>
    <n v="45444"/>
    <x v="681"/>
    <x v="10"/>
    <x v="2"/>
    <x v="6"/>
    <x v="1519"/>
    <n v="158.38"/>
    <n v="4"/>
    <n v="-34.31"/>
    <x v="5"/>
    <x v="3"/>
  </r>
  <r>
    <n v="45444"/>
    <x v="755"/>
    <x v="40"/>
    <x v="0"/>
    <x v="3"/>
    <x v="39"/>
    <n v="53.9"/>
    <n v="5"/>
    <n v="25.87"/>
    <x v="5"/>
    <x v="3"/>
  </r>
  <r>
    <n v="45444"/>
    <x v="220"/>
    <x v="2"/>
    <x v="0"/>
    <x v="2"/>
    <x v="1324"/>
    <n v="324.74"/>
    <n v="3"/>
    <n v="-77.13"/>
    <x v="5"/>
    <x v="3"/>
  </r>
  <r>
    <n v="45444"/>
    <x v="698"/>
    <x v="18"/>
    <x v="1"/>
    <x v="5"/>
    <x v="1111"/>
    <n v="1925.88"/>
    <n v="6"/>
    <n v="539.25"/>
    <x v="5"/>
    <x v="3"/>
  </r>
  <r>
    <n v="45444"/>
    <x v="698"/>
    <x v="18"/>
    <x v="0"/>
    <x v="12"/>
    <x v="453"/>
    <n v="2405.1999999999998"/>
    <n v="8"/>
    <n v="793.72"/>
    <x v="5"/>
    <x v="3"/>
  </r>
  <r>
    <n v="45444"/>
    <x v="698"/>
    <x v="18"/>
    <x v="2"/>
    <x v="9"/>
    <x v="973"/>
    <n v="83.97"/>
    <n v="3"/>
    <n v="15.95"/>
    <x v="5"/>
    <x v="3"/>
  </r>
  <r>
    <n v="45444"/>
    <x v="698"/>
    <x v="18"/>
    <x v="2"/>
    <x v="9"/>
    <x v="1617"/>
    <n v="39.89"/>
    <n v="1"/>
    <n v="14.76"/>
    <x v="5"/>
    <x v="3"/>
  </r>
  <r>
    <n v="45444"/>
    <x v="698"/>
    <x v="18"/>
    <x v="0"/>
    <x v="3"/>
    <x v="1296"/>
    <n v="17.38"/>
    <n v="2"/>
    <n v="8.69"/>
    <x v="5"/>
    <x v="3"/>
  </r>
  <r>
    <n v="45445"/>
    <x v="314"/>
    <x v="10"/>
    <x v="2"/>
    <x v="6"/>
    <x v="1297"/>
    <n v="2.97"/>
    <n v="1"/>
    <n v="-0.64"/>
    <x v="5"/>
    <x v="3"/>
  </r>
  <r>
    <n v="45445"/>
    <x v="314"/>
    <x v="10"/>
    <x v="0"/>
    <x v="2"/>
    <x v="1187"/>
    <n v="27.44"/>
    <n v="2"/>
    <n v="2.4"/>
    <x v="5"/>
    <x v="3"/>
  </r>
  <r>
    <n v="45445"/>
    <x v="445"/>
    <x v="12"/>
    <x v="0"/>
    <x v="0"/>
    <x v="1018"/>
    <n v="25.34"/>
    <n v="6"/>
    <n v="7.92"/>
    <x v="5"/>
    <x v="3"/>
  </r>
  <r>
    <n v="45445"/>
    <x v="445"/>
    <x v="12"/>
    <x v="0"/>
    <x v="10"/>
    <x v="1690"/>
    <n v="43.92"/>
    <n v="5"/>
    <n v="15.92"/>
    <x v="5"/>
    <x v="3"/>
  </r>
  <r>
    <n v="45445"/>
    <x v="178"/>
    <x v="25"/>
    <x v="0"/>
    <x v="0"/>
    <x v="294"/>
    <n v="25.34"/>
    <n v="4"/>
    <n v="9.19"/>
    <x v="5"/>
    <x v="3"/>
  </r>
  <r>
    <n v="45445"/>
    <x v="628"/>
    <x v="0"/>
    <x v="0"/>
    <x v="0"/>
    <x v="1282"/>
    <n v="10.69"/>
    <n v="2"/>
    <n v="3.74"/>
    <x v="5"/>
    <x v="3"/>
  </r>
  <r>
    <n v="45446"/>
    <x v="252"/>
    <x v="15"/>
    <x v="1"/>
    <x v="8"/>
    <x v="1084"/>
    <n v="35.17"/>
    <n v="7"/>
    <n v="9.67"/>
    <x v="5"/>
    <x v="3"/>
  </r>
  <r>
    <n v="45446"/>
    <x v="186"/>
    <x v="22"/>
    <x v="2"/>
    <x v="9"/>
    <x v="1507"/>
    <n v="1099.5"/>
    <n v="10"/>
    <n v="362.84"/>
    <x v="5"/>
    <x v="3"/>
  </r>
  <r>
    <n v="45446"/>
    <x v="531"/>
    <x v="3"/>
    <x v="2"/>
    <x v="9"/>
    <x v="907"/>
    <n v="44.75"/>
    <n v="5"/>
    <n v="8.5"/>
    <x v="5"/>
    <x v="3"/>
  </r>
  <r>
    <n v="45446"/>
    <x v="531"/>
    <x v="3"/>
    <x v="0"/>
    <x v="0"/>
    <x v="258"/>
    <n v="11.96"/>
    <n v="2"/>
    <n v="5.38"/>
    <x v="5"/>
    <x v="3"/>
  </r>
  <r>
    <n v="45446"/>
    <x v="531"/>
    <x v="3"/>
    <x v="0"/>
    <x v="3"/>
    <x v="1079"/>
    <n v="3.91"/>
    <n v="1"/>
    <n v="1.27"/>
    <x v="5"/>
    <x v="3"/>
  </r>
  <r>
    <n v="45446"/>
    <x v="245"/>
    <x v="16"/>
    <x v="0"/>
    <x v="3"/>
    <x v="753"/>
    <n v="4.55"/>
    <n v="3"/>
    <n v="-3.49"/>
    <x v="5"/>
    <x v="3"/>
  </r>
  <r>
    <n v="45446"/>
    <x v="245"/>
    <x v="16"/>
    <x v="0"/>
    <x v="12"/>
    <x v="652"/>
    <n v="5.2"/>
    <n v="2"/>
    <n v="0.59"/>
    <x v="5"/>
    <x v="3"/>
  </r>
  <r>
    <n v="45446"/>
    <x v="245"/>
    <x v="16"/>
    <x v="2"/>
    <x v="9"/>
    <x v="1044"/>
    <n v="205.99"/>
    <n v="1"/>
    <n v="-2.57"/>
    <x v="5"/>
    <x v="3"/>
  </r>
  <r>
    <n v="45446"/>
    <x v="245"/>
    <x v="16"/>
    <x v="0"/>
    <x v="0"/>
    <x v="1453"/>
    <n v="15.55"/>
    <n v="3"/>
    <n v="5.44"/>
    <x v="5"/>
    <x v="3"/>
  </r>
  <r>
    <n v="45446"/>
    <x v="245"/>
    <x v="16"/>
    <x v="2"/>
    <x v="6"/>
    <x v="431"/>
    <n v="503.96"/>
    <n v="5"/>
    <n v="50.4"/>
    <x v="5"/>
    <x v="3"/>
  </r>
  <r>
    <n v="45446"/>
    <x v="245"/>
    <x v="16"/>
    <x v="0"/>
    <x v="12"/>
    <x v="1277"/>
    <n v="24.47"/>
    <n v="7"/>
    <n v="1.84"/>
    <x v="5"/>
    <x v="3"/>
  </r>
  <r>
    <n v="45446"/>
    <x v="245"/>
    <x v="16"/>
    <x v="1"/>
    <x v="11"/>
    <x v="1408"/>
    <n v="241.57"/>
    <n v="2"/>
    <n v="0"/>
    <x v="5"/>
    <x v="3"/>
  </r>
  <r>
    <n v="45446"/>
    <x v="245"/>
    <x v="16"/>
    <x v="2"/>
    <x v="9"/>
    <x v="925"/>
    <n v="110.4"/>
    <n v="2"/>
    <n v="-4.1399999999999997"/>
    <x v="5"/>
    <x v="3"/>
  </r>
  <r>
    <n v="45446"/>
    <x v="549"/>
    <x v="20"/>
    <x v="1"/>
    <x v="13"/>
    <x v="1161"/>
    <n v="384.77"/>
    <n v="2"/>
    <n v="-115.43"/>
    <x v="5"/>
    <x v="3"/>
  </r>
  <r>
    <n v="45446"/>
    <x v="549"/>
    <x v="20"/>
    <x v="2"/>
    <x v="15"/>
    <x v="1816"/>
    <n v="78.66"/>
    <n v="6"/>
    <n v="36.18"/>
    <x v="5"/>
    <x v="3"/>
  </r>
  <r>
    <n v="45446"/>
    <x v="549"/>
    <x v="20"/>
    <x v="0"/>
    <x v="0"/>
    <x v="1383"/>
    <n v="45.36"/>
    <n v="4"/>
    <n v="22.23"/>
    <x v="5"/>
    <x v="3"/>
  </r>
  <r>
    <n v="45446"/>
    <x v="690"/>
    <x v="22"/>
    <x v="0"/>
    <x v="2"/>
    <x v="835"/>
    <n v="136.26"/>
    <n v="9"/>
    <n v="5.45"/>
    <x v="5"/>
    <x v="3"/>
  </r>
  <r>
    <n v="45447"/>
    <x v="754"/>
    <x v="25"/>
    <x v="1"/>
    <x v="8"/>
    <x v="763"/>
    <n v="31.98"/>
    <n v="2"/>
    <n v="2"/>
    <x v="5"/>
    <x v="3"/>
  </r>
  <r>
    <n v="45447"/>
    <x v="754"/>
    <x v="25"/>
    <x v="2"/>
    <x v="6"/>
    <x v="240"/>
    <n v="71.98"/>
    <n v="2"/>
    <n v="25.19"/>
    <x v="5"/>
    <x v="3"/>
  </r>
  <r>
    <n v="45447"/>
    <x v="284"/>
    <x v="33"/>
    <x v="0"/>
    <x v="0"/>
    <x v="1399"/>
    <n v="12.48"/>
    <n v="2"/>
    <n v="5.62"/>
    <x v="5"/>
    <x v="3"/>
  </r>
  <r>
    <n v="45447"/>
    <x v="189"/>
    <x v="28"/>
    <x v="0"/>
    <x v="4"/>
    <x v="1441"/>
    <n v="8.64"/>
    <n v="3"/>
    <n v="2.5099999999999998"/>
    <x v="5"/>
    <x v="3"/>
  </r>
  <r>
    <n v="45447"/>
    <x v="783"/>
    <x v="0"/>
    <x v="0"/>
    <x v="3"/>
    <x v="475"/>
    <n v="6.37"/>
    <n v="7"/>
    <n v="-9.56"/>
    <x v="5"/>
    <x v="3"/>
  </r>
  <r>
    <n v="45447"/>
    <x v="200"/>
    <x v="13"/>
    <x v="0"/>
    <x v="3"/>
    <x v="962"/>
    <n v="108.08"/>
    <n v="7"/>
    <n v="54.04"/>
    <x v="5"/>
    <x v="3"/>
  </r>
  <r>
    <n v="45447"/>
    <x v="200"/>
    <x v="13"/>
    <x v="0"/>
    <x v="3"/>
    <x v="740"/>
    <n v="9.5399999999999991"/>
    <n v="3"/>
    <n v="4.3899999999999997"/>
    <x v="5"/>
    <x v="3"/>
  </r>
  <r>
    <n v="45447"/>
    <x v="313"/>
    <x v="0"/>
    <x v="1"/>
    <x v="8"/>
    <x v="805"/>
    <n v="30.34"/>
    <n v="6"/>
    <n v="-17.440000000000001"/>
    <x v="5"/>
    <x v="3"/>
  </r>
  <r>
    <n v="45448"/>
    <x v="579"/>
    <x v="0"/>
    <x v="2"/>
    <x v="6"/>
    <x v="1254"/>
    <n v="470.38"/>
    <n v="3"/>
    <n v="52.92"/>
    <x v="5"/>
    <x v="3"/>
  </r>
  <r>
    <n v="45448"/>
    <x v="270"/>
    <x v="16"/>
    <x v="0"/>
    <x v="0"/>
    <x v="1444"/>
    <n v="20.74"/>
    <n v="4"/>
    <n v="7.26"/>
    <x v="5"/>
    <x v="3"/>
  </r>
  <r>
    <n v="45449"/>
    <x v="292"/>
    <x v="3"/>
    <x v="1"/>
    <x v="8"/>
    <x v="1725"/>
    <n v="4.95"/>
    <n v="1"/>
    <n v="2.1800000000000002"/>
    <x v="5"/>
    <x v="3"/>
  </r>
  <r>
    <n v="45449"/>
    <x v="292"/>
    <x v="3"/>
    <x v="0"/>
    <x v="2"/>
    <x v="235"/>
    <n v="26.4"/>
    <n v="5"/>
    <n v="0"/>
    <x v="5"/>
    <x v="3"/>
  </r>
  <r>
    <n v="45451"/>
    <x v="112"/>
    <x v="0"/>
    <x v="0"/>
    <x v="12"/>
    <x v="1817"/>
    <n v="1.62"/>
    <n v="2"/>
    <n v="-4.47"/>
    <x v="5"/>
    <x v="3"/>
  </r>
  <r>
    <n v="45451"/>
    <x v="495"/>
    <x v="0"/>
    <x v="0"/>
    <x v="14"/>
    <x v="1452"/>
    <n v="23.76"/>
    <n v="3"/>
    <n v="2.08"/>
    <x v="5"/>
    <x v="3"/>
  </r>
  <r>
    <n v="45451"/>
    <x v="495"/>
    <x v="0"/>
    <x v="0"/>
    <x v="0"/>
    <x v="371"/>
    <n v="85.06"/>
    <n v="3"/>
    <n v="28.71"/>
    <x v="5"/>
    <x v="3"/>
  </r>
  <r>
    <n v="45451"/>
    <x v="495"/>
    <x v="0"/>
    <x v="2"/>
    <x v="6"/>
    <x v="1517"/>
    <n v="381.58"/>
    <n v="3"/>
    <n v="28.62"/>
    <x v="5"/>
    <x v="3"/>
  </r>
  <r>
    <n v="45451"/>
    <x v="395"/>
    <x v="37"/>
    <x v="0"/>
    <x v="3"/>
    <x v="811"/>
    <n v="10.36"/>
    <n v="2"/>
    <n v="5.08"/>
    <x v="5"/>
    <x v="3"/>
  </r>
  <r>
    <n v="45451"/>
    <x v="346"/>
    <x v="1"/>
    <x v="0"/>
    <x v="3"/>
    <x v="185"/>
    <n v="12.18"/>
    <n v="4"/>
    <n v="-18.87"/>
    <x v="5"/>
    <x v="3"/>
  </r>
  <r>
    <n v="45451"/>
    <x v="473"/>
    <x v="3"/>
    <x v="1"/>
    <x v="11"/>
    <x v="1483"/>
    <n v="1497.67"/>
    <n v="2"/>
    <n v="140.96"/>
    <x v="5"/>
    <x v="3"/>
  </r>
  <r>
    <n v="45451"/>
    <x v="473"/>
    <x v="3"/>
    <x v="2"/>
    <x v="6"/>
    <x v="1124"/>
    <n v="17.52"/>
    <n v="2"/>
    <n v="-3.5"/>
    <x v="5"/>
    <x v="3"/>
  </r>
  <r>
    <n v="45451"/>
    <x v="251"/>
    <x v="12"/>
    <x v="2"/>
    <x v="9"/>
    <x v="632"/>
    <n v="89.54"/>
    <n v="7"/>
    <n v="12.31"/>
    <x v="5"/>
    <x v="3"/>
  </r>
  <r>
    <n v="45451"/>
    <x v="251"/>
    <x v="12"/>
    <x v="0"/>
    <x v="2"/>
    <x v="1125"/>
    <n v="35.17"/>
    <n v="2"/>
    <n v="-8.35"/>
    <x v="5"/>
    <x v="3"/>
  </r>
  <r>
    <n v="45451"/>
    <x v="251"/>
    <x v="12"/>
    <x v="0"/>
    <x v="3"/>
    <x v="1498"/>
    <n v="72.59"/>
    <n v="2"/>
    <n v="-48.39"/>
    <x v="5"/>
    <x v="3"/>
  </r>
  <r>
    <n v="45452"/>
    <x v="690"/>
    <x v="1"/>
    <x v="1"/>
    <x v="8"/>
    <x v="1113"/>
    <n v="23.98"/>
    <n v="3"/>
    <n v="-14.39"/>
    <x v="5"/>
    <x v="3"/>
  </r>
  <r>
    <n v="45452"/>
    <x v="690"/>
    <x v="1"/>
    <x v="1"/>
    <x v="13"/>
    <x v="280"/>
    <n v="108.93"/>
    <n v="1"/>
    <n v="-71.89"/>
    <x v="5"/>
    <x v="3"/>
  </r>
  <r>
    <n v="45452"/>
    <x v="690"/>
    <x v="1"/>
    <x v="0"/>
    <x v="0"/>
    <x v="1243"/>
    <n v="36.35"/>
    <n v="8"/>
    <n v="11.36"/>
    <x v="5"/>
    <x v="3"/>
  </r>
  <r>
    <n v="45452"/>
    <x v="479"/>
    <x v="0"/>
    <x v="0"/>
    <x v="2"/>
    <x v="1126"/>
    <n v="720.76"/>
    <n v="5"/>
    <n v="54.06"/>
    <x v="5"/>
    <x v="3"/>
  </r>
  <r>
    <n v="45452"/>
    <x v="643"/>
    <x v="6"/>
    <x v="0"/>
    <x v="0"/>
    <x v="371"/>
    <n v="49.12"/>
    <n v="4"/>
    <n v="23.09"/>
    <x v="5"/>
    <x v="3"/>
  </r>
  <r>
    <n v="45453"/>
    <x v="428"/>
    <x v="3"/>
    <x v="0"/>
    <x v="1"/>
    <x v="798"/>
    <n v="29.6"/>
    <n v="2"/>
    <n v="14.8"/>
    <x v="5"/>
    <x v="3"/>
  </r>
  <r>
    <n v="45453"/>
    <x v="428"/>
    <x v="3"/>
    <x v="1"/>
    <x v="11"/>
    <x v="238"/>
    <n v="514.16999999999996"/>
    <n v="5"/>
    <n v="-30.25"/>
    <x v="5"/>
    <x v="3"/>
  </r>
  <r>
    <n v="45453"/>
    <x v="428"/>
    <x v="3"/>
    <x v="2"/>
    <x v="6"/>
    <x v="1727"/>
    <n v="279.95999999999998"/>
    <n v="5"/>
    <n v="17.5"/>
    <x v="5"/>
    <x v="3"/>
  </r>
  <r>
    <n v="45453"/>
    <x v="573"/>
    <x v="14"/>
    <x v="2"/>
    <x v="9"/>
    <x v="1037"/>
    <n v="132.52000000000001"/>
    <n v="4"/>
    <n v="54.33"/>
    <x v="5"/>
    <x v="3"/>
  </r>
  <r>
    <n v="45453"/>
    <x v="346"/>
    <x v="3"/>
    <x v="0"/>
    <x v="4"/>
    <x v="44"/>
    <n v="16.399999999999999"/>
    <n v="5"/>
    <n v="4.76"/>
    <x v="5"/>
    <x v="3"/>
  </r>
  <r>
    <n v="45453"/>
    <x v="319"/>
    <x v="2"/>
    <x v="0"/>
    <x v="0"/>
    <x v="64"/>
    <n v="40.03"/>
    <n v="6"/>
    <n v="15.01"/>
    <x v="5"/>
    <x v="3"/>
  </r>
  <r>
    <n v="45453"/>
    <x v="37"/>
    <x v="16"/>
    <x v="0"/>
    <x v="2"/>
    <x v="954"/>
    <n v="1347.52"/>
    <n v="8"/>
    <n v="84.22"/>
    <x v="5"/>
    <x v="3"/>
  </r>
  <r>
    <n v="45453"/>
    <x v="49"/>
    <x v="20"/>
    <x v="0"/>
    <x v="4"/>
    <x v="321"/>
    <n v="8.4"/>
    <n v="5"/>
    <n v="4.2"/>
    <x v="5"/>
    <x v="3"/>
  </r>
  <r>
    <n v="45453"/>
    <x v="649"/>
    <x v="22"/>
    <x v="2"/>
    <x v="6"/>
    <x v="550"/>
    <n v="88.78"/>
    <n v="3"/>
    <n v="7.77"/>
    <x v="5"/>
    <x v="3"/>
  </r>
  <r>
    <n v="45453"/>
    <x v="649"/>
    <x v="22"/>
    <x v="0"/>
    <x v="1"/>
    <x v="912"/>
    <n v="11.56"/>
    <n v="4"/>
    <n v="5.43"/>
    <x v="5"/>
    <x v="3"/>
  </r>
  <r>
    <n v="45453"/>
    <x v="649"/>
    <x v="22"/>
    <x v="0"/>
    <x v="2"/>
    <x v="1260"/>
    <n v="15.58"/>
    <n v="1"/>
    <n v="3.9"/>
    <x v="5"/>
    <x v="3"/>
  </r>
  <r>
    <n v="45453"/>
    <x v="434"/>
    <x v="3"/>
    <x v="0"/>
    <x v="4"/>
    <x v="237"/>
    <n v="14.7"/>
    <n v="7"/>
    <n v="4.12"/>
    <x v="5"/>
    <x v="3"/>
  </r>
  <r>
    <n v="45453"/>
    <x v="22"/>
    <x v="20"/>
    <x v="0"/>
    <x v="7"/>
    <x v="122"/>
    <n v="14.13"/>
    <n v="3"/>
    <n v="0.71"/>
    <x v="5"/>
    <x v="3"/>
  </r>
  <r>
    <n v="45454"/>
    <x v="265"/>
    <x v="3"/>
    <x v="0"/>
    <x v="0"/>
    <x v="1289"/>
    <n v="122.97"/>
    <n v="3"/>
    <n v="60.26"/>
    <x v="5"/>
    <x v="3"/>
  </r>
  <r>
    <n v="45454"/>
    <x v="288"/>
    <x v="12"/>
    <x v="1"/>
    <x v="5"/>
    <x v="354"/>
    <n v="280.79000000000002"/>
    <n v="1"/>
    <n v="35.1"/>
    <x v="5"/>
    <x v="3"/>
  </r>
  <r>
    <n v="45454"/>
    <x v="288"/>
    <x v="12"/>
    <x v="0"/>
    <x v="2"/>
    <x v="929"/>
    <n v="68.45"/>
    <n v="4"/>
    <n v="7.7"/>
    <x v="5"/>
    <x v="3"/>
  </r>
  <r>
    <n v="45454"/>
    <x v="288"/>
    <x v="12"/>
    <x v="0"/>
    <x v="4"/>
    <x v="864"/>
    <n v="88.04"/>
    <n v="5"/>
    <n v="6.6"/>
    <x v="5"/>
    <x v="3"/>
  </r>
  <r>
    <n v="45454"/>
    <x v="288"/>
    <x v="12"/>
    <x v="0"/>
    <x v="4"/>
    <x v="262"/>
    <n v="15.87"/>
    <n v="1"/>
    <n v="1.98"/>
    <x v="5"/>
    <x v="3"/>
  </r>
  <r>
    <n v="45454"/>
    <x v="288"/>
    <x v="12"/>
    <x v="0"/>
    <x v="2"/>
    <x v="437"/>
    <n v="215.59"/>
    <n v="3"/>
    <n v="-48.51"/>
    <x v="5"/>
    <x v="3"/>
  </r>
  <r>
    <n v="45454"/>
    <x v="61"/>
    <x v="33"/>
    <x v="0"/>
    <x v="4"/>
    <x v="513"/>
    <n v="3.76"/>
    <n v="2"/>
    <n v="1.0900000000000001"/>
    <x v="5"/>
    <x v="3"/>
  </r>
  <r>
    <n v="45454"/>
    <x v="23"/>
    <x v="22"/>
    <x v="0"/>
    <x v="0"/>
    <x v="1656"/>
    <n v="37.94"/>
    <n v="2"/>
    <n v="18.21"/>
    <x v="5"/>
    <x v="3"/>
  </r>
  <r>
    <n v="45454"/>
    <x v="23"/>
    <x v="22"/>
    <x v="0"/>
    <x v="3"/>
    <x v="596"/>
    <n v="18.29"/>
    <n v="6"/>
    <n v="6.63"/>
    <x v="5"/>
    <x v="3"/>
  </r>
  <r>
    <n v="45454"/>
    <x v="23"/>
    <x v="22"/>
    <x v="2"/>
    <x v="15"/>
    <x v="1818"/>
    <n v="385.8"/>
    <n v="5"/>
    <n v="130.21"/>
    <x v="5"/>
    <x v="3"/>
  </r>
  <r>
    <n v="45454"/>
    <x v="23"/>
    <x v="22"/>
    <x v="0"/>
    <x v="2"/>
    <x v="627"/>
    <n v="102.96"/>
    <n v="2"/>
    <n v="1.03"/>
    <x v="5"/>
    <x v="3"/>
  </r>
  <r>
    <n v="45454"/>
    <x v="23"/>
    <x v="22"/>
    <x v="1"/>
    <x v="11"/>
    <x v="1317"/>
    <n v="174.42"/>
    <n v="3"/>
    <n v="41.86"/>
    <x v="5"/>
    <x v="3"/>
  </r>
  <r>
    <n v="45454"/>
    <x v="368"/>
    <x v="3"/>
    <x v="0"/>
    <x v="12"/>
    <x v="808"/>
    <n v="61.44"/>
    <n v="3"/>
    <n v="16.59"/>
    <x v="5"/>
    <x v="3"/>
  </r>
  <r>
    <n v="45454"/>
    <x v="456"/>
    <x v="25"/>
    <x v="0"/>
    <x v="3"/>
    <x v="343"/>
    <n v="4.57"/>
    <n v="4"/>
    <n v="-3.81"/>
    <x v="5"/>
    <x v="3"/>
  </r>
  <r>
    <n v="45455"/>
    <x v="5"/>
    <x v="4"/>
    <x v="0"/>
    <x v="3"/>
    <x v="417"/>
    <n v="91.2"/>
    <n v="3"/>
    <n v="41.95"/>
    <x v="5"/>
    <x v="3"/>
  </r>
  <r>
    <n v="45455"/>
    <x v="5"/>
    <x v="4"/>
    <x v="1"/>
    <x v="13"/>
    <x v="1312"/>
    <n v="452.94"/>
    <n v="3"/>
    <n v="67.94"/>
    <x v="5"/>
    <x v="3"/>
  </r>
  <r>
    <n v="45455"/>
    <x v="242"/>
    <x v="20"/>
    <x v="0"/>
    <x v="0"/>
    <x v="1692"/>
    <n v="19.04"/>
    <n v="4"/>
    <n v="9.33"/>
    <x v="5"/>
    <x v="3"/>
  </r>
  <r>
    <n v="45455"/>
    <x v="242"/>
    <x v="20"/>
    <x v="0"/>
    <x v="3"/>
    <x v="420"/>
    <n v="13.13"/>
    <n v="3"/>
    <n v="4.2699999999999996"/>
    <x v="5"/>
    <x v="3"/>
  </r>
  <r>
    <n v="45455"/>
    <x v="242"/>
    <x v="20"/>
    <x v="0"/>
    <x v="4"/>
    <x v="1218"/>
    <n v="64.14"/>
    <n v="3"/>
    <n v="16.68"/>
    <x v="5"/>
    <x v="3"/>
  </r>
  <r>
    <n v="45455"/>
    <x v="242"/>
    <x v="20"/>
    <x v="1"/>
    <x v="5"/>
    <x v="1075"/>
    <n v="858.24"/>
    <n v="4"/>
    <n v="143.04"/>
    <x v="5"/>
    <x v="3"/>
  </r>
  <r>
    <n v="45455"/>
    <x v="164"/>
    <x v="16"/>
    <x v="1"/>
    <x v="8"/>
    <x v="863"/>
    <n v="17.09"/>
    <n v="2"/>
    <n v="1.07"/>
    <x v="5"/>
    <x v="3"/>
  </r>
  <r>
    <n v="45455"/>
    <x v="459"/>
    <x v="10"/>
    <x v="2"/>
    <x v="9"/>
    <x v="1253"/>
    <n v="63.92"/>
    <n v="2"/>
    <n v="19.18"/>
    <x v="5"/>
    <x v="3"/>
  </r>
  <r>
    <n v="45455"/>
    <x v="417"/>
    <x v="22"/>
    <x v="2"/>
    <x v="6"/>
    <x v="1511"/>
    <n v="71.98"/>
    <n v="3"/>
    <n v="9"/>
    <x v="5"/>
    <x v="3"/>
  </r>
  <r>
    <n v="45455"/>
    <x v="417"/>
    <x v="22"/>
    <x v="0"/>
    <x v="0"/>
    <x v="708"/>
    <n v="19.440000000000001"/>
    <n v="3"/>
    <n v="9.33"/>
    <x v="5"/>
    <x v="3"/>
  </r>
  <r>
    <n v="45455"/>
    <x v="350"/>
    <x v="1"/>
    <x v="1"/>
    <x v="8"/>
    <x v="977"/>
    <n v="8.86"/>
    <n v="3"/>
    <n v="-6.86"/>
    <x v="5"/>
    <x v="3"/>
  </r>
  <r>
    <n v="45456"/>
    <x v="26"/>
    <x v="1"/>
    <x v="0"/>
    <x v="2"/>
    <x v="627"/>
    <n v="164.74"/>
    <n v="4"/>
    <n v="-39.119999999999997"/>
    <x v="5"/>
    <x v="3"/>
  </r>
  <r>
    <n v="45456"/>
    <x v="26"/>
    <x v="1"/>
    <x v="1"/>
    <x v="5"/>
    <x v="796"/>
    <n v="470.3"/>
    <n v="7"/>
    <n v="-87.34"/>
    <x v="5"/>
    <x v="3"/>
  </r>
  <r>
    <n v="45456"/>
    <x v="26"/>
    <x v="1"/>
    <x v="2"/>
    <x v="6"/>
    <x v="1511"/>
    <n v="47.98"/>
    <n v="2"/>
    <n v="6"/>
    <x v="5"/>
    <x v="3"/>
  </r>
  <r>
    <n v="45456"/>
    <x v="194"/>
    <x v="6"/>
    <x v="0"/>
    <x v="4"/>
    <x v="1819"/>
    <n v="181.86"/>
    <n v="7"/>
    <n v="50.92"/>
    <x v="5"/>
    <x v="3"/>
  </r>
  <r>
    <n v="45456"/>
    <x v="581"/>
    <x v="22"/>
    <x v="1"/>
    <x v="5"/>
    <x v="943"/>
    <n v="291.14"/>
    <n v="4"/>
    <n v="-25.47"/>
    <x v="5"/>
    <x v="3"/>
  </r>
  <r>
    <n v="45458"/>
    <x v="786"/>
    <x v="3"/>
    <x v="2"/>
    <x v="6"/>
    <x v="1605"/>
    <n v="47.98"/>
    <n v="3"/>
    <n v="4.8"/>
    <x v="5"/>
    <x v="3"/>
  </r>
  <r>
    <n v="45458"/>
    <x v="210"/>
    <x v="1"/>
    <x v="0"/>
    <x v="4"/>
    <x v="1099"/>
    <n v="19.559999999999999"/>
    <n v="5"/>
    <n v="1.71"/>
    <x v="5"/>
    <x v="3"/>
  </r>
  <r>
    <n v="45458"/>
    <x v="723"/>
    <x v="3"/>
    <x v="0"/>
    <x v="4"/>
    <x v="6"/>
    <n v="4.26"/>
    <n v="1"/>
    <n v="1.75"/>
    <x v="5"/>
    <x v="3"/>
  </r>
  <r>
    <n v="45458"/>
    <x v="222"/>
    <x v="28"/>
    <x v="0"/>
    <x v="1"/>
    <x v="236"/>
    <n v="44.4"/>
    <n v="3"/>
    <n v="22.2"/>
    <x v="5"/>
    <x v="3"/>
  </r>
  <r>
    <n v="45458"/>
    <x v="222"/>
    <x v="28"/>
    <x v="0"/>
    <x v="2"/>
    <x v="1265"/>
    <n v="84.55"/>
    <n v="5"/>
    <n v="22.83"/>
    <x v="5"/>
    <x v="3"/>
  </r>
  <r>
    <n v="45458"/>
    <x v="222"/>
    <x v="28"/>
    <x v="0"/>
    <x v="0"/>
    <x v="414"/>
    <n v="17.940000000000001"/>
    <n v="3"/>
    <n v="8.7899999999999991"/>
    <x v="5"/>
    <x v="3"/>
  </r>
  <r>
    <n v="45458"/>
    <x v="94"/>
    <x v="3"/>
    <x v="2"/>
    <x v="6"/>
    <x v="1121"/>
    <n v="119.96"/>
    <n v="1"/>
    <n v="7.5"/>
    <x v="5"/>
    <x v="3"/>
  </r>
  <r>
    <n v="45458"/>
    <x v="93"/>
    <x v="15"/>
    <x v="2"/>
    <x v="6"/>
    <x v="1202"/>
    <n v="239.98"/>
    <n v="3"/>
    <n v="27"/>
    <x v="5"/>
    <x v="3"/>
  </r>
  <r>
    <n v="45458"/>
    <x v="93"/>
    <x v="15"/>
    <x v="1"/>
    <x v="8"/>
    <x v="626"/>
    <n v="31.17"/>
    <n v="4"/>
    <n v="9.35"/>
    <x v="5"/>
    <x v="3"/>
  </r>
  <r>
    <n v="45458"/>
    <x v="93"/>
    <x v="15"/>
    <x v="1"/>
    <x v="13"/>
    <x v="593"/>
    <n v="120.96"/>
    <n v="2"/>
    <n v="-28.22"/>
    <x v="5"/>
    <x v="3"/>
  </r>
  <r>
    <n v="45458"/>
    <x v="93"/>
    <x v="15"/>
    <x v="2"/>
    <x v="6"/>
    <x v="1021"/>
    <n v="2239.94"/>
    <n v="8"/>
    <n v="223.99"/>
    <x v="5"/>
    <x v="3"/>
  </r>
  <r>
    <n v="45458"/>
    <x v="93"/>
    <x v="15"/>
    <x v="0"/>
    <x v="12"/>
    <x v="394"/>
    <n v="76.61"/>
    <n v="8"/>
    <n v="6.7"/>
    <x v="5"/>
    <x v="3"/>
  </r>
  <r>
    <n v="45458"/>
    <x v="93"/>
    <x v="15"/>
    <x v="0"/>
    <x v="2"/>
    <x v="168"/>
    <n v="142.78"/>
    <n v="1"/>
    <n v="17.850000000000001"/>
    <x v="5"/>
    <x v="3"/>
  </r>
  <r>
    <n v="45458"/>
    <x v="93"/>
    <x v="15"/>
    <x v="0"/>
    <x v="0"/>
    <x v="703"/>
    <n v="91.36"/>
    <n v="5"/>
    <n v="29.69"/>
    <x v="5"/>
    <x v="3"/>
  </r>
  <r>
    <n v="45458"/>
    <x v="364"/>
    <x v="25"/>
    <x v="1"/>
    <x v="5"/>
    <x v="1083"/>
    <n v="698.35"/>
    <n v="3"/>
    <n v="52.38"/>
    <x v="5"/>
    <x v="3"/>
  </r>
  <r>
    <n v="45458"/>
    <x v="364"/>
    <x v="25"/>
    <x v="1"/>
    <x v="11"/>
    <x v="683"/>
    <n v="77.73"/>
    <n v="2"/>
    <n v="-3.89"/>
    <x v="5"/>
    <x v="3"/>
  </r>
  <r>
    <n v="45459"/>
    <x v="595"/>
    <x v="25"/>
    <x v="0"/>
    <x v="4"/>
    <x v="1451"/>
    <n v="14.02"/>
    <n v="3"/>
    <n v="4.7300000000000004"/>
    <x v="5"/>
    <x v="3"/>
  </r>
  <r>
    <n v="45459"/>
    <x v="264"/>
    <x v="5"/>
    <x v="1"/>
    <x v="5"/>
    <x v="1022"/>
    <n v="301.95999999999998"/>
    <n v="2"/>
    <n v="90.59"/>
    <x v="5"/>
    <x v="3"/>
  </r>
  <r>
    <n v="45459"/>
    <x v="264"/>
    <x v="5"/>
    <x v="0"/>
    <x v="12"/>
    <x v="1820"/>
    <n v="180.66"/>
    <n v="3"/>
    <n v="50.58"/>
    <x v="5"/>
    <x v="3"/>
  </r>
  <r>
    <n v="45459"/>
    <x v="264"/>
    <x v="5"/>
    <x v="2"/>
    <x v="6"/>
    <x v="307"/>
    <n v="191.98"/>
    <n v="2"/>
    <n v="51.83"/>
    <x v="5"/>
    <x v="3"/>
  </r>
  <r>
    <n v="45459"/>
    <x v="264"/>
    <x v="5"/>
    <x v="2"/>
    <x v="6"/>
    <x v="1158"/>
    <n v="65.989999999999995"/>
    <n v="1"/>
    <n v="17.16"/>
    <x v="5"/>
    <x v="3"/>
  </r>
  <r>
    <n v="45459"/>
    <x v="350"/>
    <x v="3"/>
    <x v="1"/>
    <x v="5"/>
    <x v="395"/>
    <n v="1212.96"/>
    <n v="7"/>
    <n v="90.97"/>
    <x v="5"/>
    <x v="3"/>
  </r>
  <r>
    <n v="45459"/>
    <x v="350"/>
    <x v="3"/>
    <x v="0"/>
    <x v="0"/>
    <x v="1032"/>
    <n v="18.54"/>
    <n v="2"/>
    <n v="8.7100000000000009"/>
    <x v="5"/>
    <x v="3"/>
  </r>
  <r>
    <n v="45459"/>
    <x v="314"/>
    <x v="31"/>
    <x v="0"/>
    <x v="14"/>
    <x v="1268"/>
    <n v="16.68"/>
    <n v="2"/>
    <n v="4.34"/>
    <x v="5"/>
    <x v="3"/>
  </r>
  <r>
    <n v="45459"/>
    <x v="314"/>
    <x v="31"/>
    <x v="0"/>
    <x v="0"/>
    <x v="1783"/>
    <n v="19.440000000000001"/>
    <n v="3"/>
    <n v="9.33"/>
    <x v="5"/>
    <x v="3"/>
  </r>
  <r>
    <n v="45459"/>
    <x v="314"/>
    <x v="31"/>
    <x v="0"/>
    <x v="0"/>
    <x v="1086"/>
    <n v="192.16"/>
    <n v="4"/>
    <n v="92.24"/>
    <x v="5"/>
    <x v="3"/>
  </r>
  <r>
    <n v="45459"/>
    <x v="521"/>
    <x v="1"/>
    <x v="0"/>
    <x v="3"/>
    <x v="505"/>
    <n v="5.94"/>
    <n v="7"/>
    <n v="-8.9"/>
    <x v="5"/>
    <x v="3"/>
  </r>
  <r>
    <n v="45459"/>
    <x v="349"/>
    <x v="10"/>
    <x v="2"/>
    <x v="9"/>
    <x v="439"/>
    <n v="479.95"/>
    <n v="6"/>
    <n v="107.99"/>
    <x v="5"/>
    <x v="3"/>
  </r>
  <r>
    <n v="45459"/>
    <x v="349"/>
    <x v="10"/>
    <x v="0"/>
    <x v="4"/>
    <x v="143"/>
    <n v="23.92"/>
    <n v="5"/>
    <n v="1.79"/>
    <x v="5"/>
    <x v="3"/>
  </r>
  <r>
    <n v="45460"/>
    <x v="375"/>
    <x v="3"/>
    <x v="0"/>
    <x v="3"/>
    <x v="830"/>
    <n v="51.31"/>
    <n v="3"/>
    <n v="17.96"/>
    <x v="5"/>
    <x v="3"/>
  </r>
  <r>
    <n v="45460"/>
    <x v="413"/>
    <x v="22"/>
    <x v="1"/>
    <x v="8"/>
    <x v="1412"/>
    <n v="155.25"/>
    <n v="3"/>
    <n v="46.58"/>
    <x v="5"/>
    <x v="3"/>
  </r>
  <r>
    <n v="45460"/>
    <x v="413"/>
    <x v="22"/>
    <x v="0"/>
    <x v="2"/>
    <x v="845"/>
    <n v="14.03"/>
    <n v="1"/>
    <n v="4.07"/>
    <x v="5"/>
    <x v="3"/>
  </r>
  <r>
    <n v="45460"/>
    <x v="465"/>
    <x v="1"/>
    <x v="0"/>
    <x v="0"/>
    <x v="1636"/>
    <n v="12.22"/>
    <n v="2"/>
    <n v="4.43"/>
    <x v="5"/>
    <x v="3"/>
  </r>
  <r>
    <n v="45460"/>
    <x v="465"/>
    <x v="1"/>
    <x v="0"/>
    <x v="3"/>
    <x v="549"/>
    <n v="2.2999999999999998"/>
    <n v="4"/>
    <n v="-3.57"/>
    <x v="5"/>
    <x v="3"/>
  </r>
  <r>
    <n v="45460"/>
    <x v="465"/>
    <x v="1"/>
    <x v="0"/>
    <x v="3"/>
    <x v="363"/>
    <n v="9.36"/>
    <n v="4"/>
    <n v="-16.38"/>
    <x v="5"/>
    <x v="3"/>
  </r>
  <r>
    <n v="45460"/>
    <x v="371"/>
    <x v="26"/>
    <x v="0"/>
    <x v="2"/>
    <x v="1554"/>
    <n v="146.35"/>
    <n v="3"/>
    <n v="-32.93"/>
    <x v="5"/>
    <x v="3"/>
  </r>
  <r>
    <n v="45460"/>
    <x v="50"/>
    <x v="20"/>
    <x v="2"/>
    <x v="15"/>
    <x v="1821"/>
    <n v="3404.5"/>
    <n v="5"/>
    <n v="1668.21"/>
    <x v="5"/>
    <x v="3"/>
  </r>
  <r>
    <n v="45460"/>
    <x v="50"/>
    <x v="20"/>
    <x v="2"/>
    <x v="9"/>
    <x v="1822"/>
    <n v="101.34"/>
    <n v="3"/>
    <n v="8.11"/>
    <x v="5"/>
    <x v="3"/>
  </r>
  <r>
    <n v="45461"/>
    <x v="583"/>
    <x v="3"/>
    <x v="1"/>
    <x v="11"/>
    <x v="1049"/>
    <n v="917.92"/>
    <n v="9"/>
    <n v="75.59"/>
    <x v="5"/>
    <x v="3"/>
  </r>
  <r>
    <n v="45461"/>
    <x v="583"/>
    <x v="3"/>
    <x v="0"/>
    <x v="0"/>
    <x v="1595"/>
    <n v="38.880000000000003"/>
    <n v="6"/>
    <n v="19.05"/>
    <x v="5"/>
    <x v="3"/>
  </r>
  <r>
    <n v="45461"/>
    <x v="646"/>
    <x v="0"/>
    <x v="0"/>
    <x v="0"/>
    <x v="705"/>
    <n v="74.349999999999994"/>
    <n v="3"/>
    <n v="23.24"/>
    <x v="5"/>
    <x v="3"/>
  </r>
  <r>
    <n v="45462"/>
    <x v="444"/>
    <x v="20"/>
    <x v="0"/>
    <x v="0"/>
    <x v="1566"/>
    <n v="97.82"/>
    <n v="2"/>
    <n v="45.98"/>
    <x v="5"/>
    <x v="3"/>
  </r>
  <r>
    <n v="45462"/>
    <x v="444"/>
    <x v="20"/>
    <x v="2"/>
    <x v="9"/>
    <x v="932"/>
    <n v="103.12"/>
    <n v="8"/>
    <n v="10.31"/>
    <x v="5"/>
    <x v="3"/>
  </r>
  <r>
    <n v="45462"/>
    <x v="251"/>
    <x v="0"/>
    <x v="0"/>
    <x v="14"/>
    <x v="1360"/>
    <n v="11.18"/>
    <n v="1"/>
    <n v="0.84"/>
    <x v="5"/>
    <x v="3"/>
  </r>
  <r>
    <n v="45462"/>
    <x v="251"/>
    <x v="0"/>
    <x v="0"/>
    <x v="2"/>
    <x v="1054"/>
    <n v="153.58000000000001"/>
    <n v="2"/>
    <n v="-32.64"/>
    <x v="5"/>
    <x v="3"/>
  </r>
  <r>
    <n v="45462"/>
    <x v="456"/>
    <x v="0"/>
    <x v="0"/>
    <x v="12"/>
    <x v="1574"/>
    <n v="2.2599999999999998"/>
    <n v="1"/>
    <n v="-5.21"/>
    <x v="5"/>
    <x v="3"/>
  </r>
  <r>
    <n v="45462"/>
    <x v="456"/>
    <x v="0"/>
    <x v="0"/>
    <x v="12"/>
    <x v="1246"/>
    <n v="0.44"/>
    <n v="1"/>
    <n v="-1.1100000000000001"/>
    <x v="5"/>
    <x v="3"/>
  </r>
  <r>
    <n v="45462"/>
    <x v="456"/>
    <x v="0"/>
    <x v="0"/>
    <x v="0"/>
    <x v="1765"/>
    <n v="146.18"/>
    <n v="8"/>
    <n v="47.51"/>
    <x v="5"/>
    <x v="3"/>
  </r>
  <r>
    <n v="45462"/>
    <x v="121"/>
    <x v="10"/>
    <x v="1"/>
    <x v="5"/>
    <x v="1434"/>
    <n v="760.12"/>
    <n v="6"/>
    <n v="-43.44"/>
    <x v="5"/>
    <x v="3"/>
  </r>
  <r>
    <n v="45462"/>
    <x v="121"/>
    <x v="10"/>
    <x v="1"/>
    <x v="8"/>
    <x v="1527"/>
    <n v="38.78"/>
    <n v="3"/>
    <n v="7.27"/>
    <x v="5"/>
    <x v="3"/>
  </r>
  <r>
    <n v="45462"/>
    <x v="121"/>
    <x v="10"/>
    <x v="2"/>
    <x v="9"/>
    <x v="963"/>
    <n v="122.33"/>
    <n v="9"/>
    <n v="1.53"/>
    <x v="5"/>
    <x v="3"/>
  </r>
  <r>
    <n v="45462"/>
    <x v="35"/>
    <x v="0"/>
    <x v="0"/>
    <x v="3"/>
    <x v="1467"/>
    <n v="6.89"/>
    <n v="3"/>
    <n v="-11.02"/>
    <x v="5"/>
    <x v="3"/>
  </r>
  <r>
    <n v="45462"/>
    <x v="35"/>
    <x v="0"/>
    <x v="1"/>
    <x v="13"/>
    <x v="280"/>
    <n v="457.49"/>
    <n v="3"/>
    <n v="-84.96"/>
    <x v="5"/>
    <x v="3"/>
  </r>
  <r>
    <n v="45462"/>
    <x v="763"/>
    <x v="20"/>
    <x v="0"/>
    <x v="2"/>
    <x v="242"/>
    <n v="129.30000000000001"/>
    <n v="2"/>
    <n v="6.47"/>
    <x v="5"/>
    <x v="3"/>
  </r>
  <r>
    <n v="45462"/>
    <x v="763"/>
    <x v="20"/>
    <x v="0"/>
    <x v="3"/>
    <x v="96"/>
    <n v="11.57"/>
    <n v="3"/>
    <n v="3.76"/>
    <x v="5"/>
    <x v="3"/>
  </r>
  <r>
    <n v="45462"/>
    <x v="208"/>
    <x v="3"/>
    <x v="1"/>
    <x v="8"/>
    <x v="109"/>
    <n v="50.32"/>
    <n v="4"/>
    <n v="21.13"/>
    <x v="5"/>
    <x v="3"/>
  </r>
  <r>
    <n v="45462"/>
    <x v="208"/>
    <x v="3"/>
    <x v="0"/>
    <x v="0"/>
    <x v="1788"/>
    <n v="24.56"/>
    <n v="2"/>
    <n v="11.54"/>
    <x v="5"/>
    <x v="3"/>
  </r>
  <r>
    <n v="45463"/>
    <x v="546"/>
    <x v="23"/>
    <x v="2"/>
    <x v="9"/>
    <x v="1300"/>
    <n v="239.97"/>
    <n v="3"/>
    <n v="71.989999999999995"/>
    <x v="5"/>
    <x v="3"/>
  </r>
  <r>
    <n v="45463"/>
    <x v="546"/>
    <x v="23"/>
    <x v="0"/>
    <x v="1"/>
    <x v="1"/>
    <n v="9.82"/>
    <n v="2"/>
    <n v="4.8099999999999996"/>
    <x v="5"/>
    <x v="3"/>
  </r>
  <r>
    <n v="45463"/>
    <x v="617"/>
    <x v="20"/>
    <x v="2"/>
    <x v="9"/>
    <x v="1241"/>
    <n v="149.94999999999999"/>
    <n v="5"/>
    <n v="15"/>
    <x v="5"/>
    <x v="3"/>
  </r>
  <r>
    <n v="45463"/>
    <x v="617"/>
    <x v="20"/>
    <x v="0"/>
    <x v="3"/>
    <x v="583"/>
    <n v="51.31"/>
    <n v="3"/>
    <n v="18.600000000000001"/>
    <x v="5"/>
    <x v="3"/>
  </r>
  <r>
    <n v="45463"/>
    <x v="43"/>
    <x v="10"/>
    <x v="0"/>
    <x v="0"/>
    <x v="708"/>
    <n v="31.1"/>
    <n v="6"/>
    <n v="10.89"/>
    <x v="5"/>
    <x v="3"/>
  </r>
  <r>
    <n v="45463"/>
    <x v="43"/>
    <x v="10"/>
    <x v="0"/>
    <x v="4"/>
    <x v="175"/>
    <n v="5.25"/>
    <n v="2"/>
    <n v="0.59"/>
    <x v="5"/>
    <x v="3"/>
  </r>
  <r>
    <n v="45463"/>
    <x v="137"/>
    <x v="16"/>
    <x v="0"/>
    <x v="2"/>
    <x v="1811"/>
    <n v="4.46"/>
    <n v="1"/>
    <n v="0.33"/>
    <x v="5"/>
    <x v="3"/>
  </r>
  <r>
    <n v="45463"/>
    <x v="194"/>
    <x v="6"/>
    <x v="0"/>
    <x v="0"/>
    <x v="1703"/>
    <n v="32.4"/>
    <n v="5"/>
    <n v="15.55"/>
    <x v="5"/>
    <x v="3"/>
  </r>
  <r>
    <n v="45463"/>
    <x v="194"/>
    <x v="6"/>
    <x v="2"/>
    <x v="6"/>
    <x v="696"/>
    <n v="503.96"/>
    <n v="4"/>
    <n v="125.99"/>
    <x v="5"/>
    <x v="3"/>
  </r>
  <r>
    <n v="45464"/>
    <x v="83"/>
    <x v="10"/>
    <x v="1"/>
    <x v="8"/>
    <x v="289"/>
    <n v="17.920000000000002"/>
    <n v="5"/>
    <n v="2.46"/>
    <x v="5"/>
    <x v="3"/>
  </r>
  <r>
    <n v="45464"/>
    <x v="83"/>
    <x v="10"/>
    <x v="0"/>
    <x v="3"/>
    <x v="1461"/>
    <n v="41.26"/>
    <n v="6"/>
    <n v="-34.380000000000003"/>
    <x v="5"/>
    <x v="3"/>
  </r>
  <r>
    <n v="45464"/>
    <x v="469"/>
    <x v="48"/>
    <x v="0"/>
    <x v="3"/>
    <x v="275"/>
    <n v="82.4"/>
    <n v="5"/>
    <n v="40.380000000000003"/>
    <x v="5"/>
    <x v="3"/>
  </r>
  <r>
    <n v="45464"/>
    <x v="469"/>
    <x v="48"/>
    <x v="0"/>
    <x v="3"/>
    <x v="253"/>
    <n v="6.24"/>
    <n v="2"/>
    <n v="3.06"/>
    <x v="5"/>
    <x v="3"/>
  </r>
  <r>
    <n v="45464"/>
    <x v="469"/>
    <x v="48"/>
    <x v="0"/>
    <x v="0"/>
    <x v="1463"/>
    <n v="447.84"/>
    <n v="8"/>
    <n v="219.44"/>
    <x v="5"/>
    <x v="3"/>
  </r>
  <r>
    <n v="45465"/>
    <x v="284"/>
    <x v="16"/>
    <x v="0"/>
    <x v="10"/>
    <x v="858"/>
    <n v="37.61"/>
    <n v="3"/>
    <n v="12.69"/>
    <x v="5"/>
    <x v="3"/>
  </r>
  <r>
    <n v="45465"/>
    <x v="485"/>
    <x v="2"/>
    <x v="0"/>
    <x v="3"/>
    <x v="1467"/>
    <n v="10.33"/>
    <n v="3"/>
    <n v="-7.58"/>
    <x v="5"/>
    <x v="3"/>
  </r>
  <r>
    <n v="45465"/>
    <x v="485"/>
    <x v="2"/>
    <x v="0"/>
    <x v="3"/>
    <x v="471"/>
    <n v="31.16"/>
    <n v="5"/>
    <n v="-23.89"/>
    <x v="5"/>
    <x v="3"/>
  </r>
  <r>
    <n v="45465"/>
    <x v="485"/>
    <x v="2"/>
    <x v="0"/>
    <x v="2"/>
    <x v="1811"/>
    <n v="8.93"/>
    <n v="2"/>
    <n v="0.67"/>
    <x v="5"/>
    <x v="3"/>
  </r>
  <r>
    <n v="45465"/>
    <x v="519"/>
    <x v="1"/>
    <x v="0"/>
    <x v="3"/>
    <x v="753"/>
    <n v="3.04"/>
    <n v="3"/>
    <n v="-5.01"/>
    <x v="5"/>
    <x v="3"/>
  </r>
  <r>
    <n v="45465"/>
    <x v="81"/>
    <x v="14"/>
    <x v="1"/>
    <x v="5"/>
    <x v="528"/>
    <n v="487.96"/>
    <n v="2"/>
    <n v="146.38999999999999"/>
    <x v="5"/>
    <x v="3"/>
  </r>
  <r>
    <n v="45467"/>
    <x v="337"/>
    <x v="10"/>
    <x v="0"/>
    <x v="0"/>
    <x v="1674"/>
    <n v="21.74"/>
    <n v="3"/>
    <n v="6.8"/>
    <x v="5"/>
    <x v="3"/>
  </r>
  <r>
    <n v="45467"/>
    <x v="740"/>
    <x v="3"/>
    <x v="0"/>
    <x v="4"/>
    <x v="698"/>
    <n v="95.92"/>
    <n v="8"/>
    <n v="25.9"/>
    <x v="5"/>
    <x v="3"/>
  </r>
  <r>
    <n v="45467"/>
    <x v="62"/>
    <x v="3"/>
    <x v="0"/>
    <x v="4"/>
    <x v="456"/>
    <n v="385.6"/>
    <n v="8"/>
    <n v="111.82"/>
    <x v="5"/>
    <x v="3"/>
  </r>
  <r>
    <n v="45467"/>
    <x v="62"/>
    <x v="3"/>
    <x v="0"/>
    <x v="4"/>
    <x v="29"/>
    <n v="35.82"/>
    <n v="9"/>
    <n v="11.82"/>
    <x v="5"/>
    <x v="3"/>
  </r>
  <r>
    <n v="45467"/>
    <x v="208"/>
    <x v="20"/>
    <x v="1"/>
    <x v="8"/>
    <x v="1630"/>
    <n v="276.69"/>
    <n v="3"/>
    <n v="49.8"/>
    <x v="5"/>
    <x v="3"/>
  </r>
  <r>
    <n v="45467"/>
    <x v="208"/>
    <x v="20"/>
    <x v="1"/>
    <x v="5"/>
    <x v="1182"/>
    <n v="172.76"/>
    <n v="2"/>
    <n v="32.630000000000003"/>
    <x v="5"/>
    <x v="3"/>
  </r>
  <r>
    <n v="45467"/>
    <x v="543"/>
    <x v="1"/>
    <x v="0"/>
    <x v="3"/>
    <x v="8"/>
    <n v="182.99"/>
    <n v="3"/>
    <n v="-320.24"/>
    <x v="5"/>
    <x v="3"/>
  </r>
  <r>
    <n v="45467"/>
    <x v="543"/>
    <x v="1"/>
    <x v="0"/>
    <x v="0"/>
    <x v="127"/>
    <n v="10.27"/>
    <n v="3"/>
    <n v="3.21"/>
    <x v="5"/>
    <x v="3"/>
  </r>
  <r>
    <n v="45467"/>
    <x v="73"/>
    <x v="3"/>
    <x v="0"/>
    <x v="7"/>
    <x v="299"/>
    <n v="2.88"/>
    <n v="1"/>
    <n v="1.35"/>
    <x v="5"/>
    <x v="3"/>
  </r>
  <r>
    <n v="45467"/>
    <x v="256"/>
    <x v="43"/>
    <x v="0"/>
    <x v="3"/>
    <x v="213"/>
    <n v="102.93"/>
    <n v="3"/>
    <n v="48.38"/>
    <x v="5"/>
    <x v="3"/>
  </r>
  <r>
    <n v="45468"/>
    <x v="770"/>
    <x v="11"/>
    <x v="0"/>
    <x v="1"/>
    <x v="798"/>
    <n v="71.040000000000006"/>
    <n v="6"/>
    <n v="26.64"/>
    <x v="5"/>
    <x v="3"/>
  </r>
  <r>
    <n v="45468"/>
    <x v="770"/>
    <x v="11"/>
    <x v="0"/>
    <x v="4"/>
    <x v="1185"/>
    <n v="5.34"/>
    <n v="2"/>
    <n v="0.73"/>
    <x v="5"/>
    <x v="3"/>
  </r>
  <r>
    <n v="45468"/>
    <x v="770"/>
    <x v="11"/>
    <x v="0"/>
    <x v="7"/>
    <x v="122"/>
    <n v="11.3"/>
    <n v="3"/>
    <n v="-2.12"/>
    <x v="5"/>
    <x v="3"/>
  </r>
  <r>
    <n v="45468"/>
    <x v="481"/>
    <x v="22"/>
    <x v="1"/>
    <x v="13"/>
    <x v="280"/>
    <n v="871.4"/>
    <n v="4"/>
    <n v="148.13999999999999"/>
    <x v="5"/>
    <x v="3"/>
  </r>
  <r>
    <n v="45468"/>
    <x v="667"/>
    <x v="1"/>
    <x v="2"/>
    <x v="6"/>
    <x v="446"/>
    <n v="148.47999999999999"/>
    <n v="2"/>
    <n v="16.7"/>
    <x v="5"/>
    <x v="3"/>
  </r>
  <r>
    <n v="45468"/>
    <x v="417"/>
    <x v="20"/>
    <x v="1"/>
    <x v="11"/>
    <x v="853"/>
    <n v="400.78"/>
    <n v="1"/>
    <n v="-5.01"/>
    <x v="5"/>
    <x v="3"/>
  </r>
  <r>
    <n v="45469"/>
    <x v="635"/>
    <x v="3"/>
    <x v="0"/>
    <x v="2"/>
    <x v="132"/>
    <n v="83.76"/>
    <n v="12"/>
    <n v="1.68"/>
    <x v="5"/>
    <x v="3"/>
  </r>
  <r>
    <n v="45469"/>
    <x v="128"/>
    <x v="14"/>
    <x v="0"/>
    <x v="0"/>
    <x v="443"/>
    <n v="4.54"/>
    <n v="1"/>
    <n v="2.04"/>
    <x v="5"/>
    <x v="3"/>
  </r>
  <r>
    <n v="45469"/>
    <x v="128"/>
    <x v="14"/>
    <x v="0"/>
    <x v="4"/>
    <x v="581"/>
    <n v="15.92"/>
    <n v="4"/>
    <n v="5.41"/>
    <x v="5"/>
    <x v="3"/>
  </r>
  <r>
    <n v="45469"/>
    <x v="128"/>
    <x v="14"/>
    <x v="2"/>
    <x v="6"/>
    <x v="418"/>
    <n v="543.91999999999996"/>
    <n v="8"/>
    <n v="135.97999999999999"/>
    <x v="5"/>
    <x v="3"/>
  </r>
  <r>
    <n v="45469"/>
    <x v="674"/>
    <x v="18"/>
    <x v="1"/>
    <x v="8"/>
    <x v="1401"/>
    <n v="526.45000000000005"/>
    <n v="5"/>
    <n v="31.59"/>
    <x v="5"/>
    <x v="3"/>
  </r>
  <r>
    <n v="45469"/>
    <x v="377"/>
    <x v="26"/>
    <x v="2"/>
    <x v="9"/>
    <x v="1416"/>
    <n v="431.93"/>
    <n v="9"/>
    <n v="64.790000000000006"/>
    <x v="5"/>
    <x v="3"/>
  </r>
  <r>
    <n v="45469"/>
    <x v="236"/>
    <x v="20"/>
    <x v="2"/>
    <x v="6"/>
    <x v="463"/>
    <n v="239.97"/>
    <n v="3"/>
    <n v="67.19"/>
    <x v="5"/>
    <x v="3"/>
  </r>
  <r>
    <n v="45469"/>
    <x v="393"/>
    <x v="2"/>
    <x v="2"/>
    <x v="6"/>
    <x v="904"/>
    <n v="358.2"/>
    <n v="3"/>
    <n v="41.79"/>
    <x v="5"/>
    <x v="3"/>
  </r>
  <r>
    <n v="45469"/>
    <x v="393"/>
    <x v="2"/>
    <x v="2"/>
    <x v="6"/>
    <x v="980"/>
    <n v="545.91999999999996"/>
    <n v="14"/>
    <n v="72.790000000000006"/>
    <x v="5"/>
    <x v="3"/>
  </r>
  <r>
    <n v="45469"/>
    <x v="696"/>
    <x v="16"/>
    <x v="0"/>
    <x v="1"/>
    <x v="912"/>
    <n v="13.87"/>
    <n v="6"/>
    <n v="4.68"/>
    <x v="5"/>
    <x v="3"/>
  </r>
  <r>
    <n v="45469"/>
    <x v="696"/>
    <x v="16"/>
    <x v="1"/>
    <x v="5"/>
    <x v="1495"/>
    <n v="273.55"/>
    <n v="3"/>
    <n v="-13.68"/>
    <x v="5"/>
    <x v="3"/>
  </r>
  <r>
    <n v="45469"/>
    <x v="445"/>
    <x v="20"/>
    <x v="0"/>
    <x v="2"/>
    <x v="509"/>
    <n v="272.94"/>
    <n v="3"/>
    <n v="0"/>
    <x v="5"/>
    <x v="3"/>
  </r>
  <r>
    <n v="45469"/>
    <x v="134"/>
    <x v="20"/>
    <x v="0"/>
    <x v="3"/>
    <x v="413"/>
    <n v="102.37"/>
    <n v="2"/>
    <n v="37.11"/>
    <x v="5"/>
    <x v="3"/>
  </r>
  <r>
    <n v="45469"/>
    <x v="134"/>
    <x v="20"/>
    <x v="0"/>
    <x v="14"/>
    <x v="1745"/>
    <n v="28.4"/>
    <n v="5"/>
    <n v="8.24"/>
    <x v="5"/>
    <x v="3"/>
  </r>
  <r>
    <n v="45469"/>
    <x v="134"/>
    <x v="20"/>
    <x v="0"/>
    <x v="2"/>
    <x v="168"/>
    <n v="713.88"/>
    <n v="4"/>
    <n v="214.16"/>
    <x v="5"/>
    <x v="3"/>
  </r>
  <r>
    <n v="45469"/>
    <x v="134"/>
    <x v="20"/>
    <x v="0"/>
    <x v="0"/>
    <x v="1226"/>
    <n v="68.52"/>
    <n v="3"/>
    <n v="31.52"/>
    <x v="5"/>
    <x v="3"/>
  </r>
  <r>
    <n v="45470"/>
    <x v="415"/>
    <x v="20"/>
    <x v="1"/>
    <x v="5"/>
    <x v="478"/>
    <n v="191.65"/>
    <n v="3"/>
    <n v="31.94"/>
    <x v="5"/>
    <x v="3"/>
  </r>
  <r>
    <n v="45470"/>
    <x v="217"/>
    <x v="40"/>
    <x v="0"/>
    <x v="0"/>
    <x v="1089"/>
    <n v="20.07"/>
    <n v="3"/>
    <n v="9.23"/>
    <x v="5"/>
    <x v="3"/>
  </r>
  <r>
    <n v="45470"/>
    <x v="203"/>
    <x v="22"/>
    <x v="0"/>
    <x v="0"/>
    <x v="1257"/>
    <n v="19.440000000000001"/>
    <n v="3"/>
    <n v="9.33"/>
    <x v="5"/>
    <x v="3"/>
  </r>
  <r>
    <n v="45470"/>
    <x v="203"/>
    <x v="22"/>
    <x v="1"/>
    <x v="8"/>
    <x v="1306"/>
    <n v="126.3"/>
    <n v="3"/>
    <n v="40.42"/>
    <x v="5"/>
    <x v="3"/>
  </r>
  <r>
    <n v="45470"/>
    <x v="203"/>
    <x v="22"/>
    <x v="2"/>
    <x v="9"/>
    <x v="1044"/>
    <n v="1287.45"/>
    <n v="5"/>
    <n v="244.62"/>
    <x v="5"/>
    <x v="3"/>
  </r>
  <r>
    <n v="45472"/>
    <x v="78"/>
    <x v="3"/>
    <x v="0"/>
    <x v="2"/>
    <x v="1380"/>
    <n v="1295.78"/>
    <n v="2"/>
    <n v="310.99"/>
    <x v="5"/>
    <x v="3"/>
  </r>
  <r>
    <n v="45472"/>
    <x v="116"/>
    <x v="28"/>
    <x v="0"/>
    <x v="12"/>
    <x v="1532"/>
    <n v="362.94"/>
    <n v="3"/>
    <n v="90.74"/>
    <x v="5"/>
    <x v="3"/>
  </r>
  <r>
    <n v="45472"/>
    <x v="116"/>
    <x v="28"/>
    <x v="0"/>
    <x v="3"/>
    <x v="872"/>
    <n v="11.54"/>
    <n v="2"/>
    <n v="5.77"/>
    <x v="5"/>
    <x v="3"/>
  </r>
  <r>
    <n v="45472"/>
    <x v="189"/>
    <x v="3"/>
    <x v="0"/>
    <x v="3"/>
    <x v="715"/>
    <n v="312.55"/>
    <n v="9"/>
    <n v="101.58"/>
    <x v="5"/>
    <x v="3"/>
  </r>
  <r>
    <n v="45472"/>
    <x v="452"/>
    <x v="0"/>
    <x v="0"/>
    <x v="0"/>
    <x v="1587"/>
    <n v="5.18"/>
    <n v="1"/>
    <n v="1.81"/>
    <x v="5"/>
    <x v="3"/>
  </r>
  <r>
    <n v="45472"/>
    <x v="494"/>
    <x v="3"/>
    <x v="0"/>
    <x v="3"/>
    <x v="57"/>
    <n v="895.92"/>
    <n v="5"/>
    <n v="302.37"/>
    <x v="5"/>
    <x v="3"/>
  </r>
  <r>
    <n v="45472"/>
    <x v="494"/>
    <x v="3"/>
    <x v="0"/>
    <x v="2"/>
    <x v="994"/>
    <n v="130.71"/>
    <n v="3"/>
    <n v="39.21"/>
    <x v="5"/>
    <x v="3"/>
  </r>
  <r>
    <n v="45472"/>
    <x v="494"/>
    <x v="3"/>
    <x v="0"/>
    <x v="4"/>
    <x v="1759"/>
    <n v="11.68"/>
    <n v="2"/>
    <n v="3.04"/>
    <x v="5"/>
    <x v="3"/>
  </r>
  <r>
    <n v="45472"/>
    <x v="494"/>
    <x v="3"/>
    <x v="2"/>
    <x v="9"/>
    <x v="111"/>
    <n v="62.31"/>
    <n v="3"/>
    <n v="22.43"/>
    <x v="5"/>
    <x v="3"/>
  </r>
  <r>
    <n v="45472"/>
    <x v="696"/>
    <x v="37"/>
    <x v="1"/>
    <x v="11"/>
    <x v="1233"/>
    <n v="638.82000000000005"/>
    <n v="9"/>
    <n v="185.26"/>
    <x v="5"/>
    <x v="3"/>
  </r>
  <r>
    <n v="45472"/>
    <x v="696"/>
    <x v="37"/>
    <x v="0"/>
    <x v="14"/>
    <x v="654"/>
    <n v="30.69"/>
    <n v="3"/>
    <n v="7.98"/>
    <x v="5"/>
    <x v="3"/>
  </r>
  <r>
    <n v="45472"/>
    <x v="696"/>
    <x v="37"/>
    <x v="1"/>
    <x v="8"/>
    <x v="1716"/>
    <n v="25.16"/>
    <n v="2"/>
    <n v="8.5500000000000007"/>
    <x v="5"/>
    <x v="3"/>
  </r>
  <r>
    <n v="45472"/>
    <x v="297"/>
    <x v="0"/>
    <x v="0"/>
    <x v="12"/>
    <x v="316"/>
    <n v="21.39"/>
    <n v="2"/>
    <n v="-54.55"/>
    <x v="5"/>
    <x v="3"/>
  </r>
  <r>
    <n v="45472"/>
    <x v="297"/>
    <x v="0"/>
    <x v="1"/>
    <x v="13"/>
    <x v="582"/>
    <n v="307.31"/>
    <n v="3"/>
    <n v="-39.51"/>
    <x v="5"/>
    <x v="3"/>
  </r>
  <r>
    <n v="45472"/>
    <x v="297"/>
    <x v="0"/>
    <x v="1"/>
    <x v="11"/>
    <x v="1446"/>
    <n v="410"/>
    <n v="3"/>
    <n v="-96.47"/>
    <x v="5"/>
    <x v="3"/>
  </r>
  <r>
    <n v="45473"/>
    <x v="665"/>
    <x v="17"/>
    <x v="0"/>
    <x v="3"/>
    <x v="1414"/>
    <n v="75.790000000000006"/>
    <n v="3"/>
    <n v="25.58"/>
    <x v="5"/>
    <x v="3"/>
  </r>
  <r>
    <n v="45473"/>
    <x v="320"/>
    <x v="20"/>
    <x v="1"/>
    <x v="13"/>
    <x v="1091"/>
    <n v="1044.6300000000001"/>
    <n v="5"/>
    <n v="-295.98"/>
    <x v="5"/>
    <x v="3"/>
  </r>
  <r>
    <n v="45473"/>
    <x v="565"/>
    <x v="20"/>
    <x v="0"/>
    <x v="2"/>
    <x v="1303"/>
    <n v="248.57"/>
    <n v="7"/>
    <n v="67.11"/>
    <x v="5"/>
    <x v="3"/>
  </r>
  <r>
    <n v="45473"/>
    <x v="565"/>
    <x v="20"/>
    <x v="1"/>
    <x v="8"/>
    <x v="1087"/>
    <n v="22.23"/>
    <n v="1"/>
    <n v="9.7799999999999994"/>
    <x v="5"/>
    <x v="3"/>
  </r>
  <r>
    <n v="45473"/>
    <x v="292"/>
    <x v="1"/>
    <x v="2"/>
    <x v="6"/>
    <x v="1085"/>
    <n v="1001.58"/>
    <n v="2"/>
    <n v="125.2"/>
    <x v="5"/>
    <x v="3"/>
  </r>
  <r>
    <n v="45473"/>
    <x v="292"/>
    <x v="1"/>
    <x v="1"/>
    <x v="5"/>
    <x v="927"/>
    <n v="569.05999999999995"/>
    <n v="3"/>
    <n v="-178.85"/>
    <x v="5"/>
    <x v="3"/>
  </r>
  <r>
    <n v="45473"/>
    <x v="292"/>
    <x v="1"/>
    <x v="1"/>
    <x v="8"/>
    <x v="1230"/>
    <n v="14.22"/>
    <n v="2"/>
    <n v="-10.31"/>
    <x v="5"/>
    <x v="3"/>
  </r>
  <r>
    <n v="45473"/>
    <x v="762"/>
    <x v="15"/>
    <x v="1"/>
    <x v="8"/>
    <x v="557"/>
    <n v="19.52"/>
    <n v="2"/>
    <n v="5.37"/>
    <x v="5"/>
    <x v="3"/>
  </r>
  <r>
    <n v="45473"/>
    <x v="405"/>
    <x v="3"/>
    <x v="1"/>
    <x v="11"/>
    <x v="76"/>
    <n v="436"/>
    <n v="3"/>
    <n v="5.13"/>
    <x v="5"/>
    <x v="3"/>
  </r>
  <r>
    <n v="45473"/>
    <x v="426"/>
    <x v="3"/>
    <x v="0"/>
    <x v="0"/>
    <x v="207"/>
    <n v="204.95"/>
    <n v="5"/>
    <n v="100.43"/>
    <x v="5"/>
    <x v="3"/>
  </r>
  <r>
    <n v="45473"/>
    <x v="37"/>
    <x v="20"/>
    <x v="0"/>
    <x v="2"/>
    <x v="880"/>
    <n v="1085.42"/>
    <n v="7"/>
    <n v="282.20999999999998"/>
    <x v="5"/>
    <x v="3"/>
  </r>
  <r>
    <n v="45474"/>
    <x v="432"/>
    <x v="18"/>
    <x v="0"/>
    <x v="2"/>
    <x v="351"/>
    <n v="443.92"/>
    <n v="4"/>
    <n v="13.32"/>
    <x v="6"/>
    <x v="3"/>
  </r>
  <r>
    <n v="45474"/>
    <x v="432"/>
    <x v="18"/>
    <x v="0"/>
    <x v="3"/>
    <x v="313"/>
    <n v="169.99"/>
    <n v="1"/>
    <n v="78.2"/>
    <x v="6"/>
    <x v="3"/>
  </r>
  <r>
    <n v="45474"/>
    <x v="432"/>
    <x v="18"/>
    <x v="0"/>
    <x v="0"/>
    <x v="291"/>
    <n v="25.92"/>
    <n v="4"/>
    <n v="12.44"/>
    <x v="6"/>
    <x v="3"/>
  </r>
  <r>
    <n v="45475"/>
    <x v="303"/>
    <x v="0"/>
    <x v="0"/>
    <x v="0"/>
    <x v="1289"/>
    <n v="163.96"/>
    <n v="5"/>
    <n v="59.44"/>
    <x v="6"/>
    <x v="3"/>
  </r>
  <r>
    <n v="45475"/>
    <x v="303"/>
    <x v="0"/>
    <x v="0"/>
    <x v="3"/>
    <x v="558"/>
    <n v="5.23"/>
    <n v="4"/>
    <n v="-8.11"/>
    <x v="6"/>
    <x v="3"/>
  </r>
  <r>
    <n v="45476"/>
    <x v="787"/>
    <x v="4"/>
    <x v="1"/>
    <x v="8"/>
    <x v="1180"/>
    <n v="23.99"/>
    <n v="1"/>
    <n v="5.52"/>
    <x v="6"/>
    <x v="3"/>
  </r>
  <r>
    <n v="45476"/>
    <x v="787"/>
    <x v="4"/>
    <x v="2"/>
    <x v="6"/>
    <x v="307"/>
    <n v="287.97000000000003"/>
    <n v="3"/>
    <n v="77.75"/>
    <x v="6"/>
    <x v="3"/>
  </r>
  <r>
    <n v="45476"/>
    <x v="598"/>
    <x v="25"/>
    <x v="0"/>
    <x v="4"/>
    <x v="29"/>
    <n v="9.5500000000000007"/>
    <n v="3"/>
    <n v="1.55"/>
    <x v="6"/>
    <x v="3"/>
  </r>
  <r>
    <n v="45476"/>
    <x v="122"/>
    <x v="0"/>
    <x v="2"/>
    <x v="6"/>
    <x v="432"/>
    <n v="167.97"/>
    <n v="4"/>
    <n v="62.99"/>
    <x v="6"/>
    <x v="3"/>
  </r>
  <r>
    <n v="45476"/>
    <x v="136"/>
    <x v="0"/>
    <x v="0"/>
    <x v="0"/>
    <x v="141"/>
    <n v="273.89999999999998"/>
    <n v="7"/>
    <n v="92.44"/>
    <x v="6"/>
    <x v="3"/>
  </r>
  <r>
    <n v="45476"/>
    <x v="136"/>
    <x v="0"/>
    <x v="2"/>
    <x v="15"/>
    <x v="1823"/>
    <n v="597.13"/>
    <n v="3"/>
    <n v="49.76"/>
    <x v="6"/>
    <x v="3"/>
  </r>
  <r>
    <n v="45476"/>
    <x v="103"/>
    <x v="31"/>
    <x v="1"/>
    <x v="8"/>
    <x v="339"/>
    <n v="545.85"/>
    <n v="9"/>
    <n v="114.63"/>
    <x v="6"/>
    <x v="3"/>
  </r>
  <r>
    <n v="45476"/>
    <x v="381"/>
    <x v="10"/>
    <x v="0"/>
    <x v="0"/>
    <x v="0"/>
    <n v="32.9"/>
    <n v="4"/>
    <n v="11.1"/>
    <x v="6"/>
    <x v="3"/>
  </r>
  <r>
    <n v="45476"/>
    <x v="381"/>
    <x v="10"/>
    <x v="1"/>
    <x v="13"/>
    <x v="476"/>
    <n v="215.15"/>
    <n v="2"/>
    <n v="-103.99"/>
    <x v="6"/>
    <x v="3"/>
  </r>
  <r>
    <n v="45476"/>
    <x v="381"/>
    <x v="10"/>
    <x v="0"/>
    <x v="0"/>
    <x v="861"/>
    <n v="30.96"/>
    <n v="6"/>
    <n v="11.22"/>
    <x v="6"/>
    <x v="3"/>
  </r>
  <r>
    <n v="45476"/>
    <x v="412"/>
    <x v="22"/>
    <x v="2"/>
    <x v="9"/>
    <x v="33"/>
    <n v="59.98"/>
    <n v="2"/>
    <n v="26.39"/>
    <x v="6"/>
    <x v="3"/>
  </r>
  <r>
    <n v="45476"/>
    <x v="412"/>
    <x v="22"/>
    <x v="2"/>
    <x v="15"/>
    <x v="1645"/>
    <n v="2395.1999999999998"/>
    <n v="6"/>
    <n v="209.58"/>
    <x v="6"/>
    <x v="3"/>
  </r>
  <r>
    <n v="45476"/>
    <x v="412"/>
    <x v="22"/>
    <x v="2"/>
    <x v="9"/>
    <x v="1208"/>
    <n v="1687.8"/>
    <n v="4"/>
    <n v="742.63"/>
    <x v="6"/>
    <x v="3"/>
  </r>
  <r>
    <n v="45476"/>
    <x v="412"/>
    <x v="22"/>
    <x v="2"/>
    <x v="6"/>
    <x v="314"/>
    <n v="7.99"/>
    <n v="1"/>
    <n v="2.7"/>
    <x v="6"/>
    <x v="3"/>
  </r>
  <r>
    <n v="45476"/>
    <x v="365"/>
    <x v="32"/>
    <x v="2"/>
    <x v="9"/>
    <x v="1326"/>
    <n v="258.89999999999998"/>
    <n v="10"/>
    <n v="93.2"/>
    <x v="6"/>
    <x v="3"/>
  </r>
  <r>
    <n v="45476"/>
    <x v="365"/>
    <x v="32"/>
    <x v="0"/>
    <x v="0"/>
    <x v="572"/>
    <n v="24.56"/>
    <n v="2"/>
    <n v="11.54"/>
    <x v="6"/>
    <x v="3"/>
  </r>
  <r>
    <n v="45476"/>
    <x v="337"/>
    <x v="3"/>
    <x v="1"/>
    <x v="8"/>
    <x v="1261"/>
    <n v="129.38999999999999"/>
    <n v="3"/>
    <n v="54.34"/>
    <x v="6"/>
    <x v="3"/>
  </r>
  <r>
    <n v="45476"/>
    <x v="122"/>
    <x v="3"/>
    <x v="0"/>
    <x v="2"/>
    <x v="1125"/>
    <n v="87.92"/>
    <n v="4"/>
    <n v="0.88"/>
    <x v="6"/>
    <x v="3"/>
  </r>
  <r>
    <n v="45476"/>
    <x v="627"/>
    <x v="25"/>
    <x v="2"/>
    <x v="9"/>
    <x v="623"/>
    <n v="24"/>
    <n v="2"/>
    <n v="-2.7"/>
    <x v="6"/>
    <x v="3"/>
  </r>
  <r>
    <n v="45476"/>
    <x v="578"/>
    <x v="38"/>
    <x v="1"/>
    <x v="8"/>
    <x v="889"/>
    <n v="102.3"/>
    <n v="1"/>
    <n v="26.6"/>
    <x v="6"/>
    <x v="3"/>
  </r>
  <r>
    <n v="45478"/>
    <x v="637"/>
    <x v="0"/>
    <x v="1"/>
    <x v="8"/>
    <x v="1630"/>
    <n v="332.03"/>
    <n v="9"/>
    <n v="-348.63"/>
    <x v="6"/>
    <x v="3"/>
  </r>
  <r>
    <n v="45478"/>
    <x v="637"/>
    <x v="0"/>
    <x v="0"/>
    <x v="3"/>
    <x v="130"/>
    <n v="11.39"/>
    <n v="9"/>
    <n v="-17.66"/>
    <x v="6"/>
    <x v="3"/>
  </r>
  <r>
    <n v="45478"/>
    <x v="637"/>
    <x v="0"/>
    <x v="0"/>
    <x v="0"/>
    <x v="1709"/>
    <n v="15.55"/>
    <n v="3"/>
    <n v="5.64"/>
    <x v="6"/>
    <x v="3"/>
  </r>
  <r>
    <n v="45478"/>
    <x v="637"/>
    <x v="0"/>
    <x v="0"/>
    <x v="0"/>
    <x v="183"/>
    <n v="31.1"/>
    <n v="6"/>
    <n v="11.28"/>
    <x v="6"/>
    <x v="3"/>
  </r>
  <r>
    <n v="45478"/>
    <x v="637"/>
    <x v="0"/>
    <x v="0"/>
    <x v="3"/>
    <x v="1414"/>
    <n v="6.32"/>
    <n v="1"/>
    <n v="-10.42"/>
    <x v="6"/>
    <x v="3"/>
  </r>
  <r>
    <n v="45478"/>
    <x v="105"/>
    <x v="40"/>
    <x v="2"/>
    <x v="6"/>
    <x v="1605"/>
    <n v="79.959999999999994"/>
    <n v="4"/>
    <n v="22.39"/>
    <x v="6"/>
    <x v="3"/>
  </r>
  <r>
    <n v="45479"/>
    <x v="470"/>
    <x v="2"/>
    <x v="0"/>
    <x v="3"/>
    <x v="73"/>
    <n v="2.95"/>
    <n v="2"/>
    <n v="-2.2599999999999998"/>
    <x v="6"/>
    <x v="3"/>
  </r>
  <r>
    <n v="45479"/>
    <x v="470"/>
    <x v="2"/>
    <x v="0"/>
    <x v="0"/>
    <x v="1269"/>
    <n v="16.059999999999999"/>
    <n v="3"/>
    <n v="5.82"/>
    <x v="6"/>
    <x v="3"/>
  </r>
  <r>
    <n v="45479"/>
    <x v="475"/>
    <x v="16"/>
    <x v="1"/>
    <x v="5"/>
    <x v="560"/>
    <n v="239.24"/>
    <n v="1"/>
    <n v="23.92"/>
    <x v="6"/>
    <x v="3"/>
  </r>
  <r>
    <n v="45479"/>
    <x v="487"/>
    <x v="3"/>
    <x v="1"/>
    <x v="5"/>
    <x v="1748"/>
    <n v="122.14"/>
    <n v="3"/>
    <n v="-13.74"/>
    <x v="6"/>
    <x v="3"/>
  </r>
  <r>
    <n v="45480"/>
    <x v="349"/>
    <x v="20"/>
    <x v="0"/>
    <x v="3"/>
    <x v="1045"/>
    <n v="17.47"/>
    <n v="3"/>
    <n v="6.33"/>
    <x v="6"/>
    <x v="3"/>
  </r>
  <r>
    <n v="45480"/>
    <x v="634"/>
    <x v="43"/>
    <x v="2"/>
    <x v="9"/>
    <x v="128"/>
    <n v="252"/>
    <n v="4"/>
    <n v="93.24"/>
    <x v="6"/>
    <x v="3"/>
  </r>
  <r>
    <n v="45480"/>
    <x v="556"/>
    <x v="2"/>
    <x v="1"/>
    <x v="11"/>
    <x v="1317"/>
    <n v="87.21"/>
    <n v="3"/>
    <n v="-45.35"/>
    <x v="6"/>
    <x v="3"/>
  </r>
  <r>
    <n v="45480"/>
    <x v="556"/>
    <x v="2"/>
    <x v="0"/>
    <x v="0"/>
    <x v="757"/>
    <n v="15.55"/>
    <n v="3"/>
    <n v="5.44"/>
    <x v="6"/>
    <x v="3"/>
  </r>
  <r>
    <n v="45480"/>
    <x v="556"/>
    <x v="2"/>
    <x v="2"/>
    <x v="6"/>
    <x v="628"/>
    <n v="683.99"/>
    <n v="2"/>
    <n v="-114"/>
    <x v="6"/>
    <x v="3"/>
  </r>
  <r>
    <n v="45480"/>
    <x v="556"/>
    <x v="2"/>
    <x v="0"/>
    <x v="2"/>
    <x v="1811"/>
    <n v="13.39"/>
    <n v="3"/>
    <n v="1"/>
    <x v="6"/>
    <x v="3"/>
  </r>
  <r>
    <n v="45480"/>
    <x v="556"/>
    <x v="2"/>
    <x v="2"/>
    <x v="9"/>
    <x v="1541"/>
    <n v="16.78"/>
    <n v="3"/>
    <n v="4.82"/>
    <x v="6"/>
    <x v="3"/>
  </r>
  <r>
    <n v="45480"/>
    <x v="556"/>
    <x v="2"/>
    <x v="2"/>
    <x v="9"/>
    <x v="1146"/>
    <n v="527.91999999999996"/>
    <n v="2"/>
    <n v="85.79"/>
    <x v="6"/>
    <x v="3"/>
  </r>
  <r>
    <n v="45480"/>
    <x v="372"/>
    <x v="3"/>
    <x v="0"/>
    <x v="7"/>
    <x v="1525"/>
    <n v="5.94"/>
    <n v="3"/>
    <n v="0.12"/>
    <x v="6"/>
    <x v="3"/>
  </r>
  <r>
    <n v="45481"/>
    <x v="210"/>
    <x v="32"/>
    <x v="0"/>
    <x v="4"/>
    <x v="203"/>
    <n v="7.56"/>
    <n v="3"/>
    <n v="3.1"/>
    <x v="6"/>
    <x v="3"/>
  </r>
  <r>
    <n v="45481"/>
    <x v="210"/>
    <x v="32"/>
    <x v="0"/>
    <x v="0"/>
    <x v="371"/>
    <n v="24.56"/>
    <n v="2"/>
    <n v="11.54"/>
    <x v="6"/>
    <x v="3"/>
  </r>
  <r>
    <n v="45481"/>
    <x v="210"/>
    <x v="32"/>
    <x v="0"/>
    <x v="4"/>
    <x v="136"/>
    <n v="12.96"/>
    <n v="2"/>
    <n v="4.1500000000000004"/>
    <x v="6"/>
    <x v="3"/>
  </r>
  <r>
    <n v="45481"/>
    <x v="381"/>
    <x v="3"/>
    <x v="1"/>
    <x v="8"/>
    <x v="886"/>
    <n v="145.9"/>
    <n v="5"/>
    <n v="62.74"/>
    <x v="6"/>
    <x v="3"/>
  </r>
  <r>
    <n v="45481"/>
    <x v="788"/>
    <x v="22"/>
    <x v="1"/>
    <x v="8"/>
    <x v="1328"/>
    <n v="198.46"/>
    <n v="2"/>
    <n v="99.23"/>
    <x v="6"/>
    <x v="3"/>
  </r>
  <r>
    <n v="45481"/>
    <x v="788"/>
    <x v="22"/>
    <x v="0"/>
    <x v="1"/>
    <x v="493"/>
    <n v="786.48"/>
    <n v="8"/>
    <n v="385.38"/>
    <x v="6"/>
    <x v="3"/>
  </r>
  <r>
    <n v="45481"/>
    <x v="788"/>
    <x v="22"/>
    <x v="0"/>
    <x v="3"/>
    <x v="1057"/>
    <n v="23.17"/>
    <n v="2"/>
    <n v="7.82"/>
    <x v="6"/>
    <x v="3"/>
  </r>
  <r>
    <n v="45481"/>
    <x v="788"/>
    <x v="22"/>
    <x v="2"/>
    <x v="9"/>
    <x v="1598"/>
    <n v="50"/>
    <n v="2"/>
    <n v="10.5"/>
    <x v="6"/>
    <x v="3"/>
  </r>
  <r>
    <n v="45481"/>
    <x v="339"/>
    <x v="3"/>
    <x v="0"/>
    <x v="1"/>
    <x v="634"/>
    <n v="75.180000000000007"/>
    <n v="6"/>
    <n v="35.33"/>
    <x v="6"/>
    <x v="3"/>
  </r>
  <r>
    <n v="45481"/>
    <x v="58"/>
    <x v="22"/>
    <x v="1"/>
    <x v="8"/>
    <x v="984"/>
    <n v="15.84"/>
    <n v="3"/>
    <n v="4.91"/>
    <x v="6"/>
    <x v="3"/>
  </r>
  <r>
    <n v="45481"/>
    <x v="58"/>
    <x v="22"/>
    <x v="0"/>
    <x v="3"/>
    <x v="171"/>
    <n v="86.38"/>
    <n v="3"/>
    <n v="30.23"/>
    <x v="6"/>
    <x v="3"/>
  </r>
  <r>
    <n v="45481"/>
    <x v="58"/>
    <x v="22"/>
    <x v="0"/>
    <x v="4"/>
    <x v="118"/>
    <n v="18.239999999999998"/>
    <n v="3"/>
    <n v="6.2"/>
    <x v="6"/>
    <x v="3"/>
  </r>
  <r>
    <n v="45481"/>
    <x v="58"/>
    <x v="22"/>
    <x v="0"/>
    <x v="4"/>
    <x v="268"/>
    <n v="13.12"/>
    <n v="4"/>
    <n v="4.33"/>
    <x v="6"/>
    <x v="3"/>
  </r>
  <r>
    <n v="45481"/>
    <x v="736"/>
    <x v="7"/>
    <x v="1"/>
    <x v="8"/>
    <x v="1251"/>
    <n v="83.92"/>
    <n v="4"/>
    <n v="5.87"/>
    <x v="6"/>
    <x v="3"/>
  </r>
  <r>
    <n v="45481"/>
    <x v="736"/>
    <x v="7"/>
    <x v="2"/>
    <x v="9"/>
    <x v="662"/>
    <n v="141.9"/>
    <n v="5"/>
    <n v="58.18"/>
    <x v="6"/>
    <x v="3"/>
  </r>
  <r>
    <n v="45481"/>
    <x v="736"/>
    <x v="7"/>
    <x v="1"/>
    <x v="8"/>
    <x v="586"/>
    <n v="39.979999999999997"/>
    <n v="2"/>
    <n v="9.1999999999999993"/>
    <x v="6"/>
    <x v="3"/>
  </r>
  <r>
    <n v="45481"/>
    <x v="736"/>
    <x v="7"/>
    <x v="0"/>
    <x v="4"/>
    <x v="974"/>
    <n v="28.91"/>
    <n v="7"/>
    <n v="8.67"/>
    <x v="6"/>
    <x v="3"/>
  </r>
  <r>
    <n v="45481"/>
    <x v="736"/>
    <x v="7"/>
    <x v="0"/>
    <x v="4"/>
    <x v="358"/>
    <n v="174.95"/>
    <n v="5"/>
    <n v="45.49"/>
    <x v="6"/>
    <x v="3"/>
  </r>
  <r>
    <n v="45481"/>
    <x v="376"/>
    <x v="22"/>
    <x v="0"/>
    <x v="0"/>
    <x v="371"/>
    <n v="52.76"/>
    <n v="2"/>
    <n v="24.27"/>
    <x v="6"/>
    <x v="3"/>
  </r>
  <r>
    <n v="45482"/>
    <x v="210"/>
    <x v="11"/>
    <x v="0"/>
    <x v="3"/>
    <x v="106"/>
    <n v="1.08"/>
    <n v="2"/>
    <n v="-0.79"/>
    <x v="6"/>
    <x v="3"/>
  </r>
  <r>
    <n v="45482"/>
    <x v="270"/>
    <x v="1"/>
    <x v="0"/>
    <x v="4"/>
    <x v="1824"/>
    <n v="8.84"/>
    <n v="5"/>
    <n v="2.98"/>
    <x v="6"/>
    <x v="3"/>
  </r>
  <r>
    <n v="45482"/>
    <x v="270"/>
    <x v="1"/>
    <x v="0"/>
    <x v="12"/>
    <x v="1771"/>
    <n v="58.46"/>
    <n v="9"/>
    <n v="-146.16"/>
    <x v="6"/>
    <x v="3"/>
  </r>
  <r>
    <n v="45482"/>
    <x v="209"/>
    <x v="1"/>
    <x v="0"/>
    <x v="2"/>
    <x v="70"/>
    <n v="228.92"/>
    <n v="5"/>
    <n v="14.31"/>
    <x v="6"/>
    <x v="3"/>
  </r>
  <r>
    <n v="45482"/>
    <x v="88"/>
    <x v="18"/>
    <x v="1"/>
    <x v="8"/>
    <x v="1401"/>
    <n v="526.45000000000005"/>
    <n v="5"/>
    <n v="31.59"/>
    <x v="6"/>
    <x v="3"/>
  </r>
  <r>
    <n v="45482"/>
    <x v="509"/>
    <x v="37"/>
    <x v="0"/>
    <x v="0"/>
    <x v="1520"/>
    <n v="274.8"/>
    <n v="5"/>
    <n v="134.65"/>
    <x v="6"/>
    <x v="3"/>
  </r>
  <r>
    <n v="45482"/>
    <x v="509"/>
    <x v="37"/>
    <x v="0"/>
    <x v="2"/>
    <x v="1204"/>
    <n v="195.64"/>
    <n v="4"/>
    <n v="3.91"/>
    <x v="6"/>
    <x v="3"/>
  </r>
  <r>
    <n v="45482"/>
    <x v="509"/>
    <x v="37"/>
    <x v="2"/>
    <x v="6"/>
    <x v="967"/>
    <n v="257.98"/>
    <n v="2"/>
    <n v="74.81"/>
    <x v="6"/>
    <x v="3"/>
  </r>
  <r>
    <n v="45482"/>
    <x v="509"/>
    <x v="37"/>
    <x v="0"/>
    <x v="4"/>
    <x v="311"/>
    <n v="119.04"/>
    <n v="6"/>
    <n v="48.81"/>
    <x v="6"/>
    <x v="3"/>
  </r>
  <r>
    <n v="45483"/>
    <x v="652"/>
    <x v="4"/>
    <x v="1"/>
    <x v="8"/>
    <x v="734"/>
    <n v="18.84"/>
    <n v="3"/>
    <n v="7.91"/>
    <x v="6"/>
    <x v="3"/>
  </r>
  <r>
    <n v="45483"/>
    <x v="215"/>
    <x v="1"/>
    <x v="0"/>
    <x v="2"/>
    <x v="892"/>
    <n v="298.45999999999998"/>
    <n v="6"/>
    <n v="26.12"/>
    <x v="6"/>
    <x v="3"/>
  </r>
  <r>
    <n v="45483"/>
    <x v="97"/>
    <x v="4"/>
    <x v="0"/>
    <x v="12"/>
    <x v="1181"/>
    <n v="41.91"/>
    <n v="3"/>
    <n v="10.9"/>
    <x v="6"/>
    <x v="3"/>
  </r>
  <r>
    <n v="45484"/>
    <x v="549"/>
    <x v="3"/>
    <x v="0"/>
    <x v="1"/>
    <x v="18"/>
    <n v="8.67"/>
    <n v="3"/>
    <n v="4.07"/>
    <x v="6"/>
    <x v="3"/>
  </r>
  <r>
    <n v="45484"/>
    <x v="448"/>
    <x v="20"/>
    <x v="2"/>
    <x v="9"/>
    <x v="225"/>
    <n v="132.6"/>
    <n v="6"/>
    <n v="17.239999999999998"/>
    <x v="6"/>
    <x v="3"/>
  </r>
  <r>
    <n v="45484"/>
    <x v="262"/>
    <x v="30"/>
    <x v="0"/>
    <x v="4"/>
    <x v="108"/>
    <n v="30.32"/>
    <n v="4"/>
    <n v="11.82"/>
    <x v="6"/>
    <x v="3"/>
  </r>
  <r>
    <n v="45484"/>
    <x v="119"/>
    <x v="3"/>
    <x v="2"/>
    <x v="9"/>
    <x v="1044"/>
    <n v="1287.45"/>
    <n v="5"/>
    <n v="244.62"/>
    <x v="6"/>
    <x v="3"/>
  </r>
  <r>
    <n v="45484"/>
    <x v="119"/>
    <x v="3"/>
    <x v="0"/>
    <x v="12"/>
    <x v="1596"/>
    <n v="168.1"/>
    <n v="5"/>
    <n v="43.71"/>
    <x v="6"/>
    <x v="3"/>
  </r>
  <r>
    <n v="45484"/>
    <x v="324"/>
    <x v="3"/>
    <x v="2"/>
    <x v="6"/>
    <x v="1648"/>
    <n v="71.95"/>
    <n v="6"/>
    <n v="5.4"/>
    <x v="6"/>
    <x v="3"/>
  </r>
  <r>
    <n v="45484"/>
    <x v="324"/>
    <x v="3"/>
    <x v="0"/>
    <x v="3"/>
    <x v="15"/>
    <n v="29.8"/>
    <n v="5"/>
    <n v="9.31"/>
    <x v="6"/>
    <x v="3"/>
  </r>
  <r>
    <n v="45485"/>
    <x v="178"/>
    <x v="10"/>
    <x v="0"/>
    <x v="0"/>
    <x v="1236"/>
    <n v="3.82"/>
    <n v="1"/>
    <n v="1.19"/>
    <x v="6"/>
    <x v="3"/>
  </r>
  <r>
    <n v="45486"/>
    <x v="294"/>
    <x v="2"/>
    <x v="2"/>
    <x v="6"/>
    <x v="567"/>
    <n v="39.590000000000003"/>
    <n v="1"/>
    <n v="-7.26"/>
    <x v="6"/>
    <x v="3"/>
  </r>
  <r>
    <n v="45486"/>
    <x v="294"/>
    <x v="2"/>
    <x v="1"/>
    <x v="8"/>
    <x v="805"/>
    <n v="91.01"/>
    <n v="9"/>
    <n v="19.34"/>
    <x v="6"/>
    <x v="3"/>
  </r>
  <r>
    <n v="45486"/>
    <x v="390"/>
    <x v="42"/>
    <x v="0"/>
    <x v="2"/>
    <x v="1126"/>
    <n v="360.38"/>
    <n v="2"/>
    <n v="93.7"/>
    <x v="6"/>
    <x v="3"/>
  </r>
  <r>
    <n v="45486"/>
    <x v="390"/>
    <x v="42"/>
    <x v="0"/>
    <x v="0"/>
    <x v="1791"/>
    <n v="13.56"/>
    <n v="2"/>
    <n v="6.24"/>
    <x v="6"/>
    <x v="3"/>
  </r>
  <r>
    <n v="45487"/>
    <x v="460"/>
    <x v="3"/>
    <x v="0"/>
    <x v="3"/>
    <x v="816"/>
    <n v="4.45"/>
    <n v="2"/>
    <n v="1.45"/>
    <x v="6"/>
    <x v="3"/>
  </r>
  <r>
    <n v="45487"/>
    <x v="460"/>
    <x v="3"/>
    <x v="1"/>
    <x v="8"/>
    <x v="1630"/>
    <n v="276.69"/>
    <n v="3"/>
    <n v="49.8"/>
    <x v="6"/>
    <x v="3"/>
  </r>
  <r>
    <n v="45487"/>
    <x v="460"/>
    <x v="3"/>
    <x v="0"/>
    <x v="7"/>
    <x v="1152"/>
    <n v="4.96"/>
    <n v="4"/>
    <n v="2.33"/>
    <x v="6"/>
    <x v="3"/>
  </r>
  <r>
    <n v="45487"/>
    <x v="460"/>
    <x v="3"/>
    <x v="0"/>
    <x v="4"/>
    <x v="755"/>
    <n v="71.92"/>
    <n v="4"/>
    <n v="20.86"/>
    <x v="6"/>
    <x v="3"/>
  </r>
  <r>
    <n v="45487"/>
    <x v="460"/>
    <x v="3"/>
    <x v="1"/>
    <x v="8"/>
    <x v="1084"/>
    <n v="18.84"/>
    <n v="3"/>
    <n v="7.91"/>
    <x v="6"/>
    <x v="3"/>
  </r>
  <r>
    <n v="45487"/>
    <x v="460"/>
    <x v="3"/>
    <x v="2"/>
    <x v="9"/>
    <x v="1685"/>
    <n v="140.97"/>
    <n v="3"/>
    <n v="19.739999999999998"/>
    <x v="6"/>
    <x v="3"/>
  </r>
  <r>
    <n v="45487"/>
    <x v="460"/>
    <x v="3"/>
    <x v="2"/>
    <x v="6"/>
    <x v="10"/>
    <n v="470.38"/>
    <n v="3"/>
    <n v="52.92"/>
    <x v="6"/>
    <x v="3"/>
  </r>
  <r>
    <n v="45487"/>
    <x v="154"/>
    <x v="10"/>
    <x v="0"/>
    <x v="0"/>
    <x v="1611"/>
    <n v="9.25"/>
    <n v="2"/>
    <n v="3.35"/>
    <x v="6"/>
    <x v="3"/>
  </r>
  <r>
    <n v="45487"/>
    <x v="154"/>
    <x v="10"/>
    <x v="2"/>
    <x v="6"/>
    <x v="1021"/>
    <n v="1889.95"/>
    <n v="9"/>
    <n v="-377.99"/>
    <x v="6"/>
    <x v="3"/>
  </r>
  <r>
    <n v="45487"/>
    <x v="154"/>
    <x v="10"/>
    <x v="0"/>
    <x v="2"/>
    <x v="271"/>
    <n v="62.04"/>
    <n v="5"/>
    <n v="4.6500000000000004"/>
    <x v="6"/>
    <x v="3"/>
  </r>
  <r>
    <n v="45487"/>
    <x v="154"/>
    <x v="10"/>
    <x v="1"/>
    <x v="8"/>
    <x v="1328"/>
    <n v="396.92"/>
    <n v="5"/>
    <n v="148.85"/>
    <x v="6"/>
    <x v="3"/>
  </r>
  <r>
    <n v="45487"/>
    <x v="154"/>
    <x v="10"/>
    <x v="0"/>
    <x v="2"/>
    <x v="434"/>
    <n v="239.46"/>
    <n v="7"/>
    <n v="17.96"/>
    <x v="6"/>
    <x v="3"/>
  </r>
  <r>
    <n v="45487"/>
    <x v="154"/>
    <x v="10"/>
    <x v="0"/>
    <x v="4"/>
    <x v="268"/>
    <n v="13.12"/>
    <n v="5"/>
    <n v="2.13"/>
    <x v="6"/>
    <x v="3"/>
  </r>
  <r>
    <n v="45488"/>
    <x v="226"/>
    <x v="7"/>
    <x v="0"/>
    <x v="3"/>
    <x v="3"/>
    <n v="26.55"/>
    <n v="3"/>
    <n v="13.01"/>
    <x v="6"/>
    <x v="3"/>
  </r>
  <r>
    <n v="45488"/>
    <x v="226"/>
    <x v="7"/>
    <x v="1"/>
    <x v="13"/>
    <x v="848"/>
    <n v="310.44"/>
    <n v="3"/>
    <n v="-48.78"/>
    <x v="6"/>
    <x v="3"/>
  </r>
  <r>
    <n v="45488"/>
    <x v="147"/>
    <x v="20"/>
    <x v="0"/>
    <x v="4"/>
    <x v="1568"/>
    <n v="6.56"/>
    <n v="2"/>
    <n v="1.9"/>
    <x v="6"/>
    <x v="3"/>
  </r>
  <r>
    <n v="45488"/>
    <x v="147"/>
    <x v="20"/>
    <x v="0"/>
    <x v="1"/>
    <x v="1116"/>
    <n v="7.83"/>
    <n v="3"/>
    <n v="3.6"/>
    <x v="6"/>
    <x v="3"/>
  </r>
  <r>
    <n v="45488"/>
    <x v="147"/>
    <x v="20"/>
    <x v="2"/>
    <x v="9"/>
    <x v="1179"/>
    <n v="41.9"/>
    <n v="2"/>
    <n v="8.8000000000000007"/>
    <x v="6"/>
    <x v="3"/>
  </r>
  <r>
    <n v="45488"/>
    <x v="147"/>
    <x v="20"/>
    <x v="1"/>
    <x v="5"/>
    <x v="1255"/>
    <n v="664.15"/>
    <n v="6"/>
    <n v="88.55"/>
    <x v="6"/>
    <x v="3"/>
  </r>
  <r>
    <n v="45488"/>
    <x v="147"/>
    <x v="20"/>
    <x v="0"/>
    <x v="0"/>
    <x v="948"/>
    <n v="8.9600000000000009"/>
    <n v="2"/>
    <n v="4.3899999999999997"/>
    <x v="6"/>
    <x v="3"/>
  </r>
  <r>
    <n v="45488"/>
    <x v="332"/>
    <x v="6"/>
    <x v="0"/>
    <x v="12"/>
    <x v="879"/>
    <n v="179.94"/>
    <n v="3"/>
    <n v="50.38"/>
    <x v="6"/>
    <x v="3"/>
  </r>
  <r>
    <n v="45488"/>
    <x v="332"/>
    <x v="6"/>
    <x v="1"/>
    <x v="13"/>
    <x v="576"/>
    <n v="872.94"/>
    <n v="3"/>
    <n v="157.13"/>
    <x v="6"/>
    <x v="3"/>
  </r>
  <r>
    <n v="45488"/>
    <x v="332"/>
    <x v="6"/>
    <x v="0"/>
    <x v="0"/>
    <x v="423"/>
    <n v="12.96"/>
    <n v="2"/>
    <n v="6.22"/>
    <x v="6"/>
    <x v="3"/>
  </r>
  <r>
    <n v="45489"/>
    <x v="394"/>
    <x v="2"/>
    <x v="1"/>
    <x v="5"/>
    <x v="908"/>
    <n v="71.37"/>
    <n v="2"/>
    <n v="-1.02"/>
    <x v="6"/>
    <x v="3"/>
  </r>
  <r>
    <n v="45489"/>
    <x v="139"/>
    <x v="1"/>
    <x v="0"/>
    <x v="4"/>
    <x v="1559"/>
    <n v="2.91"/>
    <n v="2"/>
    <n v="0.91"/>
    <x v="6"/>
    <x v="3"/>
  </r>
  <r>
    <n v="45489"/>
    <x v="40"/>
    <x v="25"/>
    <x v="1"/>
    <x v="5"/>
    <x v="1209"/>
    <n v="242.35"/>
    <n v="3"/>
    <n v="15.15"/>
    <x v="6"/>
    <x v="3"/>
  </r>
  <r>
    <n v="45490"/>
    <x v="661"/>
    <x v="16"/>
    <x v="1"/>
    <x v="8"/>
    <x v="1659"/>
    <n v="7.9"/>
    <n v="2"/>
    <n v="2.17"/>
    <x v="6"/>
    <x v="3"/>
  </r>
  <r>
    <n v="45490"/>
    <x v="734"/>
    <x v="20"/>
    <x v="2"/>
    <x v="6"/>
    <x v="1775"/>
    <n v="269.98"/>
    <n v="2"/>
    <n v="67.5"/>
    <x v="6"/>
    <x v="3"/>
  </r>
  <r>
    <n v="45490"/>
    <x v="734"/>
    <x v="20"/>
    <x v="0"/>
    <x v="0"/>
    <x v="386"/>
    <n v="99.9"/>
    <n v="5"/>
    <n v="47.95"/>
    <x v="6"/>
    <x v="3"/>
  </r>
  <r>
    <n v="45490"/>
    <x v="734"/>
    <x v="20"/>
    <x v="1"/>
    <x v="8"/>
    <x v="1683"/>
    <n v="39.08"/>
    <n v="4"/>
    <n v="14.46"/>
    <x v="6"/>
    <x v="3"/>
  </r>
  <r>
    <n v="45490"/>
    <x v="314"/>
    <x v="3"/>
    <x v="2"/>
    <x v="16"/>
    <x v="359"/>
    <n v="479.98"/>
    <n v="2"/>
    <n v="90"/>
    <x v="6"/>
    <x v="3"/>
  </r>
  <r>
    <n v="45490"/>
    <x v="202"/>
    <x v="3"/>
    <x v="0"/>
    <x v="0"/>
    <x v="1038"/>
    <n v="32.4"/>
    <n v="5"/>
    <n v="15.55"/>
    <x v="6"/>
    <x v="3"/>
  </r>
  <r>
    <n v="45490"/>
    <x v="202"/>
    <x v="3"/>
    <x v="0"/>
    <x v="10"/>
    <x v="1068"/>
    <n v="57.9"/>
    <n v="5"/>
    <n v="28.95"/>
    <x v="6"/>
    <x v="3"/>
  </r>
  <r>
    <n v="45490"/>
    <x v="202"/>
    <x v="3"/>
    <x v="0"/>
    <x v="2"/>
    <x v="235"/>
    <n v="10.56"/>
    <n v="2"/>
    <n v="0"/>
    <x v="6"/>
    <x v="3"/>
  </r>
  <r>
    <n v="45490"/>
    <x v="202"/>
    <x v="3"/>
    <x v="1"/>
    <x v="11"/>
    <x v="1205"/>
    <n v="1194.17"/>
    <n v="5"/>
    <n v="210.74"/>
    <x v="6"/>
    <x v="3"/>
  </r>
  <r>
    <n v="45491"/>
    <x v="505"/>
    <x v="12"/>
    <x v="1"/>
    <x v="13"/>
    <x v="1161"/>
    <n v="801.6"/>
    <n v="5"/>
    <n v="-448.9"/>
    <x v="6"/>
    <x v="3"/>
  </r>
  <r>
    <n v="45491"/>
    <x v="505"/>
    <x v="12"/>
    <x v="1"/>
    <x v="5"/>
    <x v="1209"/>
    <n v="161.57"/>
    <n v="2"/>
    <n v="10.1"/>
    <x v="6"/>
    <x v="3"/>
  </r>
  <r>
    <n v="45491"/>
    <x v="505"/>
    <x v="12"/>
    <x v="0"/>
    <x v="0"/>
    <x v="716"/>
    <n v="16.100000000000001"/>
    <n v="2"/>
    <n v="5.23"/>
    <x v="6"/>
    <x v="3"/>
  </r>
  <r>
    <n v="45491"/>
    <x v="505"/>
    <x v="12"/>
    <x v="0"/>
    <x v="3"/>
    <x v="1088"/>
    <n v="7.66"/>
    <n v="4"/>
    <n v="-6.12"/>
    <x v="6"/>
    <x v="3"/>
  </r>
  <r>
    <n v="45491"/>
    <x v="505"/>
    <x v="12"/>
    <x v="1"/>
    <x v="5"/>
    <x v="1155"/>
    <n v="311.98"/>
    <n v="3"/>
    <n v="-42.9"/>
    <x v="6"/>
    <x v="3"/>
  </r>
  <r>
    <n v="45491"/>
    <x v="9"/>
    <x v="2"/>
    <x v="2"/>
    <x v="16"/>
    <x v="1308"/>
    <n v="599.97"/>
    <n v="5"/>
    <n v="70"/>
    <x v="6"/>
    <x v="3"/>
  </r>
  <r>
    <n v="45491"/>
    <x v="9"/>
    <x v="2"/>
    <x v="1"/>
    <x v="5"/>
    <x v="478"/>
    <n v="198.74"/>
    <n v="4"/>
    <n v="-14.2"/>
    <x v="6"/>
    <x v="3"/>
  </r>
  <r>
    <n v="45491"/>
    <x v="9"/>
    <x v="2"/>
    <x v="0"/>
    <x v="14"/>
    <x v="714"/>
    <n v="9.18"/>
    <n v="2"/>
    <n v="1.1499999999999999"/>
    <x v="6"/>
    <x v="3"/>
  </r>
  <r>
    <n v="45493"/>
    <x v="246"/>
    <x v="1"/>
    <x v="0"/>
    <x v="2"/>
    <x v="994"/>
    <n v="69.709999999999994"/>
    <n v="2"/>
    <n v="8.7100000000000009"/>
    <x v="6"/>
    <x v="3"/>
  </r>
  <r>
    <n v="45493"/>
    <x v="246"/>
    <x v="1"/>
    <x v="1"/>
    <x v="8"/>
    <x v="466"/>
    <n v="8.7899999999999991"/>
    <n v="1"/>
    <n v="-5.71"/>
    <x v="6"/>
    <x v="3"/>
  </r>
  <r>
    <n v="45493"/>
    <x v="551"/>
    <x v="19"/>
    <x v="0"/>
    <x v="1"/>
    <x v="1323"/>
    <n v="14.62"/>
    <n v="2"/>
    <n v="6.87"/>
    <x v="6"/>
    <x v="3"/>
  </r>
  <r>
    <n v="45493"/>
    <x v="551"/>
    <x v="19"/>
    <x v="0"/>
    <x v="12"/>
    <x v="425"/>
    <n v="416.32"/>
    <n v="2"/>
    <n v="112.41"/>
    <x v="6"/>
    <x v="3"/>
  </r>
  <r>
    <n v="45493"/>
    <x v="551"/>
    <x v="19"/>
    <x v="0"/>
    <x v="3"/>
    <x v="1513"/>
    <n v="43"/>
    <n v="5"/>
    <n v="20.21"/>
    <x v="6"/>
    <x v="3"/>
  </r>
  <r>
    <n v="45493"/>
    <x v="551"/>
    <x v="19"/>
    <x v="1"/>
    <x v="5"/>
    <x v="707"/>
    <n v="182.94"/>
    <n v="3"/>
    <n v="27.44"/>
    <x v="6"/>
    <x v="3"/>
  </r>
  <r>
    <n v="45493"/>
    <x v="551"/>
    <x v="19"/>
    <x v="0"/>
    <x v="3"/>
    <x v="1296"/>
    <n v="60.83"/>
    <n v="7"/>
    <n v="30.42"/>
    <x v="6"/>
    <x v="3"/>
  </r>
  <r>
    <n v="45493"/>
    <x v="551"/>
    <x v="19"/>
    <x v="2"/>
    <x v="9"/>
    <x v="1361"/>
    <n v="389.97"/>
    <n v="3"/>
    <n v="132.59"/>
    <x v="6"/>
    <x v="3"/>
  </r>
  <r>
    <n v="45493"/>
    <x v="436"/>
    <x v="28"/>
    <x v="0"/>
    <x v="3"/>
    <x v="688"/>
    <n v="735.98"/>
    <n v="2"/>
    <n v="331.19"/>
    <x v="6"/>
    <x v="3"/>
  </r>
  <r>
    <n v="45493"/>
    <x v="278"/>
    <x v="20"/>
    <x v="0"/>
    <x v="0"/>
    <x v="1282"/>
    <n v="13.36"/>
    <n v="2"/>
    <n v="6.41"/>
    <x v="6"/>
    <x v="3"/>
  </r>
  <r>
    <n v="45493"/>
    <x v="278"/>
    <x v="20"/>
    <x v="1"/>
    <x v="5"/>
    <x v="148"/>
    <n v="163.76"/>
    <n v="2"/>
    <n v="25.47"/>
    <x v="6"/>
    <x v="3"/>
  </r>
  <r>
    <n v="45493"/>
    <x v="278"/>
    <x v="20"/>
    <x v="1"/>
    <x v="8"/>
    <x v="282"/>
    <n v="183.92"/>
    <n v="4"/>
    <n v="31.27"/>
    <x v="6"/>
    <x v="3"/>
  </r>
  <r>
    <n v="45494"/>
    <x v="581"/>
    <x v="23"/>
    <x v="0"/>
    <x v="0"/>
    <x v="729"/>
    <n v="6.48"/>
    <n v="1"/>
    <n v="3.18"/>
    <x v="6"/>
    <x v="3"/>
  </r>
  <r>
    <n v="45494"/>
    <x v="582"/>
    <x v="27"/>
    <x v="2"/>
    <x v="6"/>
    <x v="1755"/>
    <n v="71.930000000000007"/>
    <n v="9"/>
    <n v="6.29"/>
    <x v="6"/>
    <x v="3"/>
  </r>
  <r>
    <n v="45494"/>
    <x v="582"/>
    <x v="27"/>
    <x v="0"/>
    <x v="4"/>
    <x v="151"/>
    <n v="25.99"/>
    <n v="1"/>
    <n v="7.54"/>
    <x v="6"/>
    <x v="3"/>
  </r>
  <r>
    <n v="45494"/>
    <x v="746"/>
    <x v="10"/>
    <x v="0"/>
    <x v="3"/>
    <x v="556"/>
    <n v="33.93"/>
    <n v="3"/>
    <n v="-22.62"/>
    <x v="6"/>
    <x v="3"/>
  </r>
  <r>
    <n v="45494"/>
    <x v="746"/>
    <x v="10"/>
    <x v="0"/>
    <x v="2"/>
    <x v="1760"/>
    <n v="222.32"/>
    <n v="7"/>
    <n v="25.01"/>
    <x v="6"/>
    <x v="3"/>
  </r>
  <r>
    <n v="45494"/>
    <x v="746"/>
    <x v="10"/>
    <x v="2"/>
    <x v="6"/>
    <x v="1377"/>
    <n v="210.56"/>
    <n v="6"/>
    <n v="-52.64"/>
    <x v="6"/>
    <x v="3"/>
  </r>
  <r>
    <n v="45494"/>
    <x v="481"/>
    <x v="6"/>
    <x v="0"/>
    <x v="4"/>
    <x v="1638"/>
    <n v="101.94"/>
    <n v="6"/>
    <n v="29.56"/>
    <x v="6"/>
    <x v="3"/>
  </r>
  <r>
    <n v="45494"/>
    <x v="481"/>
    <x v="6"/>
    <x v="2"/>
    <x v="6"/>
    <x v="418"/>
    <n v="271.95999999999998"/>
    <n v="4"/>
    <n v="67.989999999999995"/>
    <x v="6"/>
    <x v="3"/>
  </r>
  <r>
    <n v="45494"/>
    <x v="481"/>
    <x v="6"/>
    <x v="1"/>
    <x v="8"/>
    <x v="725"/>
    <n v="8.8000000000000007"/>
    <n v="5"/>
    <n v="3.87"/>
    <x v="6"/>
    <x v="3"/>
  </r>
  <r>
    <n v="45494"/>
    <x v="481"/>
    <x v="6"/>
    <x v="0"/>
    <x v="4"/>
    <x v="175"/>
    <n v="19.68"/>
    <n v="6"/>
    <n v="5.71"/>
    <x v="6"/>
    <x v="3"/>
  </r>
  <r>
    <n v="45494"/>
    <x v="481"/>
    <x v="6"/>
    <x v="1"/>
    <x v="11"/>
    <x v="1671"/>
    <n v="302.94"/>
    <n v="3"/>
    <n v="69.680000000000007"/>
    <x v="6"/>
    <x v="3"/>
  </r>
  <r>
    <n v="45494"/>
    <x v="481"/>
    <x v="6"/>
    <x v="0"/>
    <x v="3"/>
    <x v="547"/>
    <n v="14.94"/>
    <n v="3"/>
    <n v="7.17"/>
    <x v="6"/>
    <x v="3"/>
  </r>
  <r>
    <n v="45494"/>
    <x v="481"/>
    <x v="6"/>
    <x v="0"/>
    <x v="14"/>
    <x v="1673"/>
    <n v="231.72"/>
    <n v="2"/>
    <n v="11.59"/>
    <x v="6"/>
    <x v="3"/>
  </r>
  <r>
    <n v="45494"/>
    <x v="661"/>
    <x v="3"/>
    <x v="0"/>
    <x v="0"/>
    <x v="1825"/>
    <n v="16.34"/>
    <n v="2"/>
    <n v="7.68"/>
    <x v="6"/>
    <x v="3"/>
  </r>
  <r>
    <n v="45494"/>
    <x v="661"/>
    <x v="3"/>
    <x v="1"/>
    <x v="5"/>
    <x v="433"/>
    <n v="225.3"/>
    <n v="2"/>
    <n v="22.53"/>
    <x v="6"/>
    <x v="3"/>
  </r>
  <r>
    <n v="45494"/>
    <x v="661"/>
    <x v="3"/>
    <x v="0"/>
    <x v="3"/>
    <x v="637"/>
    <n v="50.35"/>
    <n v="3"/>
    <n v="17.62"/>
    <x v="6"/>
    <x v="3"/>
  </r>
  <r>
    <n v="45494"/>
    <x v="178"/>
    <x v="20"/>
    <x v="0"/>
    <x v="12"/>
    <x v="1277"/>
    <n v="17.48"/>
    <n v="4"/>
    <n v="4.54"/>
    <x v="6"/>
    <x v="3"/>
  </r>
  <r>
    <n v="45494"/>
    <x v="278"/>
    <x v="3"/>
    <x v="0"/>
    <x v="4"/>
    <x v="510"/>
    <n v="3.52"/>
    <n v="2"/>
    <n v="1.69"/>
    <x v="6"/>
    <x v="3"/>
  </r>
  <r>
    <n v="45494"/>
    <x v="278"/>
    <x v="3"/>
    <x v="2"/>
    <x v="6"/>
    <x v="803"/>
    <n v="1626.19"/>
    <n v="9"/>
    <n v="121.96"/>
    <x v="6"/>
    <x v="3"/>
  </r>
  <r>
    <n v="45494"/>
    <x v="344"/>
    <x v="0"/>
    <x v="1"/>
    <x v="13"/>
    <x v="1174"/>
    <n v="124.4"/>
    <n v="4"/>
    <n v="-21.33"/>
    <x v="6"/>
    <x v="3"/>
  </r>
  <r>
    <n v="45494"/>
    <x v="254"/>
    <x v="1"/>
    <x v="0"/>
    <x v="3"/>
    <x v="824"/>
    <n v="2.86"/>
    <n v="4"/>
    <n v="-4.58"/>
    <x v="6"/>
    <x v="3"/>
  </r>
  <r>
    <n v="45494"/>
    <x v="254"/>
    <x v="1"/>
    <x v="0"/>
    <x v="3"/>
    <x v="145"/>
    <n v="94.19"/>
    <n v="7"/>
    <n v="-164.84"/>
    <x v="6"/>
    <x v="3"/>
  </r>
  <r>
    <n v="45494"/>
    <x v="397"/>
    <x v="1"/>
    <x v="0"/>
    <x v="3"/>
    <x v="515"/>
    <n v="2.11"/>
    <n v="2"/>
    <n v="-3.38"/>
    <x v="6"/>
    <x v="3"/>
  </r>
  <r>
    <n v="45495"/>
    <x v="470"/>
    <x v="20"/>
    <x v="2"/>
    <x v="6"/>
    <x v="314"/>
    <n v="29.97"/>
    <n v="3"/>
    <n v="14.09"/>
    <x v="6"/>
    <x v="3"/>
  </r>
  <r>
    <n v="45495"/>
    <x v="34"/>
    <x v="1"/>
    <x v="1"/>
    <x v="5"/>
    <x v="612"/>
    <n v="526.34"/>
    <n v="4"/>
    <n v="-75.19"/>
    <x v="6"/>
    <x v="3"/>
  </r>
  <r>
    <n v="45496"/>
    <x v="85"/>
    <x v="20"/>
    <x v="0"/>
    <x v="3"/>
    <x v="420"/>
    <n v="13.13"/>
    <n v="3"/>
    <n v="4.2699999999999996"/>
    <x v="6"/>
    <x v="3"/>
  </r>
  <r>
    <n v="45496"/>
    <x v="352"/>
    <x v="18"/>
    <x v="0"/>
    <x v="4"/>
    <x v="1451"/>
    <n v="11.68"/>
    <n v="2"/>
    <n v="5.49"/>
    <x v="6"/>
    <x v="3"/>
  </r>
  <r>
    <n v="45496"/>
    <x v="352"/>
    <x v="18"/>
    <x v="2"/>
    <x v="9"/>
    <x v="1106"/>
    <n v="159.75"/>
    <n v="5"/>
    <n v="11.18"/>
    <x v="6"/>
    <x v="3"/>
  </r>
  <r>
    <n v="45496"/>
    <x v="382"/>
    <x v="20"/>
    <x v="0"/>
    <x v="1"/>
    <x v="1096"/>
    <n v="41.4"/>
    <n v="4"/>
    <n v="19.87"/>
    <x v="6"/>
    <x v="3"/>
  </r>
  <r>
    <n v="45496"/>
    <x v="39"/>
    <x v="20"/>
    <x v="0"/>
    <x v="3"/>
    <x v="1447"/>
    <n v="13.92"/>
    <n v="3"/>
    <n v="4.3499999999999996"/>
    <x v="6"/>
    <x v="3"/>
  </r>
  <r>
    <n v="45496"/>
    <x v="706"/>
    <x v="1"/>
    <x v="0"/>
    <x v="0"/>
    <x v="189"/>
    <n v="63.31"/>
    <n v="3"/>
    <n v="20.58"/>
    <x v="6"/>
    <x v="3"/>
  </r>
  <r>
    <n v="45496"/>
    <x v="675"/>
    <x v="21"/>
    <x v="2"/>
    <x v="9"/>
    <x v="102"/>
    <n v="399.95"/>
    <n v="5"/>
    <n v="143.97999999999999"/>
    <x v="6"/>
    <x v="3"/>
  </r>
  <r>
    <n v="45496"/>
    <x v="463"/>
    <x v="3"/>
    <x v="0"/>
    <x v="3"/>
    <x v="130"/>
    <n v="15.19"/>
    <n v="3"/>
    <n v="5.51"/>
    <x v="6"/>
    <x v="3"/>
  </r>
  <r>
    <n v="45496"/>
    <x v="463"/>
    <x v="3"/>
    <x v="0"/>
    <x v="0"/>
    <x v="381"/>
    <n v="58.32"/>
    <n v="9"/>
    <n v="27.99"/>
    <x v="6"/>
    <x v="3"/>
  </r>
  <r>
    <n v="45496"/>
    <x v="86"/>
    <x v="1"/>
    <x v="0"/>
    <x v="4"/>
    <x v="794"/>
    <n v="121.54"/>
    <n v="4"/>
    <n v="15.19"/>
    <x v="6"/>
    <x v="3"/>
  </r>
  <r>
    <n v="45497"/>
    <x v="535"/>
    <x v="3"/>
    <x v="2"/>
    <x v="16"/>
    <x v="377"/>
    <n v="2399.96"/>
    <n v="5"/>
    <n v="839.99"/>
    <x v="6"/>
    <x v="3"/>
  </r>
  <r>
    <n v="45498"/>
    <x v="745"/>
    <x v="19"/>
    <x v="0"/>
    <x v="1"/>
    <x v="1731"/>
    <n v="20.23"/>
    <n v="7"/>
    <n v="9.51"/>
    <x v="6"/>
    <x v="3"/>
  </r>
  <r>
    <n v="45498"/>
    <x v="118"/>
    <x v="2"/>
    <x v="0"/>
    <x v="1"/>
    <x v="1374"/>
    <n v="3.3"/>
    <n v="1"/>
    <n v="1.07"/>
    <x v="6"/>
    <x v="3"/>
  </r>
  <r>
    <n v="45498"/>
    <x v="405"/>
    <x v="2"/>
    <x v="1"/>
    <x v="8"/>
    <x v="1387"/>
    <n v="20.100000000000001"/>
    <n v="4"/>
    <n v="3.01"/>
    <x v="6"/>
    <x v="3"/>
  </r>
  <r>
    <n v="45498"/>
    <x v="405"/>
    <x v="2"/>
    <x v="0"/>
    <x v="14"/>
    <x v="1501"/>
    <n v="37.75"/>
    <n v="3"/>
    <n v="4.25"/>
    <x v="6"/>
    <x v="3"/>
  </r>
  <r>
    <n v="45498"/>
    <x v="405"/>
    <x v="2"/>
    <x v="1"/>
    <x v="13"/>
    <x v="1706"/>
    <n v="138.59"/>
    <n v="1"/>
    <n v="-34.65"/>
    <x v="6"/>
    <x v="3"/>
  </r>
  <r>
    <n v="45498"/>
    <x v="405"/>
    <x v="2"/>
    <x v="0"/>
    <x v="2"/>
    <x v="1567"/>
    <n v="259.92"/>
    <n v="5"/>
    <n v="-25.99"/>
    <x v="6"/>
    <x v="3"/>
  </r>
  <r>
    <n v="45498"/>
    <x v="405"/>
    <x v="2"/>
    <x v="0"/>
    <x v="0"/>
    <x v="757"/>
    <n v="20.74"/>
    <n v="4"/>
    <n v="7.26"/>
    <x v="6"/>
    <x v="3"/>
  </r>
  <r>
    <n v="45498"/>
    <x v="726"/>
    <x v="0"/>
    <x v="1"/>
    <x v="13"/>
    <x v="618"/>
    <n v="298.12"/>
    <n v="6"/>
    <n v="-4.26"/>
    <x v="6"/>
    <x v="3"/>
  </r>
  <r>
    <n v="45499"/>
    <x v="434"/>
    <x v="3"/>
    <x v="2"/>
    <x v="9"/>
    <x v="1375"/>
    <n v="1649.95"/>
    <n v="5"/>
    <n v="659.98"/>
    <x v="6"/>
    <x v="3"/>
  </r>
  <r>
    <n v="45499"/>
    <x v="434"/>
    <x v="3"/>
    <x v="1"/>
    <x v="5"/>
    <x v="1022"/>
    <n v="362.35"/>
    <n v="3"/>
    <n v="45.29"/>
    <x v="6"/>
    <x v="3"/>
  </r>
  <r>
    <n v="45500"/>
    <x v="110"/>
    <x v="16"/>
    <x v="1"/>
    <x v="8"/>
    <x v="676"/>
    <n v="91.03"/>
    <n v="3"/>
    <n v="-2.2799999999999998"/>
    <x v="6"/>
    <x v="3"/>
  </r>
  <r>
    <n v="45500"/>
    <x v="784"/>
    <x v="20"/>
    <x v="1"/>
    <x v="8"/>
    <x v="630"/>
    <n v="14.89"/>
    <n v="1"/>
    <n v="4.0199999999999996"/>
    <x v="6"/>
    <x v="3"/>
  </r>
  <r>
    <n v="45500"/>
    <x v="784"/>
    <x v="20"/>
    <x v="2"/>
    <x v="6"/>
    <x v="418"/>
    <n v="543.91999999999996"/>
    <n v="8"/>
    <n v="135.97999999999999"/>
    <x v="6"/>
    <x v="3"/>
  </r>
  <r>
    <n v="45500"/>
    <x v="380"/>
    <x v="22"/>
    <x v="1"/>
    <x v="8"/>
    <x v="626"/>
    <n v="23.88"/>
    <n v="3"/>
    <n v="10.51"/>
    <x v="6"/>
    <x v="3"/>
  </r>
  <r>
    <n v="45500"/>
    <x v="380"/>
    <x v="22"/>
    <x v="0"/>
    <x v="0"/>
    <x v="521"/>
    <n v="26.2"/>
    <n v="4"/>
    <n v="12.05"/>
    <x v="6"/>
    <x v="3"/>
  </r>
  <r>
    <n v="45500"/>
    <x v="380"/>
    <x v="22"/>
    <x v="0"/>
    <x v="0"/>
    <x v="1444"/>
    <n v="12.96"/>
    <n v="2"/>
    <n v="6.22"/>
    <x v="6"/>
    <x v="3"/>
  </r>
  <r>
    <n v="45500"/>
    <x v="380"/>
    <x v="22"/>
    <x v="2"/>
    <x v="9"/>
    <x v="1685"/>
    <n v="234.95"/>
    <n v="5"/>
    <n v="32.89"/>
    <x v="6"/>
    <x v="3"/>
  </r>
  <r>
    <n v="45500"/>
    <x v="677"/>
    <x v="25"/>
    <x v="1"/>
    <x v="5"/>
    <x v="94"/>
    <n v="194.85"/>
    <n v="4"/>
    <n v="12.18"/>
    <x v="6"/>
    <x v="3"/>
  </r>
  <r>
    <n v="45501"/>
    <x v="719"/>
    <x v="3"/>
    <x v="0"/>
    <x v="3"/>
    <x v="253"/>
    <n v="9.98"/>
    <n v="4"/>
    <n v="3.62"/>
    <x v="6"/>
    <x v="3"/>
  </r>
  <r>
    <n v="45501"/>
    <x v="719"/>
    <x v="3"/>
    <x v="0"/>
    <x v="2"/>
    <x v="1677"/>
    <n v="14.98"/>
    <n v="1"/>
    <n v="4.1900000000000004"/>
    <x v="6"/>
    <x v="3"/>
  </r>
  <r>
    <n v="45501"/>
    <x v="719"/>
    <x v="3"/>
    <x v="2"/>
    <x v="6"/>
    <x v="387"/>
    <n v="1145.5999999999999"/>
    <n v="4"/>
    <n v="100.24"/>
    <x v="6"/>
    <x v="3"/>
  </r>
  <r>
    <n v="45502"/>
    <x v="643"/>
    <x v="25"/>
    <x v="0"/>
    <x v="12"/>
    <x v="1500"/>
    <n v="34.85"/>
    <n v="2"/>
    <n v="6.53"/>
    <x v="6"/>
    <x v="3"/>
  </r>
  <r>
    <n v="45502"/>
    <x v="643"/>
    <x v="25"/>
    <x v="2"/>
    <x v="6"/>
    <x v="1740"/>
    <n v="22"/>
    <n v="5"/>
    <n v="1.38"/>
    <x v="6"/>
    <x v="3"/>
  </r>
  <r>
    <n v="45502"/>
    <x v="643"/>
    <x v="25"/>
    <x v="0"/>
    <x v="4"/>
    <x v="481"/>
    <n v="4.37"/>
    <n v="3"/>
    <n v="0.38"/>
    <x v="6"/>
    <x v="3"/>
  </r>
  <r>
    <n v="45502"/>
    <x v="60"/>
    <x v="22"/>
    <x v="2"/>
    <x v="9"/>
    <x v="1623"/>
    <n v="90.57"/>
    <n v="3"/>
    <n v="11.77"/>
    <x v="6"/>
    <x v="3"/>
  </r>
  <r>
    <n v="45502"/>
    <x v="174"/>
    <x v="0"/>
    <x v="0"/>
    <x v="7"/>
    <x v="1144"/>
    <n v="2.9"/>
    <n v="2"/>
    <n v="0.47"/>
    <x v="6"/>
    <x v="3"/>
  </r>
  <r>
    <n v="45502"/>
    <x v="174"/>
    <x v="0"/>
    <x v="2"/>
    <x v="6"/>
    <x v="1379"/>
    <n v="124.79"/>
    <n v="1"/>
    <n v="15.6"/>
    <x v="6"/>
    <x v="3"/>
  </r>
  <r>
    <n v="45502"/>
    <x v="95"/>
    <x v="20"/>
    <x v="0"/>
    <x v="4"/>
    <x v="470"/>
    <n v="60.12"/>
    <n v="9"/>
    <n v="22.24"/>
    <x v="6"/>
    <x v="3"/>
  </r>
  <r>
    <n v="45502"/>
    <x v="334"/>
    <x v="39"/>
    <x v="0"/>
    <x v="3"/>
    <x v="361"/>
    <n v="33.479999999999997"/>
    <n v="2"/>
    <n v="16.41"/>
    <x v="6"/>
    <x v="3"/>
  </r>
  <r>
    <n v="45502"/>
    <x v="334"/>
    <x v="39"/>
    <x v="2"/>
    <x v="6"/>
    <x v="855"/>
    <n v="461.97"/>
    <n v="3"/>
    <n v="133.97"/>
    <x v="6"/>
    <x v="3"/>
  </r>
  <r>
    <n v="45502"/>
    <x v="334"/>
    <x v="39"/>
    <x v="0"/>
    <x v="12"/>
    <x v="52"/>
    <n v="137.62"/>
    <n v="2"/>
    <n v="60.55"/>
    <x v="6"/>
    <x v="3"/>
  </r>
  <r>
    <n v="45502"/>
    <x v="334"/>
    <x v="39"/>
    <x v="1"/>
    <x v="5"/>
    <x v="946"/>
    <n v="302.67"/>
    <n v="3"/>
    <n v="72.64"/>
    <x v="6"/>
    <x v="3"/>
  </r>
  <r>
    <n v="45502"/>
    <x v="339"/>
    <x v="22"/>
    <x v="1"/>
    <x v="11"/>
    <x v="1419"/>
    <n v="115.96"/>
    <n v="2"/>
    <n v="25.51"/>
    <x v="6"/>
    <x v="3"/>
  </r>
  <r>
    <n v="45503"/>
    <x v="154"/>
    <x v="3"/>
    <x v="0"/>
    <x v="2"/>
    <x v="216"/>
    <n v="330.4"/>
    <n v="2"/>
    <n v="85.9"/>
    <x v="6"/>
    <x v="3"/>
  </r>
  <r>
    <n v="45503"/>
    <x v="154"/>
    <x v="3"/>
    <x v="0"/>
    <x v="1"/>
    <x v="85"/>
    <n v="26.25"/>
    <n v="7"/>
    <n v="12.6"/>
    <x v="6"/>
    <x v="3"/>
  </r>
  <r>
    <n v="45503"/>
    <x v="529"/>
    <x v="10"/>
    <x v="0"/>
    <x v="3"/>
    <x v="413"/>
    <n v="76.78"/>
    <n v="4"/>
    <n v="-53.74"/>
    <x v="6"/>
    <x v="3"/>
  </r>
  <r>
    <n v="45503"/>
    <x v="705"/>
    <x v="36"/>
    <x v="2"/>
    <x v="6"/>
    <x v="764"/>
    <n v="89.95"/>
    <n v="5"/>
    <n v="43.18"/>
    <x v="6"/>
    <x v="3"/>
  </r>
  <r>
    <n v="45504"/>
    <x v="400"/>
    <x v="2"/>
    <x v="0"/>
    <x v="0"/>
    <x v="1226"/>
    <n v="54.82"/>
    <n v="3"/>
    <n v="17.82"/>
    <x v="6"/>
    <x v="3"/>
  </r>
  <r>
    <n v="45504"/>
    <x v="469"/>
    <x v="16"/>
    <x v="2"/>
    <x v="9"/>
    <x v="1326"/>
    <n v="41.42"/>
    <n v="2"/>
    <n v="8.2799999999999994"/>
    <x v="6"/>
    <x v="3"/>
  </r>
  <r>
    <n v="45504"/>
    <x v="682"/>
    <x v="1"/>
    <x v="2"/>
    <x v="6"/>
    <x v="422"/>
    <n v="36.79"/>
    <n v="1"/>
    <n v="4.1399999999999997"/>
    <x v="6"/>
    <x v="3"/>
  </r>
  <r>
    <n v="45504"/>
    <x v="574"/>
    <x v="3"/>
    <x v="0"/>
    <x v="2"/>
    <x v="370"/>
    <n v="56.56"/>
    <n v="2"/>
    <n v="15.27"/>
    <x v="6"/>
    <x v="3"/>
  </r>
  <r>
    <n v="45504"/>
    <x v="574"/>
    <x v="3"/>
    <x v="1"/>
    <x v="8"/>
    <x v="984"/>
    <n v="36.96"/>
    <n v="7"/>
    <n v="11.46"/>
    <x v="6"/>
    <x v="3"/>
  </r>
  <r>
    <n v="45504"/>
    <x v="465"/>
    <x v="21"/>
    <x v="0"/>
    <x v="3"/>
    <x v="878"/>
    <n v="17.52"/>
    <n v="4"/>
    <n v="8.41"/>
    <x v="6"/>
    <x v="3"/>
  </r>
  <r>
    <n v="45504"/>
    <x v="465"/>
    <x v="21"/>
    <x v="0"/>
    <x v="12"/>
    <x v="1601"/>
    <n v="155.88"/>
    <n v="6"/>
    <n v="54.56"/>
    <x v="6"/>
    <x v="3"/>
  </r>
  <r>
    <n v="45504"/>
    <x v="193"/>
    <x v="2"/>
    <x v="2"/>
    <x v="6"/>
    <x v="996"/>
    <n v="285.58"/>
    <n v="4"/>
    <n v="-57.12"/>
    <x v="6"/>
    <x v="3"/>
  </r>
  <r>
    <n v="45504"/>
    <x v="162"/>
    <x v="7"/>
    <x v="0"/>
    <x v="0"/>
    <x v="1593"/>
    <n v="11.54"/>
    <n v="1"/>
    <n v="5.54"/>
    <x v="6"/>
    <x v="3"/>
  </r>
  <r>
    <n v="45504"/>
    <x v="162"/>
    <x v="7"/>
    <x v="0"/>
    <x v="3"/>
    <x v="313"/>
    <n v="849.95"/>
    <n v="5"/>
    <n v="390.98"/>
    <x v="6"/>
    <x v="3"/>
  </r>
  <r>
    <n v="45504"/>
    <x v="162"/>
    <x v="7"/>
    <x v="0"/>
    <x v="3"/>
    <x v="1239"/>
    <n v="11.01"/>
    <n v="3"/>
    <n v="5.39"/>
    <x v="6"/>
    <x v="3"/>
  </r>
  <r>
    <n v="45505"/>
    <x v="372"/>
    <x v="1"/>
    <x v="2"/>
    <x v="6"/>
    <x v="784"/>
    <n v="95.98"/>
    <n v="2"/>
    <n v="6"/>
    <x v="7"/>
    <x v="3"/>
  </r>
  <r>
    <n v="45505"/>
    <x v="420"/>
    <x v="25"/>
    <x v="2"/>
    <x v="6"/>
    <x v="418"/>
    <n v="271.95999999999998"/>
    <n v="5"/>
    <n v="17"/>
    <x v="7"/>
    <x v="3"/>
  </r>
  <r>
    <n v="45505"/>
    <x v="322"/>
    <x v="0"/>
    <x v="2"/>
    <x v="15"/>
    <x v="1229"/>
    <n v="1439.98"/>
    <n v="3"/>
    <n v="-264"/>
    <x v="7"/>
    <x v="3"/>
  </r>
  <r>
    <n v="45505"/>
    <x v="322"/>
    <x v="0"/>
    <x v="0"/>
    <x v="0"/>
    <x v="1826"/>
    <n v="36.29"/>
    <n v="7"/>
    <n v="12.7"/>
    <x v="7"/>
    <x v="3"/>
  </r>
  <r>
    <n v="45505"/>
    <x v="252"/>
    <x v="3"/>
    <x v="0"/>
    <x v="3"/>
    <x v="213"/>
    <n v="54.9"/>
    <n v="2"/>
    <n v="18.53"/>
    <x v="7"/>
    <x v="3"/>
  </r>
  <r>
    <n v="45505"/>
    <x v="699"/>
    <x v="3"/>
    <x v="0"/>
    <x v="2"/>
    <x v="892"/>
    <n v="186.54"/>
    <n v="3"/>
    <n v="50.37"/>
    <x v="7"/>
    <x v="3"/>
  </r>
  <r>
    <n v="45507"/>
    <x v="693"/>
    <x v="1"/>
    <x v="1"/>
    <x v="11"/>
    <x v="28"/>
    <n v="183.37"/>
    <n v="2"/>
    <n v="-36.67"/>
    <x v="7"/>
    <x v="3"/>
  </r>
  <r>
    <n v="45507"/>
    <x v="664"/>
    <x v="3"/>
    <x v="0"/>
    <x v="1"/>
    <x v="1655"/>
    <n v="51.75"/>
    <n v="5"/>
    <n v="24.84"/>
    <x v="7"/>
    <x v="3"/>
  </r>
  <r>
    <n v="45507"/>
    <x v="664"/>
    <x v="3"/>
    <x v="1"/>
    <x v="8"/>
    <x v="392"/>
    <n v="123.96"/>
    <n v="3"/>
    <n v="11.16"/>
    <x v="7"/>
    <x v="3"/>
  </r>
  <r>
    <n v="45507"/>
    <x v="208"/>
    <x v="3"/>
    <x v="0"/>
    <x v="2"/>
    <x v="53"/>
    <n v="99.87"/>
    <n v="3"/>
    <n v="23.97"/>
    <x v="7"/>
    <x v="3"/>
  </r>
  <r>
    <n v="45507"/>
    <x v="579"/>
    <x v="1"/>
    <x v="2"/>
    <x v="9"/>
    <x v="1487"/>
    <n v="39.82"/>
    <n v="3"/>
    <n v="7.47"/>
    <x v="7"/>
    <x v="3"/>
  </r>
  <r>
    <n v="45507"/>
    <x v="759"/>
    <x v="22"/>
    <x v="0"/>
    <x v="2"/>
    <x v="969"/>
    <n v="16.059999999999999"/>
    <n v="1"/>
    <n v="4.18"/>
    <x v="7"/>
    <x v="3"/>
  </r>
  <r>
    <n v="45507"/>
    <x v="764"/>
    <x v="10"/>
    <x v="0"/>
    <x v="1"/>
    <x v="218"/>
    <n v="16.52"/>
    <n v="5"/>
    <n v="5.37"/>
    <x v="7"/>
    <x v="3"/>
  </r>
  <r>
    <n v="45508"/>
    <x v="312"/>
    <x v="26"/>
    <x v="0"/>
    <x v="0"/>
    <x v="1074"/>
    <n v="7.97"/>
    <n v="2"/>
    <n v="2.89"/>
    <x v="7"/>
    <x v="3"/>
  </r>
  <r>
    <n v="45508"/>
    <x v="312"/>
    <x v="26"/>
    <x v="0"/>
    <x v="10"/>
    <x v="1690"/>
    <n v="8.7799999999999994"/>
    <n v="1"/>
    <n v="3.18"/>
    <x v="7"/>
    <x v="3"/>
  </r>
  <r>
    <n v="45508"/>
    <x v="312"/>
    <x v="0"/>
    <x v="0"/>
    <x v="3"/>
    <x v="82"/>
    <n v="3.32"/>
    <n v="3"/>
    <n v="-5.64"/>
    <x v="7"/>
    <x v="3"/>
  </r>
  <r>
    <n v="45509"/>
    <x v="203"/>
    <x v="5"/>
    <x v="0"/>
    <x v="0"/>
    <x v="1589"/>
    <n v="13.76"/>
    <n v="2"/>
    <n v="6.33"/>
    <x v="7"/>
    <x v="3"/>
  </r>
  <r>
    <n v="45509"/>
    <x v="327"/>
    <x v="0"/>
    <x v="0"/>
    <x v="2"/>
    <x v="1271"/>
    <n v="151.06"/>
    <n v="9"/>
    <n v="7.55"/>
    <x v="7"/>
    <x v="3"/>
  </r>
  <r>
    <n v="45509"/>
    <x v="99"/>
    <x v="18"/>
    <x v="0"/>
    <x v="3"/>
    <x v="702"/>
    <n v="125.88"/>
    <n v="6"/>
    <n v="60.42"/>
    <x v="7"/>
    <x v="3"/>
  </r>
  <r>
    <n v="45509"/>
    <x v="99"/>
    <x v="18"/>
    <x v="2"/>
    <x v="9"/>
    <x v="1617"/>
    <n v="79.78"/>
    <n v="2"/>
    <n v="29.52"/>
    <x v="7"/>
    <x v="3"/>
  </r>
  <r>
    <n v="45509"/>
    <x v="99"/>
    <x v="18"/>
    <x v="0"/>
    <x v="1"/>
    <x v="983"/>
    <n v="133.19999999999999"/>
    <n v="9"/>
    <n v="66.599999999999994"/>
    <x v="7"/>
    <x v="3"/>
  </r>
  <r>
    <n v="45510"/>
    <x v="9"/>
    <x v="8"/>
    <x v="1"/>
    <x v="11"/>
    <x v="683"/>
    <n v="145.74"/>
    <n v="3"/>
    <n v="23.32"/>
    <x v="7"/>
    <x v="3"/>
  </r>
  <r>
    <n v="45510"/>
    <x v="9"/>
    <x v="8"/>
    <x v="1"/>
    <x v="8"/>
    <x v="895"/>
    <n v="15.4"/>
    <n v="5"/>
    <n v="7.39"/>
    <x v="7"/>
    <x v="3"/>
  </r>
  <r>
    <n v="45510"/>
    <x v="735"/>
    <x v="0"/>
    <x v="0"/>
    <x v="0"/>
    <x v="1747"/>
    <n v="115.3"/>
    <n v="3"/>
    <n v="40.35"/>
    <x v="7"/>
    <x v="3"/>
  </r>
  <r>
    <n v="45510"/>
    <x v="146"/>
    <x v="38"/>
    <x v="2"/>
    <x v="6"/>
    <x v="1432"/>
    <n v="824.95"/>
    <n v="5"/>
    <n v="247.49"/>
    <x v="7"/>
    <x v="3"/>
  </r>
  <r>
    <n v="45510"/>
    <x v="146"/>
    <x v="38"/>
    <x v="0"/>
    <x v="1"/>
    <x v="360"/>
    <n v="24.64"/>
    <n v="8"/>
    <n v="11.83"/>
    <x v="7"/>
    <x v="3"/>
  </r>
  <r>
    <n v="45510"/>
    <x v="146"/>
    <x v="38"/>
    <x v="0"/>
    <x v="4"/>
    <x v="794"/>
    <n v="227.88"/>
    <n v="6"/>
    <n v="68.36"/>
    <x v="7"/>
    <x v="3"/>
  </r>
  <r>
    <n v="45510"/>
    <x v="489"/>
    <x v="20"/>
    <x v="0"/>
    <x v="14"/>
    <x v="1342"/>
    <n v="70.12"/>
    <n v="4"/>
    <n v="21.04"/>
    <x v="7"/>
    <x v="3"/>
  </r>
  <r>
    <n v="45511"/>
    <x v="667"/>
    <x v="25"/>
    <x v="2"/>
    <x v="9"/>
    <x v="671"/>
    <n v="79.989999999999995"/>
    <n v="1"/>
    <n v="22"/>
    <x v="7"/>
    <x v="3"/>
  </r>
  <r>
    <n v="45511"/>
    <x v="677"/>
    <x v="20"/>
    <x v="0"/>
    <x v="4"/>
    <x v="1451"/>
    <n v="11.68"/>
    <n v="2"/>
    <n v="5.49"/>
    <x v="7"/>
    <x v="3"/>
  </r>
  <r>
    <n v="45511"/>
    <x v="677"/>
    <x v="20"/>
    <x v="0"/>
    <x v="4"/>
    <x v="108"/>
    <n v="104.8"/>
    <n v="10"/>
    <n v="26.2"/>
    <x v="7"/>
    <x v="3"/>
  </r>
  <r>
    <n v="45511"/>
    <x v="144"/>
    <x v="3"/>
    <x v="2"/>
    <x v="6"/>
    <x v="577"/>
    <n v="159.96"/>
    <n v="5"/>
    <n v="18"/>
    <x v="7"/>
    <x v="3"/>
  </r>
  <r>
    <n v="45511"/>
    <x v="144"/>
    <x v="3"/>
    <x v="0"/>
    <x v="3"/>
    <x v="1513"/>
    <n v="13.76"/>
    <n v="2"/>
    <n v="4.6399999999999997"/>
    <x v="7"/>
    <x v="3"/>
  </r>
  <r>
    <n v="45511"/>
    <x v="204"/>
    <x v="28"/>
    <x v="2"/>
    <x v="9"/>
    <x v="632"/>
    <n v="63.96"/>
    <n v="4"/>
    <n v="19.829999999999998"/>
    <x v="7"/>
    <x v="3"/>
  </r>
  <r>
    <n v="45511"/>
    <x v="550"/>
    <x v="3"/>
    <x v="0"/>
    <x v="0"/>
    <x v="141"/>
    <n v="244.55"/>
    <n v="5"/>
    <n v="114.94"/>
    <x v="7"/>
    <x v="3"/>
  </r>
  <r>
    <n v="45511"/>
    <x v="74"/>
    <x v="0"/>
    <x v="2"/>
    <x v="9"/>
    <x v="1526"/>
    <n v="119.45"/>
    <n v="3"/>
    <n v="-13.44"/>
    <x v="7"/>
    <x v="3"/>
  </r>
  <r>
    <n v="45511"/>
    <x v="74"/>
    <x v="0"/>
    <x v="0"/>
    <x v="2"/>
    <x v="1191"/>
    <n v="118.16"/>
    <n v="2"/>
    <n v="-25.11"/>
    <x v="7"/>
    <x v="3"/>
  </r>
  <r>
    <n v="45511"/>
    <x v="506"/>
    <x v="3"/>
    <x v="2"/>
    <x v="6"/>
    <x v="173"/>
    <n v="707.88"/>
    <n v="3"/>
    <n v="44.24"/>
    <x v="7"/>
    <x v="3"/>
  </r>
  <r>
    <n v="45511"/>
    <x v="506"/>
    <x v="3"/>
    <x v="0"/>
    <x v="3"/>
    <x v="547"/>
    <n v="11.95"/>
    <n v="3"/>
    <n v="4.18"/>
    <x v="7"/>
    <x v="3"/>
  </r>
  <r>
    <n v="45511"/>
    <x v="506"/>
    <x v="3"/>
    <x v="0"/>
    <x v="3"/>
    <x v="1827"/>
    <n v="31.13"/>
    <n v="3"/>
    <n v="11.67"/>
    <x v="7"/>
    <x v="3"/>
  </r>
  <r>
    <n v="45511"/>
    <x v="506"/>
    <x v="3"/>
    <x v="2"/>
    <x v="9"/>
    <x v="1734"/>
    <n v="55.76"/>
    <n v="4"/>
    <n v="7.81"/>
    <x v="7"/>
    <x v="3"/>
  </r>
  <r>
    <n v="45511"/>
    <x v="506"/>
    <x v="3"/>
    <x v="0"/>
    <x v="0"/>
    <x v="572"/>
    <n v="24.56"/>
    <n v="2"/>
    <n v="11.54"/>
    <x v="7"/>
    <x v="3"/>
  </r>
  <r>
    <n v="45511"/>
    <x v="506"/>
    <x v="3"/>
    <x v="1"/>
    <x v="8"/>
    <x v="1412"/>
    <n v="51.75"/>
    <n v="1"/>
    <n v="15.53"/>
    <x v="7"/>
    <x v="3"/>
  </r>
  <r>
    <n v="45511"/>
    <x v="506"/>
    <x v="3"/>
    <x v="1"/>
    <x v="5"/>
    <x v="1828"/>
    <n v="207.18"/>
    <n v="1"/>
    <n v="25.9"/>
    <x v="7"/>
    <x v="3"/>
  </r>
  <r>
    <n v="45511"/>
    <x v="506"/>
    <x v="3"/>
    <x v="0"/>
    <x v="12"/>
    <x v="133"/>
    <n v="1473.1"/>
    <n v="5"/>
    <n v="412.47"/>
    <x v="7"/>
    <x v="3"/>
  </r>
  <r>
    <n v="45514"/>
    <x v="325"/>
    <x v="18"/>
    <x v="0"/>
    <x v="10"/>
    <x v="21"/>
    <n v="70.08"/>
    <n v="6"/>
    <n v="35.04"/>
    <x v="7"/>
    <x v="3"/>
  </r>
  <r>
    <n v="45514"/>
    <x v="325"/>
    <x v="18"/>
    <x v="1"/>
    <x v="8"/>
    <x v="339"/>
    <n v="121.3"/>
    <n v="2"/>
    <n v="25.47"/>
    <x v="7"/>
    <x v="3"/>
  </r>
  <r>
    <n v="45514"/>
    <x v="325"/>
    <x v="18"/>
    <x v="2"/>
    <x v="6"/>
    <x v="86"/>
    <n v="1454.49"/>
    <n v="9"/>
    <n v="378.17"/>
    <x v="7"/>
    <x v="3"/>
  </r>
  <r>
    <n v="45514"/>
    <x v="571"/>
    <x v="18"/>
    <x v="0"/>
    <x v="0"/>
    <x v="1195"/>
    <n v="177.2"/>
    <n v="5"/>
    <n v="83.28"/>
    <x v="7"/>
    <x v="3"/>
  </r>
  <r>
    <n v="45515"/>
    <x v="472"/>
    <x v="0"/>
    <x v="0"/>
    <x v="0"/>
    <x v="1032"/>
    <n v="29.66"/>
    <n v="4"/>
    <n v="10.01"/>
    <x v="7"/>
    <x v="3"/>
  </r>
  <r>
    <n v="45515"/>
    <x v="472"/>
    <x v="0"/>
    <x v="0"/>
    <x v="4"/>
    <x v="543"/>
    <n v="9.18"/>
    <n v="7"/>
    <n v="2.87"/>
    <x v="7"/>
    <x v="3"/>
  </r>
  <r>
    <n v="45515"/>
    <x v="472"/>
    <x v="0"/>
    <x v="2"/>
    <x v="6"/>
    <x v="307"/>
    <n v="153.58000000000001"/>
    <n v="2"/>
    <n v="13.44"/>
    <x v="7"/>
    <x v="3"/>
  </r>
  <r>
    <n v="45515"/>
    <x v="472"/>
    <x v="0"/>
    <x v="0"/>
    <x v="3"/>
    <x v="274"/>
    <n v="12.86"/>
    <n v="8"/>
    <n v="-22.51"/>
    <x v="7"/>
    <x v="3"/>
  </r>
  <r>
    <n v="45515"/>
    <x v="108"/>
    <x v="8"/>
    <x v="0"/>
    <x v="3"/>
    <x v="715"/>
    <n v="477.51"/>
    <n v="11"/>
    <n v="219.65"/>
    <x v="7"/>
    <x v="3"/>
  </r>
  <r>
    <n v="45515"/>
    <x v="694"/>
    <x v="20"/>
    <x v="0"/>
    <x v="0"/>
    <x v="291"/>
    <n v="25.92"/>
    <n v="4"/>
    <n v="12.44"/>
    <x v="7"/>
    <x v="3"/>
  </r>
  <r>
    <n v="45516"/>
    <x v="356"/>
    <x v="16"/>
    <x v="0"/>
    <x v="0"/>
    <x v="768"/>
    <n v="20.74"/>
    <n v="4"/>
    <n v="7.26"/>
    <x v="7"/>
    <x v="3"/>
  </r>
  <r>
    <n v="45516"/>
    <x v="176"/>
    <x v="3"/>
    <x v="0"/>
    <x v="12"/>
    <x v="1178"/>
    <n v="542.94000000000005"/>
    <n v="3"/>
    <n v="152.02000000000001"/>
    <x v="7"/>
    <x v="3"/>
  </r>
  <r>
    <n v="45516"/>
    <x v="176"/>
    <x v="3"/>
    <x v="1"/>
    <x v="8"/>
    <x v="211"/>
    <n v="54.92"/>
    <n v="4"/>
    <n v="19.77"/>
    <x v="7"/>
    <x v="3"/>
  </r>
  <r>
    <n v="45516"/>
    <x v="653"/>
    <x v="36"/>
    <x v="0"/>
    <x v="4"/>
    <x v="16"/>
    <n v="17.52"/>
    <n v="3"/>
    <n v="5.26"/>
    <x v="7"/>
    <x v="3"/>
  </r>
  <r>
    <n v="45516"/>
    <x v="653"/>
    <x v="36"/>
    <x v="1"/>
    <x v="5"/>
    <x v="47"/>
    <n v="1779.9"/>
    <n v="5"/>
    <n v="373.78"/>
    <x v="7"/>
    <x v="3"/>
  </r>
  <r>
    <n v="45516"/>
    <x v="653"/>
    <x v="36"/>
    <x v="0"/>
    <x v="4"/>
    <x v="487"/>
    <n v="219.9"/>
    <n v="5"/>
    <n v="59.37"/>
    <x v="7"/>
    <x v="3"/>
  </r>
  <r>
    <n v="45516"/>
    <x v="613"/>
    <x v="22"/>
    <x v="2"/>
    <x v="16"/>
    <x v="1478"/>
    <n v="299.99"/>
    <n v="1"/>
    <n v="90"/>
    <x v="7"/>
    <x v="3"/>
  </r>
  <r>
    <n v="45516"/>
    <x v="613"/>
    <x v="22"/>
    <x v="0"/>
    <x v="0"/>
    <x v="1362"/>
    <n v="192.16"/>
    <n v="4"/>
    <n v="92.24"/>
    <x v="7"/>
    <x v="3"/>
  </r>
  <r>
    <n v="45516"/>
    <x v="613"/>
    <x v="22"/>
    <x v="2"/>
    <x v="6"/>
    <x v="450"/>
    <n v="242.62"/>
    <n v="8"/>
    <n v="27.3"/>
    <x v="7"/>
    <x v="3"/>
  </r>
  <r>
    <n v="45516"/>
    <x v="613"/>
    <x v="22"/>
    <x v="0"/>
    <x v="2"/>
    <x v="1260"/>
    <n v="46.74"/>
    <n v="3"/>
    <n v="11.69"/>
    <x v="7"/>
    <x v="3"/>
  </r>
  <r>
    <n v="45516"/>
    <x v="613"/>
    <x v="22"/>
    <x v="2"/>
    <x v="9"/>
    <x v="1571"/>
    <n v="174.95"/>
    <n v="5"/>
    <n v="12.25"/>
    <x v="7"/>
    <x v="3"/>
  </r>
  <r>
    <n v="45516"/>
    <x v="613"/>
    <x v="22"/>
    <x v="0"/>
    <x v="3"/>
    <x v="778"/>
    <n v="100.7"/>
    <n v="6"/>
    <n v="37.76"/>
    <x v="7"/>
    <x v="3"/>
  </r>
  <r>
    <n v="45517"/>
    <x v="144"/>
    <x v="3"/>
    <x v="0"/>
    <x v="2"/>
    <x v="1462"/>
    <n v="31.44"/>
    <n v="3"/>
    <n v="8.49"/>
    <x v="7"/>
    <x v="3"/>
  </r>
  <r>
    <n v="45517"/>
    <x v="144"/>
    <x v="3"/>
    <x v="0"/>
    <x v="12"/>
    <x v="394"/>
    <n v="83.79"/>
    <n v="7"/>
    <n v="22.62"/>
    <x v="7"/>
    <x v="3"/>
  </r>
  <r>
    <n v="45517"/>
    <x v="144"/>
    <x v="3"/>
    <x v="0"/>
    <x v="4"/>
    <x v="137"/>
    <n v="59.52"/>
    <n v="3"/>
    <n v="15.48"/>
    <x v="7"/>
    <x v="3"/>
  </r>
  <r>
    <n v="45517"/>
    <x v="144"/>
    <x v="3"/>
    <x v="0"/>
    <x v="14"/>
    <x v="488"/>
    <n v="31.92"/>
    <n v="4"/>
    <n v="9.26"/>
    <x v="7"/>
    <x v="3"/>
  </r>
  <r>
    <n v="45517"/>
    <x v="435"/>
    <x v="2"/>
    <x v="0"/>
    <x v="1"/>
    <x v="1323"/>
    <n v="17.54"/>
    <n v="3"/>
    <n v="5.92"/>
    <x v="7"/>
    <x v="3"/>
  </r>
  <r>
    <n v="45517"/>
    <x v="521"/>
    <x v="3"/>
    <x v="0"/>
    <x v="3"/>
    <x v="520"/>
    <n v="36.020000000000003"/>
    <n v="3"/>
    <n v="11.71"/>
    <x v="7"/>
    <x v="3"/>
  </r>
  <r>
    <n v="45517"/>
    <x v="284"/>
    <x v="15"/>
    <x v="0"/>
    <x v="12"/>
    <x v="1167"/>
    <n v="272.05"/>
    <n v="7"/>
    <n v="30.61"/>
    <x v="7"/>
    <x v="3"/>
  </r>
  <r>
    <n v="45517"/>
    <x v="284"/>
    <x v="15"/>
    <x v="0"/>
    <x v="3"/>
    <x v="717"/>
    <n v="1614.58"/>
    <n v="6"/>
    <n v="-1237.8499999999999"/>
    <x v="7"/>
    <x v="3"/>
  </r>
  <r>
    <n v="45517"/>
    <x v="284"/>
    <x v="15"/>
    <x v="0"/>
    <x v="7"/>
    <x v="78"/>
    <n v="24.32"/>
    <n v="5"/>
    <n v="9.1199999999999992"/>
    <x v="7"/>
    <x v="3"/>
  </r>
  <r>
    <n v="45517"/>
    <x v="284"/>
    <x v="15"/>
    <x v="2"/>
    <x v="9"/>
    <x v="589"/>
    <n v="1.58"/>
    <n v="2"/>
    <n v="0.48"/>
    <x v="7"/>
    <x v="3"/>
  </r>
  <r>
    <n v="45517"/>
    <x v="284"/>
    <x v="15"/>
    <x v="1"/>
    <x v="8"/>
    <x v="1098"/>
    <n v="31.98"/>
    <n v="1"/>
    <n v="0"/>
    <x v="7"/>
    <x v="3"/>
  </r>
  <r>
    <n v="45517"/>
    <x v="284"/>
    <x v="15"/>
    <x v="0"/>
    <x v="10"/>
    <x v="822"/>
    <n v="14.76"/>
    <n v="5"/>
    <n v="4.8"/>
    <x v="7"/>
    <x v="3"/>
  </r>
  <r>
    <n v="45517"/>
    <x v="284"/>
    <x v="15"/>
    <x v="1"/>
    <x v="5"/>
    <x v="1528"/>
    <n v="423.65"/>
    <n v="2"/>
    <n v="47.66"/>
    <x v="7"/>
    <x v="3"/>
  </r>
  <r>
    <n v="45518"/>
    <x v="377"/>
    <x v="3"/>
    <x v="0"/>
    <x v="1"/>
    <x v="349"/>
    <n v="5.76"/>
    <n v="2"/>
    <n v="2.82"/>
    <x v="7"/>
    <x v="3"/>
  </r>
  <r>
    <n v="45518"/>
    <x v="377"/>
    <x v="3"/>
    <x v="0"/>
    <x v="4"/>
    <x v="1785"/>
    <n v="16.68"/>
    <n v="6"/>
    <n v="4.34"/>
    <x v="7"/>
    <x v="3"/>
  </r>
  <r>
    <n v="45518"/>
    <x v="744"/>
    <x v="3"/>
    <x v="1"/>
    <x v="13"/>
    <x v="1348"/>
    <n v="418.3"/>
    <n v="3"/>
    <n v="5.23"/>
    <x v="7"/>
    <x v="3"/>
  </r>
  <r>
    <n v="45519"/>
    <x v="229"/>
    <x v="23"/>
    <x v="0"/>
    <x v="12"/>
    <x v="155"/>
    <n v="97.84"/>
    <n v="2"/>
    <n v="25.44"/>
    <x v="7"/>
    <x v="3"/>
  </r>
  <r>
    <n v="45519"/>
    <x v="729"/>
    <x v="2"/>
    <x v="0"/>
    <x v="2"/>
    <x v="694"/>
    <n v="1801.63"/>
    <n v="6"/>
    <n v="-337.81"/>
    <x v="7"/>
    <x v="3"/>
  </r>
  <r>
    <n v="45519"/>
    <x v="731"/>
    <x v="28"/>
    <x v="0"/>
    <x v="1"/>
    <x v="131"/>
    <n v="50.4"/>
    <n v="8"/>
    <n v="23.18"/>
    <x v="7"/>
    <x v="3"/>
  </r>
  <r>
    <n v="45520"/>
    <x v="605"/>
    <x v="15"/>
    <x v="0"/>
    <x v="3"/>
    <x v="1171"/>
    <n v="13.43"/>
    <n v="3"/>
    <n v="-11.19"/>
    <x v="7"/>
    <x v="3"/>
  </r>
  <r>
    <n v="45520"/>
    <x v="605"/>
    <x v="15"/>
    <x v="0"/>
    <x v="2"/>
    <x v="1019"/>
    <n v="67.14"/>
    <n v="4"/>
    <n v="-0.84"/>
    <x v="7"/>
    <x v="3"/>
  </r>
  <r>
    <n v="45521"/>
    <x v="150"/>
    <x v="20"/>
    <x v="0"/>
    <x v="3"/>
    <x v="57"/>
    <n v="895.92"/>
    <n v="5"/>
    <n v="302.37"/>
    <x v="7"/>
    <x v="3"/>
  </r>
  <r>
    <n v="45521"/>
    <x v="150"/>
    <x v="20"/>
    <x v="1"/>
    <x v="5"/>
    <x v="435"/>
    <n v="462.56"/>
    <n v="2"/>
    <n v="97.65"/>
    <x v="7"/>
    <x v="3"/>
  </r>
  <r>
    <n v="45521"/>
    <x v="303"/>
    <x v="5"/>
    <x v="0"/>
    <x v="3"/>
    <x v="213"/>
    <n v="102.93"/>
    <n v="3"/>
    <n v="48.38"/>
    <x v="7"/>
    <x v="3"/>
  </r>
  <r>
    <n v="45521"/>
    <x v="303"/>
    <x v="5"/>
    <x v="2"/>
    <x v="9"/>
    <x v="665"/>
    <n v="98.16"/>
    <n v="6"/>
    <n v="9.82"/>
    <x v="7"/>
    <x v="3"/>
  </r>
  <r>
    <n v="45521"/>
    <x v="341"/>
    <x v="0"/>
    <x v="0"/>
    <x v="14"/>
    <x v="700"/>
    <n v="5.55"/>
    <n v="2"/>
    <n v="-1.04"/>
    <x v="7"/>
    <x v="3"/>
  </r>
  <r>
    <n v="45521"/>
    <x v="341"/>
    <x v="0"/>
    <x v="0"/>
    <x v="4"/>
    <x v="191"/>
    <n v="8.02"/>
    <n v="3"/>
    <n v="1"/>
    <x v="7"/>
    <x v="3"/>
  </r>
  <r>
    <n v="45521"/>
    <x v="341"/>
    <x v="0"/>
    <x v="1"/>
    <x v="5"/>
    <x v="1047"/>
    <n v="74.59"/>
    <n v="4"/>
    <n v="-2.13"/>
    <x v="7"/>
    <x v="3"/>
  </r>
  <r>
    <n v="45521"/>
    <x v="341"/>
    <x v="0"/>
    <x v="1"/>
    <x v="8"/>
    <x v="1251"/>
    <n v="16.78"/>
    <n v="2"/>
    <n v="-22.24"/>
    <x v="7"/>
    <x v="3"/>
  </r>
  <r>
    <n v="45521"/>
    <x v="341"/>
    <x v="0"/>
    <x v="0"/>
    <x v="12"/>
    <x v="1167"/>
    <n v="38.86"/>
    <n v="4"/>
    <n v="-99.1"/>
    <x v="7"/>
    <x v="3"/>
  </r>
  <r>
    <n v="45521"/>
    <x v="717"/>
    <x v="2"/>
    <x v="1"/>
    <x v="5"/>
    <x v="599"/>
    <n v="4416.17"/>
    <n v="9"/>
    <n v="-630.88"/>
    <x v="7"/>
    <x v="3"/>
  </r>
  <r>
    <n v="45521"/>
    <x v="602"/>
    <x v="3"/>
    <x v="0"/>
    <x v="10"/>
    <x v="21"/>
    <n v="23.36"/>
    <n v="2"/>
    <n v="11.68"/>
    <x v="7"/>
    <x v="3"/>
  </r>
  <r>
    <n v="45521"/>
    <x v="602"/>
    <x v="3"/>
    <x v="2"/>
    <x v="6"/>
    <x v="1511"/>
    <n v="71.98"/>
    <n v="3"/>
    <n v="9"/>
    <x v="7"/>
    <x v="3"/>
  </r>
  <r>
    <n v="45521"/>
    <x v="602"/>
    <x v="3"/>
    <x v="0"/>
    <x v="0"/>
    <x v="1351"/>
    <n v="8.56"/>
    <n v="2"/>
    <n v="3.85"/>
    <x v="7"/>
    <x v="3"/>
  </r>
  <r>
    <n v="45521"/>
    <x v="602"/>
    <x v="3"/>
    <x v="0"/>
    <x v="3"/>
    <x v="541"/>
    <n v="13.92"/>
    <n v="3"/>
    <n v="4.87"/>
    <x v="7"/>
    <x v="3"/>
  </r>
  <r>
    <n v="45521"/>
    <x v="602"/>
    <x v="3"/>
    <x v="0"/>
    <x v="12"/>
    <x v="1712"/>
    <n v="2518.29"/>
    <n v="9"/>
    <n v="654.76"/>
    <x v="7"/>
    <x v="3"/>
  </r>
  <r>
    <n v="45521"/>
    <x v="602"/>
    <x v="3"/>
    <x v="0"/>
    <x v="2"/>
    <x v="1126"/>
    <n v="540.57000000000005"/>
    <n v="3"/>
    <n v="140.55000000000001"/>
    <x v="7"/>
    <x v="3"/>
  </r>
  <r>
    <n v="45521"/>
    <x v="602"/>
    <x v="3"/>
    <x v="0"/>
    <x v="3"/>
    <x v="83"/>
    <n v="221.06"/>
    <n v="8"/>
    <n v="77.37"/>
    <x v="7"/>
    <x v="3"/>
  </r>
  <r>
    <n v="45522"/>
    <x v="537"/>
    <x v="20"/>
    <x v="1"/>
    <x v="8"/>
    <x v="1115"/>
    <n v="40.479999999999997"/>
    <n v="2"/>
    <n v="15.79"/>
    <x v="7"/>
    <x v="3"/>
  </r>
  <r>
    <n v="45522"/>
    <x v="537"/>
    <x v="20"/>
    <x v="1"/>
    <x v="8"/>
    <x v="20"/>
    <n v="9.94"/>
    <n v="2"/>
    <n v="3.08"/>
    <x v="7"/>
    <x v="3"/>
  </r>
  <r>
    <n v="45522"/>
    <x v="537"/>
    <x v="20"/>
    <x v="0"/>
    <x v="3"/>
    <x v="1171"/>
    <n v="107.42"/>
    <n v="9"/>
    <n v="33.57"/>
    <x v="7"/>
    <x v="3"/>
  </r>
  <r>
    <n v="45522"/>
    <x v="537"/>
    <x v="20"/>
    <x v="2"/>
    <x v="6"/>
    <x v="450"/>
    <n v="37.909999999999997"/>
    <n v="1"/>
    <n v="10.99"/>
    <x v="7"/>
    <x v="3"/>
  </r>
  <r>
    <n v="45522"/>
    <x v="537"/>
    <x v="20"/>
    <x v="1"/>
    <x v="8"/>
    <x v="896"/>
    <n v="88.02"/>
    <n v="3"/>
    <n v="27.29"/>
    <x v="7"/>
    <x v="3"/>
  </r>
  <r>
    <n v="45522"/>
    <x v="277"/>
    <x v="0"/>
    <x v="0"/>
    <x v="2"/>
    <x v="451"/>
    <n v="200.06"/>
    <n v="3"/>
    <n v="12.5"/>
    <x v="7"/>
    <x v="3"/>
  </r>
  <r>
    <n v="45522"/>
    <x v="277"/>
    <x v="0"/>
    <x v="0"/>
    <x v="3"/>
    <x v="583"/>
    <n v="21.38"/>
    <n v="5"/>
    <n v="-33.14"/>
    <x v="7"/>
    <x v="3"/>
  </r>
  <r>
    <n v="45522"/>
    <x v="277"/>
    <x v="0"/>
    <x v="0"/>
    <x v="3"/>
    <x v="250"/>
    <n v="6.74"/>
    <n v="4"/>
    <n v="-11.46"/>
    <x v="7"/>
    <x v="3"/>
  </r>
  <r>
    <n v="45522"/>
    <x v="155"/>
    <x v="22"/>
    <x v="0"/>
    <x v="2"/>
    <x v="899"/>
    <n v="323.10000000000002"/>
    <n v="2"/>
    <n v="61.39"/>
    <x v="7"/>
    <x v="3"/>
  </r>
  <r>
    <n v="45522"/>
    <x v="698"/>
    <x v="22"/>
    <x v="2"/>
    <x v="9"/>
    <x v="1208"/>
    <n v="843.9"/>
    <n v="2"/>
    <n v="371.32"/>
    <x v="7"/>
    <x v="3"/>
  </r>
  <r>
    <n v="45522"/>
    <x v="698"/>
    <x v="22"/>
    <x v="2"/>
    <x v="9"/>
    <x v="1281"/>
    <n v="1496.16"/>
    <n v="9"/>
    <n v="224.42"/>
    <x v="7"/>
    <x v="3"/>
  </r>
  <r>
    <n v="45522"/>
    <x v="598"/>
    <x v="22"/>
    <x v="0"/>
    <x v="3"/>
    <x v="411"/>
    <n v="2793.53"/>
    <n v="9"/>
    <n v="942.82"/>
    <x v="7"/>
    <x v="3"/>
  </r>
  <r>
    <n v="45522"/>
    <x v="598"/>
    <x v="22"/>
    <x v="0"/>
    <x v="2"/>
    <x v="597"/>
    <n v="1000.02"/>
    <n v="7"/>
    <n v="290.01"/>
    <x v="7"/>
    <x v="3"/>
  </r>
  <r>
    <n v="45522"/>
    <x v="598"/>
    <x v="22"/>
    <x v="1"/>
    <x v="8"/>
    <x v="466"/>
    <n v="65.94"/>
    <n v="3"/>
    <n v="22.42"/>
    <x v="7"/>
    <x v="3"/>
  </r>
  <r>
    <n v="45522"/>
    <x v="137"/>
    <x v="10"/>
    <x v="0"/>
    <x v="4"/>
    <x v="974"/>
    <n v="9.91"/>
    <n v="3"/>
    <n v="1.24"/>
    <x v="7"/>
    <x v="3"/>
  </r>
  <r>
    <n v="45522"/>
    <x v="74"/>
    <x v="10"/>
    <x v="0"/>
    <x v="3"/>
    <x v="302"/>
    <n v="10.78"/>
    <n v="3"/>
    <n v="-7.91"/>
    <x v="7"/>
    <x v="3"/>
  </r>
  <r>
    <n v="45522"/>
    <x v="773"/>
    <x v="32"/>
    <x v="2"/>
    <x v="9"/>
    <x v="1211"/>
    <n v="23.18"/>
    <n v="2"/>
    <n v="7.65"/>
    <x v="7"/>
    <x v="3"/>
  </r>
  <r>
    <n v="45523"/>
    <x v="403"/>
    <x v="32"/>
    <x v="0"/>
    <x v="3"/>
    <x v="411"/>
    <n v="387.99"/>
    <n v="1"/>
    <n v="182.36"/>
    <x v="7"/>
    <x v="3"/>
  </r>
  <r>
    <n v="45523"/>
    <x v="256"/>
    <x v="1"/>
    <x v="0"/>
    <x v="3"/>
    <x v="1540"/>
    <n v="2.2999999999999998"/>
    <n v="2"/>
    <n v="-3.9"/>
    <x v="7"/>
    <x v="3"/>
  </r>
  <r>
    <n v="45523"/>
    <x v="712"/>
    <x v="32"/>
    <x v="0"/>
    <x v="0"/>
    <x v="571"/>
    <n v="19.440000000000001"/>
    <n v="3"/>
    <n v="9.33"/>
    <x v="7"/>
    <x v="3"/>
  </r>
  <r>
    <n v="45523"/>
    <x v="445"/>
    <x v="27"/>
    <x v="0"/>
    <x v="3"/>
    <x v="738"/>
    <n v="102.72"/>
    <n v="3"/>
    <n v="37.24"/>
    <x v="7"/>
    <x v="3"/>
  </r>
  <r>
    <n v="45524"/>
    <x v="344"/>
    <x v="3"/>
    <x v="0"/>
    <x v="3"/>
    <x v="542"/>
    <n v="239.12"/>
    <n v="5"/>
    <n v="77.709999999999994"/>
    <x v="7"/>
    <x v="3"/>
  </r>
  <r>
    <n v="45524"/>
    <x v="654"/>
    <x v="32"/>
    <x v="0"/>
    <x v="2"/>
    <x v="1314"/>
    <n v="40.29"/>
    <n v="3"/>
    <n v="10.48"/>
    <x v="7"/>
    <x v="3"/>
  </r>
  <r>
    <n v="45524"/>
    <x v="382"/>
    <x v="3"/>
    <x v="0"/>
    <x v="14"/>
    <x v="714"/>
    <n v="17.22"/>
    <n v="3"/>
    <n v="5.17"/>
    <x v="7"/>
    <x v="3"/>
  </r>
  <r>
    <n v="45524"/>
    <x v="382"/>
    <x v="3"/>
    <x v="0"/>
    <x v="2"/>
    <x v="1128"/>
    <n v="226.56"/>
    <n v="6"/>
    <n v="63.44"/>
    <x v="7"/>
    <x v="3"/>
  </r>
  <r>
    <n v="45524"/>
    <x v="382"/>
    <x v="3"/>
    <x v="2"/>
    <x v="6"/>
    <x v="419"/>
    <n v="107.88"/>
    <n v="3"/>
    <n v="10.79"/>
    <x v="7"/>
    <x v="3"/>
  </r>
  <r>
    <n v="45524"/>
    <x v="73"/>
    <x v="3"/>
    <x v="0"/>
    <x v="0"/>
    <x v="708"/>
    <n v="25.92"/>
    <n v="4"/>
    <n v="12.44"/>
    <x v="7"/>
    <x v="3"/>
  </r>
  <r>
    <n v="45524"/>
    <x v="722"/>
    <x v="25"/>
    <x v="2"/>
    <x v="6"/>
    <x v="419"/>
    <n v="35.96"/>
    <n v="1"/>
    <n v="3.6"/>
    <x v="7"/>
    <x v="3"/>
  </r>
  <r>
    <n v="45525"/>
    <x v="40"/>
    <x v="29"/>
    <x v="1"/>
    <x v="5"/>
    <x v="395"/>
    <n v="866.4"/>
    <n v="4"/>
    <n v="225.26"/>
    <x v="7"/>
    <x v="3"/>
  </r>
  <r>
    <n v="45525"/>
    <x v="217"/>
    <x v="28"/>
    <x v="0"/>
    <x v="7"/>
    <x v="790"/>
    <n v="35"/>
    <n v="7"/>
    <n v="16.8"/>
    <x v="7"/>
    <x v="3"/>
  </r>
  <r>
    <n v="45525"/>
    <x v="217"/>
    <x v="28"/>
    <x v="0"/>
    <x v="14"/>
    <x v="139"/>
    <n v="37.24"/>
    <n v="4"/>
    <n v="10.8"/>
    <x v="7"/>
    <x v="3"/>
  </r>
  <r>
    <n v="45525"/>
    <x v="217"/>
    <x v="28"/>
    <x v="0"/>
    <x v="10"/>
    <x v="464"/>
    <n v="15.28"/>
    <n v="2"/>
    <n v="7.49"/>
    <x v="7"/>
    <x v="3"/>
  </r>
  <r>
    <n v="45525"/>
    <x v="378"/>
    <x v="3"/>
    <x v="0"/>
    <x v="4"/>
    <x v="1448"/>
    <n v="17.12"/>
    <n v="4"/>
    <n v="4.96"/>
    <x v="7"/>
    <x v="3"/>
  </r>
  <r>
    <n v="45525"/>
    <x v="378"/>
    <x v="3"/>
    <x v="2"/>
    <x v="6"/>
    <x v="197"/>
    <n v="431.97"/>
    <n v="4"/>
    <n v="37.799999999999997"/>
    <x v="7"/>
    <x v="3"/>
  </r>
  <r>
    <n v="45525"/>
    <x v="378"/>
    <x v="3"/>
    <x v="1"/>
    <x v="8"/>
    <x v="960"/>
    <n v="129.91999999999999"/>
    <n v="4"/>
    <n v="10.39"/>
    <x v="7"/>
    <x v="3"/>
  </r>
  <r>
    <n v="45525"/>
    <x v="378"/>
    <x v="3"/>
    <x v="1"/>
    <x v="13"/>
    <x v="444"/>
    <n v="568.73"/>
    <n v="3"/>
    <n v="28.44"/>
    <x v="7"/>
    <x v="3"/>
  </r>
  <r>
    <n v="45525"/>
    <x v="378"/>
    <x v="3"/>
    <x v="0"/>
    <x v="3"/>
    <x v="999"/>
    <n v="117.14"/>
    <n v="9"/>
    <n v="42.46"/>
    <x v="7"/>
    <x v="3"/>
  </r>
  <r>
    <n v="45525"/>
    <x v="378"/>
    <x v="3"/>
    <x v="0"/>
    <x v="12"/>
    <x v="1562"/>
    <n v="203.52"/>
    <n v="3"/>
    <n v="54.95"/>
    <x v="7"/>
    <x v="3"/>
  </r>
  <r>
    <n v="45525"/>
    <x v="378"/>
    <x v="3"/>
    <x v="0"/>
    <x v="1"/>
    <x v="1096"/>
    <n v="51.75"/>
    <n v="5"/>
    <n v="24.84"/>
    <x v="7"/>
    <x v="3"/>
  </r>
  <r>
    <n v="45525"/>
    <x v="128"/>
    <x v="36"/>
    <x v="0"/>
    <x v="0"/>
    <x v="1066"/>
    <n v="277.39999999999998"/>
    <n v="5"/>
    <n v="133.15"/>
    <x v="7"/>
    <x v="3"/>
  </r>
  <r>
    <n v="45525"/>
    <x v="128"/>
    <x v="36"/>
    <x v="1"/>
    <x v="8"/>
    <x v="1716"/>
    <n v="25.16"/>
    <n v="2"/>
    <n v="8.5500000000000007"/>
    <x v="7"/>
    <x v="3"/>
  </r>
  <r>
    <n v="45525"/>
    <x v="128"/>
    <x v="36"/>
    <x v="1"/>
    <x v="8"/>
    <x v="1790"/>
    <n v="91.92"/>
    <n v="4"/>
    <n v="31.25"/>
    <x v="7"/>
    <x v="3"/>
  </r>
  <r>
    <n v="45525"/>
    <x v="729"/>
    <x v="12"/>
    <x v="0"/>
    <x v="0"/>
    <x v="539"/>
    <n v="83.88"/>
    <n v="1"/>
    <n v="29.36"/>
    <x v="7"/>
    <x v="3"/>
  </r>
  <r>
    <n v="45525"/>
    <x v="507"/>
    <x v="22"/>
    <x v="1"/>
    <x v="5"/>
    <x v="526"/>
    <n v="388.7"/>
    <n v="6"/>
    <n v="38.869999999999997"/>
    <x v="7"/>
    <x v="3"/>
  </r>
  <r>
    <n v="45525"/>
    <x v="507"/>
    <x v="22"/>
    <x v="0"/>
    <x v="2"/>
    <x v="25"/>
    <n v="572.58000000000004"/>
    <n v="6"/>
    <n v="34.35"/>
    <x v="7"/>
    <x v="3"/>
  </r>
  <r>
    <n v="45525"/>
    <x v="507"/>
    <x v="22"/>
    <x v="2"/>
    <x v="9"/>
    <x v="1487"/>
    <n v="33.18"/>
    <n v="2"/>
    <n v="11.61"/>
    <x v="7"/>
    <x v="3"/>
  </r>
  <r>
    <n v="45525"/>
    <x v="500"/>
    <x v="20"/>
    <x v="0"/>
    <x v="3"/>
    <x v="31"/>
    <n v="32.090000000000003"/>
    <n v="7"/>
    <n v="11.23"/>
    <x v="7"/>
    <x v="3"/>
  </r>
  <r>
    <n v="45525"/>
    <x v="500"/>
    <x v="20"/>
    <x v="0"/>
    <x v="3"/>
    <x v="717"/>
    <n v="4305.55"/>
    <n v="6"/>
    <n v="1453.12"/>
    <x v="7"/>
    <x v="3"/>
  </r>
  <r>
    <n v="45525"/>
    <x v="774"/>
    <x v="26"/>
    <x v="0"/>
    <x v="2"/>
    <x v="1080"/>
    <n v="237.1"/>
    <n v="3"/>
    <n v="20.75"/>
    <x v="7"/>
    <x v="3"/>
  </r>
  <r>
    <n v="45525"/>
    <x v="774"/>
    <x v="26"/>
    <x v="1"/>
    <x v="8"/>
    <x v="1298"/>
    <n v="22.75"/>
    <n v="3"/>
    <n v="7.11"/>
    <x v="7"/>
    <x v="3"/>
  </r>
  <r>
    <n v="45525"/>
    <x v="774"/>
    <x v="26"/>
    <x v="0"/>
    <x v="0"/>
    <x v="1279"/>
    <n v="6.67"/>
    <n v="1"/>
    <n v="2.09"/>
    <x v="7"/>
    <x v="3"/>
  </r>
  <r>
    <n v="45526"/>
    <x v="784"/>
    <x v="3"/>
    <x v="1"/>
    <x v="13"/>
    <x v="989"/>
    <n v="210.01"/>
    <n v="1"/>
    <n v="2.63"/>
    <x v="7"/>
    <x v="3"/>
  </r>
  <r>
    <n v="45526"/>
    <x v="222"/>
    <x v="2"/>
    <x v="1"/>
    <x v="13"/>
    <x v="1036"/>
    <n v="314.52999999999997"/>
    <n v="2"/>
    <n v="-83.88"/>
    <x v="7"/>
    <x v="3"/>
  </r>
  <r>
    <n v="45527"/>
    <x v="487"/>
    <x v="16"/>
    <x v="2"/>
    <x v="6"/>
    <x v="352"/>
    <n v="4367.8999999999996"/>
    <n v="13"/>
    <n v="327.58999999999997"/>
    <x v="7"/>
    <x v="3"/>
  </r>
  <r>
    <n v="45527"/>
    <x v="487"/>
    <x v="16"/>
    <x v="0"/>
    <x v="0"/>
    <x v="1708"/>
    <n v="49.57"/>
    <n v="2"/>
    <n v="15.49"/>
    <x v="7"/>
    <x v="3"/>
  </r>
  <r>
    <n v="45527"/>
    <x v="487"/>
    <x v="16"/>
    <x v="0"/>
    <x v="12"/>
    <x v="1596"/>
    <n v="161.38"/>
    <n v="6"/>
    <n v="12.1"/>
    <x v="7"/>
    <x v="3"/>
  </r>
  <r>
    <n v="45527"/>
    <x v="487"/>
    <x v="16"/>
    <x v="1"/>
    <x v="8"/>
    <x v="365"/>
    <n v="2.78"/>
    <n v="2"/>
    <n v="0.42"/>
    <x v="7"/>
    <x v="3"/>
  </r>
  <r>
    <n v="45527"/>
    <x v="487"/>
    <x v="16"/>
    <x v="0"/>
    <x v="0"/>
    <x v="988"/>
    <n v="8.7200000000000006"/>
    <n v="5"/>
    <n v="2.94"/>
    <x v="7"/>
    <x v="3"/>
  </r>
  <r>
    <n v="45528"/>
    <x v="611"/>
    <x v="20"/>
    <x v="0"/>
    <x v="3"/>
    <x v="483"/>
    <n v="24.67"/>
    <n v="4"/>
    <n v="7.71"/>
    <x v="7"/>
    <x v="3"/>
  </r>
  <r>
    <n v="45528"/>
    <x v="611"/>
    <x v="20"/>
    <x v="0"/>
    <x v="3"/>
    <x v="701"/>
    <n v="3.74"/>
    <n v="1"/>
    <n v="1.31"/>
    <x v="7"/>
    <x v="3"/>
  </r>
  <r>
    <n v="45528"/>
    <x v="406"/>
    <x v="10"/>
    <x v="0"/>
    <x v="12"/>
    <x v="1718"/>
    <n v="646.27"/>
    <n v="8"/>
    <n v="64.63"/>
    <x v="7"/>
    <x v="3"/>
  </r>
  <r>
    <n v="45528"/>
    <x v="406"/>
    <x v="10"/>
    <x v="0"/>
    <x v="0"/>
    <x v="183"/>
    <n v="10.37"/>
    <n v="2"/>
    <n v="3.76"/>
    <x v="7"/>
    <x v="3"/>
  </r>
  <r>
    <n v="45529"/>
    <x v="41"/>
    <x v="25"/>
    <x v="0"/>
    <x v="0"/>
    <x v="1544"/>
    <n v="192.16"/>
    <n v="5"/>
    <n v="67.260000000000005"/>
    <x v="7"/>
    <x v="3"/>
  </r>
  <r>
    <n v="45529"/>
    <x v="738"/>
    <x v="15"/>
    <x v="0"/>
    <x v="4"/>
    <x v="118"/>
    <n v="9.73"/>
    <n v="2"/>
    <n v="1.7"/>
    <x v="7"/>
    <x v="3"/>
  </r>
  <r>
    <n v="45529"/>
    <x v="738"/>
    <x v="15"/>
    <x v="0"/>
    <x v="0"/>
    <x v="1017"/>
    <n v="3.42"/>
    <n v="1"/>
    <n v="1.07"/>
    <x v="7"/>
    <x v="3"/>
  </r>
  <r>
    <n v="45529"/>
    <x v="364"/>
    <x v="10"/>
    <x v="0"/>
    <x v="2"/>
    <x v="969"/>
    <n v="25.7"/>
    <n v="2"/>
    <n v="1.93"/>
    <x v="7"/>
    <x v="3"/>
  </r>
  <r>
    <n v="45529"/>
    <x v="9"/>
    <x v="2"/>
    <x v="1"/>
    <x v="11"/>
    <x v="1662"/>
    <n v="130.97999999999999"/>
    <n v="2"/>
    <n v="-89.07"/>
    <x v="7"/>
    <x v="3"/>
  </r>
  <r>
    <n v="45530"/>
    <x v="528"/>
    <x v="4"/>
    <x v="2"/>
    <x v="9"/>
    <x v="530"/>
    <n v="71.98"/>
    <n v="2"/>
    <n v="15.12"/>
    <x v="7"/>
    <x v="3"/>
  </r>
  <r>
    <n v="45530"/>
    <x v="0"/>
    <x v="1"/>
    <x v="1"/>
    <x v="8"/>
    <x v="831"/>
    <n v="64.959999999999994"/>
    <n v="5"/>
    <n v="-43.85"/>
    <x v="7"/>
    <x v="3"/>
  </r>
  <r>
    <n v="45530"/>
    <x v="631"/>
    <x v="14"/>
    <x v="0"/>
    <x v="2"/>
    <x v="1314"/>
    <n v="53.72"/>
    <n v="4"/>
    <n v="13.97"/>
    <x v="7"/>
    <x v="3"/>
  </r>
  <r>
    <n v="45531"/>
    <x v="444"/>
    <x v="32"/>
    <x v="1"/>
    <x v="13"/>
    <x v="1637"/>
    <n v="1488.42"/>
    <n v="7"/>
    <n v="-297.68"/>
    <x v="7"/>
    <x v="3"/>
  </r>
  <r>
    <n v="45531"/>
    <x v="376"/>
    <x v="20"/>
    <x v="0"/>
    <x v="2"/>
    <x v="926"/>
    <n v="63.84"/>
    <n v="8"/>
    <n v="16.600000000000001"/>
    <x v="7"/>
    <x v="3"/>
  </r>
  <r>
    <n v="45531"/>
    <x v="376"/>
    <x v="20"/>
    <x v="2"/>
    <x v="6"/>
    <x v="746"/>
    <n v="347.97"/>
    <n v="3"/>
    <n v="100.91"/>
    <x v="7"/>
    <x v="3"/>
  </r>
  <r>
    <n v="45531"/>
    <x v="376"/>
    <x v="20"/>
    <x v="0"/>
    <x v="3"/>
    <x v="483"/>
    <n v="37.01"/>
    <n v="6"/>
    <n v="11.57"/>
    <x v="7"/>
    <x v="3"/>
  </r>
  <r>
    <n v="45531"/>
    <x v="145"/>
    <x v="0"/>
    <x v="0"/>
    <x v="4"/>
    <x v="222"/>
    <n v="5.95"/>
    <n v="1"/>
    <n v="0.37"/>
    <x v="7"/>
    <x v="3"/>
  </r>
  <r>
    <n v="45531"/>
    <x v="386"/>
    <x v="16"/>
    <x v="0"/>
    <x v="10"/>
    <x v="909"/>
    <n v="2.9"/>
    <n v="1"/>
    <n v="0.98"/>
    <x v="7"/>
    <x v="3"/>
  </r>
  <r>
    <n v="45531"/>
    <x v="696"/>
    <x v="3"/>
    <x v="1"/>
    <x v="8"/>
    <x v="1328"/>
    <n v="198.46"/>
    <n v="2"/>
    <n v="99.23"/>
    <x v="7"/>
    <x v="3"/>
  </r>
  <r>
    <n v="45531"/>
    <x v="696"/>
    <x v="3"/>
    <x v="0"/>
    <x v="12"/>
    <x v="1051"/>
    <n v="321.92"/>
    <n v="4"/>
    <n v="96.58"/>
    <x v="7"/>
    <x v="3"/>
  </r>
  <r>
    <n v="45531"/>
    <x v="696"/>
    <x v="3"/>
    <x v="2"/>
    <x v="16"/>
    <x v="679"/>
    <n v="879.98"/>
    <n v="2"/>
    <n v="329.99"/>
    <x v="7"/>
    <x v="3"/>
  </r>
  <r>
    <n v="45531"/>
    <x v="696"/>
    <x v="3"/>
    <x v="0"/>
    <x v="14"/>
    <x v="1745"/>
    <n v="28.4"/>
    <n v="5"/>
    <n v="8.24"/>
    <x v="7"/>
    <x v="3"/>
  </r>
  <r>
    <n v="45531"/>
    <x v="696"/>
    <x v="3"/>
    <x v="1"/>
    <x v="5"/>
    <x v="342"/>
    <n v="230.28"/>
    <n v="3"/>
    <n v="23.03"/>
    <x v="7"/>
    <x v="3"/>
  </r>
  <r>
    <n v="45531"/>
    <x v="696"/>
    <x v="3"/>
    <x v="0"/>
    <x v="0"/>
    <x v="655"/>
    <n v="116.28"/>
    <n v="3"/>
    <n v="56.98"/>
    <x v="7"/>
    <x v="3"/>
  </r>
  <r>
    <n v="45531"/>
    <x v="696"/>
    <x v="3"/>
    <x v="0"/>
    <x v="3"/>
    <x v="1140"/>
    <n v="841.57"/>
    <n v="2"/>
    <n v="294.55"/>
    <x v="7"/>
    <x v="3"/>
  </r>
  <r>
    <n v="45531"/>
    <x v="696"/>
    <x v="3"/>
    <x v="0"/>
    <x v="2"/>
    <x v="135"/>
    <n v="354.9"/>
    <n v="5"/>
    <n v="17.75"/>
    <x v="7"/>
    <x v="3"/>
  </r>
  <r>
    <n v="45531"/>
    <x v="613"/>
    <x v="15"/>
    <x v="0"/>
    <x v="0"/>
    <x v="869"/>
    <n v="5.18"/>
    <n v="1"/>
    <n v="1.81"/>
    <x v="7"/>
    <x v="3"/>
  </r>
  <r>
    <n v="45531"/>
    <x v="43"/>
    <x v="16"/>
    <x v="0"/>
    <x v="12"/>
    <x v="1242"/>
    <n v="14.34"/>
    <n v="4"/>
    <n v="0.9"/>
    <x v="7"/>
    <x v="3"/>
  </r>
  <r>
    <n v="45531"/>
    <x v="624"/>
    <x v="2"/>
    <x v="0"/>
    <x v="0"/>
    <x v="1196"/>
    <n v="12.67"/>
    <n v="3"/>
    <n v="3.96"/>
    <x v="7"/>
    <x v="3"/>
  </r>
  <r>
    <n v="45531"/>
    <x v="624"/>
    <x v="2"/>
    <x v="2"/>
    <x v="9"/>
    <x v="297"/>
    <n v="1119.8900000000001"/>
    <n v="14"/>
    <n v="209.98"/>
    <x v="7"/>
    <x v="3"/>
  </r>
  <r>
    <n v="45531"/>
    <x v="582"/>
    <x v="12"/>
    <x v="1"/>
    <x v="8"/>
    <x v="1310"/>
    <n v="120.58"/>
    <n v="8"/>
    <n v="33.159999999999997"/>
    <x v="7"/>
    <x v="3"/>
  </r>
  <r>
    <n v="45532"/>
    <x v="61"/>
    <x v="22"/>
    <x v="2"/>
    <x v="6"/>
    <x v="1220"/>
    <n v="35.17"/>
    <n v="4"/>
    <n v="11.43"/>
    <x v="7"/>
    <x v="3"/>
  </r>
  <r>
    <n v="45532"/>
    <x v="61"/>
    <x v="22"/>
    <x v="1"/>
    <x v="13"/>
    <x v="957"/>
    <n v="1137.75"/>
    <n v="5"/>
    <n v="250.31"/>
    <x v="7"/>
    <x v="3"/>
  </r>
  <r>
    <n v="45532"/>
    <x v="61"/>
    <x v="22"/>
    <x v="0"/>
    <x v="3"/>
    <x v="461"/>
    <n v="99.68"/>
    <n v="5"/>
    <n v="32.4"/>
    <x v="7"/>
    <x v="3"/>
  </r>
  <r>
    <n v="45532"/>
    <x v="61"/>
    <x v="22"/>
    <x v="0"/>
    <x v="4"/>
    <x v="1259"/>
    <n v="5.56"/>
    <n v="2"/>
    <n v="1.45"/>
    <x v="7"/>
    <x v="3"/>
  </r>
  <r>
    <n v="45532"/>
    <x v="573"/>
    <x v="1"/>
    <x v="0"/>
    <x v="0"/>
    <x v="1018"/>
    <n v="25.34"/>
    <n v="6"/>
    <n v="7.92"/>
    <x v="7"/>
    <x v="3"/>
  </r>
  <r>
    <n v="45532"/>
    <x v="573"/>
    <x v="1"/>
    <x v="0"/>
    <x v="0"/>
    <x v="1723"/>
    <n v="26.72"/>
    <n v="5"/>
    <n v="9.35"/>
    <x v="7"/>
    <x v="3"/>
  </r>
  <r>
    <n v="45532"/>
    <x v="342"/>
    <x v="21"/>
    <x v="0"/>
    <x v="14"/>
    <x v="1006"/>
    <n v="21.81"/>
    <n v="3"/>
    <n v="5.89"/>
    <x v="7"/>
    <x v="3"/>
  </r>
  <r>
    <n v="45532"/>
    <x v="342"/>
    <x v="21"/>
    <x v="0"/>
    <x v="12"/>
    <x v="1284"/>
    <n v="91.6"/>
    <n v="5"/>
    <n v="26.56"/>
    <x v="7"/>
    <x v="3"/>
  </r>
  <r>
    <n v="45533"/>
    <x v="552"/>
    <x v="1"/>
    <x v="0"/>
    <x v="1"/>
    <x v="210"/>
    <n v="47.36"/>
    <n v="4"/>
    <n v="17.760000000000002"/>
    <x v="7"/>
    <x v="3"/>
  </r>
  <r>
    <n v="45533"/>
    <x v="552"/>
    <x v="1"/>
    <x v="0"/>
    <x v="2"/>
    <x v="1187"/>
    <n v="27.44"/>
    <n v="2"/>
    <n v="2.4"/>
    <x v="7"/>
    <x v="3"/>
  </r>
  <r>
    <n v="45533"/>
    <x v="552"/>
    <x v="1"/>
    <x v="0"/>
    <x v="3"/>
    <x v="106"/>
    <n v="3.24"/>
    <n v="9"/>
    <n v="-5.18"/>
    <x v="7"/>
    <x v="3"/>
  </r>
  <r>
    <n v="45533"/>
    <x v="548"/>
    <x v="2"/>
    <x v="0"/>
    <x v="4"/>
    <x v="1488"/>
    <n v="9.41"/>
    <n v="7"/>
    <n v="0.71"/>
    <x v="7"/>
    <x v="3"/>
  </r>
  <r>
    <n v="45533"/>
    <x v="602"/>
    <x v="3"/>
    <x v="1"/>
    <x v="8"/>
    <x v="1622"/>
    <n v="148.02000000000001"/>
    <n v="3"/>
    <n v="41.45"/>
    <x v="7"/>
    <x v="3"/>
  </r>
  <r>
    <n v="45535"/>
    <x v="467"/>
    <x v="12"/>
    <x v="0"/>
    <x v="2"/>
    <x v="1314"/>
    <n v="10.74"/>
    <n v="1"/>
    <n v="0.81"/>
    <x v="7"/>
    <x v="3"/>
  </r>
  <r>
    <n v="45535"/>
    <x v="467"/>
    <x v="12"/>
    <x v="0"/>
    <x v="7"/>
    <x v="995"/>
    <n v="8.3800000000000008"/>
    <n v="3"/>
    <n v="2.72"/>
    <x v="7"/>
    <x v="3"/>
  </r>
  <r>
    <n v="45535"/>
    <x v="556"/>
    <x v="25"/>
    <x v="0"/>
    <x v="0"/>
    <x v="290"/>
    <n v="229.54"/>
    <n v="7"/>
    <n v="83.21"/>
    <x v="7"/>
    <x v="3"/>
  </r>
  <r>
    <n v="45535"/>
    <x v="63"/>
    <x v="18"/>
    <x v="0"/>
    <x v="12"/>
    <x v="1349"/>
    <n v="638.73"/>
    <n v="9"/>
    <n v="166.07"/>
    <x v="7"/>
    <x v="3"/>
  </r>
  <r>
    <n v="45535"/>
    <x v="299"/>
    <x v="3"/>
    <x v="0"/>
    <x v="3"/>
    <x v="816"/>
    <n v="6.67"/>
    <n v="3"/>
    <n v="2.17"/>
    <x v="7"/>
    <x v="3"/>
  </r>
  <r>
    <n v="45535"/>
    <x v="299"/>
    <x v="3"/>
    <x v="2"/>
    <x v="6"/>
    <x v="1529"/>
    <n v="689.41"/>
    <n v="4"/>
    <n v="77.56"/>
    <x v="7"/>
    <x v="3"/>
  </r>
  <r>
    <n v="45535"/>
    <x v="497"/>
    <x v="8"/>
    <x v="2"/>
    <x v="9"/>
    <x v="1146"/>
    <n v="659.9"/>
    <n v="2"/>
    <n v="217.77"/>
    <x v="7"/>
    <x v="3"/>
  </r>
  <r>
    <n v="45535"/>
    <x v="620"/>
    <x v="22"/>
    <x v="1"/>
    <x v="5"/>
    <x v="47"/>
    <n v="569.57000000000005"/>
    <n v="2"/>
    <n v="7.12"/>
    <x v="7"/>
    <x v="3"/>
  </r>
  <r>
    <n v="45535"/>
    <x v="620"/>
    <x v="22"/>
    <x v="0"/>
    <x v="2"/>
    <x v="929"/>
    <n v="149.72999999999999"/>
    <n v="7"/>
    <n v="43.42"/>
    <x v="7"/>
    <x v="3"/>
  </r>
  <r>
    <n v="45535"/>
    <x v="588"/>
    <x v="11"/>
    <x v="0"/>
    <x v="14"/>
    <x v="532"/>
    <n v="6.21"/>
    <n v="2"/>
    <n v="0.7"/>
    <x v="7"/>
    <x v="3"/>
  </r>
  <r>
    <n v="45535"/>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B38E31-3DD8-46A0-A08A-DC063CA4392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3:G9" firstHeaderRow="1" firstDataRow="2"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1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F23C0-7A3D-4E41-8491-442E63EE154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3:U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691BB-6D75-45A8-8012-8CEA442FCE1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3C71E0-2DAB-4266-9A6A-3192B900D9C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G3:AH9"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axis="axisRow" showAll="0" measureFilter="1" sortType="ascending">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5"/>
  </rowFields>
  <rowItems count="6">
    <i>
      <x v="393"/>
    </i>
    <i>
      <x v="790"/>
    </i>
    <i>
      <x v="888"/>
    </i>
    <i>
      <x v="644"/>
    </i>
    <i>
      <x v="390"/>
    </i>
    <i t="grand">
      <x/>
    </i>
  </rowItems>
  <colItems count="1">
    <i/>
  </colItems>
  <dataFields count="1">
    <dataField name="Sum of Profit" fld="8" baseField="0" baseItem="0" numFmtId="165"/>
  </dataFields>
  <formats count="1">
    <format dxfId="3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3E8562-58B8-4F3D-8D3A-4617F42D0FF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G15:AH26"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measureFilter="1"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1">
    <i>
      <x v="7"/>
    </i>
    <i>
      <x v="9"/>
    </i>
    <i>
      <x v="1"/>
    </i>
    <i>
      <x v="14"/>
    </i>
    <i>
      <x v="5"/>
    </i>
    <i>
      <x v="12"/>
    </i>
    <i>
      <x v="3"/>
    </i>
    <i>
      <x/>
    </i>
    <i>
      <x v="13"/>
    </i>
    <i>
      <x v="6"/>
    </i>
    <i t="grand">
      <x/>
    </i>
  </rowItems>
  <colItems count="1">
    <i/>
  </colItems>
  <dataFields count="1">
    <dataField name="Sum of Profit" fld="8" baseField="4" baseItem="0" numFmtId="165"/>
  </dataFields>
  <formats count="1">
    <format dxfId="34">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A6B42-65F0-4A1A-B6F2-E8EACD5F9BC6}"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G33:AH38"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644201-F529-44E4-BC3F-EA257B10FAC9}"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3:L18" firstHeaderRow="0"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dataField="1"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2"/>
  </colFields>
  <colItems count="3">
    <i>
      <x/>
    </i>
    <i i="1">
      <x v="1"/>
    </i>
    <i i="2">
      <x v="2"/>
    </i>
  </colItems>
  <dataFields count="3">
    <dataField name="Sum of Sales" fld="6" baseField="0" baseItem="0" numFmtId="165"/>
    <dataField name="Sum of Profit" fld="8" baseField="0" baseItem="0"/>
    <dataField name="Sum of Quantity" fld="7"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C91D76-A42C-496C-A2DE-20CD80811EF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C3:AD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37">
      <pivotArea outline="0" collapsedLevelsAreSubtotals="1" fieldPosition="0"/>
    </format>
    <format dxfId="36">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673147-9A06-462B-9C68-E8102247654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K14:AM27" firstHeaderRow="0"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dataField="1"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6" baseField="0" baseItem="0"/>
    <dataField name="Sum of Profit" fld="8" baseField="0" baseItem="0"/>
  </dataFields>
  <formats count="1">
    <format dxfId="38">
      <pivotArea outline="0" collapsedLevelsAreSubtotals="1" fieldPosition="0"/>
    </format>
  </formats>
  <chartFormats count="4">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AA1BC0-3E96-4B1A-99B2-656B182051E5}"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C21:AD26"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Sales" fld="6" baseField="10" baseItem="0" numFmtId="165"/>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E3E80B-BF09-4F70-8167-BF047A80FD6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K3:AL9"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1" baseItem="0" numFmtId="165"/>
  </dataFields>
  <formats count="1">
    <format dxfId="4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95"/>
          </reference>
        </references>
      </pivotArea>
    </chartFormat>
    <chartFormat chart="2" format="4">
      <pivotArea type="data" outline="0" fieldPosition="0">
        <references count="2">
          <reference field="4294967294" count="1" selected="0">
            <x v="0"/>
          </reference>
          <reference field="1" count="1" selected="0">
            <x v="6"/>
          </reference>
        </references>
      </pivotArea>
    </chartFormat>
    <chartFormat chart="2" format="5">
      <pivotArea type="data" outline="0" fieldPosition="0">
        <references count="2">
          <reference field="4294967294" count="1" selected="0">
            <x v="0"/>
          </reference>
          <reference field="1" count="1" selected="0">
            <x v="619"/>
          </reference>
        </references>
      </pivotArea>
    </chartFormat>
    <chartFormat chart="2" format="6">
      <pivotArea type="data" outline="0" fieldPosition="0">
        <references count="2">
          <reference field="4294967294" count="1" selected="0">
            <x v="0"/>
          </reference>
          <reference field="1" count="1" selected="0">
            <x v="727"/>
          </reference>
        </references>
      </pivotArea>
    </chartFormat>
    <chartFormat chart="2" format="7">
      <pivotArea type="data" outline="0" fieldPosition="0">
        <references count="2">
          <reference field="4294967294" count="1" selected="0">
            <x v="0"/>
          </reference>
          <reference field="1" count="1" selected="0">
            <x v="66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1C5C63-D01B-4B27-A596-642632A2C77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3:J9"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measureFilter="1"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6">
    <i>
      <x v="16"/>
    </i>
    <i>
      <x v="3"/>
    </i>
    <i>
      <x v="14"/>
    </i>
    <i>
      <x v="5"/>
    </i>
    <i>
      <x v="13"/>
    </i>
    <i t="grand">
      <x/>
    </i>
  </rowItems>
  <colItems count="1">
    <i/>
  </colItems>
  <dataFields count="1">
    <dataField name="Sum of Sales" fld="6" baseField="0" baseItem="0" numFmtId="165"/>
  </dataFields>
  <formats count="1">
    <format dxfId="41">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3"/>
          </reference>
        </references>
      </pivotArea>
    </chartFormat>
    <chartFormat chart="2" format="4">
      <pivotArea type="data" outline="0" fieldPosition="0">
        <references count="2">
          <reference field="4294967294" count="1" selected="0">
            <x v="0"/>
          </reference>
          <reference field="4" count="1" selected="0">
            <x v="5"/>
          </reference>
        </references>
      </pivotArea>
    </chartFormat>
    <chartFormat chart="2" format="5">
      <pivotArea type="data" outline="0" fieldPosition="0">
        <references count="2">
          <reference field="4294967294" count="1" selected="0">
            <x v="0"/>
          </reference>
          <reference field="4" count="1" selected="0">
            <x v="14"/>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64040F-194A-46DE-8A12-8968E3F9341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A6E29E-835E-41EF-8314-71F582FD25A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C33:AD38"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10" baseItem="0" numFmtId="165"/>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13A8F0-B237-4C7B-80A4-CABC3B227C5D}"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5:C16" firstHeaderRow="1" firstDataRow="1" firstDataCol="0"/>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E73043-9251-4E2D-BC07-E7E80ECBD50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Z3:AA9"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5"/>
  </dataFields>
  <formats count="1">
    <format dxfId="44">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2157B97-0806-405C-8C3D-66E583142C4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Q3:R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0"/>
          </reference>
        </references>
      </pivotArea>
    </chartFormat>
    <chartFormat chart="17" format="8">
      <pivotArea type="data" outline="0" fieldPosition="0">
        <references count="2">
          <reference field="4294967294" count="1" selected="0">
            <x v="0"/>
          </reference>
          <reference field="1" count="1" selected="0">
            <x v="1"/>
          </reference>
        </references>
      </pivotArea>
    </chartFormat>
    <chartFormat chart="17" format="9">
      <pivotArea type="data" outline="0" fieldPosition="0">
        <references count="2">
          <reference field="4294967294" count="1" selected="0">
            <x v="0"/>
          </reference>
          <reference field="1" count="1" selected="0">
            <x v="2"/>
          </reference>
        </references>
      </pivotArea>
    </chartFormat>
    <chartFormat chart="17" format="10">
      <pivotArea type="data" outline="0" fieldPosition="0">
        <references count="2">
          <reference field="4294967294" count="1" selected="0">
            <x v="0"/>
          </reference>
          <reference field="1" count="1" selected="0">
            <x v="3"/>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1" count="1" selected="0">
            <x v="0"/>
          </reference>
        </references>
      </pivotArea>
    </chartFormat>
    <chartFormat chart="19" format="18">
      <pivotArea type="data" outline="0" fieldPosition="0">
        <references count="2">
          <reference field="4294967294" count="1" selected="0">
            <x v="0"/>
          </reference>
          <reference field="1" count="1" selected="0">
            <x v="1"/>
          </reference>
        </references>
      </pivotArea>
    </chartFormat>
    <chartFormat chart="19" format="19">
      <pivotArea type="data" outline="0" fieldPosition="0">
        <references count="2">
          <reference field="4294967294" count="1" selected="0">
            <x v="0"/>
          </reference>
          <reference field="1" count="1" selected="0">
            <x v="2"/>
          </reference>
        </references>
      </pivotArea>
    </chartFormat>
    <chartFormat chart="19"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F231ED-F01F-4C89-B217-B1A11B2A5856}"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5"/>
    <pivotTable tabId="2" name="PivotTable17"/>
  </pivotTables>
  <data>
    <tabular pivotCacheId="211953289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3D7744-1BBD-4891-BB41-A4BF619FDD76}" sourceName="Year">
  <pivotTables>
    <pivotTable tabId="2" name="PivotTable9"/>
    <pivotTable tabId="2" name="PivotTable1"/>
    <pivotTable tabId="2" name="PivotTable2"/>
    <pivotTable tabId="2" name="PivotTable3"/>
    <pivotTable tabId="2" name="PivotTable4"/>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5"/>
  </pivotTables>
  <data>
    <tabular pivotCacheId="211953289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930D60-9E8D-4727-B89F-AD9E54A07E26}" sourceName="Month">
  <pivotTables>
    <pivotTable tabId="2" name="PivotTable9"/>
    <pivotTable tabId="2" name="PivotTable1"/>
    <pivotTable tabId="2" name="PivotTable2"/>
    <pivotTable tabId="2" name="PivotTable3"/>
    <pivotTable tabId="2" name="PivotTable4"/>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5"/>
    <pivotTable tabId="2" name="PivotTable17"/>
  </pivotTables>
  <data>
    <tabular pivotCacheId="211953289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E93E2FA-AC03-48D7-842E-304C90C29A3D}" sourceName="State">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7"/>
    <pivotTable tabId="2" name="PivotTable8"/>
    <pivotTable tabId="2" name="PivotTable17"/>
  </pivotTables>
  <data>
    <tabular pivotCacheId="2119532895">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D95B08F-E558-49C2-A586-89CBBDAE45E7}" cache="Slicer_Category" caption="Category" style="SlicerStyleDark1" rowHeight="241300"/>
  <slicer name="Year 1" xr10:uid="{5603FA15-2C44-4029-AF99-9414642BDD18}" cache="Slicer_Year" caption="Year" style="SlicerStyleDark1" rowHeight="241300"/>
  <slicer name="Month 1" xr10:uid="{8438907E-718B-4F3A-AE20-E462F6E79D73}" cache="Slicer_Month" caption="Month" columnCount="2" style="SlicerStyleDark1" rowHeight="241300"/>
  <slicer name="State" xr10:uid="{7FB07B51-B22F-4C37-8B2C-703FEF4F805A}" cache="Slicer_State" caption="St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A32CE4-A8BF-49B7-B134-8F8801B6B20D}" name="Table1" displayName="Table1" ref="A1:K8315" totalsRowShown="0">
  <autoFilter ref="A1:K8315" xr:uid="{3ECCD5C4-97AA-4A6A-A7DA-6418D936A856}"/>
  <tableColumns count="11">
    <tableColumn id="1" xr3:uid="{6DC8575F-D6B8-46C8-8F5D-D56EE256A425}" name="Order Date"/>
    <tableColumn id="2" xr3:uid="{6E54F5FC-D7E2-4042-B6F2-8D497C7E557B}" name="Customer Name"/>
    <tableColumn id="3" xr3:uid="{26E17E80-D56A-47DB-9A0C-2EB15781D9F0}" name="State"/>
    <tableColumn id="4" xr3:uid="{7328D5E0-41C5-4C2C-8D6E-12523843E851}" name="Category"/>
    <tableColumn id="5" xr3:uid="{C44F45F2-9649-40B9-A436-BBE516DCA30C}" name="Sub-Category"/>
    <tableColumn id="6" xr3:uid="{6AAE76BE-9B12-486F-8C00-64A9EEBDF521}" name="Product Name"/>
    <tableColumn id="7" xr3:uid="{50F665D7-C6D4-4628-923B-2B5DB80913A7}" name="Sales"/>
    <tableColumn id="8" xr3:uid="{EB2E0ED4-642D-4423-BA97-597D030EC15A}" name="Quantity"/>
    <tableColumn id="9" xr3:uid="{8F0CFE2E-139C-453A-8DA3-2FCF61818A45}" name="Profit"/>
    <tableColumn id="10" xr3:uid="{90476E44-DBB4-477C-8501-42B8A86D4EF4}" name="Month"/>
    <tableColumn id="11" xr3:uid="{9C369203-AF47-4C60-BA7E-A9DDBD59E19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86" zoomScaleNormal="86" workbookViewId="0">
      <pane ySplit="1" topLeftCell="A2" activePane="bottomLeft" state="frozen"/>
      <selection activeCell="C1" sqref="C1"/>
      <selection pane="bottomLeft" activeCell="D12" sqref="D12"/>
    </sheetView>
  </sheetViews>
  <sheetFormatPr defaultRowHeight="14.25"/>
  <cols>
    <col min="1" max="1" width="12.625" customWidth="1"/>
    <col min="2" max="2" width="20.25" bestFit="1" customWidth="1"/>
    <col min="3" max="3" width="16.75" bestFit="1" customWidth="1"/>
    <col min="4" max="4" width="13" bestFit="1" customWidth="1"/>
    <col min="5" max="5" width="14.875" customWidth="1"/>
    <col min="6" max="6" width="67.625" customWidth="1"/>
    <col min="7" max="7" width="8.875" bestFit="1" customWidth="1"/>
    <col min="8" max="8" width="10.125" customWidth="1"/>
    <col min="9" max="9" width="8.5" bestFit="1" customWidth="1"/>
    <col min="10" max="10" width="8.375" customWidth="1"/>
    <col min="11" max="11" width="6.87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20B1-FB5A-490D-8BB4-F89E4DA5B4FD}">
  <dimension ref="A1:AP2320"/>
  <sheetViews>
    <sheetView zoomScale="73" zoomScaleNormal="73" workbookViewId="0">
      <selection activeCell="J4" sqref="J4"/>
    </sheetView>
  </sheetViews>
  <sheetFormatPr defaultRowHeight="14.25"/>
  <cols>
    <col min="1" max="1" width="13.625" bestFit="1" customWidth="1"/>
    <col min="2" max="2" width="5.625" customWidth="1"/>
    <col min="3" max="3" width="16.25" bestFit="1" customWidth="1"/>
    <col min="4" max="4" width="18.25" bestFit="1" customWidth="1"/>
    <col min="5" max="5" width="15.5" bestFit="1" customWidth="1"/>
    <col min="6" max="6" width="12.125" bestFit="1" customWidth="1"/>
    <col min="7" max="7" width="12" bestFit="1" customWidth="1"/>
    <col min="8" max="8" width="5.5" customWidth="1"/>
    <col min="9" max="9" width="14.875" bestFit="1" customWidth="1"/>
    <col min="10" max="11" width="13.625" bestFit="1" customWidth="1"/>
    <col min="12" max="12" width="16.25" bestFit="1" customWidth="1"/>
    <col min="13" max="13" width="14.875" customWidth="1"/>
    <col min="14" max="14" width="5.125" customWidth="1"/>
    <col min="15" max="15" width="16" customWidth="1"/>
    <col min="16" max="16" width="16.25" customWidth="1"/>
    <col min="17" max="17" width="13.125" bestFit="1" customWidth="1"/>
    <col min="18" max="18" width="23.5" bestFit="1" customWidth="1"/>
    <col min="19" max="19" width="5.125" customWidth="1"/>
    <col min="20" max="20" width="17.125" bestFit="1" customWidth="1"/>
    <col min="21" max="21" width="13.625" bestFit="1" customWidth="1"/>
    <col min="22" max="22" width="5.25" customWidth="1"/>
    <col min="23" max="23" width="17.625" customWidth="1"/>
    <col min="24" max="24" width="12.5" bestFit="1" customWidth="1"/>
    <col min="25" max="25" width="4.875" customWidth="1"/>
    <col min="26" max="26" width="14.875" bestFit="1" customWidth="1"/>
    <col min="27" max="27" width="13.625" bestFit="1" customWidth="1"/>
    <col min="28" max="28" width="4.625" customWidth="1"/>
    <col min="29" max="29" width="14.875" bestFit="1" customWidth="1"/>
    <col min="30" max="30" width="13.625" bestFit="1" customWidth="1"/>
    <col min="31" max="31" width="5.125" customWidth="1"/>
    <col min="32" max="32" width="2" customWidth="1"/>
    <col min="33" max="33" width="68.25" bestFit="1" customWidth="1"/>
    <col min="34" max="34" width="13.625" bestFit="1" customWidth="1"/>
    <col min="35" max="35" width="5.375" customWidth="1"/>
    <col min="36" max="36" width="2" customWidth="1"/>
    <col min="37" max="37" width="14.875" bestFit="1" customWidth="1"/>
    <col min="38" max="39" width="13.625" bestFit="1" customWidth="1"/>
    <col min="41" max="41" width="11" customWidth="1"/>
  </cols>
  <sheetData>
    <row r="1" spans="1:42" ht="15">
      <c r="A1" s="13" t="s">
        <v>2715</v>
      </c>
      <c r="O1" s="1" t="s">
        <v>1</v>
      </c>
      <c r="P1" s="6" t="s">
        <v>10</v>
      </c>
    </row>
    <row r="2" spans="1:42" ht="15.75">
      <c r="A2" t="s">
        <v>2710</v>
      </c>
      <c r="C2" s="13" t="s">
        <v>2712</v>
      </c>
      <c r="I2" s="13" t="s">
        <v>2717</v>
      </c>
      <c r="O2" s="2" t="s">
        <v>11</v>
      </c>
      <c r="P2" s="5">
        <v>2021</v>
      </c>
      <c r="Q2" s="13" t="s">
        <v>2718</v>
      </c>
      <c r="T2" s="13" t="s">
        <v>2720</v>
      </c>
      <c r="W2" s="9" t="s">
        <v>2</v>
      </c>
      <c r="X2" s="9" t="s">
        <v>6</v>
      </c>
      <c r="Z2" s="13" t="s">
        <v>2721</v>
      </c>
      <c r="AC2" s="13" t="s">
        <v>2722</v>
      </c>
      <c r="AG2" s="15" t="s">
        <v>2724</v>
      </c>
      <c r="AK2" s="15" t="s">
        <v>2726</v>
      </c>
      <c r="AO2" s="17"/>
      <c r="AP2" s="17"/>
    </row>
    <row r="3" spans="1:42" ht="15">
      <c r="A3" s="12">
        <v>1928887.8599999624</v>
      </c>
      <c r="C3" s="8" t="s">
        <v>2711</v>
      </c>
      <c r="D3" s="8" t="s">
        <v>2723</v>
      </c>
      <c r="I3" s="8" t="s">
        <v>2713</v>
      </c>
      <c r="J3" t="s">
        <v>2710</v>
      </c>
      <c r="L3" s="9" t="s">
        <v>3</v>
      </c>
      <c r="M3" s="9" t="s">
        <v>6</v>
      </c>
      <c r="O3" s="3" t="s">
        <v>16</v>
      </c>
      <c r="P3" s="4">
        <v>2021</v>
      </c>
      <c r="Q3" s="8" t="s">
        <v>2713</v>
      </c>
      <c r="R3" t="s">
        <v>2719</v>
      </c>
      <c r="T3" s="8" t="s">
        <v>2713</v>
      </c>
      <c r="U3" t="s">
        <v>2710</v>
      </c>
      <c r="W3" t="str">
        <f>T4</f>
        <v>Alabama</v>
      </c>
      <c r="X3" s="11">
        <f>U4</f>
        <v>18299.32</v>
      </c>
      <c r="Z3" s="8" t="s">
        <v>2713</v>
      </c>
      <c r="AA3" t="s">
        <v>2711</v>
      </c>
      <c r="AC3" s="8" t="s">
        <v>2713</v>
      </c>
      <c r="AD3" t="s">
        <v>2710</v>
      </c>
      <c r="AG3" s="8" t="s">
        <v>2713</v>
      </c>
      <c r="AH3" t="s">
        <v>2711</v>
      </c>
      <c r="AK3" s="8" t="s">
        <v>2713</v>
      </c>
      <c r="AL3" t="s">
        <v>2711</v>
      </c>
    </row>
    <row r="4" spans="1:42">
      <c r="C4" s="8" t="s">
        <v>2713</v>
      </c>
      <c r="D4" t="s">
        <v>36</v>
      </c>
      <c r="E4" t="s">
        <v>13</v>
      </c>
      <c r="F4" t="s">
        <v>41</v>
      </c>
      <c r="G4" t="s">
        <v>2714</v>
      </c>
      <c r="I4" s="10" t="s">
        <v>147</v>
      </c>
      <c r="J4" s="12">
        <v>167672.76</v>
      </c>
      <c r="L4" t="str">
        <f>I4</f>
        <v>Tables</v>
      </c>
      <c r="M4" s="12">
        <f>J4</f>
        <v>167672.76</v>
      </c>
      <c r="O4" s="2" t="s">
        <v>24</v>
      </c>
      <c r="P4" s="5">
        <v>2021</v>
      </c>
      <c r="Q4" s="10">
        <v>2021</v>
      </c>
      <c r="R4" s="7">
        <v>595</v>
      </c>
      <c r="T4" s="10" t="s">
        <v>490</v>
      </c>
      <c r="U4" s="12">
        <v>18299.32</v>
      </c>
      <c r="W4" t="str">
        <f>T5</f>
        <v>Arizona</v>
      </c>
      <c r="X4" s="11">
        <f t="shared" ref="X4:X51" si="0">U5</f>
        <v>28978.850000000006</v>
      </c>
      <c r="Z4" s="10" t="s">
        <v>1819</v>
      </c>
      <c r="AA4" s="12">
        <v>5202.84</v>
      </c>
      <c r="AC4" s="10" t="s">
        <v>2698</v>
      </c>
      <c r="AD4" s="14">
        <v>94924.87</v>
      </c>
      <c r="AG4" s="10" t="s">
        <v>1940</v>
      </c>
      <c r="AH4" s="12">
        <v>4570.9399999999996</v>
      </c>
      <c r="AK4" s="10" t="s">
        <v>1950</v>
      </c>
      <c r="AL4" s="12">
        <v>3883.0899999999997</v>
      </c>
    </row>
    <row r="5" spans="1:42">
      <c r="C5" s="10">
        <v>2021</v>
      </c>
      <c r="D5" s="12">
        <v>5469.7699999999977</v>
      </c>
      <c r="E5" s="12">
        <v>22593.399999999965</v>
      </c>
      <c r="F5" s="12">
        <v>21492.950000000008</v>
      </c>
      <c r="G5" s="12">
        <v>49556.119999999966</v>
      </c>
      <c r="I5" s="10" t="s">
        <v>22</v>
      </c>
      <c r="J5" s="12">
        <v>169089.72999999995</v>
      </c>
      <c r="L5" t="str">
        <f t="shared" ref="L5:L9" si="1">I5</f>
        <v>Binders</v>
      </c>
      <c r="M5" s="12">
        <f t="shared" ref="M5:M9" si="2">J5</f>
        <v>169089.72999999995</v>
      </c>
      <c r="O5" s="3" t="s">
        <v>28</v>
      </c>
      <c r="P5" s="4">
        <v>2021</v>
      </c>
      <c r="Q5" s="10">
        <v>2022</v>
      </c>
      <c r="R5" s="7">
        <v>573</v>
      </c>
      <c r="T5" s="10" t="s">
        <v>97</v>
      </c>
      <c r="U5" s="12">
        <v>28978.850000000006</v>
      </c>
      <c r="W5" t="str">
        <f>IF(T6="","",T6)</f>
        <v>Arkansas</v>
      </c>
      <c r="X5" s="11">
        <f>IF(T6="","",U6)</f>
        <v>9177.42</v>
      </c>
      <c r="Z5" s="10" t="s">
        <v>1950</v>
      </c>
      <c r="AA5" s="12">
        <v>3883.0899999999997</v>
      </c>
      <c r="AC5" s="10" t="s">
        <v>2699</v>
      </c>
      <c r="AD5" s="14">
        <v>59640.160000000018</v>
      </c>
      <c r="AG5" s="10" t="s">
        <v>636</v>
      </c>
      <c r="AH5" s="12">
        <v>5975.91</v>
      </c>
      <c r="AK5" s="10" t="s">
        <v>1819</v>
      </c>
      <c r="AL5" s="12">
        <v>5202.84</v>
      </c>
    </row>
    <row r="6" spans="1:42">
      <c r="C6" s="10">
        <v>2022</v>
      </c>
      <c r="D6" s="12">
        <v>3015.170000000001</v>
      </c>
      <c r="E6" s="12">
        <v>25099.55000000001</v>
      </c>
      <c r="F6" s="12">
        <v>33503.970000000016</v>
      </c>
      <c r="G6" s="12">
        <v>61618.690000000031</v>
      </c>
      <c r="I6" s="10" t="s">
        <v>20</v>
      </c>
      <c r="J6" s="12">
        <v>190679.61000000019</v>
      </c>
      <c r="L6" t="str">
        <f t="shared" si="1"/>
        <v>Storage</v>
      </c>
      <c r="M6" s="12">
        <f t="shared" si="2"/>
        <v>190679.61000000019</v>
      </c>
      <c r="O6" s="2" t="s">
        <v>31</v>
      </c>
      <c r="P6" s="5">
        <v>2021</v>
      </c>
      <c r="Q6" s="10">
        <v>2023</v>
      </c>
      <c r="R6" s="7">
        <v>638</v>
      </c>
      <c r="T6" s="10" t="s">
        <v>103</v>
      </c>
      <c r="U6" s="12">
        <v>9177.42</v>
      </c>
      <c r="W6" t="str">
        <f t="shared" ref="W6:W51" si="3">T7</f>
        <v>California</v>
      </c>
      <c r="X6" s="11">
        <f t="shared" si="0"/>
        <v>390145.54000000079</v>
      </c>
      <c r="Z6" s="10" t="s">
        <v>2476</v>
      </c>
      <c r="AA6" s="12">
        <v>6939.17</v>
      </c>
      <c r="AC6" s="10" t="s">
        <v>2700</v>
      </c>
      <c r="AD6" s="14">
        <v>205005.51000000036</v>
      </c>
      <c r="AG6" s="10" t="s">
        <v>1368</v>
      </c>
      <c r="AH6" s="12">
        <v>6274.7699999999995</v>
      </c>
      <c r="AK6" s="10" t="s">
        <v>195</v>
      </c>
      <c r="AL6" s="12">
        <v>5757.42</v>
      </c>
    </row>
    <row r="7" spans="1:42" ht="15">
      <c r="A7" s="13" t="s">
        <v>2716</v>
      </c>
      <c r="C7" s="10">
        <v>2023</v>
      </c>
      <c r="D7" s="12">
        <v>6959.9299999999967</v>
      </c>
      <c r="E7" s="12">
        <v>35052.909999999989</v>
      </c>
      <c r="F7" s="12">
        <v>39774.099999999984</v>
      </c>
      <c r="G7" s="12">
        <v>81786.939999999973</v>
      </c>
      <c r="I7" s="10" t="s">
        <v>37</v>
      </c>
      <c r="J7" s="12">
        <v>277058.98000000045</v>
      </c>
      <c r="L7" t="str">
        <f t="shared" si="1"/>
        <v>Chairs</v>
      </c>
      <c r="M7" s="12">
        <f t="shared" si="2"/>
        <v>277058.98000000045</v>
      </c>
      <c r="O7" s="3" t="s">
        <v>34</v>
      </c>
      <c r="P7" s="4">
        <v>2021</v>
      </c>
      <c r="Q7" s="10">
        <v>2024</v>
      </c>
      <c r="R7" s="7">
        <v>513</v>
      </c>
      <c r="T7" s="10" t="s">
        <v>29</v>
      </c>
      <c r="U7" s="12">
        <v>390145.54000000079</v>
      </c>
      <c r="W7" t="str">
        <f t="shared" si="3"/>
        <v>Colorado</v>
      </c>
      <c r="X7" s="11">
        <f t="shared" si="0"/>
        <v>27113.920000000002</v>
      </c>
      <c r="Z7" s="10" t="s">
        <v>195</v>
      </c>
      <c r="AA7" s="12">
        <v>5757.42</v>
      </c>
      <c r="AC7" s="10" t="s">
        <v>2701</v>
      </c>
      <c r="AD7" s="14">
        <v>137480.78999999989</v>
      </c>
      <c r="AG7" s="10" t="s">
        <v>1608</v>
      </c>
      <c r="AH7" s="12">
        <v>9278.239999999998</v>
      </c>
      <c r="AK7" s="10" t="s">
        <v>2476</v>
      </c>
      <c r="AL7" s="12">
        <v>6939.17</v>
      </c>
    </row>
    <row r="8" spans="1:42">
      <c r="A8" t="s">
        <v>2711</v>
      </c>
      <c r="C8" s="10">
        <v>2024</v>
      </c>
      <c r="D8" s="12">
        <v>2443.7999999999993</v>
      </c>
      <c r="E8" s="12">
        <v>25464.809999999976</v>
      </c>
      <c r="F8" s="12">
        <v>27090.710000000028</v>
      </c>
      <c r="G8" s="12">
        <v>54999.320000000007</v>
      </c>
      <c r="I8" s="10" t="s">
        <v>42</v>
      </c>
      <c r="J8" s="12">
        <v>279464.4200000001</v>
      </c>
      <c r="L8" t="str">
        <f t="shared" si="1"/>
        <v>Phones</v>
      </c>
      <c r="M8" s="12">
        <f t="shared" si="2"/>
        <v>279464.4200000001</v>
      </c>
      <c r="O8" s="2" t="s">
        <v>48</v>
      </c>
      <c r="P8" s="5">
        <v>2021</v>
      </c>
      <c r="Q8" s="10" t="s">
        <v>2714</v>
      </c>
      <c r="R8" s="7">
        <v>2319</v>
      </c>
      <c r="T8" s="10" t="s">
        <v>280</v>
      </c>
      <c r="U8" s="12">
        <v>27113.920000000002</v>
      </c>
      <c r="W8" t="str">
        <f t="shared" si="3"/>
        <v>Connecticut</v>
      </c>
      <c r="X8" s="11">
        <f t="shared" si="0"/>
        <v>11471.419999999998</v>
      </c>
      <c r="Z8" s="10" t="s">
        <v>1578</v>
      </c>
      <c r="AA8" s="12">
        <v>8981.32</v>
      </c>
      <c r="AC8" s="10" t="s">
        <v>2702</v>
      </c>
      <c r="AD8" s="14">
        <v>155028.82999999993</v>
      </c>
      <c r="AG8" s="10" t="s">
        <v>2531</v>
      </c>
      <c r="AH8" s="12">
        <v>16239.96</v>
      </c>
      <c r="AK8" s="10" t="s">
        <v>1578</v>
      </c>
      <c r="AL8" s="12">
        <v>8981.32</v>
      </c>
    </row>
    <row r="9" spans="1:42">
      <c r="A9" s="12">
        <v>247961.07000000036</v>
      </c>
      <c r="C9" s="10" t="s">
        <v>2714</v>
      </c>
      <c r="D9" s="12">
        <v>17888.669999999995</v>
      </c>
      <c r="E9" s="12">
        <v>108210.66999999993</v>
      </c>
      <c r="F9" s="12">
        <v>121861.73000000004</v>
      </c>
      <c r="G9" s="12">
        <v>247961.06999999998</v>
      </c>
      <c r="I9" s="10" t="s">
        <v>2714</v>
      </c>
      <c r="J9" s="12">
        <v>1083965.5000000009</v>
      </c>
      <c r="L9" t="str">
        <f t="shared" si="1"/>
        <v>Grand Total</v>
      </c>
      <c r="M9" s="12">
        <f t="shared" si="2"/>
        <v>1083965.5000000009</v>
      </c>
      <c r="O9" s="2" t="s">
        <v>52</v>
      </c>
      <c r="P9" s="5">
        <v>2021</v>
      </c>
      <c r="T9" s="10" t="s">
        <v>615</v>
      </c>
      <c r="U9" s="12">
        <v>11471.419999999998</v>
      </c>
      <c r="W9" t="str">
        <f t="shared" si="3"/>
        <v>Delaware</v>
      </c>
      <c r="X9" s="11">
        <f t="shared" si="0"/>
        <v>16302.24</v>
      </c>
      <c r="Z9" s="10" t="s">
        <v>2714</v>
      </c>
      <c r="AA9" s="12">
        <v>30763.84</v>
      </c>
      <c r="AC9" s="10" t="s">
        <v>2703</v>
      </c>
      <c r="AD9" s="14">
        <v>152718.72000000006</v>
      </c>
      <c r="AG9" s="10" t="s">
        <v>2714</v>
      </c>
      <c r="AH9" s="12">
        <v>42339.819999999992</v>
      </c>
      <c r="AK9" s="10" t="s">
        <v>2714</v>
      </c>
      <c r="AL9" s="12">
        <v>30763.84</v>
      </c>
    </row>
    <row r="10" spans="1:42">
      <c r="M10" s="12"/>
      <c r="O10" s="2" t="s">
        <v>56</v>
      </c>
      <c r="P10" s="5">
        <v>2021</v>
      </c>
      <c r="T10" s="10" t="s">
        <v>61</v>
      </c>
      <c r="U10" s="12">
        <v>16302.24</v>
      </c>
      <c r="W10" t="str">
        <f t="shared" si="3"/>
        <v>District of Columbia</v>
      </c>
      <c r="X10" s="11">
        <f t="shared" si="0"/>
        <v>2865.0199999999995</v>
      </c>
      <c r="AC10" s="10" t="s">
        <v>2704</v>
      </c>
      <c r="AD10" s="14">
        <v>147238.11000000004</v>
      </c>
      <c r="AH10" s="12"/>
    </row>
    <row r="11" spans="1:42">
      <c r="A11" s="12">
        <f>GETPIVOTDATA("Sales",$A$2)</f>
        <v>1928887.8599999624</v>
      </c>
      <c r="M11" s="12"/>
      <c r="O11" s="2" t="s">
        <v>60</v>
      </c>
      <c r="P11" s="5">
        <v>2021</v>
      </c>
      <c r="T11" s="10" t="s">
        <v>2046</v>
      </c>
      <c r="U11" s="12">
        <v>2865.0199999999995</v>
      </c>
      <c r="W11" t="str">
        <f t="shared" si="3"/>
        <v>Florida</v>
      </c>
      <c r="X11" s="11">
        <f t="shared" si="0"/>
        <v>79303.609999999986</v>
      </c>
      <c r="AC11" s="10" t="s">
        <v>2705</v>
      </c>
      <c r="AD11" s="14">
        <v>159043.99000000008</v>
      </c>
    </row>
    <row r="12" spans="1:42">
      <c r="A12" s="12">
        <f>GETPIVOTDATA("Profit",$A$8)</f>
        <v>247961.07000000036</v>
      </c>
      <c r="I12" s="22" t="s">
        <v>2743</v>
      </c>
      <c r="M12" s="12"/>
      <c r="O12" s="3" t="s">
        <v>63</v>
      </c>
      <c r="P12" s="4">
        <v>2021</v>
      </c>
      <c r="T12" s="10" t="s">
        <v>125</v>
      </c>
      <c r="U12" s="12">
        <v>79303.609999999986</v>
      </c>
      <c r="W12" t="str">
        <f t="shared" si="3"/>
        <v>Georgia</v>
      </c>
      <c r="X12" s="11">
        <f t="shared" si="0"/>
        <v>46346.2</v>
      </c>
      <c r="AC12" s="10" t="s">
        <v>2706</v>
      </c>
      <c r="AD12" s="14">
        <v>219783.30000000057</v>
      </c>
    </row>
    <row r="13" spans="1:42" ht="15.75">
      <c r="I13" s="8" t="s">
        <v>2713</v>
      </c>
      <c r="J13" t="s">
        <v>2710</v>
      </c>
      <c r="K13" t="s">
        <v>2711</v>
      </c>
      <c r="L13" t="s">
        <v>2728</v>
      </c>
      <c r="M13" s="12"/>
      <c r="O13" s="2" t="s">
        <v>71</v>
      </c>
      <c r="P13" s="5">
        <v>2021</v>
      </c>
      <c r="T13" s="10" t="s">
        <v>32</v>
      </c>
      <c r="U13" s="12">
        <v>46346.2</v>
      </c>
      <c r="W13" t="str">
        <f t="shared" si="3"/>
        <v>Idaho</v>
      </c>
      <c r="X13" s="11">
        <f t="shared" si="0"/>
        <v>3963.4700000000007</v>
      </c>
      <c r="AC13" s="10" t="s">
        <v>2707</v>
      </c>
      <c r="AD13" s="14">
        <v>122546.06999999989</v>
      </c>
      <c r="AG13" s="13" t="s">
        <v>2725</v>
      </c>
      <c r="AK13" s="15" t="s">
        <v>2727</v>
      </c>
    </row>
    <row r="14" spans="1:42" ht="15">
      <c r="C14" s="13" t="s">
        <v>2729</v>
      </c>
      <c r="E14" s="13" t="s">
        <v>2730</v>
      </c>
      <c r="I14" s="10">
        <v>2021</v>
      </c>
      <c r="J14" s="12">
        <v>483966.18999999878</v>
      </c>
      <c r="K14" s="12">
        <v>49556.119999999901</v>
      </c>
      <c r="L14" s="12">
        <v>7579</v>
      </c>
      <c r="M14" s="12"/>
      <c r="O14" s="3" t="s">
        <v>74</v>
      </c>
      <c r="P14" s="4">
        <v>2021</v>
      </c>
      <c r="T14" s="10" t="s">
        <v>512</v>
      </c>
      <c r="U14" s="12">
        <v>3963.4700000000007</v>
      </c>
      <c r="W14" t="str">
        <f t="shared" si="3"/>
        <v>Illinois</v>
      </c>
      <c r="X14" s="11">
        <f t="shared" si="0"/>
        <v>68565.030000000072</v>
      </c>
      <c r="AC14" s="10" t="s">
        <v>2708</v>
      </c>
      <c r="AD14" s="14">
        <v>234013.28000000012</v>
      </c>
      <c r="AK14" s="8" t="s">
        <v>2713</v>
      </c>
      <c r="AL14" t="s">
        <v>2710</v>
      </c>
      <c r="AM14" t="s">
        <v>2711</v>
      </c>
    </row>
    <row r="15" spans="1:42">
      <c r="C15" t="s">
        <v>2728</v>
      </c>
      <c r="E15" s="23">
        <f>GETPIVOTDATA("Profit",$A$8)/GETPIVOTDATA("Sales",$A$2)</f>
        <v>0.12855131453831908</v>
      </c>
      <c r="I15" s="10">
        <v>2022</v>
      </c>
      <c r="J15" s="12">
        <v>470532.46000000043</v>
      </c>
      <c r="K15" s="12">
        <v>61618.690000000104</v>
      </c>
      <c r="L15" s="12">
        <v>7979</v>
      </c>
      <c r="M15" s="12"/>
      <c r="O15" s="2" t="s">
        <v>79</v>
      </c>
      <c r="P15" s="5">
        <v>2021</v>
      </c>
      <c r="T15" s="10" t="s">
        <v>17</v>
      </c>
      <c r="U15" s="12">
        <v>68565.030000000072</v>
      </c>
      <c r="W15" t="str">
        <f t="shared" si="3"/>
        <v>Indiana</v>
      </c>
      <c r="X15" s="11">
        <f t="shared" si="0"/>
        <v>47809.549999999996</v>
      </c>
      <c r="AC15" s="10" t="s">
        <v>2709</v>
      </c>
      <c r="AD15" s="14">
        <v>241464.23000000027</v>
      </c>
      <c r="AG15" s="8" t="s">
        <v>2713</v>
      </c>
      <c r="AH15" t="s">
        <v>2711</v>
      </c>
      <c r="AK15" s="10" t="s">
        <v>2698</v>
      </c>
      <c r="AL15" s="12">
        <v>94924.87</v>
      </c>
      <c r="AM15" s="12">
        <v>9134.48</v>
      </c>
    </row>
    <row r="16" spans="1:42">
      <c r="A16" s="20">
        <f>GETPIVOTDATA("Quantity",$C$15)</f>
        <v>31508</v>
      </c>
      <c r="C16" s="7">
        <v>31508</v>
      </c>
      <c r="I16" s="10">
        <v>2023</v>
      </c>
      <c r="J16" s="12">
        <v>609094.75999999885</v>
      </c>
      <c r="K16" s="12">
        <v>81786.940000000061</v>
      </c>
      <c r="L16" s="12">
        <v>9830</v>
      </c>
      <c r="M16" s="12"/>
      <c r="O16" s="2" t="s">
        <v>83</v>
      </c>
      <c r="P16" s="5">
        <v>2021</v>
      </c>
      <c r="T16" s="10" t="s">
        <v>131</v>
      </c>
      <c r="U16" s="12">
        <v>47809.549999999996</v>
      </c>
      <c r="W16" t="str">
        <f t="shared" si="3"/>
        <v>Iowa</v>
      </c>
      <c r="X16" s="11">
        <f t="shared" si="0"/>
        <v>4476.41</v>
      </c>
      <c r="AC16" s="10" t="s">
        <v>2714</v>
      </c>
      <c r="AD16" s="14">
        <v>1928887.860000001</v>
      </c>
      <c r="AG16" s="10" t="s">
        <v>65</v>
      </c>
      <c r="AH16" s="12">
        <v>6213.9699999999975</v>
      </c>
      <c r="AK16" s="10" t="s">
        <v>2699</v>
      </c>
      <c r="AL16" s="12">
        <v>59640.160000000018</v>
      </c>
      <c r="AM16" s="12">
        <v>10286.289999999992</v>
      </c>
    </row>
    <row r="17" spans="5:39">
      <c r="I17" s="10">
        <v>2024</v>
      </c>
      <c r="J17" s="12">
        <v>365294.4499999999</v>
      </c>
      <c r="K17" s="12">
        <v>54999.320000000029</v>
      </c>
      <c r="L17" s="12">
        <v>6120</v>
      </c>
      <c r="M17" s="12"/>
      <c r="O17" s="3" t="s">
        <v>85</v>
      </c>
      <c r="P17" s="4">
        <v>2021</v>
      </c>
      <c r="T17" s="10" t="s">
        <v>397</v>
      </c>
      <c r="U17" s="12">
        <v>4476.41</v>
      </c>
      <c r="W17" t="str">
        <f t="shared" si="3"/>
        <v>Kansas</v>
      </c>
      <c r="X17" s="11">
        <f t="shared" si="0"/>
        <v>2835.0000000000005</v>
      </c>
      <c r="AG17" s="10" t="s">
        <v>49</v>
      </c>
      <c r="AH17" s="12">
        <v>10933.159999999998</v>
      </c>
      <c r="AK17" s="10" t="s">
        <v>2700</v>
      </c>
      <c r="AL17" s="12">
        <v>205005.51000000036</v>
      </c>
      <c r="AM17" s="12">
        <v>28594.639999999996</v>
      </c>
    </row>
    <row r="18" spans="5:39">
      <c r="E18" s="16">
        <f>IFERROR(Z39/AA30,0)</f>
        <v>0.15056160858726444</v>
      </c>
      <c r="I18" s="10" t="s">
        <v>2714</v>
      </c>
      <c r="J18" s="12">
        <v>1928887.859999998</v>
      </c>
      <c r="K18" s="12">
        <v>247961.07000000009</v>
      </c>
      <c r="L18" s="12">
        <v>31508</v>
      </c>
      <c r="M18" s="12"/>
      <c r="O18" s="2" t="s">
        <v>87</v>
      </c>
      <c r="P18" s="5">
        <v>2021</v>
      </c>
      <c r="T18" s="10" t="s">
        <v>1285</v>
      </c>
      <c r="U18" s="12">
        <v>2835.0000000000005</v>
      </c>
      <c r="W18" t="str">
        <f t="shared" si="3"/>
        <v>Kentucky</v>
      </c>
      <c r="X18" s="11">
        <f t="shared" si="0"/>
        <v>23650.589999999982</v>
      </c>
      <c r="AG18" s="10" t="s">
        <v>94</v>
      </c>
      <c r="AH18" s="12">
        <v>15244.680000000009</v>
      </c>
      <c r="AK18" s="10" t="s">
        <v>2701</v>
      </c>
      <c r="AL18" s="12">
        <v>137480.78999999989</v>
      </c>
      <c r="AM18" s="12">
        <v>11599.629999999994</v>
      </c>
    </row>
    <row r="19" spans="5:39">
      <c r="M19" s="12"/>
      <c r="O19" s="2" t="s">
        <v>92</v>
      </c>
      <c r="P19" s="5">
        <v>2021</v>
      </c>
      <c r="T19" s="10" t="s">
        <v>35</v>
      </c>
      <c r="U19" s="12">
        <v>23650.589999999982</v>
      </c>
      <c r="W19" t="str">
        <f t="shared" si="3"/>
        <v>Louisiana</v>
      </c>
      <c r="X19" s="11">
        <f t="shared" si="0"/>
        <v>5297.05</v>
      </c>
      <c r="AG19" s="10" t="s">
        <v>20</v>
      </c>
      <c r="AH19" s="12">
        <v>17478.419999999966</v>
      </c>
      <c r="AK19" s="10" t="s">
        <v>2702</v>
      </c>
      <c r="AL19" s="12">
        <v>155028.82999999993</v>
      </c>
      <c r="AM19" s="12">
        <v>22411.359999999982</v>
      </c>
    </row>
    <row r="20" spans="5:39" ht="15">
      <c r="I20">
        <f>MAX(I14:I17)</f>
        <v>2024</v>
      </c>
      <c r="M20" s="12"/>
      <c r="O20" s="3" t="s">
        <v>96</v>
      </c>
      <c r="P20" s="4">
        <v>2021</v>
      </c>
      <c r="T20" s="10" t="s">
        <v>64</v>
      </c>
      <c r="U20" s="12">
        <v>5297.05</v>
      </c>
      <c r="W20" t="str">
        <f t="shared" si="3"/>
        <v>Maine</v>
      </c>
      <c r="X20" s="11">
        <f t="shared" si="0"/>
        <v>1270.5300000000002</v>
      </c>
      <c r="AC20" s="13" t="s">
        <v>2731</v>
      </c>
      <c r="AG20" s="10" t="s">
        <v>37</v>
      </c>
      <c r="AH20" s="12">
        <v>21710.819999999985</v>
      </c>
      <c r="AK20" s="10" t="s">
        <v>2703</v>
      </c>
      <c r="AL20" s="12">
        <v>152718.72000000006</v>
      </c>
      <c r="AM20" s="12">
        <v>21285.870000000021</v>
      </c>
    </row>
    <row r="21" spans="5:39">
      <c r="O21" s="3" t="s">
        <v>102</v>
      </c>
      <c r="P21" s="4">
        <v>2021</v>
      </c>
      <c r="T21" s="10" t="s">
        <v>1063</v>
      </c>
      <c r="U21" s="12">
        <v>1270.5300000000002</v>
      </c>
      <c r="W21" t="str">
        <f t="shared" si="3"/>
        <v>Maryland</v>
      </c>
      <c r="X21" s="11">
        <f t="shared" si="0"/>
        <v>18580.899999999998</v>
      </c>
      <c r="AC21" s="8" t="s">
        <v>2713</v>
      </c>
      <c r="AD21" t="s">
        <v>2710</v>
      </c>
      <c r="AG21" s="10" t="s">
        <v>14</v>
      </c>
      <c r="AH21" s="12">
        <v>27975.589999999978</v>
      </c>
      <c r="AK21" s="10" t="s">
        <v>2704</v>
      </c>
      <c r="AL21" s="12">
        <v>147238.11000000004</v>
      </c>
      <c r="AM21" s="12">
        <v>13832.749999999995</v>
      </c>
    </row>
    <row r="22" spans="5:39">
      <c r="O22" s="3" t="s">
        <v>109</v>
      </c>
      <c r="P22" s="4">
        <v>2021</v>
      </c>
      <c r="T22" s="10" t="s">
        <v>533</v>
      </c>
      <c r="U22" s="12">
        <v>18580.899999999998</v>
      </c>
      <c r="W22" t="str">
        <f t="shared" si="3"/>
        <v>Massachusetts</v>
      </c>
      <c r="X22" s="11">
        <f t="shared" si="0"/>
        <v>23040.059999999998</v>
      </c>
      <c r="AC22" s="10">
        <v>2021</v>
      </c>
      <c r="AD22" s="12">
        <v>483966.18999999878</v>
      </c>
      <c r="AG22" s="10" t="s">
        <v>22</v>
      </c>
      <c r="AH22" s="12">
        <v>30231.199999999979</v>
      </c>
      <c r="AK22" s="10" t="s">
        <v>2705</v>
      </c>
      <c r="AL22" s="12">
        <v>159043.99000000008</v>
      </c>
      <c r="AM22" s="12">
        <v>21777.069999999989</v>
      </c>
    </row>
    <row r="23" spans="5:39" ht="15">
      <c r="I23" s="13"/>
      <c r="O23" s="3" t="s">
        <v>111</v>
      </c>
      <c r="P23" s="4">
        <v>2021</v>
      </c>
      <c r="T23" s="10" t="s">
        <v>436</v>
      </c>
      <c r="U23" s="12">
        <v>23040.059999999998</v>
      </c>
      <c r="W23" t="str">
        <f t="shared" si="3"/>
        <v>Michigan</v>
      </c>
      <c r="X23" s="11">
        <f t="shared" si="0"/>
        <v>66559.090000000011</v>
      </c>
      <c r="AC23" s="10">
        <v>2022</v>
      </c>
      <c r="AD23" s="12">
        <v>470532.46000000043</v>
      </c>
      <c r="AG23" s="10" t="s">
        <v>54</v>
      </c>
      <c r="AH23" s="12">
        <v>34688.900000000016</v>
      </c>
      <c r="AK23" s="10" t="s">
        <v>2706</v>
      </c>
      <c r="AL23" s="12">
        <v>219783.30000000057</v>
      </c>
      <c r="AM23" s="12">
        <v>25865.929999999997</v>
      </c>
    </row>
    <row r="24" spans="5:39">
      <c r="O24" s="3" t="s">
        <v>121</v>
      </c>
      <c r="P24" s="4">
        <v>2021</v>
      </c>
      <c r="T24" s="10" t="s">
        <v>112</v>
      </c>
      <c r="U24" s="12">
        <v>66559.090000000011</v>
      </c>
      <c r="W24" t="str">
        <f t="shared" si="3"/>
        <v>Minnesota</v>
      </c>
      <c r="X24" s="11">
        <f t="shared" si="0"/>
        <v>25069.119999999992</v>
      </c>
      <c r="AC24" s="10">
        <v>2023</v>
      </c>
      <c r="AD24" s="12">
        <v>609094.75999999885</v>
      </c>
      <c r="AG24" s="10" t="s">
        <v>42</v>
      </c>
      <c r="AH24" s="12">
        <v>37562.80000000001</v>
      </c>
      <c r="AK24" s="10" t="s">
        <v>2707</v>
      </c>
      <c r="AL24" s="12">
        <v>122546.06999999989</v>
      </c>
      <c r="AM24" s="12">
        <v>22508.819999999996</v>
      </c>
    </row>
    <row r="25" spans="5:39">
      <c r="O25" s="2" t="s">
        <v>124</v>
      </c>
      <c r="P25" s="5">
        <v>2021</v>
      </c>
      <c r="T25" s="10" t="s">
        <v>317</v>
      </c>
      <c r="U25" s="12">
        <v>25069.119999999992</v>
      </c>
      <c r="W25" t="str">
        <f t="shared" si="3"/>
        <v>Mississippi</v>
      </c>
      <c r="X25" s="11">
        <f t="shared" si="0"/>
        <v>9528.4400000000023</v>
      </c>
      <c r="AC25" s="10">
        <v>2024</v>
      </c>
      <c r="AD25" s="12">
        <v>365294.4499999999</v>
      </c>
      <c r="AG25" s="10" t="s">
        <v>605</v>
      </c>
      <c r="AH25" s="12">
        <v>43621.99</v>
      </c>
      <c r="AK25" s="10" t="s">
        <v>2708</v>
      </c>
      <c r="AL25" s="12">
        <v>234013.28000000012</v>
      </c>
      <c r="AM25" s="12">
        <v>25778.40000000002</v>
      </c>
    </row>
    <row r="26" spans="5:39">
      <c r="O26" s="3" t="s">
        <v>127</v>
      </c>
      <c r="P26" s="4">
        <v>2021</v>
      </c>
      <c r="T26" s="10" t="s">
        <v>331</v>
      </c>
      <c r="U26" s="12">
        <v>9528.4400000000023</v>
      </c>
      <c r="W26" t="str">
        <f t="shared" si="3"/>
        <v>Missouri</v>
      </c>
      <c r="X26" s="11">
        <f t="shared" si="0"/>
        <v>18470.039999999997</v>
      </c>
      <c r="AC26" s="10" t="s">
        <v>2714</v>
      </c>
      <c r="AD26" s="12">
        <v>1928887.859999998</v>
      </c>
      <c r="AG26" s="10" t="s">
        <v>2714</v>
      </c>
      <c r="AH26" s="12">
        <v>245661.52999999991</v>
      </c>
      <c r="AK26" s="10" t="s">
        <v>2709</v>
      </c>
      <c r="AL26" s="12">
        <v>241464.23000000027</v>
      </c>
      <c r="AM26" s="12">
        <v>34885.829999999987</v>
      </c>
    </row>
    <row r="27" spans="5:39">
      <c r="O27" s="2" t="s">
        <v>130</v>
      </c>
      <c r="P27" s="5">
        <v>2021</v>
      </c>
      <c r="T27" s="10" t="s">
        <v>188</v>
      </c>
      <c r="U27" s="12">
        <v>18470.039999999997</v>
      </c>
      <c r="W27" t="str">
        <f t="shared" si="3"/>
        <v>Montana</v>
      </c>
      <c r="X27" s="11">
        <f t="shared" si="0"/>
        <v>5549.4500000000007</v>
      </c>
      <c r="AK27" s="10" t="s">
        <v>2714</v>
      </c>
      <c r="AL27" s="12">
        <v>1928887.860000001</v>
      </c>
      <c r="AM27" s="12">
        <v>247961.06999999998</v>
      </c>
    </row>
    <row r="28" spans="5:39">
      <c r="O28" s="3" t="s">
        <v>133</v>
      </c>
      <c r="P28" s="4">
        <v>2021</v>
      </c>
      <c r="T28" s="10" t="s">
        <v>517</v>
      </c>
      <c r="U28" s="12">
        <v>5549.4500000000007</v>
      </c>
      <c r="W28" t="str">
        <f t="shared" si="3"/>
        <v>Nebraska</v>
      </c>
      <c r="X28" s="11">
        <f t="shared" si="0"/>
        <v>4063.0600000000004</v>
      </c>
      <c r="Z28" t="s">
        <v>2742</v>
      </c>
    </row>
    <row r="29" spans="5:39">
      <c r="O29" s="2" t="s">
        <v>141</v>
      </c>
      <c r="P29" s="5">
        <v>2021</v>
      </c>
      <c r="T29" s="10" t="s">
        <v>998</v>
      </c>
      <c r="U29" s="12">
        <v>4063.0600000000004</v>
      </c>
      <c r="W29" t="str">
        <f t="shared" si="3"/>
        <v>Nevada</v>
      </c>
      <c r="X29" s="11">
        <f t="shared" si="0"/>
        <v>15059.500000000002</v>
      </c>
      <c r="Z29" t="s">
        <v>2737</v>
      </c>
      <c r="AA29">
        <f>MAX(AC22:AC25)</f>
        <v>2024</v>
      </c>
      <c r="AB29" t="s">
        <v>2734</v>
      </c>
      <c r="AC29" s="19">
        <f>IFERROR((AD25-AD24)/AD24,"")</f>
        <v>-0.4002666350306468</v>
      </c>
    </row>
    <row r="30" spans="5:39">
      <c r="O30" s="2" t="s">
        <v>145</v>
      </c>
      <c r="P30" s="5">
        <v>2021</v>
      </c>
      <c r="T30" s="10" t="s">
        <v>128</v>
      </c>
      <c r="U30" s="12">
        <v>15059.500000000002</v>
      </c>
      <c r="W30" t="str">
        <f t="shared" si="3"/>
        <v>New Hampshire</v>
      </c>
      <c r="X30" s="11">
        <f t="shared" si="0"/>
        <v>7210.3</v>
      </c>
      <c r="Z30" t="s">
        <v>2738</v>
      </c>
      <c r="AA30" s="12">
        <f>GETPIVOTDATA("Sum of Sales",$I$13,"Year",AA29)</f>
        <v>365294.4499999999</v>
      </c>
      <c r="AC30" t="str">
        <f>IF(AA32="","",IF(AA32&gt;=0,"▲ ","▼ ")&amp;TEXT(ABS(AA32),"0%")&amp;" vs. previous year")</f>
        <v>▼ 40% vs. previous year</v>
      </c>
    </row>
    <row r="31" spans="5:39">
      <c r="O31" s="3" t="s">
        <v>150</v>
      </c>
      <c r="P31" s="4">
        <v>2021</v>
      </c>
      <c r="T31" s="10" t="s">
        <v>687</v>
      </c>
      <c r="U31" s="12">
        <v>7210.3</v>
      </c>
      <c r="W31" t="str">
        <f t="shared" si="3"/>
        <v>New Jersey</v>
      </c>
      <c r="X31" s="11">
        <f t="shared" si="0"/>
        <v>29833.009999999995</v>
      </c>
      <c r="Z31" t="s">
        <v>2739</v>
      </c>
      <c r="AA31" s="12">
        <f>IF(AA29=2021,"",IFERROR(GETPIVOTDATA("Sum of Sales",$I$13,"Year",AA29-1),0))</f>
        <v>609094.75999999885</v>
      </c>
    </row>
    <row r="32" spans="5:39" ht="15">
      <c r="O32" s="2" t="s">
        <v>153</v>
      </c>
      <c r="P32" s="5">
        <v>2021</v>
      </c>
      <c r="T32" s="10" t="s">
        <v>179</v>
      </c>
      <c r="U32" s="12">
        <v>29833.009999999995</v>
      </c>
      <c r="W32" t="str">
        <f t="shared" si="3"/>
        <v>New Mexico</v>
      </c>
      <c r="X32" s="11">
        <f t="shared" si="0"/>
        <v>3519.2000000000003</v>
      </c>
      <c r="Z32" t="s">
        <v>2740</v>
      </c>
      <c r="AA32" s="19">
        <f>IF(LEFT(AA29,4)="2021","",IFERROR((AA30-AA31)/AA31,""))</f>
        <v>-0.4002666350306468</v>
      </c>
      <c r="AC32" s="13" t="s">
        <v>2732</v>
      </c>
      <c r="AG32" s="13" t="s">
        <v>2735</v>
      </c>
    </row>
    <row r="33" spans="15:34">
      <c r="O33" s="2" t="s">
        <v>156</v>
      </c>
      <c r="P33" s="5">
        <v>2021</v>
      </c>
      <c r="T33" s="10" t="s">
        <v>401</v>
      </c>
      <c r="U33" s="12">
        <v>3519.2000000000003</v>
      </c>
      <c r="W33" t="str">
        <f t="shared" si="3"/>
        <v>New York</v>
      </c>
      <c r="X33" s="11">
        <f t="shared" si="0"/>
        <v>246517.74000000046</v>
      </c>
      <c r="AC33" s="8" t="s">
        <v>2713</v>
      </c>
      <c r="AD33" t="s">
        <v>2711</v>
      </c>
      <c r="AG33" s="8" t="s">
        <v>2713</v>
      </c>
      <c r="AH33" t="s">
        <v>2728</v>
      </c>
    </row>
    <row r="34" spans="15:34">
      <c r="O34" s="3" t="s">
        <v>158</v>
      </c>
      <c r="P34" s="4">
        <v>2021</v>
      </c>
      <c r="T34" s="10" t="s">
        <v>151</v>
      </c>
      <c r="U34" s="12">
        <v>246517.74000000046</v>
      </c>
      <c r="W34" t="str">
        <f t="shared" si="3"/>
        <v>North Carolina</v>
      </c>
      <c r="X34" s="11">
        <f t="shared" si="0"/>
        <v>37450.26999999999</v>
      </c>
      <c r="AC34" s="10">
        <v>2021</v>
      </c>
      <c r="AD34" s="12">
        <v>49556.119999999901</v>
      </c>
      <c r="AG34" s="10">
        <v>2021</v>
      </c>
      <c r="AH34" s="7">
        <v>7579</v>
      </c>
    </row>
    <row r="35" spans="15:34">
      <c r="O35" s="2" t="s">
        <v>161</v>
      </c>
      <c r="P35" s="5">
        <v>2021</v>
      </c>
      <c r="T35" s="10" t="s">
        <v>247</v>
      </c>
      <c r="U35" s="12">
        <v>37450.26999999999</v>
      </c>
      <c r="W35" t="str">
        <f t="shared" si="3"/>
        <v>North Dakota</v>
      </c>
      <c r="X35" s="11">
        <f t="shared" si="0"/>
        <v>891.53</v>
      </c>
      <c r="AC35" s="10">
        <v>2022</v>
      </c>
      <c r="AD35" s="12">
        <v>61618.690000000104</v>
      </c>
      <c r="AG35" s="10">
        <v>2022</v>
      </c>
      <c r="AH35" s="7">
        <v>7979</v>
      </c>
    </row>
    <row r="36" spans="15:34">
      <c r="O36" s="3" t="s">
        <v>163</v>
      </c>
      <c r="P36" s="4">
        <v>2021</v>
      </c>
      <c r="T36" s="10" t="s">
        <v>2677</v>
      </c>
      <c r="U36" s="12">
        <v>891.53</v>
      </c>
      <c r="W36" t="str">
        <f t="shared" si="3"/>
        <v>Ohio</v>
      </c>
      <c r="X36" s="11">
        <f t="shared" si="0"/>
        <v>66407.170000000027</v>
      </c>
      <c r="AC36" s="10">
        <v>2023</v>
      </c>
      <c r="AD36" s="12">
        <v>81786.940000000061</v>
      </c>
      <c r="AG36" s="10">
        <v>2023</v>
      </c>
      <c r="AH36" s="7">
        <v>9830</v>
      </c>
    </row>
    <row r="37" spans="15:34">
      <c r="O37" s="3" t="s">
        <v>169</v>
      </c>
      <c r="P37" s="4">
        <v>2021</v>
      </c>
      <c r="T37" s="10" t="s">
        <v>80</v>
      </c>
      <c r="U37" s="12">
        <v>66407.170000000027</v>
      </c>
      <c r="W37" t="str">
        <f t="shared" si="3"/>
        <v>Oklahoma</v>
      </c>
      <c r="X37" s="11">
        <f t="shared" si="0"/>
        <v>17021.929999999997</v>
      </c>
      <c r="Z37" t="s">
        <v>2741</v>
      </c>
      <c r="AC37" s="10">
        <v>2024</v>
      </c>
      <c r="AD37" s="12">
        <v>54999.320000000029</v>
      </c>
      <c r="AG37" s="10">
        <v>2024</v>
      </c>
      <c r="AH37" s="7">
        <v>6120</v>
      </c>
    </row>
    <row r="38" spans="15:34">
      <c r="O38" s="3" t="s">
        <v>172</v>
      </c>
      <c r="P38" s="4">
        <v>2021</v>
      </c>
      <c r="T38" s="10" t="s">
        <v>842</v>
      </c>
      <c r="U38" s="12">
        <v>17021.929999999997</v>
      </c>
      <c r="W38" t="str">
        <f t="shared" si="3"/>
        <v>Oregon</v>
      </c>
      <c r="X38" s="11">
        <f t="shared" si="0"/>
        <v>15189.980000000009</v>
      </c>
      <c r="Z38">
        <f>MAX(AC34:AC37)</f>
        <v>2024</v>
      </c>
      <c r="AC38" s="10" t="s">
        <v>2714</v>
      </c>
      <c r="AD38" s="12">
        <v>247961.07000000009</v>
      </c>
      <c r="AG38" s="10" t="s">
        <v>2714</v>
      </c>
      <c r="AH38" s="7">
        <v>31508</v>
      </c>
    </row>
    <row r="39" spans="15:34">
      <c r="O39" s="2" t="s">
        <v>173</v>
      </c>
      <c r="P39" s="5">
        <v>2021</v>
      </c>
      <c r="T39" s="10" t="s">
        <v>93</v>
      </c>
      <c r="U39" s="12">
        <v>15189.980000000009</v>
      </c>
      <c r="W39" t="str">
        <f t="shared" si="3"/>
        <v>Pennsylvania</v>
      </c>
      <c r="X39" s="11">
        <f t="shared" si="0"/>
        <v>95494.859999999986</v>
      </c>
      <c r="Z39" s="21">
        <f>GETPIVOTDATA("Sum of Profit",$I$13,"Year",Z38)</f>
        <v>54999.320000000029</v>
      </c>
    </row>
    <row r="40" spans="15:34">
      <c r="O40" s="2" t="s">
        <v>178</v>
      </c>
      <c r="P40" s="5">
        <v>2021</v>
      </c>
      <c r="T40" s="10" t="s">
        <v>25</v>
      </c>
      <c r="U40" s="12">
        <v>95494.859999999986</v>
      </c>
      <c r="W40" t="str">
        <f t="shared" si="3"/>
        <v>Rhode Island</v>
      </c>
      <c r="X40" s="11">
        <f t="shared" si="0"/>
        <v>19695.419999999998</v>
      </c>
      <c r="Z40" s="21">
        <f>IFERROR(GETPIVOTDATA("Sum of Profit",$I$13,"Year",Z38-1),0)</f>
        <v>81786.940000000061</v>
      </c>
      <c r="AB40" t="s">
        <v>2733</v>
      </c>
      <c r="AC40" s="19">
        <f>IFERROR((AD37-AD36)/AD36,"")</f>
        <v>-0.3275293096917431</v>
      </c>
      <c r="AG40" t="s">
        <v>7</v>
      </c>
      <c r="AH40" s="19">
        <f>IFERROR((AH37-AH36)/AH36,"")</f>
        <v>-0.37741607324516785</v>
      </c>
    </row>
    <row r="41" spans="15:34">
      <c r="O41" s="2" t="s">
        <v>182</v>
      </c>
      <c r="P41" s="5">
        <v>2021</v>
      </c>
      <c r="T41" s="10" t="s">
        <v>1531</v>
      </c>
      <c r="U41" s="12">
        <v>19695.419999999998</v>
      </c>
      <c r="W41" t="str">
        <f t="shared" si="3"/>
        <v>South Carolina</v>
      </c>
      <c r="X41" s="11">
        <f t="shared" si="0"/>
        <v>7350.869999999999</v>
      </c>
      <c r="Z41" s="19">
        <f>IFERROR((Z39-Z40)/Z40,0)</f>
        <v>-0.3275293096917431</v>
      </c>
      <c r="AC41" t="str">
        <f>"▼ "&amp;TEXT(AC40,"0%")&amp;" vs. previous year"</f>
        <v>▼ -33% vs. previous year</v>
      </c>
      <c r="AH41" t="str">
        <f>"▼ "&amp;TEXT(AH40,"0%")&amp;" vs. previous year"</f>
        <v>▼ -38% vs. previous year</v>
      </c>
    </row>
    <row r="42" spans="15:34">
      <c r="O42" s="3" t="s">
        <v>184</v>
      </c>
      <c r="P42" s="4">
        <v>2021</v>
      </c>
      <c r="T42" s="10" t="s">
        <v>72</v>
      </c>
      <c r="U42" s="12">
        <v>7350.869999999999</v>
      </c>
      <c r="W42" t="str">
        <f t="shared" si="3"/>
        <v>South Dakota</v>
      </c>
      <c r="X42" s="11">
        <f t="shared" si="0"/>
        <v>1290.06</v>
      </c>
      <c r="Z42" t="str">
        <f>IF(Z38=2021,"",IF(Z41&gt;=0,"▲ ","▼ ")&amp;TEXT(ABS(Z41),"0%")&amp;" vs. previous year")</f>
        <v>▼ 33% vs. previous year</v>
      </c>
    </row>
    <row r="43" spans="15:34" ht="15">
      <c r="O43" s="2" t="s">
        <v>187</v>
      </c>
      <c r="P43" s="5">
        <v>2021</v>
      </c>
      <c r="T43" s="10" t="s">
        <v>142</v>
      </c>
      <c r="U43" s="12">
        <v>1290.06</v>
      </c>
      <c r="W43" t="str">
        <f t="shared" si="3"/>
        <v>Tennessee</v>
      </c>
      <c r="X43" s="11">
        <f t="shared" si="0"/>
        <v>21227.569999999996</v>
      </c>
      <c r="AC43" s="13" t="s">
        <v>2736</v>
      </c>
    </row>
    <row r="44" spans="15:34">
      <c r="O44" s="2" t="s">
        <v>195</v>
      </c>
      <c r="P44" s="5">
        <v>2021</v>
      </c>
      <c r="T44" s="10" t="s">
        <v>122</v>
      </c>
      <c r="U44" s="12">
        <v>21227.569999999996</v>
      </c>
      <c r="W44" t="str">
        <f t="shared" si="3"/>
        <v>Texas</v>
      </c>
      <c r="X44" s="11">
        <f t="shared" si="0"/>
        <v>151436.59999999998</v>
      </c>
      <c r="Z44" t="s">
        <v>2744</v>
      </c>
      <c r="AC44" s="19">
        <f>IFERROR(Z39/AA30,0)</f>
        <v>0.15056160858726444</v>
      </c>
    </row>
    <row r="45" spans="15:34">
      <c r="O45" s="3" t="s">
        <v>197</v>
      </c>
      <c r="P45" s="4">
        <v>2021</v>
      </c>
      <c r="T45" s="10" t="s">
        <v>12</v>
      </c>
      <c r="U45" s="12">
        <v>151436.59999999998</v>
      </c>
      <c r="W45" t="str">
        <f t="shared" si="3"/>
        <v>Utah</v>
      </c>
      <c r="X45" s="11">
        <f t="shared" si="0"/>
        <v>8960.06</v>
      </c>
      <c r="Z45">
        <f>GETPIVOTDATA("Sum of Quantity",$I$13,"Year",Z38)</f>
        <v>6120</v>
      </c>
    </row>
    <row r="46" spans="15:34">
      <c r="O46" s="2" t="s">
        <v>199</v>
      </c>
      <c r="P46" s="5">
        <v>2021</v>
      </c>
      <c r="T46" s="10" t="s">
        <v>298</v>
      </c>
      <c r="U46" s="12">
        <v>8960.06</v>
      </c>
      <c r="W46" t="str">
        <f t="shared" si="3"/>
        <v>Vermont</v>
      </c>
      <c r="X46" s="11">
        <f t="shared" si="0"/>
        <v>8724.34</v>
      </c>
      <c r="Z46">
        <f>IFERROR(GETPIVOTDATA("Sum of Quantity",$I$13,"Year",Z38-1),0)</f>
        <v>9830</v>
      </c>
      <c r="AC46" s="19">
        <f>IFERROR((Z39/AA30)-(Z40/AA31),"")</f>
        <v>1.6285391861971615E-2</v>
      </c>
    </row>
    <row r="47" spans="15:34">
      <c r="O47" s="3" t="s">
        <v>204</v>
      </c>
      <c r="P47" s="4">
        <v>2021</v>
      </c>
      <c r="T47" s="10" t="s">
        <v>2324</v>
      </c>
      <c r="U47" s="12">
        <v>8724.34</v>
      </c>
      <c r="W47" t="str">
        <f t="shared" si="3"/>
        <v>Virginia</v>
      </c>
      <c r="X47" s="11">
        <f t="shared" si="0"/>
        <v>67825.950000000026</v>
      </c>
      <c r="Z47" s="18">
        <f>IFERROR((Z45-Z46)/Z46,0)</f>
        <v>-0.37741607324516785</v>
      </c>
    </row>
    <row r="48" spans="15:34">
      <c r="O48" s="2" t="s">
        <v>206</v>
      </c>
      <c r="P48" s="5">
        <v>2021</v>
      </c>
      <c r="T48" s="10" t="s">
        <v>57</v>
      </c>
      <c r="U48" s="12">
        <v>67825.950000000026</v>
      </c>
      <c r="W48" t="str">
        <f t="shared" si="3"/>
        <v>Washington</v>
      </c>
      <c r="X48" s="11">
        <f t="shared" si="0"/>
        <v>117661.47000000002</v>
      </c>
      <c r="Z48" t="str">
        <f>IF(Z38=2021,"",IF(Z47&gt;=0,"▲ ","▼ ")&amp;TEXT(ABS(Z47),"0%")&amp;" vs. previous year")</f>
        <v>▼ 38% vs. previous year</v>
      </c>
      <c r="AC48" t="str">
        <f>IF(AC46="","",IF(AC46&gt;=0,"▲ ","▼ ")&amp;TEXT(ABS(AC46),"0.0%")&amp;" vs. previous year")</f>
        <v>▲ 1.6% vs. previous year</v>
      </c>
    </row>
    <row r="49" spans="15:24">
      <c r="O49" s="3" t="s">
        <v>210</v>
      </c>
      <c r="P49" s="4">
        <v>2021</v>
      </c>
      <c r="T49" s="10" t="s">
        <v>166</v>
      </c>
      <c r="U49" s="12">
        <v>117661.47000000002</v>
      </c>
      <c r="W49" t="str">
        <f t="shared" si="3"/>
        <v>West Virginia</v>
      </c>
      <c r="X49" s="11">
        <f t="shared" si="0"/>
        <v>536.48</v>
      </c>
    </row>
    <row r="50" spans="15:24">
      <c r="O50" s="2" t="s">
        <v>212</v>
      </c>
      <c r="P50" s="5">
        <v>2021</v>
      </c>
      <c r="T50" s="10" t="s">
        <v>2689</v>
      </c>
      <c r="U50" s="12">
        <v>536.48</v>
      </c>
      <c r="W50" t="str">
        <f t="shared" si="3"/>
        <v>Wisconsin</v>
      </c>
      <c r="X50" s="11">
        <f t="shared" si="0"/>
        <v>29249.080000000009</v>
      </c>
    </row>
    <row r="51" spans="15:24">
      <c r="O51" s="3" t="s">
        <v>214</v>
      </c>
      <c r="P51" s="4">
        <v>2021</v>
      </c>
      <c r="T51" s="10" t="s">
        <v>159</v>
      </c>
      <c r="U51" s="12">
        <v>29249.080000000009</v>
      </c>
      <c r="W51" t="str">
        <f t="shared" si="3"/>
        <v>Wyoming</v>
      </c>
      <c r="X51" s="11">
        <f t="shared" si="0"/>
        <v>1603.14</v>
      </c>
    </row>
    <row r="52" spans="15:24">
      <c r="O52" s="3" t="s">
        <v>217</v>
      </c>
      <c r="P52" s="4">
        <v>2021</v>
      </c>
      <c r="T52" s="10" t="s">
        <v>2622</v>
      </c>
      <c r="U52" s="12">
        <v>1603.14</v>
      </c>
    </row>
    <row r="53" spans="15:24">
      <c r="O53" s="2" t="s">
        <v>219</v>
      </c>
      <c r="P53" s="5">
        <v>2021</v>
      </c>
      <c r="T53" s="10" t="s">
        <v>2714</v>
      </c>
      <c r="U53" s="12">
        <v>1928887.8600000013</v>
      </c>
    </row>
    <row r="54" spans="15:24">
      <c r="O54" s="3" t="s">
        <v>220</v>
      </c>
      <c r="P54" s="4">
        <v>2021</v>
      </c>
    </row>
    <row r="55" spans="15:24">
      <c r="O55" s="2" t="s">
        <v>222</v>
      </c>
      <c r="P55" s="5">
        <v>2021</v>
      </c>
    </row>
    <row r="56" spans="15:24">
      <c r="O56" s="2" t="s">
        <v>225</v>
      </c>
      <c r="P56" s="5">
        <v>2021</v>
      </c>
    </row>
    <row r="57" spans="15:24">
      <c r="O57" s="2" t="s">
        <v>227</v>
      </c>
      <c r="P57" s="5">
        <v>2021</v>
      </c>
    </row>
    <row r="58" spans="15:24">
      <c r="O58" s="3" t="s">
        <v>229</v>
      </c>
      <c r="P58" s="4">
        <v>2021</v>
      </c>
    </row>
    <row r="59" spans="15:24">
      <c r="O59" s="2" t="s">
        <v>230</v>
      </c>
      <c r="P59" s="5">
        <v>2021</v>
      </c>
    </row>
    <row r="60" spans="15:24">
      <c r="O60" s="3" t="s">
        <v>232</v>
      </c>
      <c r="P60" s="4">
        <v>2021</v>
      </c>
    </row>
    <row r="61" spans="15:24">
      <c r="O61" s="3" t="s">
        <v>235</v>
      </c>
      <c r="P61" s="4">
        <v>2021</v>
      </c>
    </row>
    <row r="62" spans="15:24">
      <c r="O62" s="3" t="s">
        <v>239</v>
      </c>
      <c r="P62" s="4">
        <v>2021</v>
      </c>
    </row>
    <row r="63" spans="15:24">
      <c r="O63" s="3" t="s">
        <v>241</v>
      </c>
      <c r="P63" s="4">
        <v>2021</v>
      </c>
    </row>
    <row r="64" spans="15:24">
      <c r="O64" s="3" t="s">
        <v>243</v>
      </c>
      <c r="P64" s="4">
        <v>2021</v>
      </c>
    </row>
    <row r="65" spans="15:16">
      <c r="O65" s="3" t="s">
        <v>246</v>
      </c>
      <c r="P65" s="4">
        <v>2021</v>
      </c>
    </row>
    <row r="66" spans="15:16">
      <c r="O66" s="2" t="s">
        <v>248</v>
      </c>
      <c r="P66" s="5">
        <v>2021</v>
      </c>
    </row>
    <row r="67" spans="15:16">
      <c r="O67" s="3" t="s">
        <v>251</v>
      </c>
      <c r="P67" s="4">
        <v>2021</v>
      </c>
    </row>
    <row r="68" spans="15:16">
      <c r="O68" s="2" t="s">
        <v>254</v>
      </c>
      <c r="P68" s="5">
        <v>2021</v>
      </c>
    </row>
    <row r="69" spans="15:16">
      <c r="O69" s="3" t="s">
        <v>256</v>
      </c>
      <c r="P69" s="4">
        <v>2021</v>
      </c>
    </row>
    <row r="70" spans="15:16">
      <c r="O70" s="2" t="s">
        <v>258</v>
      </c>
      <c r="P70" s="5">
        <v>2021</v>
      </c>
    </row>
    <row r="71" spans="15:16">
      <c r="O71" s="2" t="s">
        <v>261</v>
      </c>
      <c r="P71" s="5">
        <v>2021</v>
      </c>
    </row>
    <row r="72" spans="15:16">
      <c r="O72" s="2" t="s">
        <v>270</v>
      </c>
      <c r="P72" s="5">
        <v>2021</v>
      </c>
    </row>
    <row r="73" spans="15:16">
      <c r="O73" s="3" t="s">
        <v>272</v>
      </c>
      <c r="P73" s="4">
        <v>2021</v>
      </c>
    </row>
    <row r="74" spans="15:16">
      <c r="O74" s="3" t="s">
        <v>277</v>
      </c>
      <c r="P74" s="4">
        <v>2021</v>
      </c>
    </row>
    <row r="75" spans="15:16">
      <c r="O75" s="2" t="s">
        <v>279</v>
      </c>
      <c r="P75" s="5">
        <v>2021</v>
      </c>
    </row>
    <row r="76" spans="15:16">
      <c r="O76" s="2" t="s">
        <v>282</v>
      </c>
      <c r="P76" s="5">
        <v>2021</v>
      </c>
    </row>
    <row r="77" spans="15:16">
      <c r="O77" s="2" t="s">
        <v>285</v>
      </c>
      <c r="P77" s="5">
        <v>2021</v>
      </c>
    </row>
    <row r="78" spans="15:16">
      <c r="O78" s="3" t="s">
        <v>287</v>
      </c>
      <c r="P78" s="4">
        <v>2021</v>
      </c>
    </row>
    <row r="79" spans="15:16">
      <c r="O79" s="3" t="s">
        <v>291</v>
      </c>
      <c r="P79" s="4">
        <v>2021</v>
      </c>
    </row>
    <row r="80" spans="15:16">
      <c r="O80" s="2" t="s">
        <v>293</v>
      </c>
      <c r="P80" s="5">
        <v>2021</v>
      </c>
    </row>
    <row r="81" spans="15:16">
      <c r="O81" s="2" t="s">
        <v>295</v>
      </c>
      <c r="P81" s="5">
        <v>2021</v>
      </c>
    </row>
    <row r="82" spans="15:16">
      <c r="O82" s="3" t="s">
        <v>297</v>
      </c>
      <c r="P82" s="4">
        <v>2021</v>
      </c>
    </row>
    <row r="83" spans="15:16">
      <c r="O83" s="2" t="s">
        <v>303</v>
      </c>
      <c r="P83" s="5">
        <v>2021</v>
      </c>
    </row>
    <row r="84" spans="15:16">
      <c r="O84" s="2" t="s">
        <v>307</v>
      </c>
      <c r="P84" s="5">
        <v>2021</v>
      </c>
    </row>
    <row r="85" spans="15:16">
      <c r="O85" s="3" t="s">
        <v>309</v>
      </c>
      <c r="P85" s="4">
        <v>2021</v>
      </c>
    </row>
    <row r="86" spans="15:16">
      <c r="O86" s="3" t="s">
        <v>316</v>
      </c>
      <c r="P86" s="4">
        <v>2021</v>
      </c>
    </row>
    <row r="87" spans="15:16">
      <c r="O87" s="2" t="s">
        <v>321</v>
      </c>
      <c r="P87" s="5">
        <v>2021</v>
      </c>
    </row>
    <row r="88" spans="15:16">
      <c r="O88" s="3" t="s">
        <v>327</v>
      </c>
      <c r="P88" s="4">
        <v>2021</v>
      </c>
    </row>
    <row r="89" spans="15:16">
      <c r="O89" s="3" t="s">
        <v>336</v>
      </c>
      <c r="P89" s="4">
        <v>2021</v>
      </c>
    </row>
    <row r="90" spans="15:16">
      <c r="O90" s="2" t="s">
        <v>338</v>
      </c>
      <c r="P90" s="5">
        <v>2021</v>
      </c>
    </row>
    <row r="91" spans="15:16">
      <c r="O91" s="3" t="s">
        <v>343</v>
      </c>
      <c r="P91" s="4">
        <v>2021</v>
      </c>
    </row>
    <row r="92" spans="15:16">
      <c r="O92" s="2" t="s">
        <v>345</v>
      </c>
      <c r="P92" s="5">
        <v>2021</v>
      </c>
    </row>
    <row r="93" spans="15:16">
      <c r="O93" s="3" t="s">
        <v>348</v>
      </c>
      <c r="P93" s="4">
        <v>2021</v>
      </c>
    </row>
    <row r="94" spans="15:16">
      <c r="O94" s="2" t="s">
        <v>354</v>
      </c>
      <c r="P94" s="5">
        <v>2021</v>
      </c>
    </row>
    <row r="95" spans="15:16">
      <c r="O95" s="2" t="s">
        <v>357</v>
      </c>
      <c r="P95" s="5">
        <v>2021</v>
      </c>
    </row>
    <row r="96" spans="15:16">
      <c r="O96" s="3" t="s">
        <v>359</v>
      </c>
      <c r="P96" s="4">
        <v>2021</v>
      </c>
    </row>
    <row r="97" spans="15:16">
      <c r="O97" s="2" t="s">
        <v>365</v>
      </c>
      <c r="P97" s="5">
        <v>2021</v>
      </c>
    </row>
    <row r="98" spans="15:16">
      <c r="O98" s="3" t="s">
        <v>368</v>
      </c>
      <c r="P98" s="4">
        <v>2021</v>
      </c>
    </row>
    <row r="99" spans="15:16">
      <c r="O99" s="3" t="s">
        <v>371</v>
      </c>
      <c r="P99" s="4">
        <v>2021</v>
      </c>
    </row>
    <row r="100" spans="15:16">
      <c r="O100" s="3" t="s">
        <v>374</v>
      </c>
      <c r="P100" s="4">
        <v>2021</v>
      </c>
    </row>
    <row r="101" spans="15:16">
      <c r="O101" s="2" t="s">
        <v>375</v>
      </c>
      <c r="P101" s="5">
        <v>2021</v>
      </c>
    </row>
    <row r="102" spans="15:16">
      <c r="O102" s="2" t="s">
        <v>378</v>
      </c>
      <c r="P102" s="5">
        <v>2021</v>
      </c>
    </row>
    <row r="103" spans="15:16">
      <c r="O103" s="3" t="s">
        <v>380</v>
      </c>
      <c r="P103" s="4">
        <v>2021</v>
      </c>
    </row>
    <row r="104" spans="15:16">
      <c r="O104" s="2" t="s">
        <v>382</v>
      </c>
      <c r="P104" s="5">
        <v>2021</v>
      </c>
    </row>
    <row r="105" spans="15:16">
      <c r="O105" s="2" t="s">
        <v>385</v>
      </c>
      <c r="P105" s="5">
        <v>2021</v>
      </c>
    </row>
    <row r="106" spans="15:16">
      <c r="O106" s="2" t="s">
        <v>389</v>
      </c>
      <c r="P106" s="5">
        <v>2021</v>
      </c>
    </row>
    <row r="107" spans="15:16">
      <c r="O107" s="3" t="s">
        <v>391</v>
      </c>
      <c r="P107" s="4">
        <v>2021</v>
      </c>
    </row>
    <row r="108" spans="15:16">
      <c r="O108" s="2" t="s">
        <v>394</v>
      </c>
      <c r="P108" s="5">
        <v>2021</v>
      </c>
    </row>
    <row r="109" spans="15:16">
      <c r="O109" s="3" t="s">
        <v>396</v>
      </c>
      <c r="P109" s="4">
        <v>2021</v>
      </c>
    </row>
    <row r="110" spans="15:16">
      <c r="O110" s="3" t="s">
        <v>400</v>
      </c>
      <c r="P110" s="4">
        <v>2021</v>
      </c>
    </row>
    <row r="111" spans="15:16">
      <c r="O111" s="2" t="s">
        <v>403</v>
      </c>
      <c r="P111" s="5">
        <v>2021</v>
      </c>
    </row>
    <row r="112" spans="15:16">
      <c r="O112" s="3" t="s">
        <v>405</v>
      </c>
      <c r="P112" s="4">
        <v>2021</v>
      </c>
    </row>
    <row r="113" spans="15:16">
      <c r="O113" s="2" t="s">
        <v>407</v>
      </c>
      <c r="P113" s="5">
        <v>2021</v>
      </c>
    </row>
    <row r="114" spans="15:16">
      <c r="O114" s="3" t="s">
        <v>409</v>
      </c>
      <c r="P114" s="4">
        <v>2021</v>
      </c>
    </row>
    <row r="115" spans="15:16">
      <c r="O115" s="3" t="s">
        <v>412</v>
      </c>
      <c r="P115" s="4">
        <v>2021</v>
      </c>
    </row>
    <row r="116" spans="15:16">
      <c r="O116" s="3" t="s">
        <v>415</v>
      </c>
      <c r="P116" s="4">
        <v>2021</v>
      </c>
    </row>
    <row r="117" spans="15:16">
      <c r="O117" s="2" t="s">
        <v>419</v>
      </c>
      <c r="P117" s="5">
        <v>2021</v>
      </c>
    </row>
    <row r="118" spans="15:16">
      <c r="O118" s="3" t="s">
        <v>421</v>
      </c>
      <c r="P118" s="4">
        <v>2021</v>
      </c>
    </row>
    <row r="119" spans="15:16">
      <c r="O119" s="3" t="s">
        <v>424</v>
      </c>
      <c r="P119" s="4">
        <v>2021</v>
      </c>
    </row>
    <row r="120" spans="15:16">
      <c r="O120" s="2" t="s">
        <v>426</v>
      </c>
      <c r="P120" s="5">
        <v>2021</v>
      </c>
    </row>
    <row r="121" spans="15:16">
      <c r="O121" s="2" t="s">
        <v>429</v>
      </c>
      <c r="P121" s="5">
        <v>2021</v>
      </c>
    </row>
    <row r="122" spans="15:16">
      <c r="O122" s="3" t="s">
        <v>431</v>
      </c>
      <c r="P122" s="4">
        <v>2021</v>
      </c>
    </row>
    <row r="123" spans="15:16">
      <c r="O123" s="2" t="s">
        <v>435</v>
      </c>
      <c r="P123" s="5">
        <v>2021</v>
      </c>
    </row>
    <row r="124" spans="15:16">
      <c r="O124" s="2" t="s">
        <v>439</v>
      </c>
      <c r="P124" s="5">
        <v>2021</v>
      </c>
    </row>
    <row r="125" spans="15:16">
      <c r="O125" s="3" t="s">
        <v>445</v>
      </c>
      <c r="P125" s="4">
        <v>2021</v>
      </c>
    </row>
    <row r="126" spans="15:16">
      <c r="O126" s="2" t="s">
        <v>447</v>
      </c>
      <c r="P126" s="5">
        <v>2021</v>
      </c>
    </row>
    <row r="127" spans="15:16">
      <c r="O127" s="3" t="s">
        <v>448</v>
      </c>
      <c r="P127" s="4">
        <v>2021</v>
      </c>
    </row>
    <row r="128" spans="15:16">
      <c r="O128" s="2" t="s">
        <v>452</v>
      </c>
      <c r="P128" s="5">
        <v>2021</v>
      </c>
    </row>
    <row r="129" spans="15:16">
      <c r="O129" s="3" t="s">
        <v>454</v>
      </c>
      <c r="P129" s="4">
        <v>2021</v>
      </c>
    </row>
    <row r="130" spans="15:16">
      <c r="O130" s="3" t="s">
        <v>458</v>
      </c>
      <c r="P130" s="4">
        <v>2021</v>
      </c>
    </row>
    <row r="131" spans="15:16">
      <c r="O131" s="2" t="s">
        <v>460</v>
      </c>
      <c r="P131" s="5">
        <v>2021</v>
      </c>
    </row>
    <row r="132" spans="15:16">
      <c r="O132" s="3" t="s">
        <v>464</v>
      </c>
      <c r="P132" s="4">
        <v>2021</v>
      </c>
    </row>
    <row r="133" spans="15:16">
      <c r="O133" s="3" t="s">
        <v>467</v>
      </c>
      <c r="P133" s="4">
        <v>2021</v>
      </c>
    </row>
    <row r="134" spans="15:16">
      <c r="O134" s="3" t="s">
        <v>470</v>
      </c>
      <c r="P134" s="4">
        <v>2021</v>
      </c>
    </row>
    <row r="135" spans="15:16">
      <c r="O135" s="2" t="s">
        <v>472</v>
      </c>
      <c r="P135" s="5">
        <v>2021</v>
      </c>
    </row>
    <row r="136" spans="15:16">
      <c r="O136" s="2" t="s">
        <v>477</v>
      </c>
      <c r="P136" s="5">
        <v>2021</v>
      </c>
    </row>
    <row r="137" spans="15:16">
      <c r="O137" s="2" t="s">
        <v>480</v>
      </c>
      <c r="P137" s="5">
        <v>2021</v>
      </c>
    </row>
    <row r="138" spans="15:16">
      <c r="O138" s="2" t="s">
        <v>485</v>
      </c>
      <c r="P138" s="5">
        <v>2021</v>
      </c>
    </row>
    <row r="139" spans="15:16">
      <c r="O139" s="3" t="s">
        <v>489</v>
      </c>
      <c r="P139" s="4">
        <v>2021</v>
      </c>
    </row>
    <row r="140" spans="15:16">
      <c r="O140" s="2" t="s">
        <v>492</v>
      </c>
      <c r="P140" s="5">
        <v>2021</v>
      </c>
    </row>
    <row r="141" spans="15:16">
      <c r="O141" s="2" t="s">
        <v>494</v>
      </c>
      <c r="P141" s="5">
        <v>2021</v>
      </c>
    </row>
    <row r="142" spans="15:16">
      <c r="O142" s="2" t="s">
        <v>497</v>
      </c>
      <c r="P142" s="5">
        <v>2021</v>
      </c>
    </row>
    <row r="143" spans="15:16">
      <c r="O143" s="2" t="s">
        <v>500</v>
      </c>
      <c r="P143" s="5">
        <v>2021</v>
      </c>
    </row>
    <row r="144" spans="15:16">
      <c r="O144" s="3" t="s">
        <v>502</v>
      </c>
      <c r="P144" s="4">
        <v>2021</v>
      </c>
    </row>
    <row r="145" spans="15:16">
      <c r="O145" s="2" t="s">
        <v>505</v>
      </c>
      <c r="P145" s="5">
        <v>2021</v>
      </c>
    </row>
    <row r="146" spans="15:16">
      <c r="O146" s="3" t="s">
        <v>507</v>
      </c>
      <c r="P146" s="4">
        <v>2021</v>
      </c>
    </row>
    <row r="147" spans="15:16">
      <c r="O147" s="3" t="s">
        <v>511</v>
      </c>
      <c r="P147" s="4">
        <v>2021</v>
      </c>
    </row>
    <row r="148" spans="15:16">
      <c r="O148" s="2" t="s">
        <v>514</v>
      </c>
      <c r="P148" s="5">
        <v>2021</v>
      </c>
    </row>
    <row r="149" spans="15:16">
      <c r="O149" s="3" t="s">
        <v>516</v>
      </c>
      <c r="P149" s="4">
        <v>2021</v>
      </c>
    </row>
    <row r="150" spans="15:16">
      <c r="O150" s="2" t="s">
        <v>521</v>
      </c>
      <c r="P150" s="5">
        <v>2021</v>
      </c>
    </row>
    <row r="151" spans="15:16">
      <c r="O151" s="2" t="s">
        <v>525</v>
      </c>
      <c r="P151" s="5">
        <v>2021</v>
      </c>
    </row>
    <row r="152" spans="15:16">
      <c r="O152" s="3" t="s">
        <v>527</v>
      </c>
      <c r="P152" s="4">
        <v>2021</v>
      </c>
    </row>
    <row r="153" spans="15:16">
      <c r="O153" s="2" t="s">
        <v>532</v>
      </c>
      <c r="P153" s="5">
        <v>2021</v>
      </c>
    </row>
    <row r="154" spans="15:16">
      <c r="O154" s="3" t="s">
        <v>535</v>
      </c>
      <c r="P154" s="4">
        <v>2021</v>
      </c>
    </row>
    <row r="155" spans="15:16">
      <c r="O155" s="3" t="s">
        <v>538</v>
      </c>
      <c r="P155" s="4">
        <v>2021</v>
      </c>
    </row>
    <row r="156" spans="15:16">
      <c r="O156" s="2" t="s">
        <v>539</v>
      </c>
      <c r="P156" s="5">
        <v>2021</v>
      </c>
    </row>
    <row r="157" spans="15:16">
      <c r="O157" s="2" t="s">
        <v>547</v>
      </c>
      <c r="P157" s="5">
        <v>2021</v>
      </c>
    </row>
    <row r="158" spans="15:16">
      <c r="O158" s="3" t="s">
        <v>549</v>
      </c>
      <c r="P158" s="4">
        <v>2021</v>
      </c>
    </row>
    <row r="159" spans="15:16">
      <c r="O159" s="2" t="s">
        <v>554</v>
      </c>
      <c r="P159" s="5">
        <v>2021</v>
      </c>
    </row>
    <row r="160" spans="15:16">
      <c r="O160" s="3" t="s">
        <v>556</v>
      </c>
      <c r="P160" s="4">
        <v>2021</v>
      </c>
    </row>
    <row r="161" spans="15:16">
      <c r="O161" s="2" t="s">
        <v>558</v>
      </c>
      <c r="P161" s="5">
        <v>2021</v>
      </c>
    </row>
    <row r="162" spans="15:16">
      <c r="O162" s="3" t="s">
        <v>560</v>
      </c>
      <c r="P162" s="4">
        <v>2021</v>
      </c>
    </row>
    <row r="163" spans="15:16">
      <c r="O163" s="3" t="s">
        <v>562</v>
      </c>
      <c r="P163" s="4">
        <v>2021</v>
      </c>
    </row>
    <row r="164" spans="15:16">
      <c r="O164" s="2" t="s">
        <v>564</v>
      </c>
      <c r="P164" s="5">
        <v>2021</v>
      </c>
    </row>
    <row r="165" spans="15:16">
      <c r="O165" s="2" t="s">
        <v>566</v>
      </c>
      <c r="P165" s="5">
        <v>2021</v>
      </c>
    </row>
    <row r="166" spans="15:16">
      <c r="O166" s="2" t="s">
        <v>569</v>
      </c>
      <c r="P166" s="5">
        <v>2021</v>
      </c>
    </row>
    <row r="167" spans="15:16">
      <c r="O167" s="3" t="s">
        <v>571</v>
      </c>
      <c r="P167" s="4">
        <v>2021</v>
      </c>
    </row>
    <row r="168" spans="15:16">
      <c r="O168" s="2" t="s">
        <v>575</v>
      </c>
      <c r="P168" s="5">
        <v>2021</v>
      </c>
    </row>
    <row r="169" spans="15:16">
      <c r="O169" s="2" t="s">
        <v>578</v>
      </c>
      <c r="P169" s="5">
        <v>2021</v>
      </c>
    </row>
    <row r="170" spans="15:16">
      <c r="O170" s="2" t="s">
        <v>580</v>
      </c>
      <c r="P170" s="5">
        <v>2021</v>
      </c>
    </row>
    <row r="171" spans="15:16">
      <c r="O171" s="2" t="s">
        <v>585</v>
      </c>
      <c r="P171" s="5">
        <v>2021</v>
      </c>
    </row>
    <row r="172" spans="15:16">
      <c r="O172" s="3" t="s">
        <v>589</v>
      </c>
      <c r="P172" s="4">
        <v>2021</v>
      </c>
    </row>
    <row r="173" spans="15:16">
      <c r="O173" s="2" t="s">
        <v>591</v>
      </c>
      <c r="P173" s="5">
        <v>2021</v>
      </c>
    </row>
    <row r="174" spans="15:16">
      <c r="O174" s="3" t="s">
        <v>592</v>
      </c>
      <c r="P174" s="4">
        <v>2021</v>
      </c>
    </row>
    <row r="175" spans="15:16">
      <c r="O175" s="2" t="s">
        <v>594</v>
      </c>
      <c r="P175" s="5">
        <v>2021</v>
      </c>
    </row>
    <row r="176" spans="15:16">
      <c r="O176" s="2" t="s">
        <v>595</v>
      </c>
      <c r="P176" s="5">
        <v>2021</v>
      </c>
    </row>
    <row r="177" spans="15:16">
      <c r="O177" s="2" t="s">
        <v>598</v>
      </c>
      <c r="P177" s="5">
        <v>2021</v>
      </c>
    </row>
    <row r="178" spans="15:16">
      <c r="O178" s="2" t="s">
        <v>601</v>
      </c>
      <c r="P178" s="5">
        <v>2021</v>
      </c>
    </row>
    <row r="179" spans="15:16">
      <c r="O179" s="2" t="s">
        <v>603</v>
      </c>
      <c r="P179" s="5">
        <v>2021</v>
      </c>
    </row>
    <row r="180" spans="15:16">
      <c r="O180" s="3" t="s">
        <v>604</v>
      </c>
      <c r="P180" s="4">
        <v>2021</v>
      </c>
    </row>
    <row r="181" spans="15:16">
      <c r="O181" s="2" t="s">
        <v>607</v>
      </c>
      <c r="P181" s="5">
        <v>2021</v>
      </c>
    </row>
    <row r="182" spans="15:16">
      <c r="O182" s="3" t="s">
        <v>609</v>
      </c>
      <c r="P182" s="4">
        <v>2021</v>
      </c>
    </row>
    <row r="183" spans="15:16">
      <c r="O183" s="3" t="s">
        <v>612</v>
      </c>
      <c r="P183" s="4">
        <v>2021</v>
      </c>
    </row>
    <row r="184" spans="15:16">
      <c r="O184" s="2" t="s">
        <v>614</v>
      </c>
      <c r="P184" s="5">
        <v>2021</v>
      </c>
    </row>
    <row r="185" spans="15:16">
      <c r="O185" s="3" t="s">
        <v>617</v>
      </c>
      <c r="P185" s="4">
        <v>2021</v>
      </c>
    </row>
    <row r="186" spans="15:16">
      <c r="O186" s="3" t="s">
        <v>620</v>
      </c>
      <c r="P186" s="4">
        <v>2021</v>
      </c>
    </row>
    <row r="187" spans="15:16">
      <c r="O187" s="2" t="s">
        <v>624</v>
      </c>
      <c r="P187" s="5">
        <v>2021</v>
      </c>
    </row>
    <row r="188" spans="15:16">
      <c r="O188" s="2" t="s">
        <v>626</v>
      </c>
      <c r="P188" s="5">
        <v>2021</v>
      </c>
    </row>
    <row r="189" spans="15:16">
      <c r="O189" s="2" t="s">
        <v>628</v>
      </c>
      <c r="P189" s="5">
        <v>2021</v>
      </c>
    </row>
    <row r="190" spans="15:16">
      <c r="O190" s="3" t="s">
        <v>630</v>
      </c>
      <c r="P190" s="4">
        <v>2021</v>
      </c>
    </row>
    <row r="191" spans="15:16">
      <c r="O191" s="3" t="s">
        <v>632</v>
      </c>
      <c r="P191" s="4">
        <v>2021</v>
      </c>
    </row>
    <row r="192" spans="15:16">
      <c r="O192" s="2" t="s">
        <v>637</v>
      </c>
      <c r="P192" s="5">
        <v>2021</v>
      </c>
    </row>
    <row r="193" spans="15:16">
      <c r="O193" s="2" t="s">
        <v>639</v>
      </c>
      <c r="P193" s="5">
        <v>2021</v>
      </c>
    </row>
    <row r="194" spans="15:16">
      <c r="O194" s="2" t="s">
        <v>645</v>
      </c>
      <c r="P194" s="5">
        <v>2021</v>
      </c>
    </row>
    <row r="195" spans="15:16">
      <c r="O195" s="2" t="s">
        <v>648</v>
      </c>
      <c r="P195" s="5">
        <v>2021</v>
      </c>
    </row>
    <row r="196" spans="15:16">
      <c r="O196" s="2" t="s">
        <v>653</v>
      </c>
      <c r="P196" s="5">
        <v>2021</v>
      </c>
    </row>
    <row r="197" spans="15:16">
      <c r="O197" s="3" t="s">
        <v>657</v>
      </c>
      <c r="P197" s="4">
        <v>2021</v>
      </c>
    </row>
    <row r="198" spans="15:16">
      <c r="O198" s="2" t="s">
        <v>659</v>
      </c>
      <c r="P198" s="5">
        <v>2021</v>
      </c>
    </row>
    <row r="199" spans="15:16">
      <c r="O199" s="3" t="s">
        <v>661</v>
      </c>
      <c r="P199" s="4">
        <v>2021</v>
      </c>
    </row>
    <row r="200" spans="15:16">
      <c r="O200" s="2" t="s">
        <v>663</v>
      </c>
      <c r="P200" s="5">
        <v>2021</v>
      </c>
    </row>
    <row r="201" spans="15:16">
      <c r="O201" s="2" t="s">
        <v>666</v>
      </c>
      <c r="P201" s="5">
        <v>2021</v>
      </c>
    </row>
    <row r="202" spans="15:16">
      <c r="O202" s="3" t="s">
        <v>667</v>
      </c>
      <c r="P202" s="4">
        <v>2021</v>
      </c>
    </row>
    <row r="203" spans="15:16">
      <c r="O203" s="3" t="s">
        <v>669</v>
      </c>
      <c r="P203" s="4">
        <v>2021</v>
      </c>
    </row>
    <row r="204" spans="15:16">
      <c r="O204" s="2" t="s">
        <v>671</v>
      </c>
      <c r="P204" s="5">
        <v>2021</v>
      </c>
    </row>
    <row r="205" spans="15:16">
      <c r="O205" s="3" t="s">
        <v>673</v>
      </c>
      <c r="P205" s="4">
        <v>2021</v>
      </c>
    </row>
    <row r="206" spans="15:16">
      <c r="O206" s="2" t="s">
        <v>674</v>
      </c>
      <c r="P206" s="5">
        <v>2021</v>
      </c>
    </row>
    <row r="207" spans="15:16">
      <c r="O207" s="3" t="s">
        <v>676</v>
      </c>
      <c r="P207" s="4">
        <v>2021</v>
      </c>
    </row>
    <row r="208" spans="15:16">
      <c r="O208" s="2" t="s">
        <v>677</v>
      </c>
      <c r="P208" s="5">
        <v>2021</v>
      </c>
    </row>
    <row r="209" spans="15:16">
      <c r="O209" s="3" t="s">
        <v>679</v>
      </c>
      <c r="P209" s="4">
        <v>2021</v>
      </c>
    </row>
    <row r="210" spans="15:16">
      <c r="O210" s="3" t="s">
        <v>682</v>
      </c>
      <c r="P210" s="4">
        <v>2021</v>
      </c>
    </row>
    <row r="211" spans="15:16">
      <c r="O211" s="2" t="s">
        <v>683</v>
      </c>
      <c r="P211" s="5">
        <v>2021</v>
      </c>
    </row>
    <row r="212" spans="15:16">
      <c r="O212" s="3" t="s">
        <v>685</v>
      </c>
      <c r="P212" s="4">
        <v>2021</v>
      </c>
    </row>
    <row r="213" spans="15:16">
      <c r="O213" s="2" t="s">
        <v>686</v>
      </c>
      <c r="P213" s="5">
        <v>2021</v>
      </c>
    </row>
    <row r="214" spans="15:16">
      <c r="O214" s="3" t="s">
        <v>691</v>
      </c>
      <c r="P214" s="4">
        <v>2021</v>
      </c>
    </row>
    <row r="215" spans="15:16">
      <c r="O215" s="3" t="s">
        <v>694</v>
      </c>
      <c r="P215" s="4">
        <v>2021</v>
      </c>
    </row>
    <row r="216" spans="15:16">
      <c r="O216" s="3" t="s">
        <v>697</v>
      </c>
      <c r="P216" s="4">
        <v>2021</v>
      </c>
    </row>
    <row r="217" spans="15:16">
      <c r="O217" s="2" t="s">
        <v>698</v>
      </c>
      <c r="P217" s="5">
        <v>2021</v>
      </c>
    </row>
    <row r="218" spans="15:16">
      <c r="O218" s="3" t="s">
        <v>704</v>
      </c>
      <c r="P218" s="4">
        <v>2021</v>
      </c>
    </row>
    <row r="219" spans="15:16">
      <c r="O219" s="3" t="s">
        <v>711</v>
      </c>
      <c r="P219" s="4">
        <v>2021</v>
      </c>
    </row>
    <row r="220" spans="15:16">
      <c r="O220" s="2" t="s">
        <v>714</v>
      </c>
      <c r="P220" s="5">
        <v>2021</v>
      </c>
    </row>
    <row r="221" spans="15:16">
      <c r="O221" s="3" t="s">
        <v>716</v>
      </c>
      <c r="P221" s="4">
        <v>2021</v>
      </c>
    </row>
    <row r="222" spans="15:16">
      <c r="O222" s="3" t="s">
        <v>719</v>
      </c>
      <c r="P222" s="4">
        <v>2021</v>
      </c>
    </row>
    <row r="223" spans="15:16">
      <c r="O223" s="3" t="s">
        <v>724</v>
      </c>
      <c r="P223" s="4">
        <v>2021</v>
      </c>
    </row>
    <row r="224" spans="15:16">
      <c r="O224" s="2" t="s">
        <v>726</v>
      </c>
      <c r="P224" s="5">
        <v>2021</v>
      </c>
    </row>
    <row r="225" spans="15:16">
      <c r="O225" s="2" t="s">
        <v>729</v>
      </c>
      <c r="P225" s="5">
        <v>2021</v>
      </c>
    </row>
    <row r="226" spans="15:16">
      <c r="O226" s="2" t="s">
        <v>734</v>
      </c>
      <c r="P226" s="5">
        <v>2021</v>
      </c>
    </row>
    <row r="227" spans="15:16">
      <c r="O227" s="3" t="s">
        <v>736</v>
      </c>
      <c r="P227" s="4">
        <v>2021</v>
      </c>
    </row>
    <row r="228" spans="15:16">
      <c r="O228" s="3" t="s">
        <v>738</v>
      </c>
      <c r="P228" s="4">
        <v>2021</v>
      </c>
    </row>
    <row r="229" spans="15:16">
      <c r="O229" s="2" t="s">
        <v>740</v>
      </c>
      <c r="P229" s="5">
        <v>2021</v>
      </c>
    </row>
    <row r="230" spans="15:16">
      <c r="O230" s="3" t="s">
        <v>742</v>
      </c>
      <c r="P230" s="4">
        <v>2021</v>
      </c>
    </row>
    <row r="231" spans="15:16">
      <c r="O231" s="2" t="s">
        <v>744</v>
      </c>
      <c r="P231" s="5">
        <v>2021</v>
      </c>
    </row>
    <row r="232" spans="15:16">
      <c r="O232" s="3" t="s">
        <v>745</v>
      </c>
      <c r="P232" s="4">
        <v>2021</v>
      </c>
    </row>
    <row r="233" spans="15:16">
      <c r="O233" s="3" t="s">
        <v>750</v>
      </c>
      <c r="P233" s="4">
        <v>2021</v>
      </c>
    </row>
    <row r="234" spans="15:16">
      <c r="O234" s="2" t="s">
        <v>751</v>
      </c>
      <c r="P234" s="5">
        <v>2021</v>
      </c>
    </row>
    <row r="235" spans="15:16">
      <c r="O235" s="2" t="s">
        <v>754</v>
      </c>
      <c r="P235" s="5">
        <v>2021</v>
      </c>
    </row>
    <row r="236" spans="15:16">
      <c r="O236" s="3" t="s">
        <v>759</v>
      </c>
      <c r="P236" s="4">
        <v>2021</v>
      </c>
    </row>
    <row r="237" spans="15:16">
      <c r="O237" s="3" t="s">
        <v>762</v>
      </c>
      <c r="P237" s="4">
        <v>2021</v>
      </c>
    </row>
    <row r="238" spans="15:16">
      <c r="O238" s="2" t="s">
        <v>770</v>
      </c>
      <c r="P238" s="5">
        <v>2021</v>
      </c>
    </row>
    <row r="239" spans="15:16">
      <c r="O239" s="3" t="s">
        <v>771</v>
      </c>
      <c r="P239" s="4">
        <v>2021</v>
      </c>
    </row>
    <row r="240" spans="15:16">
      <c r="O240" s="2" t="s">
        <v>773</v>
      </c>
      <c r="P240" s="5">
        <v>2021</v>
      </c>
    </row>
    <row r="241" spans="15:16">
      <c r="O241" s="2" t="s">
        <v>776</v>
      </c>
      <c r="P241" s="5">
        <v>2021</v>
      </c>
    </row>
    <row r="242" spans="15:16">
      <c r="O242" s="2" t="s">
        <v>780</v>
      </c>
      <c r="P242" s="5">
        <v>2021</v>
      </c>
    </row>
    <row r="243" spans="15:16">
      <c r="O243" s="3" t="s">
        <v>782</v>
      </c>
      <c r="P243" s="4">
        <v>2021</v>
      </c>
    </row>
    <row r="244" spans="15:16">
      <c r="O244" s="2" t="s">
        <v>786</v>
      </c>
      <c r="P244" s="5">
        <v>2021</v>
      </c>
    </row>
    <row r="245" spans="15:16">
      <c r="O245" s="2" t="s">
        <v>788</v>
      </c>
      <c r="P245" s="5">
        <v>2021</v>
      </c>
    </row>
    <row r="246" spans="15:16">
      <c r="O246" s="3" t="s">
        <v>790</v>
      </c>
      <c r="P246" s="4">
        <v>2021</v>
      </c>
    </row>
    <row r="247" spans="15:16">
      <c r="O247" s="2" t="s">
        <v>791</v>
      </c>
      <c r="P247" s="5">
        <v>2021</v>
      </c>
    </row>
    <row r="248" spans="15:16">
      <c r="O248" s="3" t="s">
        <v>793</v>
      </c>
      <c r="P248" s="4">
        <v>2021</v>
      </c>
    </row>
    <row r="249" spans="15:16">
      <c r="O249" s="3" t="s">
        <v>796</v>
      </c>
      <c r="P249" s="4">
        <v>2021</v>
      </c>
    </row>
    <row r="250" spans="15:16">
      <c r="O250" s="3" t="s">
        <v>798</v>
      </c>
      <c r="P250" s="4">
        <v>2021</v>
      </c>
    </row>
    <row r="251" spans="15:16">
      <c r="O251" s="2" t="s">
        <v>805</v>
      </c>
      <c r="P251" s="5">
        <v>2021</v>
      </c>
    </row>
    <row r="252" spans="15:16">
      <c r="O252" s="3" t="s">
        <v>808</v>
      </c>
      <c r="P252" s="4">
        <v>2021</v>
      </c>
    </row>
    <row r="253" spans="15:16">
      <c r="O253" s="3" t="s">
        <v>811</v>
      </c>
      <c r="P253" s="4">
        <v>2021</v>
      </c>
    </row>
    <row r="254" spans="15:16">
      <c r="O254" s="3" t="s">
        <v>815</v>
      </c>
      <c r="P254" s="4">
        <v>2021</v>
      </c>
    </row>
    <row r="255" spans="15:16">
      <c r="O255" s="3" t="s">
        <v>817</v>
      </c>
      <c r="P255" s="4">
        <v>2021</v>
      </c>
    </row>
    <row r="256" spans="15:16">
      <c r="O256" s="2" t="s">
        <v>819</v>
      </c>
      <c r="P256" s="5">
        <v>2021</v>
      </c>
    </row>
    <row r="257" spans="15:16">
      <c r="O257" s="3" t="s">
        <v>822</v>
      </c>
      <c r="P257" s="4">
        <v>2021</v>
      </c>
    </row>
    <row r="258" spans="15:16">
      <c r="O258" s="2" t="s">
        <v>824</v>
      </c>
      <c r="P258" s="5">
        <v>2021</v>
      </c>
    </row>
    <row r="259" spans="15:16">
      <c r="O259" s="2" t="s">
        <v>826</v>
      </c>
      <c r="P259" s="5">
        <v>2021</v>
      </c>
    </row>
    <row r="260" spans="15:16">
      <c r="O260" s="3" t="s">
        <v>828</v>
      </c>
      <c r="P260" s="4">
        <v>2021</v>
      </c>
    </row>
    <row r="261" spans="15:16">
      <c r="O261" s="2" t="s">
        <v>831</v>
      </c>
      <c r="P261" s="5">
        <v>2021</v>
      </c>
    </row>
    <row r="262" spans="15:16">
      <c r="O262" s="3" t="s">
        <v>833</v>
      </c>
      <c r="P262" s="4">
        <v>2021</v>
      </c>
    </row>
    <row r="263" spans="15:16">
      <c r="O263" s="3" t="s">
        <v>841</v>
      </c>
      <c r="P263" s="4">
        <v>2021</v>
      </c>
    </row>
    <row r="264" spans="15:16">
      <c r="O264" s="3" t="s">
        <v>850</v>
      </c>
      <c r="P264" s="4">
        <v>2021</v>
      </c>
    </row>
    <row r="265" spans="15:16">
      <c r="O265" s="3" t="s">
        <v>855</v>
      </c>
      <c r="P265" s="4">
        <v>2021</v>
      </c>
    </row>
    <row r="266" spans="15:16">
      <c r="O266" s="3" t="s">
        <v>859</v>
      </c>
      <c r="P266" s="4">
        <v>2021</v>
      </c>
    </row>
    <row r="267" spans="15:16">
      <c r="O267" s="2" t="s">
        <v>861</v>
      </c>
      <c r="P267" s="5">
        <v>2021</v>
      </c>
    </row>
    <row r="268" spans="15:16">
      <c r="O268" s="2" t="s">
        <v>863</v>
      </c>
      <c r="P268" s="5">
        <v>2021</v>
      </c>
    </row>
    <row r="269" spans="15:16">
      <c r="O269" s="2" t="s">
        <v>868</v>
      </c>
      <c r="P269" s="5">
        <v>2021</v>
      </c>
    </row>
    <row r="270" spans="15:16">
      <c r="O270" s="3" t="s">
        <v>870</v>
      </c>
      <c r="P270" s="4">
        <v>2021</v>
      </c>
    </row>
    <row r="271" spans="15:16">
      <c r="O271" s="3" t="s">
        <v>873</v>
      </c>
      <c r="P271" s="4">
        <v>2021</v>
      </c>
    </row>
    <row r="272" spans="15:16">
      <c r="O272" s="2" t="s">
        <v>875</v>
      </c>
      <c r="P272" s="5">
        <v>2021</v>
      </c>
    </row>
    <row r="273" spans="15:16">
      <c r="O273" s="3" t="s">
        <v>877</v>
      </c>
      <c r="P273" s="4">
        <v>2021</v>
      </c>
    </row>
    <row r="274" spans="15:16">
      <c r="O274" s="2" t="s">
        <v>880</v>
      </c>
      <c r="P274" s="5">
        <v>2021</v>
      </c>
    </row>
    <row r="275" spans="15:16">
      <c r="O275" s="3" t="s">
        <v>881</v>
      </c>
      <c r="P275" s="4">
        <v>2021</v>
      </c>
    </row>
    <row r="276" spans="15:16">
      <c r="O276" s="2" t="s">
        <v>885</v>
      </c>
      <c r="P276" s="5">
        <v>2021</v>
      </c>
    </row>
    <row r="277" spans="15:16">
      <c r="O277" s="3" t="s">
        <v>886</v>
      </c>
      <c r="P277" s="4">
        <v>2021</v>
      </c>
    </row>
    <row r="278" spans="15:16">
      <c r="O278" s="3" t="s">
        <v>889</v>
      </c>
      <c r="P278" s="4">
        <v>2021</v>
      </c>
    </row>
    <row r="279" spans="15:16">
      <c r="O279" s="2" t="s">
        <v>891</v>
      </c>
      <c r="P279" s="5">
        <v>2021</v>
      </c>
    </row>
    <row r="280" spans="15:16">
      <c r="O280" s="3" t="s">
        <v>893</v>
      </c>
      <c r="P280" s="4">
        <v>2021</v>
      </c>
    </row>
    <row r="281" spans="15:16">
      <c r="O281" s="2" t="s">
        <v>894</v>
      </c>
      <c r="P281" s="5">
        <v>2021</v>
      </c>
    </row>
    <row r="282" spans="15:16">
      <c r="O282" s="2" t="s">
        <v>897</v>
      </c>
      <c r="P282" s="5">
        <v>2021</v>
      </c>
    </row>
    <row r="283" spans="15:16">
      <c r="O283" s="2" t="s">
        <v>902</v>
      </c>
      <c r="P283" s="5">
        <v>2021</v>
      </c>
    </row>
    <row r="284" spans="15:16">
      <c r="O284" s="2" t="s">
        <v>904</v>
      </c>
      <c r="P284" s="5">
        <v>2021</v>
      </c>
    </row>
    <row r="285" spans="15:16">
      <c r="O285" s="2" t="s">
        <v>906</v>
      </c>
      <c r="P285" s="5">
        <v>2021</v>
      </c>
    </row>
    <row r="286" spans="15:16">
      <c r="O286" s="3" t="s">
        <v>909</v>
      </c>
      <c r="P286" s="4">
        <v>2021</v>
      </c>
    </row>
    <row r="287" spans="15:16">
      <c r="O287" s="3" t="s">
        <v>912</v>
      </c>
      <c r="P287" s="4">
        <v>2021</v>
      </c>
    </row>
    <row r="288" spans="15:16">
      <c r="O288" s="3" t="s">
        <v>914</v>
      </c>
      <c r="P288" s="4">
        <v>2021</v>
      </c>
    </row>
    <row r="289" spans="15:16">
      <c r="O289" s="2" t="s">
        <v>917</v>
      </c>
      <c r="P289" s="5">
        <v>2021</v>
      </c>
    </row>
    <row r="290" spans="15:16">
      <c r="O290" s="3" t="s">
        <v>919</v>
      </c>
      <c r="P290" s="4">
        <v>2021</v>
      </c>
    </row>
    <row r="291" spans="15:16">
      <c r="O291" s="2" t="s">
        <v>923</v>
      </c>
      <c r="P291" s="5">
        <v>2021</v>
      </c>
    </row>
    <row r="292" spans="15:16">
      <c r="O292" s="3" t="s">
        <v>924</v>
      </c>
      <c r="P292" s="4">
        <v>2021</v>
      </c>
    </row>
    <row r="293" spans="15:16">
      <c r="O293" s="3" t="s">
        <v>925</v>
      </c>
      <c r="P293" s="4">
        <v>2021</v>
      </c>
    </row>
    <row r="294" spans="15:16">
      <c r="O294" s="3" t="s">
        <v>927</v>
      </c>
      <c r="P294" s="4">
        <v>2021</v>
      </c>
    </row>
    <row r="295" spans="15:16">
      <c r="O295" s="2" t="s">
        <v>930</v>
      </c>
      <c r="P295" s="5">
        <v>2021</v>
      </c>
    </row>
    <row r="296" spans="15:16">
      <c r="O296" s="3" t="s">
        <v>937</v>
      </c>
      <c r="P296" s="4">
        <v>2021</v>
      </c>
    </row>
    <row r="297" spans="15:16">
      <c r="O297" s="3" t="s">
        <v>940</v>
      </c>
      <c r="P297" s="4">
        <v>2021</v>
      </c>
    </row>
    <row r="298" spans="15:16">
      <c r="O298" s="2" t="s">
        <v>942</v>
      </c>
      <c r="P298" s="5">
        <v>2021</v>
      </c>
    </row>
    <row r="299" spans="15:16">
      <c r="O299" s="2" t="s">
        <v>947</v>
      </c>
      <c r="P299" s="5">
        <v>2021</v>
      </c>
    </row>
    <row r="300" spans="15:16">
      <c r="O300" s="2" t="s">
        <v>949</v>
      </c>
      <c r="P300" s="5">
        <v>2021</v>
      </c>
    </row>
    <row r="301" spans="15:16">
      <c r="O301" s="3" t="s">
        <v>953</v>
      </c>
      <c r="P301" s="4">
        <v>2021</v>
      </c>
    </row>
    <row r="302" spans="15:16">
      <c r="O302" s="3" t="s">
        <v>955</v>
      </c>
      <c r="P302" s="4">
        <v>2021</v>
      </c>
    </row>
    <row r="303" spans="15:16">
      <c r="O303" s="2" t="s">
        <v>959</v>
      </c>
      <c r="P303" s="5">
        <v>2021</v>
      </c>
    </row>
    <row r="304" spans="15:16">
      <c r="O304" s="3" t="s">
        <v>961</v>
      </c>
      <c r="P304" s="4">
        <v>2021</v>
      </c>
    </row>
    <row r="305" spans="15:16">
      <c r="O305" s="2" t="s">
        <v>965</v>
      </c>
      <c r="P305" s="5">
        <v>2021</v>
      </c>
    </row>
    <row r="306" spans="15:16">
      <c r="O306" s="3" t="s">
        <v>967</v>
      </c>
      <c r="P306" s="4">
        <v>2021</v>
      </c>
    </row>
    <row r="307" spans="15:16">
      <c r="O307" s="2" t="s">
        <v>969</v>
      </c>
      <c r="P307" s="5">
        <v>2021</v>
      </c>
    </row>
    <row r="308" spans="15:16">
      <c r="O308" s="2" t="s">
        <v>973</v>
      </c>
      <c r="P308" s="5">
        <v>2021</v>
      </c>
    </row>
    <row r="309" spans="15:16">
      <c r="O309" s="3" t="s">
        <v>975</v>
      </c>
      <c r="P309" s="4">
        <v>2021</v>
      </c>
    </row>
    <row r="310" spans="15:16">
      <c r="O310" s="2" t="s">
        <v>979</v>
      </c>
      <c r="P310" s="5">
        <v>2021</v>
      </c>
    </row>
    <row r="311" spans="15:16">
      <c r="O311" s="2" t="s">
        <v>980</v>
      </c>
      <c r="P311" s="5">
        <v>2021</v>
      </c>
    </row>
    <row r="312" spans="15:16">
      <c r="O312" s="2" t="s">
        <v>985</v>
      </c>
      <c r="P312" s="5">
        <v>2021</v>
      </c>
    </row>
    <row r="313" spans="15:16">
      <c r="O313" s="2" t="s">
        <v>991</v>
      </c>
      <c r="P313" s="5">
        <v>2021</v>
      </c>
    </row>
    <row r="314" spans="15:16">
      <c r="O314" s="3" t="s">
        <v>994</v>
      </c>
      <c r="P314" s="4">
        <v>2021</v>
      </c>
    </row>
    <row r="315" spans="15:16">
      <c r="O315" s="2" t="s">
        <v>999</v>
      </c>
      <c r="P315" s="5">
        <v>2021</v>
      </c>
    </row>
    <row r="316" spans="15:16">
      <c r="O316" s="2" t="s">
        <v>1005</v>
      </c>
      <c r="P316" s="5">
        <v>2021</v>
      </c>
    </row>
    <row r="317" spans="15:16">
      <c r="O317" s="3" t="s">
        <v>1006</v>
      </c>
      <c r="P317" s="4">
        <v>2021</v>
      </c>
    </row>
    <row r="318" spans="15:16">
      <c r="O318" s="2" t="s">
        <v>1007</v>
      </c>
      <c r="P318" s="5">
        <v>2021</v>
      </c>
    </row>
    <row r="319" spans="15:16">
      <c r="O319" s="3" t="s">
        <v>1011</v>
      </c>
      <c r="P319" s="4">
        <v>2021</v>
      </c>
    </row>
    <row r="320" spans="15:16">
      <c r="O320" s="3" t="s">
        <v>1014</v>
      </c>
      <c r="P320" s="4">
        <v>2021</v>
      </c>
    </row>
    <row r="321" spans="15:16">
      <c r="O321" s="2" t="s">
        <v>1018</v>
      </c>
      <c r="P321" s="5">
        <v>2021</v>
      </c>
    </row>
    <row r="322" spans="15:16">
      <c r="O322" s="2" t="s">
        <v>1025</v>
      </c>
      <c r="P322" s="5">
        <v>2021</v>
      </c>
    </row>
    <row r="323" spans="15:16">
      <c r="O323" s="3" t="s">
        <v>1029</v>
      </c>
      <c r="P323" s="4">
        <v>2021</v>
      </c>
    </row>
    <row r="324" spans="15:16">
      <c r="O324" s="2" t="s">
        <v>1035</v>
      </c>
      <c r="P324" s="5">
        <v>2021</v>
      </c>
    </row>
    <row r="325" spans="15:16">
      <c r="O325" s="3" t="s">
        <v>1037</v>
      </c>
      <c r="P325" s="4">
        <v>2021</v>
      </c>
    </row>
    <row r="326" spans="15:16">
      <c r="O326" s="3" t="s">
        <v>1040</v>
      </c>
      <c r="P326" s="4">
        <v>2021</v>
      </c>
    </row>
    <row r="327" spans="15:16">
      <c r="O327" s="2" t="s">
        <v>1044</v>
      </c>
      <c r="P327" s="5">
        <v>2021</v>
      </c>
    </row>
    <row r="328" spans="15:16">
      <c r="O328" s="3" t="s">
        <v>1046</v>
      </c>
      <c r="P328" s="4">
        <v>2021</v>
      </c>
    </row>
    <row r="329" spans="15:16">
      <c r="O329" s="2" t="s">
        <v>1048</v>
      </c>
      <c r="P329" s="5">
        <v>2021</v>
      </c>
    </row>
    <row r="330" spans="15:16">
      <c r="O330" s="3" t="s">
        <v>1053</v>
      </c>
      <c r="P330" s="4">
        <v>2021</v>
      </c>
    </row>
    <row r="331" spans="15:16">
      <c r="O331" s="3" t="s">
        <v>1057</v>
      </c>
      <c r="P331" s="4">
        <v>2021</v>
      </c>
    </row>
    <row r="332" spans="15:16">
      <c r="O332" s="2" t="s">
        <v>1066</v>
      </c>
      <c r="P332" s="5">
        <v>2021</v>
      </c>
    </row>
    <row r="333" spans="15:16">
      <c r="O333" s="3" t="s">
        <v>1069</v>
      </c>
      <c r="P333" s="4">
        <v>2021</v>
      </c>
    </row>
    <row r="334" spans="15:16">
      <c r="O334" s="2" t="s">
        <v>1072</v>
      </c>
      <c r="P334" s="5">
        <v>2021</v>
      </c>
    </row>
    <row r="335" spans="15:16">
      <c r="O335" s="3" t="s">
        <v>1076</v>
      </c>
      <c r="P335" s="4">
        <v>2021</v>
      </c>
    </row>
    <row r="336" spans="15:16">
      <c r="O336" s="2" t="s">
        <v>1078</v>
      </c>
      <c r="P336" s="5">
        <v>2021</v>
      </c>
    </row>
    <row r="337" spans="15:16">
      <c r="O337" s="3" t="s">
        <v>1079</v>
      </c>
      <c r="P337" s="4">
        <v>2021</v>
      </c>
    </row>
    <row r="338" spans="15:16">
      <c r="O338" s="2" t="s">
        <v>1081</v>
      </c>
      <c r="P338" s="5">
        <v>2021</v>
      </c>
    </row>
    <row r="339" spans="15:16">
      <c r="O339" s="2" t="s">
        <v>1086</v>
      </c>
      <c r="P339" s="5">
        <v>2021</v>
      </c>
    </row>
    <row r="340" spans="15:16">
      <c r="O340" s="3" t="s">
        <v>1090</v>
      </c>
      <c r="P340" s="4">
        <v>2021</v>
      </c>
    </row>
    <row r="341" spans="15:16">
      <c r="O341" s="2" t="s">
        <v>1095</v>
      </c>
      <c r="P341" s="5">
        <v>2021</v>
      </c>
    </row>
    <row r="342" spans="15:16">
      <c r="O342" s="3" t="s">
        <v>1097</v>
      </c>
      <c r="P342" s="4">
        <v>2021</v>
      </c>
    </row>
    <row r="343" spans="15:16">
      <c r="O343" s="3" t="s">
        <v>1099</v>
      </c>
      <c r="P343" s="4">
        <v>2021</v>
      </c>
    </row>
    <row r="344" spans="15:16">
      <c r="O344" s="2" t="s">
        <v>1101</v>
      </c>
      <c r="P344" s="5">
        <v>2021</v>
      </c>
    </row>
    <row r="345" spans="15:16">
      <c r="O345" s="2" t="s">
        <v>1104</v>
      </c>
      <c r="P345" s="5">
        <v>2021</v>
      </c>
    </row>
    <row r="346" spans="15:16">
      <c r="O346" s="3" t="s">
        <v>1106</v>
      </c>
      <c r="P346" s="4">
        <v>2021</v>
      </c>
    </row>
    <row r="347" spans="15:16">
      <c r="O347" s="2" t="s">
        <v>1113</v>
      </c>
      <c r="P347" s="5">
        <v>2021</v>
      </c>
    </row>
    <row r="348" spans="15:16">
      <c r="O348" s="3" t="s">
        <v>1115</v>
      </c>
      <c r="P348" s="4">
        <v>2021</v>
      </c>
    </row>
    <row r="349" spans="15:16">
      <c r="O349" s="3" t="s">
        <v>1117</v>
      </c>
      <c r="P349" s="4">
        <v>2021</v>
      </c>
    </row>
    <row r="350" spans="15:16">
      <c r="O350" s="3" t="s">
        <v>1123</v>
      </c>
      <c r="P350" s="4">
        <v>2021</v>
      </c>
    </row>
    <row r="351" spans="15:16">
      <c r="O351" s="2" t="s">
        <v>1124</v>
      </c>
      <c r="P351" s="5">
        <v>2021</v>
      </c>
    </row>
    <row r="352" spans="15:16">
      <c r="O352" s="2" t="s">
        <v>1131</v>
      </c>
      <c r="P352" s="5">
        <v>2021</v>
      </c>
    </row>
    <row r="353" spans="15:16">
      <c r="O353" s="2" t="s">
        <v>1133</v>
      </c>
      <c r="P353" s="5">
        <v>2021</v>
      </c>
    </row>
    <row r="354" spans="15:16">
      <c r="O354" s="3" t="s">
        <v>1140</v>
      </c>
      <c r="P354" s="4">
        <v>2021</v>
      </c>
    </row>
    <row r="355" spans="15:16">
      <c r="O355" s="3" t="s">
        <v>1142</v>
      </c>
      <c r="P355" s="4">
        <v>2021</v>
      </c>
    </row>
    <row r="356" spans="15:16">
      <c r="O356" s="3" t="s">
        <v>1145</v>
      </c>
      <c r="P356" s="4">
        <v>2021</v>
      </c>
    </row>
    <row r="357" spans="15:16">
      <c r="O357" s="2" t="s">
        <v>1147</v>
      </c>
      <c r="P357" s="5">
        <v>2021</v>
      </c>
    </row>
    <row r="358" spans="15:16">
      <c r="O358" s="2" t="s">
        <v>1150</v>
      </c>
      <c r="P358" s="5">
        <v>2021</v>
      </c>
    </row>
    <row r="359" spans="15:16">
      <c r="O359" s="2" t="s">
        <v>1153</v>
      </c>
      <c r="P359" s="5">
        <v>2021</v>
      </c>
    </row>
    <row r="360" spans="15:16">
      <c r="O360" s="3" t="s">
        <v>1154</v>
      </c>
      <c r="P360" s="4">
        <v>2021</v>
      </c>
    </row>
    <row r="361" spans="15:16">
      <c r="O361" s="3" t="s">
        <v>1163</v>
      </c>
      <c r="P361" s="4">
        <v>2021</v>
      </c>
    </row>
    <row r="362" spans="15:16">
      <c r="O362" s="3" t="s">
        <v>1165</v>
      </c>
      <c r="P362" s="4">
        <v>2021</v>
      </c>
    </row>
    <row r="363" spans="15:16">
      <c r="O363" s="2" t="s">
        <v>1166</v>
      </c>
      <c r="P363" s="5">
        <v>2021</v>
      </c>
    </row>
    <row r="364" spans="15:16">
      <c r="O364" s="2" t="s">
        <v>1169</v>
      </c>
      <c r="P364" s="5">
        <v>2021</v>
      </c>
    </row>
    <row r="365" spans="15:16">
      <c r="O365" s="2" t="s">
        <v>1174</v>
      </c>
      <c r="P365" s="5">
        <v>2021</v>
      </c>
    </row>
    <row r="366" spans="15:16">
      <c r="O366" s="3" t="s">
        <v>1175</v>
      </c>
      <c r="P366" s="4">
        <v>2021</v>
      </c>
    </row>
    <row r="367" spans="15:16">
      <c r="O367" s="2" t="s">
        <v>1179</v>
      </c>
      <c r="P367" s="5">
        <v>2021</v>
      </c>
    </row>
    <row r="368" spans="15:16">
      <c r="O368" s="3" t="s">
        <v>1180</v>
      </c>
      <c r="P368" s="4">
        <v>2021</v>
      </c>
    </row>
    <row r="369" spans="15:16">
      <c r="O369" s="2" t="s">
        <v>1183</v>
      </c>
      <c r="P369" s="5">
        <v>2021</v>
      </c>
    </row>
    <row r="370" spans="15:16">
      <c r="O370" s="2" t="s">
        <v>1185</v>
      </c>
      <c r="P370" s="5">
        <v>2021</v>
      </c>
    </row>
    <row r="371" spans="15:16">
      <c r="O371" s="3" t="s">
        <v>1188</v>
      </c>
      <c r="P371" s="4">
        <v>2021</v>
      </c>
    </row>
    <row r="372" spans="15:16">
      <c r="O372" s="3" t="s">
        <v>1192</v>
      </c>
      <c r="P372" s="4">
        <v>2021</v>
      </c>
    </row>
    <row r="373" spans="15:16">
      <c r="O373" s="3" t="s">
        <v>1195</v>
      </c>
      <c r="P373" s="4">
        <v>2021</v>
      </c>
    </row>
    <row r="374" spans="15:16">
      <c r="O374" s="2" t="s">
        <v>1198</v>
      </c>
      <c r="P374" s="5">
        <v>2021</v>
      </c>
    </row>
    <row r="375" spans="15:16">
      <c r="O375" s="2" t="s">
        <v>1200</v>
      </c>
      <c r="P375" s="5">
        <v>2021</v>
      </c>
    </row>
    <row r="376" spans="15:16">
      <c r="O376" s="3" t="s">
        <v>1202</v>
      </c>
      <c r="P376" s="4">
        <v>2021</v>
      </c>
    </row>
    <row r="377" spans="15:16">
      <c r="O377" s="3" t="s">
        <v>1209</v>
      </c>
      <c r="P377" s="4">
        <v>2021</v>
      </c>
    </row>
    <row r="378" spans="15:16">
      <c r="O378" s="2" t="s">
        <v>1211</v>
      </c>
      <c r="P378" s="5">
        <v>2021</v>
      </c>
    </row>
    <row r="379" spans="15:16">
      <c r="O379" s="3" t="s">
        <v>1213</v>
      </c>
      <c r="P379" s="4">
        <v>2021</v>
      </c>
    </row>
    <row r="380" spans="15:16">
      <c r="O380" s="2" t="s">
        <v>1214</v>
      </c>
      <c r="P380" s="5">
        <v>2021</v>
      </c>
    </row>
    <row r="381" spans="15:16">
      <c r="O381" s="3" t="s">
        <v>1216</v>
      </c>
      <c r="P381" s="4">
        <v>2021</v>
      </c>
    </row>
    <row r="382" spans="15:16">
      <c r="O382" s="2" t="s">
        <v>1223</v>
      </c>
      <c r="P382" s="5">
        <v>2021</v>
      </c>
    </row>
    <row r="383" spans="15:16">
      <c r="O383" s="3" t="s">
        <v>1225</v>
      </c>
      <c r="P383" s="4">
        <v>2021</v>
      </c>
    </row>
    <row r="384" spans="15:16">
      <c r="O384" s="2" t="s">
        <v>1232</v>
      </c>
      <c r="P384" s="5">
        <v>2021</v>
      </c>
    </row>
    <row r="385" spans="15:16">
      <c r="O385" s="2" t="s">
        <v>1236</v>
      </c>
      <c r="P385" s="5">
        <v>2021</v>
      </c>
    </row>
    <row r="386" spans="15:16">
      <c r="O386" s="2" t="s">
        <v>1243</v>
      </c>
      <c r="P386" s="5">
        <v>2021</v>
      </c>
    </row>
    <row r="387" spans="15:16">
      <c r="O387" s="3" t="s">
        <v>1244</v>
      </c>
      <c r="P387" s="4">
        <v>2021</v>
      </c>
    </row>
    <row r="388" spans="15:16">
      <c r="O388" s="2" t="s">
        <v>1251</v>
      </c>
      <c r="P388" s="5">
        <v>2021</v>
      </c>
    </row>
    <row r="389" spans="15:16">
      <c r="O389" s="3" t="s">
        <v>1253</v>
      </c>
      <c r="P389" s="4">
        <v>2021</v>
      </c>
    </row>
    <row r="390" spans="15:16">
      <c r="O390" s="3" t="s">
        <v>1256</v>
      </c>
      <c r="P390" s="4">
        <v>2021</v>
      </c>
    </row>
    <row r="391" spans="15:16">
      <c r="O391" s="3" t="s">
        <v>1260</v>
      </c>
      <c r="P391" s="4">
        <v>2021</v>
      </c>
    </row>
    <row r="392" spans="15:16">
      <c r="O392" s="2" t="s">
        <v>1262</v>
      </c>
      <c r="P392" s="5">
        <v>2021</v>
      </c>
    </row>
    <row r="393" spans="15:16">
      <c r="O393" s="2" t="s">
        <v>1265</v>
      </c>
      <c r="P393" s="5">
        <v>2021</v>
      </c>
    </row>
    <row r="394" spans="15:16">
      <c r="O394" s="2" t="s">
        <v>1269</v>
      </c>
      <c r="P394" s="5">
        <v>2021</v>
      </c>
    </row>
    <row r="395" spans="15:16">
      <c r="O395" s="3" t="s">
        <v>1273</v>
      </c>
      <c r="P395" s="4">
        <v>2021</v>
      </c>
    </row>
    <row r="396" spans="15:16">
      <c r="O396" s="3" t="s">
        <v>1275</v>
      </c>
      <c r="P396" s="4">
        <v>2021</v>
      </c>
    </row>
    <row r="397" spans="15:16">
      <c r="O397" s="3" t="s">
        <v>1277</v>
      </c>
      <c r="P397" s="4">
        <v>2021</v>
      </c>
    </row>
    <row r="398" spans="15:16">
      <c r="O398" s="3" t="s">
        <v>1279</v>
      </c>
      <c r="P398" s="4">
        <v>2021</v>
      </c>
    </row>
    <row r="399" spans="15:16">
      <c r="O399" s="2" t="s">
        <v>1281</v>
      </c>
      <c r="P399" s="5">
        <v>2021</v>
      </c>
    </row>
    <row r="400" spans="15:16">
      <c r="O400" s="2" t="s">
        <v>1284</v>
      </c>
      <c r="P400" s="5">
        <v>2021</v>
      </c>
    </row>
    <row r="401" spans="15:16">
      <c r="O401" s="2" t="s">
        <v>1288</v>
      </c>
      <c r="P401" s="5">
        <v>2021</v>
      </c>
    </row>
    <row r="402" spans="15:16">
      <c r="O402" s="3" t="s">
        <v>1289</v>
      </c>
      <c r="P402" s="4">
        <v>2021</v>
      </c>
    </row>
    <row r="403" spans="15:16">
      <c r="O403" s="2" t="s">
        <v>1290</v>
      </c>
      <c r="P403" s="5">
        <v>2021</v>
      </c>
    </row>
    <row r="404" spans="15:16">
      <c r="O404" s="3" t="s">
        <v>1291</v>
      </c>
      <c r="P404" s="4">
        <v>2021</v>
      </c>
    </row>
    <row r="405" spans="15:16">
      <c r="O405" s="2" t="s">
        <v>1297</v>
      </c>
      <c r="P405" s="5">
        <v>2021</v>
      </c>
    </row>
    <row r="406" spans="15:16">
      <c r="O406" s="2" t="s">
        <v>1300</v>
      </c>
      <c r="P406" s="5">
        <v>2021</v>
      </c>
    </row>
    <row r="407" spans="15:16">
      <c r="O407" s="2" t="s">
        <v>1303</v>
      </c>
      <c r="P407" s="5">
        <v>2021</v>
      </c>
    </row>
    <row r="408" spans="15:16">
      <c r="O408" s="2" t="s">
        <v>1305</v>
      </c>
      <c r="P408" s="5">
        <v>2021</v>
      </c>
    </row>
    <row r="409" spans="15:16">
      <c r="O409" s="3" t="s">
        <v>1312</v>
      </c>
      <c r="P409" s="4">
        <v>2021</v>
      </c>
    </row>
    <row r="410" spans="15:16">
      <c r="O410" s="3" t="s">
        <v>1314</v>
      </c>
      <c r="P410" s="4">
        <v>2021</v>
      </c>
    </row>
    <row r="411" spans="15:16">
      <c r="O411" s="3" t="s">
        <v>1322</v>
      </c>
      <c r="P411" s="4">
        <v>2021</v>
      </c>
    </row>
    <row r="412" spans="15:16">
      <c r="O412" s="3" t="s">
        <v>1329</v>
      </c>
      <c r="P412" s="4">
        <v>2021</v>
      </c>
    </row>
    <row r="413" spans="15:16">
      <c r="O413" s="3" t="s">
        <v>1332</v>
      </c>
      <c r="P413" s="4">
        <v>2021</v>
      </c>
    </row>
    <row r="414" spans="15:16">
      <c r="O414" s="2" t="s">
        <v>1334</v>
      </c>
      <c r="P414" s="5">
        <v>2021</v>
      </c>
    </row>
    <row r="415" spans="15:16">
      <c r="O415" s="2" t="s">
        <v>1336</v>
      </c>
      <c r="P415" s="5">
        <v>2021</v>
      </c>
    </row>
    <row r="416" spans="15:16">
      <c r="O416" s="3" t="s">
        <v>1337</v>
      </c>
      <c r="P416" s="4">
        <v>2021</v>
      </c>
    </row>
    <row r="417" spans="15:16">
      <c r="O417" s="2" t="s">
        <v>1340</v>
      </c>
      <c r="P417" s="5">
        <v>2021</v>
      </c>
    </row>
    <row r="418" spans="15:16">
      <c r="O418" s="2" t="s">
        <v>1341</v>
      </c>
      <c r="P418" s="5">
        <v>2021</v>
      </c>
    </row>
    <row r="419" spans="15:16">
      <c r="O419" s="3" t="s">
        <v>1343</v>
      </c>
      <c r="P419" s="4">
        <v>2021</v>
      </c>
    </row>
    <row r="420" spans="15:16">
      <c r="O420" s="3" t="s">
        <v>1345</v>
      </c>
      <c r="P420" s="4">
        <v>2021</v>
      </c>
    </row>
    <row r="421" spans="15:16">
      <c r="O421" s="2" t="s">
        <v>1348</v>
      </c>
      <c r="P421" s="5">
        <v>2021</v>
      </c>
    </row>
    <row r="422" spans="15:16">
      <c r="O422" s="2" t="s">
        <v>1358</v>
      </c>
      <c r="P422" s="5">
        <v>2021</v>
      </c>
    </row>
    <row r="423" spans="15:16">
      <c r="O423" s="3" t="s">
        <v>1359</v>
      </c>
      <c r="P423" s="4">
        <v>2021</v>
      </c>
    </row>
    <row r="424" spans="15:16">
      <c r="O424" s="3" t="s">
        <v>1361</v>
      </c>
      <c r="P424" s="4">
        <v>2021</v>
      </c>
    </row>
    <row r="425" spans="15:16">
      <c r="O425" s="2" t="s">
        <v>1363</v>
      </c>
      <c r="P425" s="5">
        <v>2021</v>
      </c>
    </row>
    <row r="426" spans="15:16">
      <c r="O426" s="2" t="s">
        <v>1370</v>
      </c>
      <c r="P426" s="5">
        <v>2021</v>
      </c>
    </row>
    <row r="427" spans="15:16">
      <c r="O427" s="3" t="s">
        <v>1371</v>
      </c>
      <c r="P427" s="4">
        <v>2021</v>
      </c>
    </row>
    <row r="428" spans="15:16">
      <c r="O428" s="2" t="s">
        <v>1373</v>
      </c>
      <c r="P428" s="5">
        <v>2021</v>
      </c>
    </row>
    <row r="429" spans="15:16">
      <c r="O429" s="2" t="s">
        <v>1375</v>
      </c>
      <c r="P429" s="5">
        <v>2021</v>
      </c>
    </row>
    <row r="430" spans="15:16">
      <c r="O430" s="3" t="s">
        <v>1377</v>
      </c>
      <c r="P430" s="4">
        <v>2021</v>
      </c>
    </row>
    <row r="431" spans="15:16">
      <c r="O431" s="3" t="s">
        <v>1380</v>
      </c>
      <c r="P431" s="4">
        <v>2021</v>
      </c>
    </row>
    <row r="432" spans="15:16">
      <c r="O432" s="2" t="s">
        <v>1383</v>
      </c>
      <c r="P432" s="5">
        <v>2021</v>
      </c>
    </row>
    <row r="433" spans="15:16">
      <c r="O433" s="3" t="s">
        <v>1385</v>
      </c>
      <c r="P433" s="4">
        <v>2021</v>
      </c>
    </row>
    <row r="434" spans="15:16">
      <c r="O434" s="2" t="s">
        <v>1387</v>
      </c>
      <c r="P434" s="5">
        <v>2021</v>
      </c>
    </row>
    <row r="435" spans="15:16">
      <c r="O435" s="2" t="s">
        <v>1394</v>
      </c>
      <c r="P435" s="5">
        <v>2021</v>
      </c>
    </row>
    <row r="436" spans="15:16">
      <c r="O436" s="2" t="s">
        <v>1395</v>
      </c>
      <c r="P436" s="5">
        <v>2021</v>
      </c>
    </row>
    <row r="437" spans="15:16">
      <c r="O437" s="3" t="s">
        <v>1396</v>
      </c>
      <c r="P437" s="4">
        <v>2021</v>
      </c>
    </row>
    <row r="438" spans="15:16">
      <c r="O438" s="3" t="s">
        <v>1403</v>
      </c>
      <c r="P438" s="4">
        <v>2021</v>
      </c>
    </row>
    <row r="439" spans="15:16">
      <c r="O439" s="3" t="s">
        <v>1407</v>
      </c>
      <c r="P439" s="4">
        <v>2021</v>
      </c>
    </row>
    <row r="440" spans="15:16">
      <c r="O440" s="3" t="s">
        <v>1410</v>
      </c>
      <c r="P440" s="4">
        <v>2021</v>
      </c>
    </row>
    <row r="441" spans="15:16">
      <c r="O441" s="3" t="s">
        <v>1414</v>
      </c>
      <c r="P441" s="4">
        <v>2021</v>
      </c>
    </row>
    <row r="442" spans="15:16">
      <c r="O442" s="2" t="s">
        <v>1415</v>
      </c>
      <c r="P442" s="5">
        <v>2021</v>
      </c>
    </row>
    <row r="443" spans="15:16">
      <c r="O443" s="2" t="s">
        <v>1416</v>
      </c>
      <c r="P443" s="5">
        <v>2021</v>
      </c>
    </row>
    <row r="444" spans="15:16">
      <c r="O444" s="2" t="s">
        <v>1419</v>
      </c>
      <c r="P444" s="5">
        <v>2021</v>
      </c>
    </row>
    <row r="445" spans="15:16">
      <c r="O445" s="3" t="s">
        <v>1425</v>
      </c>
      <c r="P445" s="4">
        <v>2021</v>
      </c>
    </row>
    <row r="446" spans="15:16">
      <c r="O446" s="2" t="s">
        <v>1426</v>
      </c>
      <c r="P446" s="5">
        <v>2021</v>
      </c>
    </row>
    <row r="447" spans="15:16">
      <c r="O447" s="2" t="s">
        <v>1428</v>
      </c>
      <c r="P447" s="5">
        <v>2021</v>
      </c>
    </row>
    <row r="448" spans="15:16">
      <c r="O448" s="3" t="s">
        <v>1431</v>
      </c>
      <c r="P448" s="4">
        <v>2021</v>
      </c>
    </row>
    <row r="449" spans="15:16">
      <c r="O449" s="2" t="s">
        <v>1433</v>
      </c>
      <c r="P449" s="5">
        <v>2021</v>
      </c>
    </row>
    <row r="450" spans="15:16">
      <c r="O450" s="2" t="s">
        <v>1435</v>
      </c>
      <c r="P450" s="5">
        <v>2021</v>
      </c>
    </row>
    <row r="451" spans="15:16">
      <c r="O451" s="2" t="s">
        <v>1438</v>
      </c>
      <c r="P451" s="5">
        <v>2021</v>
      </c>
    </row>
    <row r="452" spans="15:16">
      <c r="O452" s="3" t="s">
        <v>1440</v>
      </c>
      <c r="P452" s="4">
        <v>2021</v>
      </c>
    </row>
    <row r="453" spans="15:16">
      <c r="O453" s="3" t="s">
        <v>1445</v>
      </c>
      <c r="P453" s="4">
        <v>2021</v>
      </c>
    </row>
    <row r="454" spans="15:16">
      <c r="O454" s="2" t="s">
        <v>1448</v>
      </c>
      <c r="P454" s="5">
        <v>2021</v>
      </c>
    </row>
    <row r="455" spans="15:16">
      <c r="O455" s="3" t="s">
        <v>1450</v>
      </c>
      <c r="P455" s="4">
        <v>2021</v>
      </c>
    </row>
    <row r="456" spans="15:16">
      <c r="O456" s="3" t="s">
        <v>1454</v>
      </c>
      <c r="P456" s="4">
        <v>2021</v>
      </c>
    </row>
    <row r="457" spans="15:16">
      <c r="O457" s="2" t="s">
        <v>1459</v>
      </c>
      <c r="P457" s="5">
        <v>2021</v>
      </c>
    </row>
    <row r="458" spans="15:16">
      <c r="O458" s="3" t="s">
        <v>1461</v>
      </c>
      <c r="P458" s="4">
        <v>2021</v>
      </c>
    </row>
    <row r="459" spans="15:16">
      <c r="O459" s="3" t="s">
        <v>1465</v>
      </c>
      <c r="P459" s="4">
        <v>2021</v>
      </c>
    </row>
    <row r="460" spans="15:16">
      <c r="O460" s="2" t="s">
        <v>1468</v>
      </c>
      <c r="P460" s="5">
        <v>2021</v>
      </c>
    </row>
    <row r="461" spans="15:16">
      <c r="O461" s="2" t="s">
        <v>1469</v>
      </c>
      <c r="P461" s="5">
        <v>2021</v>
      </c>
    </row>
    <row r="462" spans="15:16">
      <c r="O462" s="3" t="s">
        <v>1473</v>
      </c>
      <c r="P462" s="4">
        <v>2021</v>
      </c>
    </row>
    <row r="463" spans="15:16">
      <c r="O463" s="3" t="s">
        <v>1476</v>
      </c>
      <c r="P463" s="4">
        <v>2021</v>
      </c>
    </row>
    <row r="464" spans="15:16">
      <c r="O464" s="3" t="s">
        <v>1477</v>
      </c>
      <c r="P464" s="4">
        <v>2021</v>
      </c>
    </row>
    <row r="465" spans="15:16">
      <c r="O465" s="3" t="s">
        <v>1479</v>
      </c>
      <c r="P465" s="4">
        <v>2021</v>
      </c>
    </row>
    <row r="466" spans="15:16">
      <c r="O466" s="2" t="s">
        <v>1480</v>
      </c>
      <c r="P466" s="5">
        <v>2021</v>
      </c>
    </row>
    <row r="467" spans="15:16">
      <c r="O467" s="2" t="s">
        <v>1485</v>
      </c>
      <c r="P467" s="5">
        <v>2021</v>
      </c>
    </row>
    <row r="468" spans="15:16">
      <c r="O468" s="3" t="s">
        <v>1487</v>
      </c>
      <c r="P468" s="4">
        <v>2021</v>
      </c>
    </row>
    <row r="469" spans="15:16">
      <c r="O469" s="3" t="s">
        <v>1489</v>
      </c>
      <c r="P469" s="4">
        <v>2021</v>
      </c>
    </row>
    <row r="470" spans="15:16">
      <c r="O470" s="2" t="s">
        <v>1491</v>
      </c>
      <c r="P470" s="5">
        <v>2021</v>
      </c>
    </row>
    <row r="471" spans="15:16">
      <c r="O471" s="3" t="s">
        <v>1496</v>
      </c>
      <c r="P471" s="4">
        <v>2021</v>
      </c>
    </row>
    <row r="472" spans="15:16">
      <c r="O472" s="3" t="s">
        <v>1497</v>
      </c>
      <c r="P472" s="4">
        <v>2021</v>
      </c>
    </row>
    <row r="473" spans="15:16">
      <c r="O473" s="3" t="s">
        <v>1499</v>
      </c>
      <c r="P473" s="4">
        <v>2021</v>
      </c>
    </row>
    <row r="474" spans="15:16">
      <c r="O474" s="2" t="s">
        <v>1504</v>
      </c>
      <c r="P474" s="5">
        <v>2021</v>
      </c>
    </row>
    <row r="475" spans="15:16">
      <c r="O475" s="2" t="s">
        <v>1507</v>
      </c>
      <c r="P475" s="5">
        <v>2021</v>
      </c>
    </row>
    <row r="476" spans="15:16">
      <c r="O476" s="2" t="s">
        <v>1509</v>
      </c>
      <c r="P476" s="5">
        <v>2021</v>
      </c>
    </row>
    <row r="477" spans="15:16">
      <c r="O477" s="2" t="s">
        <v>1513</v>
      </c>
      <c r="P477" s="5">
        <v>2021</v>
      </c>
    </row>
    <row r="478" spans="15:16">
      <c r="O478" s="2" t="s">
        <v>1515</v>
      </c>
      <c r="P478" s="5">
        <v>2021</v>
      </c>
    </row>
    <row r="479" spans="15:16">
      <c r="O479" s="2" t="s">
        <v>1516</v>
      </c>
      <c r="P479" s="5">
        <v>2021</v>
      </c>
    </row>
    <row r="480" spans="15:16">
      <c r="O480" s="3" t="s">
        <v>1519</v>
      </c>
      <c r="P480" s="4">
        <v>2021</v>
      </c>
    </row>
    <row r="481" spans="15:16">
      <c r="O481" s="3" t="s">
        <v>1521</v>
      </c>
      <c r="P481" s="4">
        <v>2021</v>
      </c>
    </row>
    <row r="482" spans="15:16">
      <c r="O482" s="3" t="s">
        <v>1523</v>
      </c>
      <c r="P482" s="4">
        <v>2021</v>
      </c>
    </row>
    <row r="483" spans="15:16">
      <c r="O483" s="2" t="s">
        <v>1530</v>
      </c>
      <c r="P483" s="5">
        <v>2021</v>
      </c>
    </row>
    <row r="484" spans="15:16">
      <c r="O484" s="3" t="s">
        <v>1536</v>
      </c>
      <c r="P484" s="4">
        <v>2021</v>
      </c>
    </row>
    <row r="485" spans="15:16">
      <c r="O485" s="3" t="s">
        <v>1537</v>
      </c>
      <c r="P485" s="4">
        <v>2021</v>
      </c>
    </row>
    <row r="486" spans="15:16">
      <c r="O486" s="2" t="s">
        <v>1540</v>
      </c>
      <c r="P486" s="5">
        <v>2021</v>
      </c>
    </row>
    <row r="487" spans="15:16">
      <c r="O487" s="3" t="s">
        <v>1543</v>
      </c>
      <c r="P487" s="4">
        <v>2021</v>
      </c>
    </row>
    <row r="488" spans="15:16">
      <c r="O488" s="2" t="s">
        <v>1546</v>
      </c>
      <c r="P488" s="5">
        <v>2021</v>
      </c>
    </row>
    <row r="489" spans="15:16">
      <c r="O489" s="2" t="s">
        <v>1548</v>
      </c>
      <c r="P489" s="5">
        <v>2021</v>
      </c>
    </row>
    <row r="490" spans="15:16">
      <c r="O490" s="2" t="s">
        <v>1549</v>
      </c>
      <c r="P490" s="5">
        <v>2021</v>
      </c>
    </row>
    <row r="491" spans="15:16">
      <c r="O491" s="3" t="s">
        <v>1550</v>
      </c>
      <c r="P491" s="4">
        <v>2021</v>
      </c>
    </row>
    <row r="492" spans="15:16">
      <c r="O492" s="3" t="s">
        <v>1552</v>
      </c>
      <c r="P492" s="4">
        <v>2021</v>
      </c>
    </row>
    <row r="493" spans="15:16">
      <c r="O493" s="2" t="s">
        <v>1557</v>
      </c>
      <c r="P493" s="5">
        <v>2021</v>
      </c>
    </row>
    <row r="494" spans="15:16">
      <c r="O494" s="2" t="s">
        <v>1559</v>
      </c>
      <c r="P494" s="5">
        <v>2021</v>
      </c>
    </row>
    <row r="495" spans="15:16">
      <c r="O495" s="2" t="s">
        <v>1564</v>
      </c>
      <c r="P495" s="5">
        <v>2021</v>
      </c>
    </row>
    <row r="496" spans="15:16">
      <c r="O496" s="3" t="s">
        <v>1565</v>
      </c>
      <c r="P496" s="4">
        <v>2021</v>
      </c>
    </row>
    <row r="497" spans="15:16">
      <c r="O497" s="3" t="s">
        <v>1570</v>
      </c>
      <c r="P497" s="4">
        <v>2021</v>
      </c>
    </row>
    <row r="498" spans="15:16">
      <c r="O498" s="2" t="s">
        <v>1573</v>
      </c>
      <c r="P498" s="5">
        <v>2021</v>
      </c>
    </row>
    <row r="499" spans="15:16">
      <c r="O499" s="3" t="s">
        <v>1576</v>
      </c>
      <c r="P499" s="4">
        <v>2021</v>
      </c>
    </row>
    <row r="500" spans="15:16">
      <c r="O500" s="3" t="s">
        <v>1578</v>
      </c>
      <c r="P500" s="4">
        <v>2021</v>
      </c>
    </row>
    <row r="501" spans="15:16">
      <c r="O501" s="2" t="s">
        <v>1586</v>
      </c>
      <c r="P501" s="5">
        <v>2021</v>
      </c>
    </row>
    <row r="502" spans="15:16">
      <c r="O502" s="3" t="s">
        <v>1595</v>
      </c>
      <c r="P502" s="4">
        <v>2021</v>
      </c>
    </row>
    <row r="503" spans="15:16">
      <c r="O503" s="2" t="s">
        <v>1597</v>
      </c>
      <c r="P503" s="5">
        <v>2021</v>
      </c>
    </row>
    <row r="504" spans="15:16">
      <c r="O504" s="3" t="s">
        <v>1600</v>
      </c>
      <c r="P504" s="4">
        <v>2021</v>
      </c>
    </row>
    <row r="505" spans="15:16">
      <c r="O505" s="3" t="s">
        <v>1612</v>
      </c>
      <c r="P505" s="4">
        <v>2021</v>
      </c>
    </row>
    <row r="506" spans="15:16">
      <c r="O506" s="3" t="s">
        <v>1616</v>
      </c>
      <c r="P506" s="4">
        <v>2021</v>
      </c>
    </row>
    <row r="507" spans="15:16">
      <c r="O507" s="2" t="s">
        <v>1618</v>
      </c>
      <c r="P507" s="5">
        <v>2021</v>
      </c>
    </row>
    <row r="508" spans="15:16">
      <c r="O508" s="2" t="s">
        <v>1619</v>
      </c>
      <c r="P508" s="5">
        <v>2021</v>
      </c>
    </row>
    <row r="509" spans="15:16">
      <c r="O509" s="2" t="s">
        <v>1620</v>
      </c>
      <c r="P509" s="5">
        <v>2021</v>
      </c>
    </row>
    <row r="510" spans="15:16">
      <c r="O510" s="3" t="s">
        <v>1622</v>
      </c>
      <c r="P510" s="4">
        <v>2021</v>
      </c>
    </row>
    <row r="511" spans="15:16">
      <c r="O511" s="2" t="s">
        <v>1625</v>
      </c>
      <c r="P511" s="5">
        <v>2021</v>
      </c>
    </row>
    <row r="512" spans="15:16">
      <c r="O512" s="3" t="s">
        <v>1627</v>
      </c>
      <c r="P512" s="4">
        <v>2021</v>
      </c>
    </row>
    <row r="513" spans="15:16">
      <c r="O513" s="2" t="s">
        <v>1631</v>
      </c>
      <c r="P513" s="5">
        <v>2021</v>
      </c>
    </row>
    <row r="514" spans="15:16">
      <c r="O514" s="3" t="s">
        <v>1633</v>
      </c>
      <c r="P514" s="4">
        <v>2021</v>
      </c>
    </row>
    <row r="515" spans="15:16">
      <c r="O515" s="2" t="s">
        <v>1635</v>
      </c>
      <c r="P515" s="5">
        <v>2021</v>
      </c>
    </row>
    <row r="516" spans="15:16">
      <c r="O516" s="3" t="s">
        <v>1637</v>
      </c>
      <c r="P516" s="4">
        <v>2021</v>
      </c>
    </row>
    <row r="517" spans="15:16">
      <c r="O517" s="3" t="s">
        <v>1640</v>
      </c>
      <c r="P517" s="4">
        <v>2021</v>
      </c>
    </row>
    <row r="518" spans="15:16">
      <c r="O518" s="3" t="s">
        <v>1643</v>
      </c>
      <c r="P518" s="4">
        <v>2021</v>
      </c>
    </row>
    <row r="519" spans="15:16">
      <c r="O519" s="3" t="s">
        <v>1645</v>
      </c>
      <c r="P519" s="4">
        <v>2021</v>
      </c>
    </row>
    <row r="520" spans="15:16">
      <c r="O520" s="2" t="s">
        <v>1650</v>
      </c>
      <c r="P520" s="5">
        <v>2021</v>
      </c>
    </row>
    <row r="521" spans="15:16">
      <c r="O521" s="2" t="s">
        <v>1654</v>
      </c>
      <c r="P521" s="5">
        <v>2021</v>
      </c>
    </row>
    <row r="522" spans="15:16">
      <c r="O522" s="3" t="s">
        <v>1657</v>
      </c>
      <c r="P522" s="4">
        <v>2021</v>
      </c>
    </row>
    <row r="523" spans="15:16">
      <c r="O523" s="2" t="s">
        <v>1659</v>
      </c>
      <c r="P523" s="5">
        <v>2021</v>
      </c>
    </row>
    <row r="524" spans="15:16">
      <c r="O524" s="2" t="s">
        <v>1663</v>
      </c>
      <c r="P524" s="5">
        <v>2021</v>
      </c>
    </row>
    <row r="525" spans="15:16">
      <c r="O525" s="3" t="s">
        <v>1664</v>
      </c>
      <c r="P525" s="4">
        <v>2021</v>
      </c>
    </row>
    <row r="526" spans="15:16">
      <c r="O526" s="3" t="s">
        <v>1665</v>
      </c>
      <c r="P526" s="4">
        <v>2021</v>
      </c>
    </row>
    <row r="527" spans="15:16">
      <c r="O527" s="3" t="s">
        <v>1667</v>
      </c>
      <c r="P527" s="4">
        <v>2021</v>
      </c>
    </row>
    <row r="528" spans="15:16">
      <c r="O528" s="2" t="s">
        <v>1671</v>
      </c>
      <c r="P528" s="5">
        <v>2021</v>
      </c>
    </row>
    <row r="529" spans="15:16">
      <c r="O529" s="3" t="s">
        <v>1673</v>
      </c>
      <c r="P529" s="4">
        <v>2021</v>
      </c>
    </row>
    <row r="530" spans="15:16">
      <c r="O530" s="3" t="s">
        <v>1674</v>
      </c>
      <c r="P530" s="4">
        <v>2021</v>
      </c>
    </row>
    <row r="531" spans="15:16">
      <c r="O531" s="2" t="s">
        <v>1678</v>
      </c>
      <c r="P531" s="5">
        <v>2021</v>
      </c>
    </row>
    <row r="532" spans="15:16">
      <c r="O532" s="3" t="s">
        <v>1679</v>
      </c>
      <c r="P532" s="4">
        <v>2021</v>
      </c>
    </row>
    <row r="533" spans="15:16">
      <c r="O533" s="2" t="s">
        <v>1682</v>
      </c>
      <c r="P533" s="5">
        <v>2021</v>
      </c>
    </row>
    <row r="534" spans="15:16">
      <c r="O534" s="3" t="s">
        <v>1684</v>
      </c>
      <c r="P534" s="4">
        <v>2021</v>
      </c>
    </row>
    <row r="535" spans="15:16">
      <c r="O535" s="2" t="s">
        <v>1686</v>
      </c>
      <c r="P535" s="5">
        <v>2021</v>
      </c>
    </row>
    <row r="536" spans="15:16">
      <c r="O536" s="3" t="s">
        <v>1689</v>
      </c>
      <c r="P536" s="4">
        <v>2021</v>
      </c>
    </row>
    <row r="537" spans="15:16">
      <c r="O537" s="3" t="s">
        <v>1690</v>
      </c>
      <c r="P537" s="4">
        <v>2021</v>
      </c>
    </row>
    <row r="538" spans="15:16">
      <c r="O538" s="3" t="s">
        <v>1695</v>
      </c>
      <c r="P538" s="4">
        <v>2021</v>
      </c>
    </row>
    <row r="539" spans="15:16">
      <c r="O539" s="2" t="s">
        <v>1698</v>
      </c>
      <c r="P539" s="5">
        <v>2021</v>
      </c>
    </row>
    <row r="540" spans="15:16">
      <c r="O540" s="3" t="s">
        <v>1701</v>
      </c>
      <c r="P540" s="4">
        <v>2021</v>
      </c>
    </row>
    <row r="541" spans="15:16">
      <c r="O541" s="3" t="s">
        <v>1707</v>
      </c>
      <c r="P541" s="4">
        <v>2021</v>
      </c>
    </row>
    <row r="542" spans="15:16">
      <c r="O542" s="2" t="s">
        <v>1714</v>
      </c>
      <c r="P542" s="5">
        <v>2021</v>
      </c>
    </row>
    <row r="543" spans="15:16">
      <c r="O543" s="3" t="s">
        <v>1716</v>
      </c>
      <c r="P543" s="4">
        <v>2021</v>
      </c>
    </row>
    <row r="544" spans="15:16">
      <c r="O544" s="3" t="s">
        <v>1721</v>
      </c>
      <c r="P544" s="4">
        <v>2021</v>
      </c>
    </row>
    <row r="545" spans="15:16">
      <c r="O545" s="2" t="s">
        <v>1722</v>
      </c>
      <c r="P545" s="5">
        <v>2021</v>
      </c>
    </row>
    <row r="546" spans="15:16">
      <c r="O546" s="2" t="s">
        <v>1724</v>
      </c>
      <c r="P546" s="5">
        <v>2021</v>
      </c>
    </row>
    <row r="547" spans="15:16">
      <c r="O547" s="3" t="s">
        <v>1725</v>
      </c>
      <c r="P547" s="4">
        <v>2021</v>
      </c>
    </row>
    <row r="548" spans="15:16">
      <c r="O548" s="2" t="s">
        <v>1729</v>
      </c>
      <c r="P548" s="5">
        <v>2021</v>
      </c>
    </row>
    <row r="549" spans="15:16">
      <c r="O549" s="2" t="s">
        <v>1735</v>
      </c>
      <c r="P549" s="5">
        <v>2021</v>
      </c>
    </row>
    <row r="550" spans="15:16">
      <c r="O550" s="3" t="s">
        <v>1736</v>
      </c>
      <c r="P550" s="4">
        <v>2021</v>
      </c>
    </row>
    <row r="551" spans="15:16">
      <c r="O551" s="2" t="s">
        <v>1738</v>
      </c>
      <c r="P551" s="5">
        <v>2021</v>
      </c>
    </row>
    <row r="552" spans="15:16">
      <c r="O552" s="3" t="s">
        <v>1740</v>
      </c>
      <c r="P552" s="4">
        <v>2021</v>
      </c>
    </row>
    <row r="553" spans="15:16">
      <c r="O553" s="2" t="s">
        <v>1743</v>
      </c>
      <c r="P553" s="5">
        <v>2021</v>
      </c>
    </row>
    <row r="554" spans="15:16">
      <c r="O554" s="2" t="s">
        <v>1746</v>
      </c>
      <c r="P554" s="5">
        <v>2021</v>
      </c>
    </row>
    <row r="555" spans="15:16">
      <c r="O555" s="3" t="s">
        <v>1748</v>
      </c>
      <c r="P555" s="4">
        <v>2021</v>
      </c>
    </row>
    <row r="556" spans="15:16">
      <c r="O556" s="3" t="s">
        <v>1749</v>
      </c>
      <c r="P556" s="4">
        <v>2021</v>
      </c>
    </row>
    <row r="557" spans="15:16">
      <c r="O557" s="2" t="s">
        <v>1750</v>
      </c>
      <c r="P557" s="5">
        <v>2021</v>
      </c>
    </row>
    <row r="558" spans="15:16">
      <c r="O558" s="3" t="s">
        <v>1753</v>
      </c>
      <c r="P558" s="4">
        <v>2021</v>
      </c>
    </row>
    <row r="559" spans="15:16">
      <c r="O559" s="2" t="s">
        <v>1754</v>
      </c>
      <c r="P559" s="5">
        <v>2021</v>
      </c>
    </row>
    <row r="560" spans="15:16">
      <c r="O560" s="3" t="s">
        <v>1760</v>
      </c>
      <c r="P560" s="4">
        <v>2021</v>
      </c>
    </row>
    <row r="561" spans="15:16">
      <c r="O561" s="2" t="s">
        <v>1762</v>
      </c>
      <c r="P561" s="5">
        <v>2021</v>
      </c>
    </row>
    <row r="562" spans="15:16">
      <c r="O562" s="3" t="s">
        <v>1764</v>
      </c>
      <c r="P562" s="4">
        <v>2021</v>
      </c>
    </row>
    <row r="563" spans="15:16">
      <c r="O563" s="3" t="s">
        <v>1768</v>
      </c>
      <c r="P563" s="4">
        <v>2021</v>
      </c>
    </row>
    <row r="564" spans="15:16">
      <c r="O564" s="3" t="s">
        <v>1773</v>
      </c>
      <c r="P564" s="4">
        <v>2021</v>
      </c>
    </row>
    <row r="565" spans="15:16">
      <c r="O565" s="2" t="s">
        <v>1778</v>
      </c>
      <c r="P565" s="5">
        <v>2021</v>
      </c>
    </row>
    <row r="566" spans="15:16">
      <c r="O566" s="3" t="s">
        <v>1780</v>
      </c>
      <c r="P566" s="4">
        <v>2021</v>
      </c>
    </row>
    <row r="567" spans="15:16">
      <c r="O567" s="2" t="s">
        <v>1783</v>
      </c>
      <c r="P567" s="5">
        <v>2021</v>
      </c>
    </row>
    <row r="568" spans="15:16">
      <c r="O568" s="2" t="s">
        <v>1785</v>
      </c>
      <c r="P568" s="5">
        <v>2021</v>
      </c>
    </row>
    <row r="569" spans="15:16">
      <c r="O569" s="3" t="s">
        <v>1787</v>
      </c>
      <c r="P569" s="4">
        <v>2021</v>
      </c>
    </row>
    <row r="570" spans="15:16">
      <c r="O570" s="3" t="s">
        <v>1790</v>
      </c>
      <c r="P570" s="4">
        <v>2021</v>
      </c>
    </row>
    <row r="571" spans="15:16">
      <c r="O571" s="3" t="s">
        <v>1793</v>
      </c>
      <c r="P571" s="4">
        <v>2021</v>
      </c>
    </row>
    <row r="572" spans="15:16">
      <c r="O572" s="2" t="s">
        <v>1795</v>
      </c>
      <c r="P572" s="5">
        <v>2021</v>
      </c>
    </row>
    <row r="573" spans="15:16">
      <c r="O573" s="2" t="s">
        <v>1799</v>
      </c>
      <c r="P573" s="5">
        <v>2021</v>
      </c>
    </row>
    <row r="574" spans="15:16">
      <c r="O574" s="3" t="s">
        <v>1800</v>
      </c>
      <c r="P574" s="4">
        <v>2021</v>
      </c>
    </row>
    <row r="575" spans="15:16">
      <c r="O575" s="2" t="s">
        <v>1801</v>
      </c>
      <c r="P575" s="5">
        <v>2021</v>
      </c>
    </row>
    <row r="576" spans="15:16">
      <c r="O576" s="3" t="s">
        <v>1802</v>
      </c>
      <c r="P576" s="4">
        <v>2021</v>
      </c>
    </row>
    <row r="577" spans="15:16">
      <c r="O577" s="2" t="s">
        <v>1803</v>
      </c>
      <c r="P577" s="5">
        <v>2021</v>
      </c>
    </row>
    <row r="578" spans="15:16">
      <c r="O578" s="2" t="s">
        <v>1805</v>
      </c>
      <c r="P578" s="5">
        <v>2021</v>
      </c>
    </row>
    <row r="579" spans="15:16">
      <c r="O579" s="2" t="s">
        <v>1813</v>
      </c>
      <c r="P579" s="5">
        <v>2021</v>
      </c>
    </row>
    <row r="580" spans="15:16">
      <c r="O580" s="3" t="s">
        <v>1815</v>
      </c>
      <c r="P580" s="4">
        <v>2021</v>
      </c>
    </row>
    <row r="581" spans="15:16">
      <c r="O581" s="3" t="s">
        <v>1819</v>
      </c>
      <c r="P581" s="4">
        <v>2021</v>
      </c>
    </row>
    <row r="582" spans="15:16">
      <c r="O582" s="2" t="s">
        <v>1824</v>
      </c>
      <c r="P582" s="5">
        <v>2021</v>
      </c>
    </row>
    <row r="583" spans="15:16">
      <c r="O583" s="3" t="s">
        <v>1828</v>
      </c>
      <c r="P583" s="4">
        <v>2021</v>
      </c>
    </row>
    <row r="584" spans="15:16">
      <c r="O584" s="2" t="s">
        <v>1830</v>
      </c>
      <c r="P584" s="5">
        <v>2021</v>
      </c>
    </row>
    <row r="585" spans="15:16">
      <c r="O585" s="2" t="s">
        <v>1833</v>
      </c>
      <c r="P585" s="5">
        <v>2021</v>
      </c>
    </row>
    <row r="586" spans="15:16">
      <c r="O586" s="3" t="s">
        <v>1842</v>
      </c>
      <c r="P586" s="4">
        <v>2021</v>
      </c>
    </row>
    <row r="587" spans="15:16">
      <c r="O587" s="3" t="s">
        <v>1844</v>
      </c>
      <c r="P587" s="4">
        <v>2021</v>
      </c>
    </row>
    <row r="588" spans="15:16">
      <c r="O588" s="2" t="s">
        <v>1848</v>
      </c>
      <c r="P588" s="5">
        <v>2021</v>
      </c>
    </row>
    <row r="589" spans="15:16">
      <c r="O589" s="3" t="s">
        <v>1858</v>
      </c>
      <c r="P589" s="4">
        <v>2021</v>
      </c>
    </row>
    <row r="590" spans="15:16">
      <c r="O590" s="3" t="s">
        <v>1865</v>
      </c>
      <c r="P590" s="4">
        <v>2021</v>
      </c>
    </row>
    <row r="591" spans="15:16">
      <c r="O591" s="2" t="s">
        <v>1867</v>
      </c>
      <c r="P591" s="5">
        <v>2021</v>
      </c>
    </row>
    <row r="592" spans="15:16">
      <c r="O592" s="3" t="s">
        <v>1868</v>
      </c>
      <c r="P592" s="4">
        <v>2021</v>
      </c>
    </row>
    <row r="593" spans="15:16">
      <c r="O593" s="3" t="s">
        <v>1869</v>
      </c>
      <c r="P593" s="4">
        <v>2021</v>
      </c>
    </row>
    <row r="594" spans="15:16">
      <c r="O594" s="3" t="s">
        <v>1870</v>
      </c>
      <c r="P594" s="4">
        <v>2021</v>
      </c>
    </row>
    <row r="595" spans="15:16">
      <c r="O595" s="2" t="s">
        <v>1873</v>
      </c>
      <c r="P595" s="5">
        <v>2021</v>
      </c>
    </row>
    <row r="596" spans="15:16">
      <c r="O596" s="3" t="s">
        <v>1879</v>
      </c>
      <c r="P596" s="4">
        <v>2021</v>
      </c>
    </row>
    <row r="597" spans="15:16">
      <c r="O597" s="2" t="s">
        <v>661</v>
      </c>
      <c r="P597" s="5">
        <v>2022</v>
      </c>
    </row>
    <row r="598" spans="15:16">
      <c r="O598" s="3" t="s">
        <v>1885</v>
      </c>
      <c r="P598" s="4">
        <v>2022</v>
      </c>
    </row>
    <row r="599" spans="15:16">
      <c r="O599" s="2" t="s">
        <v>1504</v>
      </c>
      <c r="P599" s="5">
        <v>2022</v>
      </c>
    </row>
    <row r="600" spans="15:16">
      <c r="O600" s="3" t="s">
        <v>1887</v>
      </c>
      <c r="P600" s="4">
        <v>2022</v>
      </c>
    </row>
    <row r="601" spans="15:16">
      <c r="O601" s="2" t="s">
        <v>63</v>
      </c>
      <c r="P601" s="5">
        <v>2022</v>
      </c>
    </row>
    <row r="602" spans="15:16">
      <c r="O602" s="2" t="s">
        <v>1888</v>
      </c>
      <c r="P602" s="5">
        <v>2022</v>
      </c>
    </row>
    <row r="603" spans="15:16">
      <c r="O603" s="3" t="s">
        <v>217</v>
      </c>
      <c r="P603" s="4">
        <v>2022</v>
      </c>
    </row>
    <row r="604" spans="15:16">
      <c r="O604" s="2" t="s">
        <v>659</v>
      </c>
      <c r="P604" s="5">
        <v>2022</v>
      </c>
    </row>
    <row r="605" spans="15:16">
      <c r="O605" s="3" t="s">
        <v>1879</v>
      </c>
      <c r="P605" s="4">
        <v>2022</v>
      </c>
    </row>
    <row r="606" spans="15:16">
      <c r="O606" s="3" t="s">
        <v>1251</v>
      </c>
      <c r="P606" s="4">
        <v>2022</v>
      </c>
    </row>
    <row r="607" spans="15:16">
      <c r="O607" s="3" t="s">
        <v>368</v>
      </c>
      <c r="P607" s="4">
        <v>2022</v>
      </c>
    </row>
    <row r="608" spans="15:16">
      <c r="O608" s="3" t="s">
        <v>79</v>
      </c>
      <c r="P608" s="4">
        <v>2022</v>
      </c>
    </row>
    <row r="609" spans="15:16">
      <c r="O609" s="2" t="s">
        <v>1893</v>
      </c>
      <c r="P609" s="5">
        <v>2022</v>
      </c>
    </row>
    <row r="610" spans="15:16">
      <c r="O610" s="3" t="s">
        <v>1894</v>
      </c>
      <c r="P610" s="4">
        <v>2022</v>
      </c>
    </row>
    <row r="611" spans="15:16">
      <c r="O611" s="2" t="s">
        <v>955</v>
      </c>
      <c r="P611" s="5">
        <v>2022</v>
      </c>
    </row>
    <row r="612" spans="15:16">
      <c r="O612" s="3" t="s">
        <v>1900</v>
      </c>
      <c r="P612" s="4">
        <v>2022</v>
      </c>
    </row>
    <row r="613" spans="15:16">
      <c r="O613" s="2" t="s">
        <v>607</v>
      </c>
      <c r="P613" s="5">
        <v>2022</v>
      </c>
    </row>
    <row r="614" spans="15:16">
      <c r="O614" s="3" t="s">
        <v>477</v>
      </c>
      <c r="P614" s="4">
        <v>2022</v>
      </c>
    </row>
    <row r="615" spans="15:16">
      <c r="O615" s="3" t="s">
        <v>612</v>
      </c>
      <c r="P615" s="4">
        <v>2022</v>
      </c>
    </row>
    <row r="616" spans="15:16">
      <c r="O616" s="3" t="s">
        <v>805</v>
      </c>
      <c r="P616" s="4">
        <v>2022</v>
      </c>
    </row>
    <row r="617" spans="15:16">
      <c r="O617" s="3" t="s">
        <v>1902</v>
      </c>
      <c r="P617" s="4">
        <v>2022</v>
      </c>
    </row>
    <row r="618" spans="15:16">
      <c r="O618" s="2" t="s">
        <v>1743</v>
      </c>
      <c r="P618" s="5">
        <v>2022</v>
      </c>
    </row>
    <row r="619" spans="15:16">
      <c r="O619" s="3" t="s">
        <v>60</v>
      </c>
      <c r="P619" s="4">
        <v>2022</v>
      </c>
    </row>
    <row r="620" spans="15:16">
      <c r="O620" s="2" t="s">
        <v>1801</v>
      </c>
      <c r="P620" s="5">
        <v>2022</v>
      </c>
    </row>
    <row r="621" spans="15:16">
      <c r="O621" s="3" t="s">
        <v>1104</v>
      </c>
      <c r="P621" s="4">
        <v>2022</v>
      </c>
    </row>
    <row r="622" spans="15:16">
      <c r="O622" s="2" t="s">
        <v>1147</v>
      </c>
      <c r="P622" s="5">
        <v>2022</v>
      </c>
    </row>
    <row r="623" spans="15:16">
      <c r="O623" s="3" t="s">
        <v>980</v>
      </c>
      <c r="P623" s="4">
        <v>2022</v>
      </c>
    </row>
    <row r="624" spans="15:16">
      <c r="O624" s="3" t="s">
        <v>1180</v>
      </c>
      <c r="P624" s="4">
        <v>2022</v>
      </c>
    </row>
    <row r="625" spans="15:16">
      <c r="O625" s="2" t="s">
        <v>556</v>
      </c>
      <c r="P625" s="5">
        <v>2022</v>
      </c>
    </row>
    <row r="626" spans="15:16">
      <c r="O626" s="2" t="s">
        <v>1909</v>
      </c>
      <c r="P626" s="5">
        <v>2022</v>
      </c>
    </row>
    <row r="627" spans="15:16">
      <c r="O627" s="3" t="s">
        <v>1540</v>
      </c>
      <c r="P627" s="4">
        <v>2022</v>
      </c>
    </row>
    <row r="628" spans="15:16">
      <c r="O628" s="2" t="s">
        <v>811</v>
      </c>
      <c r="P628" s="5">
        <v>2022</v>
      </c>
    </row>
    <row r="629" spans="15:16">
      <c r="O629" s="3" t="s">
        <v>673</v>
      </c>
      <c r="P629" s="4">
        <v>2022</v>
      </c>
    </row>
    <row r="630" spans="15:16">
      <c r="O630" s="3" t="s">
        <v>1044</v>
      </c>
      <c r="P630" s="4">
        <v>2022</v>
      </c>
    </row>
    <row r="631" spans="15:16">
      <c r="O631" s="2" t="s">
        <v>1912</v>
      </c>
      <c r="P631" s="5">
        <v>2022</v>
      </c>
    </row>
    <row r="632" spans="15:16">
      <c r="O632" s="3" t="s">
        <v>1914</v>
      </c>
      <c r="P632" s="4">
        <v>2022</v>
      </c>
    </row>
    <row r="633" spans="15:16">
      <c r="O633" s="3" t="s">
        <v>391</v>
      </c>
      <c r="P633" s="4">
        <v>2022</v>
      </c>
    </row>
    <row r="634" spans="15:16">
      <c r="O634" s="3" t="s">
        <v>1243</v>
      </c>
      <c r="P634" s="4">
        <v>2022</v>
      </c>
    </row>
    <row r="635" spans="15:16">
      <c r="O635" s="2" t="s">
        <v>798</v>
      </c>
      <c r="P635" s="5">
        <v>2022</v>
      </c>
    </row>
    <row r="636" spans="15:16">
      <c r="O636" s="3" t="s">
        <v>894</v>
      </c>
      <c r="P636" s="4">
        <v>2022</v>
      </c>
    </row>
    <row r="637" spans="15:16">
      <c r="O637" s="2" t="s">
        <v>1329</v>
      </c>
      <c r="P637" s="5">
        <v>2022</v>
      </c>
    </row>
    <row r="638" spans="15:16">
      <c r="O638" s="2" t="s">
        <v>1918</v>
      </c>
      <c r="P638" s="5">
        <v>2022</v>
      </c>
    </row>
    <row r="639" spans="15:16">
      <c r="O639" s="3" t="s">
        <v>1450</v>
      </c>
      <c r="P639" s="4">
        <v>2022</v>
      </c>
    </row>
    <row r="640" spans="15:16">
      <c r="O640" s="2" t="s">
        <v>1750</v>
      </c>
      <c r="P640" s="5">
        <v>2022</v>
      </c>
    </row>
    <row r="641" spans="15:16">
      <c r="O641" s="2" t="s">
        <v>679</v>
      </c>
      <c r="P641" s="5">
        <v>2022</v>
      </c>
    </row>
    <row r="642" spans="15:16">
      <c r="O642" s="2" t="s">
        <v>470</v>
      </c>
      <c r="P642" s="5">
        <v>2022</v>
      </c>
    </row>
    <row r="643" spans="15:16">
      <c r="O643" s="3" t="s">
        <v>601</v>
      </c>
      <c r="P643" s="4">
        <v>2022</v>
      </c>
    </row>
    <row r="644" spans="15:16">
      <c r="O644" s="2" t="s">
        <v>1793</v>
      </c>
      <c r="P644" s="5">
        <v>2022</v>
      </c>
    </row>
    <row r="645" spans="15:16">
      <c r="O645" s="3" t="s">
        <v>439</v>
      </c>
      <c r="P645" s="4">
        <v>2022</v>
      </c>
    </row>
    <row r="646" spans="15:16">
      <c r="O646" s="3" t="s">
        <v>1650</v>
      </c>
      <c r="P646" s="4">
        <v>2022</v>
      </c>
    </row>
    <row r="647" spans="15:16">
      <c r="O647" s="2" t="s">
        <v>1922</v>
      </c>
      <c r="P647" s="5">
        <v>2022</v>
      </c>
    </row>
    <row r="648" spans="15:16">
      <c r="O648" s="2" t="s">
        <v>880</v>
      </c>
      <c r="P648" s="5">
        <v>2022</v>
      </c>
    </row>
    <row r="649" spans="15:16">
      <c r="O649" s="3" t="s">
        <v>285</v>
      </c>
      <c r="P649" s="4">
        <v>2022</v>
      </c>
    </row>
    <row r="650" spans="15:16">
      <c r="O650" s="2" t="s">
        <v>1175</v>
      </c>
      <c r="P650" s="5">
        <v>2022</v>
      </c>
    </row>
    <row r="651" spans="15:16">
      <c r="O651" s="3" t="s">
        <v>1645</v>
      </c>
      <c r="P651" s="4">
        <v>2022</v>
      </c>
    </row>
    <row r="652" spans="15:16">
      <c r="O652" s="2" t="s">
        <v>1813</v>
      </c>
      <c r="P652" s="5">
        <v>2022</v>
      </c>
    </row>
    <row r="653" spans="15:16">
      <c r="O653" s="3" t="s">
        <v>1924</v>
      </c>
      <c r="P653" s="4">
        <v>2022</v>
      </c>
    </row>
    <row r="654" spans="15:16">
      <c r="O654" s="3" t="s">
        <v>1787</v>
      </c>
      <c r="P654" s="4">
        <v>2022</v>
      </c>
    </row>
    <row r="655" spans="15:16">
      <c r="O655" s="3" t="s">
        <v>1519</v>
      </c>
      <c r="P655" s="4">
        <v>2022</v>
      </c>
    </row>
    <row r="656" spans="15:16">
      <c r="O656" s="3" t="s">
        <v>1419</v>
      </c>
      <c r="P656" s="4">
        <v>2022</v>
      </c>
    </row>
    <row r="657" spans="15:16">
      <c r="O657" s="3" t="s">
        <v>1928</v>
      </c>
      <c r="P657" s="4">
        <v>2022</v>
      </c>
    </row>
    <row r="658" spans="15:16">
      <c r="O658" s="2" t="s">
        <v>1057</v>
      </c>
      <c r="P658" s="5">
        <v>2022</v>
      </c>
    </row>
    <row r="659" spans="15:16">
      <c r="O659" s="2" t="s">
        <v>197</v>
      </c>
      <c r="P659" s="5">
        <v>2022</v>
      </c>
    </row>
    <row r="660" spans="15:16">
      <c r="O660" s="3" t="s">
        <v>1671</v>
      </c>
      <c r="P660" s="4">
        <v>2022</v>
      </c>
    </row>
    <row r="661" spans="15:16">
      <c r="O661" s="3" t="s">
        <v>714</v>
      </c>
      <c r="P661" s="4">
        <v>2022</v>
      </c>
    </row>
    <row r="662" spans="15:16">
      <c r="O662" s="2" t="s">
        <v>272</v>
      </c>
      <c r="P662" s="5">
        <v>2022</v>
      </c>
    </row>
    <row r="663" spans="15:16">
      <c r="O663" s="2" t="s">
        <v>1933</v>
      </c>
      <c r="P663" s="5">
        <v>2022</v>
      </c>
    </row>
    <row r="664" spans="15:16">
      <c r="O664" s="3" t="s">
        <v>1935</v>
      </c>
      <c r="P664" s="4">
        <v>2022</v>
      </c>
    </row>
    <row r="665" spans="15:16">
      <c r="O665" s="2" t="s">
        <v>676</v>
      </c>
      <c r="P665" s="5">
        <v>2022</v>
      </c>
    </row>
    <row r="666" spans="15:16">
      <c r="O666" s="2" t="s">
        <v>1029</v>
      </c>
      <c r="P666" s="5">
        <v>2022</v>
      </c>
    </row>
    <row r="667" spans="15:16">
      <c r="O667" s="3" t="s">
        <v>1830</v>
      </c>
      <c r="P667" s="4">
        <v>2022</v>
      </c>
    </row>
    <row r="668" spans="15:16">
      <c r="O668" s="3" t="s">
        <v>1738</v>
      </c>
      <c r="P668" s="4">
        <v>2022</v>
      </c>
    </row>
    <row r="669" spans="15:16">
      <c r="O669" s="2" t="s">
        <v>1937</v>
      </c>
      <c r="P669" s="5">
        <v>2022</v>
      </c>
    </row>
    <row r="670" spans="15:16">
      <c r="O670" s="2" t="s">
        <v>153</v>
      </c>
      <c r="P670" s="5">
        <v>2022</v>
      </c>
    </row>
    <row r="671" spans="15:16">
      <c r="O671" s="3" t="s">
        <v>1939</v>
      </c>
      <c r="P671" s="4">
        <v>2022</v>
      </c>
    </row>
    <row r="672" spans="15:16">
      <c r="O672" s="2" t="s">
        <v>1260</v>
      </c>
      <c r="P672" s="5">
        <v>2022</v>
      </c>
    </row>
    <row r="673" spans="15:16">
      <c r="O673" s="2" t="s">
        <v>1006</v>
      </c>
      <c r="P673" s="5">
        <v>2022</v>
      </c>
    </row>
    <row r="674" spans="15:16">
      <c r="O674" s="2" t="s">
        <v>973</v>
      </c>
      <c r="P674" s="5">
        <v>2022</v>
      </c>
    </row>
    <row r="675" spans="15:16">
      <c r="O675" s="2" t="s">
        <v>1943</v>
      </c>
      <c r="P675" s="5">
        <v>2022</v>
      </c>
    </row>
    <row r="676" spans="15:16">
      <c r="O676" s="3" t="s">
        <v>893</v>
      </c>
      <c r="P676" s="4">
        <v>2022</v>
      </c>
    </row>
    <row r="677" spans="15:16">
      <c r="O677" s="2" t="s">
        <v>1448</v>
      </c>
      <c r="P677" s="5">
        <v>2022</v>
      </c>
    </row>
    <row r="678" spans="15:16">
      <c r="O678" s="2" t="s">
        <v>875</v>
      </c>
      <c r="P678" s="5">
        <v>2022</v>
      </c>
    </row>
    <row r="679" spans="15:16">
      <c r="O679" s="2" t="s">
        <v>1947</v>
      </c>
      <c r="P679" s="5">
        <v>2022</v>
      </c>
    </row>
    <row r="680" spans="15:16">
      <c r="O680" s="3" t="s">
        <v>96</v>
      </c>
      <c r="P680" s="4">
        <v>2022</v>
      </c>
    </row>
    <row r="681" spans="15:16">
      <c r="O681" s="2" t="s">
        <v>454</v>
      </c>
      <c r="P681" s="5">
        <v>2022</v>
      </c>
    </row>
    <row r="682" spans="15:16">
      <c r="O682" s="3" t="s">
        <v>1948</v>
      </c>
      <c r="P682" s="4">
        <v>2022</v>
      </c>
    </row>
    <row r="683" spans="15:16">
      <c r="O683" s="2" t="s">
        <v>1410</v>
      </c>
      <c r="P683" s="5">
        <v>2022</v>
      </c>
    </row>
    <row r="684" spans="15:16">
      <c r="O684" s="3" t="s">
        <v>1253</v>
      </c>
      <c r="P684" s="4">
        <v>2022</v>
      </c>
    </row>
    <row r="685" spans="15:16">
      <c r="O685" s="2" t="s">
        <v>547</v>
      </c>
      <c r="P685" s="5">
        <v>2022</v>
      </c>
    </row>
    <row r="686" spans="15:16">
      <c r="O686" s="2" t="s">
        <v>917</v>
      </c>
      <c r="P686" s="5">
        <v>2022</v>
      </c>
    </row>
    <row r="687" spans="15:16">
      <c r="O687" s="2" t="s">
        <v>589</v>
      </c>
      <c r="P687" s="5">
        <v>2022</v>
      </c>
    </row>
    <row r="688" spans="15:16">
      <c r="O688" s="2" t="s">
        <v>1950</v>
      </c>
      <c r="P688" s="5">
        <v>2022</v>
      </c>
    </row>
    <row r="689" spans="15:16">
      <c r="O689" s="2" t="s">
        <v>1953</v>
      </c>
      <c r="P689" s="5">
        <v>2022</v>
      </c>
    </row>
    <row r="690" spans="15:16">
      <c r="O690" s="3" t="s">
        <v>1312</v>
      </c>
      <c r="P690" s="4">
        <v>2022</v>
      </c>
    </row>
    <row r="691" spans="15:16">
      <c r="O691" s="3" t="s">
        <v>382</v>
      </c>
      <c r="P691" s="4">
        <v>2022</v>
      </c>
    </row>
    <row r="692" spans="15:16">
      <c r="O692" s="3" t="s">
        <v>1334</v>
      </c>
      <c r="P692" s="4">
        <v>2022</v>
      </c>
    </row>
    <row r="693" spans="15:16">
      <c r="O693" s="2" t="s">
        <v>1690</v>
      </c>
      <c r="P693" s="5">
        <v>2022</v>
      </c>
    </row>
    <row r="694" spans="15:16">
      <c r="O694" s="2" t="s">
        <v>1959</v>
      </c>
      <c r="P694" s="5">
        <v>2022</v>
      </c>
    </row>
    <row r="695" spans="15:16">
      <c r="O695" s="3" t="s">
        <v>1497</v>
      </c>
      <c r="P695" s="4">
        <v>2022</v>
      </c>
    </row>
    <row r="696" spans="15:16">
      <c r="O696" s="2" t="s">
        <v>1053</v>
      </c>
      <c r="P696" s="5">
        <v>2022</v>
      </c>
    </row>
    <row r="697" spans="15:16">
      <c r="O697" s="2" t="s">
        <v>909</v>
      </c>
      <c r="P697" s="5">
        <v>2022</v>
      </c>
    </row>
    <row r="698" spans="15:16">
      <c r="O698" s="3" t="s">
        <v>1332</v>
      </c>
      <c r="P698" s="4">
        <v>2022</v>
      </c>
    </row>
    <row r="699" spans="15:16">
      <c r="O699" s="2" t="s">
        <v>187</v>
      </c>
      <c r="P699" s="5">
        <v>2022</v>
      </c>
    </row>
    <row r="700" spans="15:16">
      <c r="O700" s="3" t="s">
        <v>1964</v>
      </c>
      <c r="P700" s="4">
        <v>2022</v>
      </c>
    </row>
    <row r="701" spans="15:16">
      <c r="O701" s="3" t="s">
        <v>1965</v>
      </c>
      <c r="P701" s="4">
        <v>2022</v>
      </c>
    </row>
    <row r="702" spans="15:16">
      <c r="O702" s="2" t="s">
        <v>1654</v>
      </c>
      <c r="P702" s="5">
        <v>2022</v>
      </c>
    </row>
    <row r="703" spans="15:16">
      <c r="O703" s="2" t="s">
        <v>780</v>
      </c>
      <c r="P703" s="5">
        <v>2022</v>
      </c>
    </row>
    <row r="704" spans="15:16">
      <c r="O704" s="2" t="s">
        <v>1968</v>
      </c>
      <c r="P704" s="5">
        <v>2022</v>
      </c>
    </row>
    <row r="705" spans="15:16">
      <c r="O705" s="3" t="s">
        <v>1970</v>
      </c>
      <c r="P705" s="4">
        <v>2022</v>
      </c>
    </row>
    <row r="706" spans="15:16">
      <c r="O706" s="2" t="s">
        <v>467</v>
      </c>
      <c r="P706" s="5">
        <v>2022</v>
      </c>
    </row>
    <row r="707" spans="15:16">
      <c r="O707" s="3" t="s">
        <v>1637</v>
      </c>
      <c r="P707" s="4">
        <v>2022</v>
      </c>
    </row>
    <row r="708" spans="15:16">
      <c r="O708" s="2" t="s">
        <v>1973</v>
      </c>
      <c r="P708" s="5">
        <v>2022</v>
      </c>
    </row>
    <row r="709" spans="15:16">
      <c r="O709" s="3" t="s">
        <v>1858</v>
      </c>
      <c r="P709" s="4">
        <v>2022</v>
      </c>
    </row>
    <row r="710" spans="15:16">
      <c r="O710" s="3" t="s">
        <v>1375</v>
      </c>
      <c r="P710" s="4">
        <v>2022</v>
      </c>
    </row>
    <row r="711" spans="15:16">
      <c r="O711" s="2" t="s">
        <v>1025</v>
      </c>
      <c r="P711" s="5">
        <v>2022</v>
      </c>
    </row>
    <row r="712" spans="15:16">
      <c r="O712" s="2" t="s">
        <v>790</v>
      </c>
      <c r="P712" s="5">
        <v>2022</v>
      </c>
    </row>
    <row r="713" spans="15:16">
      <c r="O713" s="3" t="s">
        <v>1440</v>
      </c>
      <c r="P713" s="4">
        <v>2022</v>
      </c>
    </row>
    <row r="714" spans="15:16">
      <c r="O714" s="3" t="s">
        <v>912</v>
      </c>
      <c r="P714" s="4">
        <v>2022</v>
      </c>
    </row>
    <row r="715" spans="15:16">
      <c r="O715" s="2" t="s">
        <v>1976</v>
      </c>
      <c r="P715" s="5">
        <v>2022</v>
      </c>
    </row>
    <row r="716" spans="15:16">
      <c r="O716" s="3" t="s">
        <v>1746</v>
      </c>
      <c r="P716" s="4">
        <v>2022</v>
      </c>
    </row>
    <row r="717" spans="15:16">
      <c r="O717" s="2" t="s">
        <v>1979</v>
      </c>
      <c r="P717" s="5">
        <v>2022</v>
      </c>
    </row>
    <row r="718" spans="15:16">
      <c r="O718" s="3" t="s">
        <v>1106</v>
      </c>
      <c r="P718" s="4">
        <v>2022</v>
      </c>
    </row>
    <row r="719" spans="15:16">
      <c r="O719" s="3" t="s">
        <v>740</v>
      </c>
      <c r="P719" s="4">
        <v>2022</v>
      </c>
    </row>
    <row r="720" spans="15:16">
      <c r="O720" s="2" t="s">
        <v>1403</v>
      </c>
      <c r="P720" s="5">
        <v>2022</v>
      </c>
    </row>
    <row r="721" spans="15:16">
      <c r="O721" s="2" t="s">
        <v>109</v>
      </c>
      <c r="P721" s="5">
        <v>2022</v>
      </c>
    </row>
    <row r="722" spans="15:16">
      <c r="O722" s="3" t="s">
        <v>1635</v>
      </c>
      <c r="P722" s="4">
        <v>2022</v>
      </c>
    </row>
    <row r="723" spans="15:16">
      <c r="O723" s="3" t="s">
        <v>282</v>
      </c>
      <c r="P723" s="4">
        <v>2022</v>
      </c>
    </row>
    <row r="724" spans="15:16">
      <c r="O724" s="3" t="s">
        <v>683</v>
      </c>
      <c r="P724" s="4">
        <v>2022</v>
      </c>
    </row>
    <row r="725" spans="15:16">
      <c r="O725" s="2" t="s">
        <v>1359</v>
      </c>
      <c r="P725" s="5">
        <v>2022</v>
      </c>
    </row>
    <row r="726" spans="15:16">
      <c r="O726" s="3" t="s">
        <v>1428</v>
      </c>
      <c r="P726" s="4">
        <v>2022</v>
      </c>
    </row>
    <row r="727" spans="15:16">
      <c r="O727" s="2" t="s">
        <v>291</v>
      </c>
      <c r="P727" s="5">
        <v>2022</v>
      </c>
    </row>
    <row r="728" spans="15:16">
      <c r="O728" s="2" t="s">
        <v>309</v>
      </c>
      <c r="P728" s="5">
        <v>2022</v>
      </c>
    </row>
    <row r="729" spans="15:16">
      <c r="O729" s="3" t="s">
        <v>1988</v>
      </c>
      <c r="P729" s="4">
        <v>2022</v>
      </c>
    </row>
    <row r="730" spans="15:16">
      <c r="O730" s="2" t="s">
        <v>400</v>
      </c>
      <c r="P730" s="5">
        <v>2022</v>
      </c>
    </row>
    <row r="731" spans="15:16">
      <c r="O731" s="2" t="s">
        <v>924</v>
      </c>
      <c r="P731" s="5">
        <v>2022</v>
      </c>
    </row>
    <row r="732" spans="15:16">
      <c r="O732" s="2" t="s">
        <v>1993</v>
      </c>
      <c r="P732" s="5">
        <v>2022</v>
      </c>
    </row>
    <row r="733" spans="15:16">
      <c r="O733" s="3" t="s">
        <v>1790</v>
      </c>
      <c r="P733" s="4">
        <v>2022</v>
      </c>
    </row>
    <row r="734" spans="15:16">
      <c r="O734" s="2" t="s">
        <v>1996</v>
      </c>
      <c r="P734" s="5">
        <v>2022</v>
      </c>
    </row>
    <row r="735" spans="15:16">
      <c r="O735" s="2" t="s">
        <v>419</v>
      </c>
      <c r="P735" s="5">
        <v>2022</v>
      </c>
    </row>
    <row r="736" spans="15:16">
      <c r="O736" s="3" t="s">
        <v>1523</v>
      </c>
      <c r="P736" s="4">
        <v>2022</v>
      </c>
    </row>
    <row r="737" spans="15:16">
      <c r="O737" s="2" t="s">
        <v>788</v>
      </c>
      <c r="P737" s="5">
        <v>2022</v>
      </c>
    </row>
    <row r="738" spans="15:16">
      <c r="O738" s="3" t="s">
        <v>141</v>
      </c>
      <c r="P738" s="4">
        <v>2022</v>
      </c>
    </row>
    <row r="739" spans="15:16">
      <c r="O739" s="2" t="s">
        <v>831</v>
      </c>
      <c r="P739" s="5">
        <v>2022</v>
      </c>
    </row>
    <row r="740" spans="15:16">
      <c r="O740" s="2" t="s">
        <v>1373</v>
      </c>
      <c r="P740" s="5">
        <v>2022</v>
      </c>
    </row>
    <row r="741" spans="15:16">
      <c r="O741" s="3" t="s">
        <v>937</v>
      </c>
      <c r="P741" s="4">
        <v>2022</v>
      </c>
    </row>
    <row r="742" spans="15:16">
      <c r="O742" s="2" t="s">
        <v>620</v>
      </c>
      <c r="P742" s="5">
        <v>2022</v>
      </c>
    </row>
    <row r="743" spans="15:16">
      <c r="O743" s="2" t="s">
        <v>1179</v>
      </c>
      <c r="P743" s="5">
        <v>2022</v>
      </c>
    </row>
    <row r="744" spans="15:16">
      <c r="O744" s="3" t="s">
        <v>507</v>
      </c>
      <c r="P744" s="4">
        <v>2022</v>
      </c>
    </row>
    <row r="745" spans="15:16">
      <c r="O745" s="2" t="s">
        <v>833</v>
      </c>
      <c r="P745" s="5">
        <v>2022</v>
      </c>
    </row>
    <row r="746" spans="15:16">
      <c r="O746" s="3" t="s">
        <v>1487</v>
      </c>
      <c r="P746" s="4">
        <v>2022</v>
      </c>
    </row>
    <row r="747" spans="15:16">
      <c r="O747" s="2" t="s">
        <v>1416</v>
      </c>
      <c r="P747" s="5">
        <v>2022</v>
      </c>
    </row>
    <row r="748" spans="15:16">
      <c r="O748" s="3" t="s">
        <v>1496</v>
      </c>
      <c r="P748" s="4">
        <v>2022</v>
      </c>
    </row>
    <row r="749" spans="15:16">
      <c r="O749" s="3" t="s">
        <v>511</v>
      </c>
      <c r="P749" s="4">
        <v>2022</v>
      </c>
    </row>
    <row r="750" spans="15:16">
      <c r="O750" s="2" t="s">
        <v>1214</v>
      </c>
      <c r="P750" s="5">
        <v>2022</v>
      </c>
    </row>
    <row r="751" spans="15:16">
      <c r="O751" s="2" t="s">
        <v>1707</v>
      </c>
      <c r="P751" s="5">
        <v>2022</v>
      </c>
    </row>
    <row r="752" spans="15:16">
      <c r="O752" s="2" t="s">
        <v>2013</v>
      </c>
      <c r="P752" s="5">
        <v>2022</v>
      </c>
    </row>
    <row r="753" spans="15:16">
      <c r="O753" s="3" t="s">
        <v>1461</v>
      </c>
      <c r="P753" s="4">
        <v>2022</v>
      </c>
    </row>
    <row r="754" spans="15:16">
      <c r="O754" s="3" t="s">
        <v>2014</v>
      </c>
      <c r="P754" s="4">
        <v>2022</v>
      </c>
    </row>
    <row r="755" spans="15:16">
      <c r="O755" s="2" t="s">
        <v>2015</v>
      </c>
      <c r="P755" s="5">
        <v>2022</v>
      </c>
    </row>
    <row r="756" spans="15:16">
      <c r="O756" s="3" t="s">
        <v>1069</v>
      </c>
      <c r="P756" s="4">
        <v>2022</v>
      </c>
    </row>
    <row r="757" spans="15:16">
      <c r="O757" s="2" t="s">
        <v>2019</v>
      </c>
      <c r="P757" s="5">
        <v>2022</v>
      </c>
    </row>
    <row r="758" spans="15:16">
      <c r="O758" s="2" t="s">
        <v>1394</v>
      </c>
      <c r="P758" s="5">
        <v>2022</v>
      </c>
    </row>
    <row r="759" spans="15:16">
      <c r="O759" s="3" t="s">
        <v>1760</v>
      </c>
      <c r="P759" s="4">
        <v>2022</v>
      </c>
    </row>
    <row r="760" spans="15:16">
      <c r="O760" s="2" t="s">
        <v>2023</v>
      </c>
      <c r="P760" s="5">
        <v>2022</v>
      </c>
    </row>
    <row r="761" spans="15:16">
      <c r="O761" s="3" t="s">
        <v>562</v>
      </c>
      <c r="P761" s="4">
        <v>2022</v>
      </c>
    </row>
    <row r="762" spans="15:16">
      <c r="O762" s="3" t="s">
        <v>1279</v>
      </c>
      <c r="P762" s="4">
        <v>2022</v>
      </c>
    </row>
    <row r="763" spans="15:16">
      <c r="O763" s="2" t="s">
        <v>1343</v>
      </c>
      <c r="P763" s="5">
        <v>2022</v>
      </c>
    </row>
    <row r="764" spans="15:16">
      <c r="O764" s="2" t="s">
        <v>592</v>
      </c>
      <c r="P764" s="5">
        <v>2022</v>
      </c>
    </row>
    <row r="765" spans="15:16">
      <c r="O765" s="2" t="s">
        <v>1557</v>
      </c>
      <c r="P765" s="5">
        <v>2022</v>
      </c>
    </row>
    <row r="766" spans="15:16">
      <c r="O766" s="3" t="s">
        <v>682</v>
      </c>
      <c r="P766" s="4">
        <v>2022</v>
      </c>
    </row>
    <row r="767" spans="15:16">
      <c r="O767" s="2" t="s">
        <v>1290</v>
      </c>
      <c r="P767" s="5">
        <v>2022</v>
      </c>
    </row>
    <row r="768" spans="15:16">
      <c r="O768" s="3" t="s">
        <v>11</v>
      </c>
      <c r="P768" s="4">
        <v>2022</v>
      </c>
    </row>
    <row r="769" spans="15:16">
      <c r="O769" s="3" t="s">
        <v>1414</v>
      </c>
      <c r="P769" s="4">
        <v>2022</v>
      </c>
    </row>
    <row r="770" spans="15:16">
      <c r="O770" s="2" t="s">
        <v>1078</v>
      </c>
      <c r="P770" s="5">
        <v>2022</v>
      </c>
    </row>
    <row r="771" spans="15:16">
      <c r="O771" s="3" t="s">
        <v>1145</v>
      </c>
      <c r="P771" s="4">
        <v>2022</v>
      </c>
    </row>
    <row r="772" spans="15:16">
      <c r="O772" s="3" t="s">
        <v>609</v>
      </c>
      <c r="P772" s="4">
        <v>2022</v>
      </c>
    </row>
    <row r="773" spans="15:16">
      <c r="O773" s="2" t="s">
        <v>2035</v>
      </c>
      <c r="P773" s="5">
        <v>2022</v>
      </c>
    </row>
    <row r="774" spans="15:16">
      <c r="O774" s="3" t="s">
        <v>637</v>
      </c>
      <c r="P774" s="4">
        <v>2022</v>
      </c>
    </row>
    <row r="775" spans="15:16">
      <c r="O775" s="2" t="s">
        <v>1337</v>
      </c>
      <c r="P775" s="5">
        <v>2022</v>
      </c>
    </row>
    <row r="776" spans="15:16">
      <c r="O776" s="3" t="s">
        <v>2039</v>
      </c>
      <c r="P776" s="4">
        <v>2022</v>
      </c>
    </row>
    <row r="777" spans="15:16">
      <c r="O777" s="2" t="s">
        <v>2041</v>
      </c>
      <c r="P777" s="5">
        <v>2022</v>
      </c>
    </row>
    <row r="778" spans="15:16">
      <c r="O778" s="2" t="s">
        <v>327</v>
      </c>
      <c r="P778" s="5">
        <v>2022</v>
      </c>
    </row>
    <row r="779" spans="15:16">
      <c r="O779" s="2" t="s">
        <v>169</v>
      </c>
      <c r="P779" s="5">
        <v>2022</v>
      </c>
    </row>
    <row r="780" spans="15:16">
      <c r="O780" s="3" t="s">
        <v>251</v>
      </c>
      <c r="P780" s="4">
        <v>2022</v>
      </c>
    </row>
    <row r="781" spans="15:16">
      <c r="O781" s="3" t="s">
        <v>2044</v>
      </c>
      <c r="P781" s="4">
        <v>2022</v>
      </c>
    </row>
    <row r="782" spans="15:16">
      <c r="O782" s="2" t="s">
        <v>859</v>
      </c>
      <c r="P782" s="5">
        <v>2022</v>
      </c>
    </row>
    <row r="783" spans="15:16">
      <c r="O783" s="2" t="s">
        <v>220</v>
      </c>
      <c r="P783" s="5">
        <v>2022</v>
      </c>
    </row>
    <row r="784" spans="15:16">
      <c r="O784" s="2" t="s">
        <v>711</v>
      </c>
      <c r="P784" s="5">
        <v>2022</v>
      </c>
    </row>
    <row r="785" spans="15:16">
      <c r="O785" s="3" t="s">
        <v>1678</v>
      </c>
      <c r="P785" s="4">
        <v>2022</v>
      </c>
    </row>
    <row r="786" spans="15:16">
      <c r="O786" s="3" t="s">
        <v>891</v>
      </c>
      <c r="P786" s="4">
        <v>2022</v>
      </c>
    </row>
    <row r="787" spans="15:16">
      <c r="O787" s="2" t="s">
        <v>133</v>
      </c>
      <c r="P787" s="5">
        <v>2022</v>
      </c>
    </row>
    <row r="788" spans="15:16">
      <c r="O788" s="3" t="s">
        <v>535</v>
      </c>
      <c r="P788" s="4">
        <v>2022</v>
      </c>
    </row>
    <row r="789" spans="15:16">
      <c r="O789" s="2" t="s">
        <v>554</v>
      </c>
      <c r="P789" s="5">
        <v>2022</v>
      </c>
    </row>
    <row r="790" spans="15:16">
      <c r="O790" s="3" t="s">
        <v>2050</v>
      </c>
      <c r="P790" s="4">
        <v>2022</v>
      </c>
    </row>
    <row r="791" spans="15:16">
      <c r="O791" s="2" t="s">
        <v>1297</v>
      </c>
      <c r="P791" s="5">
        <v>2022</v>
      </c>
    </row>
    <row r="792" spans="15:16">
      <c r="O792" s="3" t="s">
        <v>2055</v>
      </c>
      <c r="P792" s="4">
        <v>2022</v>
      </c>
    </row>
    <row r="793" spans="15:16">
      <c r="O793" s="2" t="s">
        <v>1548</v>
      </c>
      <c r="P793" s="5">
        <v>2022</v>
      </c>
    </row>
    <row r="794" spans="15:16">
      <c r="O794" s="3" t="s">
        <v>1521</v>
      </c>
      <c r="P794" s="4">
        <v>2022</v>
      </c>
    </row>
    <row r="795" spans="15:16">
      <c r="O795" s="3" t="s">
        <v>2059</v>
      </c>
      <c r="P795" s="4">
        <v>2022</v>
      </c>
    </row>
    <row r="796" spans="15:16">
      <c r="O796" s="2" t="s">
        <v>525</v>
      </c>
      <c r="P796" s="5">
        <v>2022</v>
      </c>
    </row>
    <row r="797" spans="15:16">
      <c r="O797" s="3" t="s">
        <v>2062</v>
      </c>
      <c r="P797" s="4">
        <v>2022</v>
      </c>
    </row>
    <row r="798" spans="15:16">
      <c r="O798" s="2" t="s">
        <v>1480</v>
      </c>
      <c r="P798" s="5">
        <v>2022</v>
      </c>
    </row>
    <row r="799" spans="15:16">
      <c r="O799" s="3" t="s">
        <v>595</v>
      </c>
      <c r="P799" s="4">
        <v>2022</v>
      </c>
    </row>
    <row r="800" spans="15:16">
      <c r="O800" s="2" t="s">
        <v>445</v>
      </c>
      <c r="P800" s="5">
        <v>2022</v>
      </c>
    </row>
    <row r="801" spans="15:16">
      <c r="O801" s="3" t="s">
        <v>2066</v>
      </c>
      <c r="P801" s="4">
        <v>2022</v>
      </c>
    </row>
    <row r="802" spans="15:16">
      <c r="O802" s="2" t="s">
        <v>2067</v>
      </c>
      <c r="P802" s="5">
        <v>2022</v>
      </c>
    </row>
    <row r="803" spans="15:16">
      <c r="O803" s="2" t="s">
        <v>1273</v>
      </c>
      <c r="P803" s="5">
        <v>2022</v>
      </c>
    </row>
    <row r="804" spans="15:16">
      <c r="O804" s="3" t="s">
        <v>1269</v>
      </c>
      <c r="P804" s="4">
        <v>2022</v>
      </c>
    </row>
    <row r="805" spans="15:16">
      <c r="O805" s="2" t="s">
        <v>1005</v>
      </c>
      <c r="P805" s="5">
        <v>2022</v>
      </c>
    </row>
    <row r="806" spans="15:16">
      <c r="O806" s="3" t="s">
        <v>850</v>
      </c>
      <c r="P806" s="4">
        <v>2022</v>
      </c>
    </row>
    <row r="807" spans="15:16">
      <c r="O807" s="2" t="s">
        <v>947</v>
      </c>
      <c r="P807" s="5">
        <v>2022</v>
      </c>
    </row>
    <row r="808" spans="15:16">
      <c r="O808" s="3" t="s">
        <v>394</v>
      </c>
      <c r="P808" s="4">
        <v>2022</v>
      </c>
    </row>
    <row r="809" spans="15:16">
      <c r="O809" s="3" t="s">
        <v>1202</v>
      </c>
      <c r="P809" s="4">
        <v>2022</v>
      </c>
    </row>
    <row r="810" spans="15:16">
      <c r="O810" s="3" t="s">
        <v>2073</v>
      </c>
      <c r="P810" s="4">
        <v>2022</v>
      </c>
    </row>
    <row r="811" spans="15:16">
      <c r="O811" s="2" t="s">
        <v>744</v>
      </c>
      <c r="P811" s="5">
        <v>2022</v>
      </c>
    </row>
    <row r="812" spans="15:16">
      <c r="O812" s="3" t="s">
        <v>532</v>
      </c>
      <c r="P812" s="4">
        <v>2022</v>
      </c>
    </row>
    <row r="813" spans="15:16">
      <c r="O813" s="2" t="s">
        <v>1469</v>
      </c>
      <c r="P813" s="5">
        <v>2022</v>
      </c>
    </row>
    <row r="814" spans="15:16">
      <c r="O814" s="3" t="s">
        <v>458</v>
      </c>
      <c r="P814" s="4">
        <v>2022</v>
      </c>
    </row>
    <row r="815" spans="15:16">
      <c r="O815" s="2" t="s">
        <v>1291</v>
      </c>
      <c r="P815" s="5">
        <v>2022</v>
      </c>
    </row>
    <row r="816" spans="15:16">
      <c r="O816" s="2" t="s">
        <v>861</v>
      </c>
      <c r="P816" s="5">
        <v>2022</v>
      </c>
    </row>
    <row r="817" spans="15:16">
      <c r="O817" s="2" t="s">
        <v>56</v>
      </c>
      <c r="P817" s="5">
        <v>2022</v>
      </c>
    </row>
    <row r="818" spans="15:16">
      <c r="O818" s="2" t="s">
        <v>991</v>
      </c>
      <c r="P818" s="5">
        <v>2022</v>
      </c>
    </row>
    <row r="819" spans="15:16">
      <c r="O819" s="3" t="s">
        <v>1345</v>
      </c>
      <c r="P819" s="4">
        <v>2022</v>
      </c>
    </row>
    <row r="820" spans="15:16">
      <c r="O820" s="2" t="s">
        <v>1289</v>
      </c>
      <c r="P820" s="5">
        <v>2022</v>
      </c>
    </row>
    <row r="821" spans="15:16">
      <c r="O821" s="3" t="s">
        <v>624</v>
      </c>
      <c r="P821" s="4">
        <v>2022</v>
      </c>
    </row>
    <row r="822" spans="15:16">
      <c r="O822" s="3" t="s">
        <v>359</v>
      </c>
      <c r="P822" s="4">
        <v>2022</v>
      </c>
    </row>
    <row r="823" spans="15:16">
      <c r="O823" s="2" t="s">
        <v>182</v>
      </c>
      <c r="P823" s="5">
        <v>2022</v>
      </c>
    </row>
    <row r="824" spans="15:16">
      <c r="O824" s="2" t="s">
        <v>48</v>
      </c>
      <c r="P824" s="5">
        <v>2022</v>
      </c>
    </row>
    <row r="825" spans="15:16">
      <c r="O825" s="2" t="s">
        <v>2081</v>
      </c>
      <c r="P825" s="5">
        <v>2022</v>
      </c>
    </row>
    <row r="826" spans="15:16">
      <c r="O826" s="3" t="s">
        <v>270</v>
      </c>
      <c r="P826" s="4">
        <v>2022</v>
      </c>
    </row>
    <row r="827" spans="15:16">
      <c r="O827" s="2" t="s">
        <v>1778</v>
      </c>
      <c r="P827" s="5">
        <v>2022</v>
      </c>
    </row>
    <row r="828" spans="15:16">
      <c r="O828" s="3" t="s">
        <v>121</v>
      </c>
      <c r="P828" s="4">
        <v>2022</v>
      </c>
    </row>
    <row r="829" spans="15:16">
      <c r="O829" s="3" t="s">
        <v>822</v>
      </c>
      <c r="P829" s="4">
        <v>2022</v>
      </c>
    </row>
    <row r="830" spans="15:16">
      <c r="O830" s="2" t="s">
        <v>2085</v>
      </c>
      <c r="P830" s="5">
        <v>2022</v>
      </c>
    </row>
    <row r="831" spans="15:16">
      <c r="O831" s="3" t="s">
        <v>904</v>
      </c>
      <c r="P831" s="4">
        <v>2022</v>
      </c>
    </row>
    <row r="832" spans="15:16">
      <c r="O832" s="3" t="s">
        <v>1079</v>
      </c>
      <c r="P832" s="4">
        <v>2022</v>
      </c>
    </row>
    <row r="833" spans="15:16">
      <c r="O833" s="2" t="s">
        <v>1216</v>
      </c>
      <c r="P833" s="5">
        <v>2022</v>
      </c>
    </row>
    <row r="834" spans="15:16">
      <c r="O834" s="2" t="s">
        <v>1795</v>
      </c>
      <c r="P834" s="5">
        <v>2022</v>
      </c>
    </row>
    <row r="835" spans="15:16">
      <c r="O835" s="3" t="s">
        <v>2090</v>
      </c>
      <c r="P835" s="4">
        <v>2022</v>
      </c>
    </row>
    <row r="836" spans="15:16">
      <c r="O836" s="2" t="s">
        <v>2093</v>
      </c>
      <c r="P836" s="5">
        <v>2022</v>
      </c>
    </row>
    <row r="837" spans="15:16">
      <c r="O837" s="3" t="s">
        <v>538</v>
      </c>
      <c r="P837" s="4">
        <v>2022</v>
      </c>
    </row>
    <row r="838" spans="15:16">
      <c r="O838" s="2" t="s">
        <v>345</v>
      </c>
      <c r="P838" s="5">
        <v>2022</v>
      </c>
    </row>
    <row r="839" spans="15:16">
      <c r="O839" s="3" t="s">
        <v>219</v>
      </c>
      <c r="P839" s="4">
        <v>2022</v>
      </c>
    </row>
    <row r="840" spans="15:16">
      <c r="O840" s="2" t="s">
        <v>2096</v>
      </c>
      <c r="P840" s="5">
        <v>2022</v>
      </c>
    </row>
    <row r="841" spans="15:16">
      <c r="O841" s="3" t="s">
        <v>2097</v>
      </c>
      <c r="P841" s="4">
        <v>2022</v>
      </c>
    </row>
    <row r="842" spans="15:16">
      <c r="O842" s="3" t="s">
        <v>1169</v>
      </c>
      <c r="P842" s="4">
        <v>2022</v>
      </c>
    </row>
    <row r="843" spans="15:16">
      <c r="O843" s="2" t="s">
        <v>447</v>
      </c>
      <c r="P843" s="5">
        <v>2022</v>
      </c>
    </row>
    <row r="844" spans="15:16">
      <c r="O844" s="2" t="s">
        <v>246</v>
      </c>
      <c r="P844" s="5">
        <v>2022</v>
      </c>
    </row>
    <row r="845" spans="15:16">
      <c r="O845" s="2" t="s">
        <v>2102</v>
      </c>
      <c r="P845" s="5">
        <v>2022</v>
      </c>
    </row>
    <row r="846" spans="15:16">
      <c r="O846" s="3" t="s">
        <v>1559</v>
      </c>
      <c r="P846" s="4">
        <v>2022</v>
      </c>
    </row>
    <row r="847" spans="15:16">
      <c r="O847" s="3" t="s">
        <v>2103</v>
      </c>
      <c r="P847" s="4">
        <v>2022</v>
      </c>
    </row>
    <row r="848" spans="15:16">
      <c r="O848" s="2" t="s">
        <v>2105</v>
      </c>
      <c r="P848" s="5">
        <v>2022</v>
      </c>
    </row>
    <row r="849" spans="15:16">
      <c r="O849" s="3" t="s">
        <v>2106</v>
      </c>
      <c r="P849" s="4">
        <v>2022</v>
      </c>
    </row>
    <row r="850" spans="15:16">
      <c r="O850" s="2" t="s">
        <v>663</v>
      </c>
      <c r="P850" s="5">
        <v>2022</v>
      </c>
    </row>
    <row r="851" spans="15:16">
      <c r="O851" s="3" t="s">
        <v>1844</v>
      </c>
      <c r="P851" s="4">
        <v>2022</v>
      </c>
    </row>
    <row r="852" spans="15:16">
      <c r="O852" s="2" t="s">
        <v>1314</v>
      </c>
      <c r="P852" s="5">
        <v>2022</v>
      </c>
    </row>
    <row r="853" spans="15:16">
      <c r="O853" s="2" t="s">
        <v>431</v>
      </c>
      <c r="P853" s="5">
        <v>2022</v>
      </c>
    </row>
    <row r="854" spans="15:16">
      <c r="O854" s="2" t="s">
        <v>2109</v>
      </c>
      <c r="P854" s="5">
        <v>2022</v>
      </c>
    </row>
    <row r="855" spans="15:16">
      <c r="O855" s="3" t="s">
        <v>74</v>
      </c>
      <c r="P855" s="4">
        <v>2022</v>
      </c>
    </row>
    <row r="856" spans="15:16">
      <c r="O856" s="2" t="s">
        <v>1468</v>
      </c>
      <c r="P856" s="5">
        <v>2022</v>
      </c>
    </row>
    <row r="857" spans="15:16">
      <c r="O857" s="2" t="s">
        <v>2113</v>
      </c>
      <c r="P857" s="5">
        <v>2022</v>
      </c>
    </row>
    <row r="858" spans="15:16">
      <c r="O858" s="2" t="s">
        <v>734</v>
      </c>
      <c r="P858" s="5">
        <v>2022</v>
      </c>
    </row>
    <row r="859" spans="15:16">
      <c r="O859" s="3" t="s">
        <v>2114</v>
      </c>
      <c r="P859" s="4">
        <v>2022</v>
      </c>
    </row>
    <row r="860" spans="15:16">
      <c r="O860" s="2" t="s">
        <v>1225</v>
      </c>
      <c r="P860" s="5">
        <v>2022</v>
      </c>
    </row>
    <row r="861" spans="15:16">
      <c r="O861" s="3" t="s">
        <v>961</v>
      </c>
      <c r="P861" s="4">
        <v>2022</v>
      </c>
    </row>
    <row r="862" spans="15:16">
      <c r="O862" s="2" t="s">
        <v>2117</v>
      </c>
      <c r="P862" s="5">
        <v>2022</v>
      </c>
    </row>
    <row r="863" spans="15:16">
      <c r="O863" s="3" t="s">
        <v>1667</v>
      </c>
      <c r="P863" s="4">
        <v>2022</v>
      </c>
    </row>
    <row r="864" spans="15:16">
      <c r="O864" s="2" t="s">
        <v>1536</v>
      </c>
      <c r="P864" s="5">
        <v>2022</v>
      </c>
    </row>
    <row r="865" spans="15:16">
      <c r="O865" s="3" t="s">
        <v>877</v>
      </c>
      <c r="P865" s="4">
        <v>2022</v>
      </c>
    </row>
    <row r="866" spans="15:16">
      <c r="O866" s="3" t="s">
        <v>28</v>
      </c>
      <c r="P866" s="4">
        <v>2022</v>
      </c>
    </row>
    <row r="867" spans="15:16">
      <c r="O867" s="2" t="s">
        <v>569</v>
      </c>
      <c r="P867" s="5">
        <v>2022</v>
      </c>
    </row>
    <row r="868" spans="15:16">
      <c r="O868" s="2" t="s">
        <v>2119</v>
      </c>
      <c r="P868" s="5">
        <v>2022</v>
      </c>
    </row>
    <row r="869" spans="15:16">
      <c r="O869" s="2" t="s">
        <v>378</v>
      </c>
      <c r="P869" s="5">
        <v>2022</v>
      </c>
    </row>
    <row r="870" spans="15:16">
      <c r="O870" s="3" t="s">
        <v>1123</v>
      </c>
      <c r="P870" s="4">
        <v>2022</v>
      </c>
    </row>
    <row r="871" spans="15:16">
      <c r="O871" s="2" t="s">
        <v>1780</v>
      </c>
      <c r="P871" s="5">
        <v>2022</v>
      </c>
    </row>
    <row r="872" spans="15:16">
      <c r="O872" s="3" t="s">
        <v>34</v>
      </c>
      <c r="P872" s="4">
        <v>2022</v>
      </c>
    </row>
    <row r="873" spans="15:16">
      <c r="O873" s="2" t="s">
        <v>975</v>
      </c>
      <c r="P873" s="5">
        <v>2022</v>
      </c>
    </row>
    <row r="874" spans="15:16">
      <c r="O874" s="3" t="s">
        <v>1183</v>
      </c>
      <c r="P874" s="4">
        <v>2022</v>
      </c>
    </row>
    <row r="875" spans="15:16">
      <c r="O875" s="2" t="s">
        <v>2126</v>
      </c>
      <c r="P875" s="5">
        <v>2022</v>
      </c>
    </row>
    <row r="876" spans="15:16">
      <c r="O876" s="3" t="s">
        <v>919</v>
      </c>
      <c r="P876" s="4">
        <v>2022</v>
      </c>
    </row>
    <row r="877" spans="15:16">
      <c r="O877" s="3" t="s">
        <v>1014</v>
      </c>
      <c r="P877" s="4">
        <v>2022</v>
      </c>
    </row>
    <row r="878" spans="15:16">
      <c r="O878" s="2" t="s">
        <v>222</v>
      </c>
      <c r="P878" s="5">
        <v>2022</v>
      </c>
    </row>
    <row r="879" spans="15:16">
      <c r="O879" s="3" t="s">
        <v>2128</v>
      </c>
      <c r="P879" s="4">
        <v>2022</v>
      </c>
    </row>
    <row r="880" spans="15:16">
      <c r="O880" s="2" t="s">
        <v>796</v>
      </c>
      <c r="P880" s="5">
        <v>2022</v>
      </c>
    </row>
    <row r="881" spans="15:16">
      <c r="O881" s="3" t="s">
        <v>1124</v>
      </c>
      <c r="P881" s="4">
        <v>2022</v>
      </c>
    </row>
    <row r="882" spans="15:16">
      <c r="O882" s="2" t="s">
        <v>686</v>
      </c>
      <c r="P882" s="5">
        <v>2022</v>
      </c>
    </row>
    <row r="883" spans="15:16">
      <c r="O883" s="3" t="s">
        <v>2133</v>
      </c>
      <c r="P883" s="4">
        <v>2022</v>
      </c>
    </row>
    <row r="884" spans="15:16">
      <c r="O884" s="3" t="s">
        <v>1665</v>
      </c>
      <c r="P884" s="4">
        <v>2022</v>
      </c>
    </row>
    <row r="885" spans="15:16">
      <c r="O885" s="2" t="s">
        <v>1165</v>
      </c>
      <c r="P885" s="5">
        <v>2022</v>
      </c>
    </row>
    <row r="886" spans="15:16">
      <c r="O886" s="2" t="s">
        <v>415</v>
      </c>
      <c r="P886" s="5">
        <v>2022</v>
      </c>
    </row>
    <row r="887" spans="15:16">
      <c r="O887" s="2" t="s">
        <v>770</v>
      </c>
      <c r="P887" s="5">
        <v>2022</v>
      </c>
    </row>
    <row r="888" spans="15:16">
      <c r="O888" s="3" t="s">
        <v>516</v>
      </c>
      <c r="P888" s="4">
        <v>2022</v>
      </c>
    </row>
    <row r="889" spans="15:16">
      <c r="O889" s="3" t="s">
        <v>307</v>
      </c>
      <c r="P889" s="4">
        <v>2022</v>
      </c>
    </row>
    <row r="890" spans="15:16">
      <c r="O890" s="3" t="s">
        <v>2139</v>
      </c>
      <c r="P890" s="4">
        <v>2022</v>
      </c>
    </row>
    <row r="891" spans="15:16">
      <c r="O891" s="3" t="s">
        <v>2140</v>
      </c>
      <c r="P891" s="4">
        <v>2022</v>
      </c>
    </row>
    <row r="892" spans="15:16">
      <c r="O892" s="3" t="s">
        <v>1546</v>
      </c>
      <c r="P892" s="4">
        <v>2022</v>
      </c>
    </row>
    <row r="893" spans="15:16">
      <c r="O893" s="2" t="s">
        <v>1805</v>
      </c>
      <c r="P893" s="5">
        <v>2022</v>
      </c>
    </row>
    <row r="894" spans="15:16">
      <c r="O894" s="2" t="s">
        <v>1371</v>
      </c>
      <c r="P894" s="5">
        <v>2022</v>
      </c>
    </row>
    <row r="895" spans="15:16">
      <c r="O895" s="3" t="s">
        <v>2147</v>
      </c>
      <c r="P895" s="4">
        <v>2022</v>
      </c>
    </row>
    <row r="896" spans="15:16">
      <c r="O896" s="2" t="s">
        <v>1174</v>
      </c>
      <c r="P896" s="5">
        <v>2022</v>
      </c>
    </row>
    <row r="897" spans="15:16">
      <c r="O897" s="2" t="s">
        <v>492</v>
      </c>
      <c r="P897" s="5">
        <v>2022</v>
      </c>
    </row>
    <row r="898" spans="15:16">
      <c r="O898" s="2" t="s">
        <v>2149</v>
      </c>
      <c r="P898" s="5">
        <v>2022</v>
      </c>
    </row>
    <row r="899" spans="15:16">
      <c r="O899" s="3" t="s">
        <v>1305</v>
      </c>
      <c r="P899" s="4">
        <v>2022</v>
      </c>
    </row>
    <row r="900" spans="15:16">
      <c r="O900" s="3" t="s">
        <v>1721</v>
      </c>
      <c r="P900" s="4">
        <v>2022</v>
      </c>
    </row>
    <row r="901" spans="15:16">
      <c r="O901" s="2" t="s">
        <v>1740</v>
      </c>
      <c r="P901" s="5">
        <v>2022</v>
      </c>
    </row>
    <row r="902" spans="15:16">
      <c r="O902" s="3" t="s">
        <v>521</v>
      </c>
      <c r="P902" s="4">
        <v>2022</v>
      </c>
    </row>
    <row r="903" spans="15:16">
      <c r="O903" s="2" t="s">
        <v>902</v>
      </c>
      <c r="P903" s="5">
        <v>2022</v>
      </c>
    </row>
    <row r="904" spans="15:16">
      <c r="O904" s="2" t="s">
        <v>1842</v>
      </c>
      <c r="P904" s="5">
        <v>2022</v>
      </c>
    </row>
    <row r="905" spans="15:16">
      <c r="O905" s="2" t="s">
        <v>235</v>
      </c>
      <c r="P905" s="5">
        <v>2022</v>
      </c>
    </row>
    <row r="906" spans="15:16">
      <c r="O906" s="2" t="s">
        <v>1516</v>
      </c>
      <c r="P906" s="5">
        <v>2022</v>
      </c>
    </row>
    <row r="907" spans="15:16">
      <c r="O907" s="3" t="s">
        <v>1753</v>
      </c>
      <c r="P907" s="4">
        <v>2022</v>
      </c>
    </row>
    <row r="908" spans="15:16">
      <c r="O908" s="2" t="s">
        <v>2158</v>
      </c>
      <c r="P908" s="5">
        <v>2022</v>
      </c>
    </row>
    <row r="909" spans="15:16">
      <c r="O909" s="3" t="s">
        <v>71</v>
      </c>
      <c r="P909" s="4">
        <v>2022</v>
      </c>
    </row>
    <row r="910" spans="15:16">
      <c r="O910" s="3" t="s">
        <v>173</v>
      </c>
      <c r="P910" s="4">
        <v>2022</v>
      </c>
    </row>
    <row r="911" spans="15:16">
      <c r="O911" s="2" t="s">
        <v>1865</v>
      </c>
      <c r="P911" s="5">
        <v>2022</v>
      </c>
    </row>
    <row r="912" spans="15:16">
      <c r="O912" s="3" t="s">
        <v>2164</v>
      </c>
      <c r="P912" s="4">
        <v>2022</v>
      </c>
    </row>
    <row r="913" spans="15:16">
      <c r="O913" s="2" t="s">
        <v>1244</v>
      </c>
      <c r="P913" s="5">
        <v>2022</v>
      </c>
    </row>
    <row r="914" spans="15:16">
      <c r="O914" s="3" t="s">
        <v>489</v>
      </c>
      <c r="P914" s="4">
        <v>2022</v>
      </c>
    </row>
    <row r="915" spans="15:16">
      <c r="O915" s="2" t="s">
        <v>2166</v>
      </c>
      <c r="P915" s="5">
        <v>2022</v>
      </c>
    </row>
    <row r="916" spans="15:16">
      <c r="O916" s="3" t="s">
        <v>2168</v>
      </c>
      <c r="P916" s="4">
        <v>2022</v>
      </c>
    </row>
    <row r="917" spans="15:16">
      <c r="O917" s="3" t="s">
        <v>52</v>
      </c>
      <c r="P917" s="4">
        <v>2022</v>
      </c>
    </row>
    <row r="918" spans="15:16">
      <c r="O918" s="2" t="s">
        <v>959</v>
      </c>
      <c r="P918" s="5">
        <v>2022</v>
      </c>
    </row>
    <row r="919" spans="15:16">
      <c r="O919" s="2" t="s">
        <v>771</v>
      </c>
      <c r="P919" s="5">
        <v>2022</v>
      </c>
    </row>
    <row r="920" spans="15:16">
      <c r="O920" s="3" t="s">
        <v>923</v>
      </c>
      <c r="P920" s="4">
        <v>2022</v>
      </c>
    </row>
    <row r="921" spans="15:16">
      <c r="O921" s="3" t="s">
        <v>1431</v>
      </c>
      <c r="P921" s="4">
        <v>2022</v>
      </c>
    </row>
    <row r="922" spans="15:16">
      <c r="O922" s="2" t="s">
        <v>881</v>
      </c>
      <c r="P922" s="5">
        <v>2022</v>
      </c>
    </row>
    <row r="923" spans="15:16">
      <c r="O923" s="3" t="s">
        <v>1454</v>
      </c>
      <c r="P923" s="4">
        <v>2022</v>
      </c>
    </row>
    <row r="924" spans="15:16">
      <c r="O924" s="3" t="s">
        <v>178</v>
      </c>
      <c r="P924" s="4">
        <v>2022</v>
      </c>
    </row>
    <row r="925" spans="15:16">
      <c r="O925" s="3" t="s">
        <v>1188</v>
      </c>
      <c r="P925" s="4">
        <v>2022</v>
      </c>
    </row>
    <row r="926" spans="15:16">
      <c r="O926" s="2" t="s">
        <v>927</v>
      </c>
      <c r="P926" s="5">
        <v>2022</v>
      </c>
    </row>
    <row r="927" spans="15:16">
      <c r="O927" s="3" t="s">
        <v>1150</v>
      </c>
      <c r="P927" s="4">
        <v>2022</v>
      </c>
    </row>
    <row r="928" spans="15:16">
      <c r="O928" s="2" t="s">
        <v>1426</v>
      </c>
      <c r="P928" s="5">
        <v>2022</v>
      </c>
    </row>
    <row r="929" spans="15:16">
      <c r="O929" s="3" t="s">
        <v>1799</v>
      </c>
      <c r="P929" s="4">
        <v>2022</v>
      </c>
    </row>
    <row r="930" spans="15:16">
      <c r="O930" s="2" t="s">
        <v>502</v>
      </c>
      <c r="P930" s="5">
        <v>2022</v>
      </c>
    </row>
    <row r="931" spans="15:16">
      <c r="O931" s="2" t="s">
        <v>841</v>
      </c>
      <c r="P931" s="5">
        <v>2022</v>
      </c>
    </row>
    <row r="932" spans="15:16">
      <c r="O932" s="2" t="s">
        <v>2176</v>
      </c>
      <c r="P932" s="5">
        <v>2022</v>
      </c>
    </row>
    <row r="933" spans="15:16">
      <c r="O933" s="2" t="s">
        <v>1695</v>
      </c>
      <c r="P933" s="5">
        <v>2022</v>
      </c>
    </row>
    <row r="934" spans="15:16">
      <c r="O934" s="2" t="s">
        <v>1491</v>
      </c>
      <c r="P934" s="5">
        <v>2022</v>
      </c>
    </row>
    <row r="935" spans="15:16">
      <c r="O935" s="3" t="s">
        <v>2178</v>
      </c>
      <c r="P935" s="4">
        <v>2022</v>
      </c>
    </row>
    <row r="936" spans="15:16">
      <c r="O936" s="2" t="s">
        <v>751</v>
      </c>
      <c r="P936" s="5">
        <v>2022</v>
      </c>
    </row>
    <row r="937" spans="15:16">
      <c r="O937" s="2" t="s">
        <v>2181</v>
      </c>
      <c r="P937" s="5">
        <v>2022</v>
      </c>
    </row>
    <row r="938" spans="15:16">
      <c r="O938" s="3" t="s">
        <v>2185</v>
      </c>
      <c r="P938" s="4">
        <v>2022</v>
      </c>
    </row>
    <row r="939" spans="15:16">
      <c r="O939" s="3" t="s">
        <v>591</v>
      </c>
      <c r="P939" s="4">
        <v>2022</v>
      </c>
    </row>
    <row r="940" spans="15:16">
      <c r="O940" s="2" t="s">
        <v>669</v>
      </c>
      <c r="P940" s="5">
        <v>2022</v>
      </c>
    </row>
    <row r="941" spans="15:16">
      <c r="O941" s="2" t="s">
        <v>500</v>
      </c>
      <c r="P941" s="5">
        <v>2022</v>
      </c>
    </row>
    <row r="942" spans="15:16">
      <c r="O942" s="3" t="s">
        <v>230</v>
      </c>
      <c r="P942" s="4">
        <v>2022</v>
      </c>
    </row>
    <row r="943" spans="15:16">
      <c r="O943" s="2" t="s">
        <v>1549</v>
      </c>
      <c r="P943" s="5">
        <v>2022</v>
      </c>
    </row>
    <row r="944" spans="15:16">
      <c r="O944" s="3" t="s">
        <v>1565</v>
      </c>
      <c r="P944" s="4">
        <v>2022</v>
      </c>
    </row>
    <row r="945" spans="15:16">
      <c r="O945" s="3" t="s">
        <v>719</v>
      </c>
      <c r="P945" s="4">
        <v>2022</v>
      </c>
    </row>
    <row r="946" spans="15:16">
      <c r="O946" s="2" t="s">
        <v>2190</v>
      </c>
      <c r="P946" s="5">
        <v>2022</v>
      </c>
    </row>
    <row r="947" spans="15:16">
      <c r="O947" s="2" t="s">
        <v>1783</v>
      </c>
      <c r="P947" s="5">
        <v>2022</v>
      </c>
    </row>
    <row r="948" spans="15:16">
      <c r="O948" s="3" t="s">
        <v>145</v>
      </c>
      <c r="P948" s="4">
        <v>2022</v>
      </c>
    </row>
    <row r="949" spans="15:16">
      <c r="O949" s="2" t="s">
        <v>1275</v>
      </c>
      <c r="P949" s="5">
        <v>2022</v>
      </c>
    </row>
    <row r="950" spans="15:16">
      <c r="O950" s="2" t="s">
        <v>2192</v>
      </c>
      <c r="P950" s="5">
        <v>2022</v>
      </c>
    </row>
    <row r="951" spans="15:16">
      <c r="O951" s="3" t="s">
        <v>773</v>
      </c>
      <c r="P951" s="4">
        <v>2022</v>
      </c>
    </row>
    <row r="952" spans="15:16">
      <c r="O952" s="3" t="s">
        <v>1663</v>
      </c>
      <c r="P952" s="4">
        <v>2022</v>
      </c>
    </row>
    <row r="953" spans="15:16">
      <c r="O953" s="2" t="s">
        <v>2199</v>
      </c>
      <c r="P953" s="5">
        <v>2022</v>
      </c>
    </row>
    <row r="954" spans="15:16">
      <c r="O954" s="2" t="s">
        <v>2201</v>
      </c>
      <c r="P954" s="5">
        <v>2022</v>
      </c>
    </row>
    <row r="955" spans="15:16">
      <c r="O955" s="3" t="s">
        <v>1048</v>
      </c>
      <c r="P955" s="4">
        <v>2022</v>
      </c>
    </row>
    <row r="956" spans="15:16">
      <c r="O956" s="2" t="s">
        <v>338</v>
      </c>
      <c r="P956" s="5">
        <v>2022</v>
      </c>
    </row>
    <row r="957" spans="15:16">
      <c r="O957" s="3" t="s">
        <v>2207</v>
      </c>
      <c r="P957" s="4">
        <v>2022</v>
      </c>
    </row>
    <row r="958" spans="15:16">
      <c r="O958" s="2" t="s">
        <v>2208</v>
      </c>
      <c r="P958" s="5">
        <v>2022</v>
      </c>
    </row>
    <row r="959" spans="15:16">
      <c r="O959" s="3" t="s">
        <v>685</v>
      </c>
      <c r="P959" s="4">
        <v>2022</v>
      </c>
    </row>
    <row r="960" spans="15:16">
      <c r="O960" s="3" t="s">
        <v>2211</v>
      </c>
      <c r="P960" s="4">
        <v>2022</v>
      </c>
    </row>
    <row r="961" spans="15:16">
      <c r="O961" s="2" t="s">
        <v>354</v>
      </c>
      <c r="P961" s="5">
        <v>2022</v>
      </c>
    </row>
    <row r="962" spans="15:16">
      <c r="O962" s="2" t="s">
        <v>2214</v>
      </c>
      <c r="P962" s="5">
        <v>2022</v>
      </c>
    </row>
    <row r="963" spans="15:16">
      <c r="O963" s="2" t="s">
        <v>1537</v>
      </c>
      <c r="P963" s="5">
        <v>2022</v>
      </c>
    </row>
    <row r="964" spans="15:16">
      <c r="O964" s="3" t="s">
        <v>1195</v>
      </c>
      <c r="P964" s="4">
        <v>2022</v>
      </c>
    </row>
    <row r="965" spans="15:16">
      <c r="O965" s="2" t="s">
        <v>1336</v>
      </c>
      <c r="P965" s="5">
        <v>2022</v>
      </c>
    </row>
    <row r="966" spans="15:16">
      <c r="O966" s="2" t="s">
        <v>603</v>
      </c>
      <c r="P966" s="5">
        <v>2022</v>
      </c>
    </row>
    <row r="967" spans="15:16">
      <c r="O967" s="2" t="s">
        <v>1631</v>
      </c>
      <c r="P967" s="5">
        <v>2022</v>
      </c>
    </row>
    <row r="968" spans="15:16">
      <c r="O968" s="3" t="s">
        <v>1415</v>
      </c>
      <c r="P968" s="4">
        <v>2022</v>
      </c>
    </row>
    <row r="969" spans="15:16">
      <c r="O969" s="2" t="s">
        <v>1657</v>
      </c>
      <c r="P969" s="5">
        <v>2022</v>
      </c>
    </row>
    <row r="970" spans="15:16">
      <c r="O970" s="3" t="s">
        <v>405</v>
      </c>
      <c r="P970" s="4">
        <v>2022</v>
      </c>
    </row>
    <row r="971" spans="15:16">
      <c r="O971" s="2" t="s">
        <v>1046</v>
      </c>
      <c r="P971" s="5">
        <v>2022</v>
      </c>
    </row>
    <row r="972" spans="15:16">
      <c r="O972" s="3" t="s">
        <v>1007</v>
      </c>
      <c r="P972" s="4">
        <v>2022</v>
      </c>
    </row>
    <row r="973" spans="15:16">
      <c r="O973" s="2" t="s">
        <v>2224</v>
      </c>
      <c r="P973" s="5">
        <v>2022</v>
      </c>
    </row>
    <row r="974" spans="15:16">
      <c r="O974" s="3" t="s">
        <v>1828</v>
      </c>
      <c r="P974" s="4">
        <v>2022</v>
      </c>
    </row>
    <row r="975" spans="15:16">
      <c r="O975" s="2" t="s">
        <v>571</v>
      </c>
      <c r="P975" s="5">
        <v>2022</v>
      </c>
    </row>
    <row r="976" spans="15:16">
      <c r="O976" s="3" t="s">
        <v>2227</v>
      </c>
      <c r="P976" s="4">
        <v>2022</v>
      </c>
    </row>
    <row r="977" spans="15:16">
      <c r="O977" s="3" t="s">
        <v>1701</v>
      </c>
      <c r="P977" s="4">
        <v>2022</v>
      </c>
    </row>
    <row r="978" spans="15:16">
      <c r="O978" s="2" t="s">
        <v>83</v>
      </c>
      <c r="P978" s="5">
        <v>2022</v>
      </c>
    </row>
    <row r="979" spans="15:16">
      <c r="O979" s="2" t="s">
        <v>1097</v>
      </c>
      <c r="P979" s="5">
        <v>2022</v>
      </c>
    </row>
    <row r="980" spans="15:16">
      <c r="O980" s="2" t="s">
        <v>1232</v>
      </c>
      <c r="P980" s="5">
        <v>2022</v>
      </c>
    </row>
    <row r="981" spans="15:16">
      <c r="O981" s="2" t="s">
        <v>1445</v>
      </c>
      <c r="P981" s="5">
        <v>2022</v>
      </c>
    </row>
    <row r="982" spans="15:16">
      <c r="O982" s="2" t="s">
        <v>2232</v>
      </c>
      <c r="P982" s="5">
        <v>2022</v>
      </c>
    </row>
    <row r="983" spans="15:16">
      <c r="O983" s="2" t="s">
        <v>261</v>
      </c>
      <c r="P983" s="5">
        <v>2022</v>
      </c>
    </row>
    <row r="984" spans="15:16">
      <c r="O984" s="3" t="s">
        <v>527</v>
      </c>
      <c r="P984" s="4">
        <v>2022</v>
      </c>
    </row>
    <row r="985" spans="15:16">
      <c r="O985" s="3" t="s">
        <v>2234</v>
      </c>
      <c r="P985" s="4">
        <v>2022</v>
      </c>
    </row>
    <row r="986" spans="15:16">
      <c r="O986" s="3" t="s">
        <v>1870</v>
      </c>
      <c r="P986" s="4">
        <v>2022</v>
      </c>
    </row>
    <row r="987" spans="15:16">
      <c r="O987" s="2" t="s">
        <v>639</v>
      </c>
      <c r="P987" s="5">
        <v>2022</v>
      </c>
    </row>
    <row r="988" spans="15:16">
      <c r="O988" s="3" t="s">
        <v>914</v>
      </c>
      <c r="P988" s="4">
        <v>2022</v>
      </c>
    </row>
    <row r="989" spans="15:16">
      <c r="O989" s="3" t="s">
        <v>585</v>
      </c>
      <c r="P989" s="4">
        <v>2022</v>
      </c>
    </row>
    <row r="990" spans="15:16">
      <c r="O990" s="3" t="s">
        <v>653</v>
      </c>
      <c r="P990" s="4">
        <v>2022</v>
      </c>
    </row>
    <row r="991" spans="15:16">
      <c r="O991" s="3" t="s">
        <v>1833</v>
      </c>
      <c r="P991" s="4">
        <v>2022</v>
      </c>
    </row>
    <row r="992" spans="15:16">
      <c r="O992" s="2" t="s">
        <v>594</v>
      </c>
      <c r="P992" s="5">
        <v>2022</v>
      </c>
    </row>
    <row r="993" spans="15:16">
      <c r="O993" s="3" t="s">
        <v>1530</v>
      </c>
      <c r="P993" s="4">
        <v>2022</v>
      </c>
    </row>
    <row r="994" spans="15:16">
      <c r="O994" s="2" t="s">
        <v>2244</v>
      </c>
      <c r="P994" s="5">
        <v>2022</v>
      </c>
    </row>
    <row r="995" spans="15:16">
      <c r="O995" s="2" t="s">
        <v>385</v>
      </c>
      <c r="P995" s="5">
        <v>2022</v>
      </c>
    </row>
    <row r="996" spans="15:16">
      <c r="O996" s="3" t="s">
        <v>1698</v>
      </c>
      <c r="P996" s="4">
        <v>2022</v>
      </c>
    </row>
    <row r="997" spans="15:16">
      <c r="O997" s="3" t="s">
        <v>632</v>
      </c>
      <c r="P997" s="4">
        <v>2022</v>
      </c>
    </row>
    <row r="998" spans="15:16">
      <c r="O998" s="3" t="s">
        <v>2246</v>
      </c>
      <c r="P998" s="4">
        <v>2022</v>
      </c>
    </row>
    <row r="999" spans="15:16">
      <c r="O999" s="3" t="s">
        <v>2248</v>
      </c>
      <c r="P999" s="4">
        <v>2022</v>
      </c>
    </row>
    <row r="1000" spans="15:16">
      <c r="O1000" s="3" t="s">
        <v>158</v>
      </c>
      <c r="P1000" s="4">
        <v>2022</v>
      </c>
    </row>
    <row r="1001" spans="15:16">
      <c r="O1001" s="2" t="s">
        <v>1479</v>
      </c>
      <c r="P1001" s="5">
        <v>2022</v>
      </c>
    </row>
    <row r="1002" spans="15:16">
      <c r="O1002" s="3" t="s">
        <v>2250</v>
      </c>
      <c r="P1002" s="4">
        <v>2022</v>
      </c>
    </row>
    <row r="1003" spans="15:16">
      <c r="O1003" s="2" t="s">
        <v>1499</v>
      </c>
      <c r="P1003" s="5">
        <v>2022</v>
      </c>
    </row>
    <row r="1004" spans="15:16">
      <c r="O1004" s="2" t="s">
        <v>2254</v>
      </c>
      <c r="P1004" s="5">
        <v>2022</v>
      </c>
    </row>
    <row r="1005" spans="15:16">
      <c r="O1005" s="3" t="s">
        <v>2255</v>
      </c>
      <c r="P1005" s="4">
        <v>2022</v>
      </c>
    </row>
    <row r="1006" spans="15:16">
      <c r="O1006" s="2" t="s">
        <v>2256</v>
      </c>
      <c r="P1006" s="5">
        <v>2022</v>
      </c>
    </row>
    <row r="1007" spans="15:16">
      <c r="O1007" s="2" t="s">
        <v>243</v>
      </c>
      <c r="P1007" s="5">
        <v>2022</v>
      </c>
    </row>
    <row r="1008" spans="15:16">
      <c r="O1008" s="2" t="s">
        <v>239</v>
      </c>
      <c r="P1008" s="5">
        <v>2022</v>
      </c>
    </row>
    <row r="1009" spans="15:16">
      <c r="O1009" s="3" t="s">
        <v>578</v>
      </c>
      <c r="P1009" s="4">
        <v>2022</v>
      </c>
    </row>
    <row r="1010" spans="15:16">
      <c r="O1010" s="3" t="s">
        <v>666</v>
      </c>
      <c r="P1010" s="4">
        <v>2022</v>
      </c>
    </row>
    <row r="1011" spans="15:16">
      <c r="O1011" s="2" t="s">
        <v>1578</v>
      </c>
      <c r="P1011" s="5">
        <v>2022</v>
      </c>
    </row>
    <row r="1012" spans="15:16">
      <c r="O1012" s="2" t="s">
        <v>1576</v>
      </c>
      <c r="P1012" s="5">
        <v>2022</v>
      </c>
    </row>
    <row r="1013" spans="15:16">
      <c r="O1013" s="3" t="s">
        <v>1066</v>
      </c>
      <c r="P1013" s="4">
        <v>2022</v>
      </c>
    </row>
    <row r="1014" spans="15:16">
      <c r="O1014" s="2" t="s">
        <v>161</v>
      </c>
      <c r="P1014" s="5">
        <v>2022</v>
      </c>
    </row>
    <row r="1015" spans="15:16">
      <c r="O1015" s="2" t="s">
        <v>1117</v>
      </c>
      <c r="P1015" s="5">
        <v>2022</v>
      </c>
    </row>
    <row r="1016" spans="15:16">
      <c r="O1016" s="3" t="s">
        <v>2261</v>
      </c>
      <c r="P1016" s="4">
        <v>2022</v>
      </c>
    </row>
    <row r="1017" spans="15:16">
      <c r="O1017" s="3" t="s">
        <v>1674</v>
      </c>
      <c r="P1017" s="4">
        <v>2022</v>
      </c>
    </row>
    <row r="1018" spans="15:16">
      <c r="O1018" s="2" t="s">
        <v>2264</v>
      </c>
      <c r="P1018" s="5">
        <v>2022</v>
      </c>
    </row>
    <row r="1019" spans="15:16">
      <c r="O1019" s="3" t="s">
        <v>407</v>
      </c>
      <c r="P1019" s="4">
        <v>2022</v>
      </c>
    </row>
    <row r="1020" spans="15:16">
      <c r="O1020" s="2" t="s">
        <v>1086</v>
      </c>
      <c r="P1020" s="5">
        <v>2022</v>
      </c>
    </row>
    <row r="1021" spans="15:16">
      <c r="O1021" s="3" t="s">
        <v>1625</v>
      </c>
      <c r="P1021" s="4">
        <v>2022</v>
      </c>
    </row>
    <row r="1022" spans="15:16">
      <c r="O1022" s="3" t="s">
        <v>16</v>
      </c>
      <c r="P1022" s="4">
        <v>2022</v>
      </c>
    </row>
    <row r="1023" spans="15:16">
      <c r="O1023" s="2" t="s">
        <v>2267</v>
      </c>
      <c r="P1023" s="5">
        <v>2022</v>
      </c>
    </row>
    <row r="1024" spans="15:16">
      <c r="O1024" s="3" t="s">
        <v>85</v>
      </c>
      <c r="P1024" s="4">
        <v>2022</v>
      </c>
    </row>
    <row r="1025" spans="15:16">
      <c r="O1025" s="3" t="s">
        <v>1773</v>
      </c>
      <c r="P1025" s="4">
        <v>2022</v>
      </c>
    </row>
    <row r="1026" spans="15:16">
      <c r="O1026" s="2" t="s">
        <v>199</v>
      </c>
      <c r="P1026" s="5">
        <v>2022</v>
      </c>
    </row>
    <row r="1027" spans="15:16">
      <c r="O1027" s="2" t="s">
        <v>793</v>
      </c>
      <c r="P1027" s="5">
        <v>2022</v>
      </c>
    </row>
    <row r="1028" spans="15:16">
      <c r="O1028" s="3" t="s">
        <v>2272</v>
      </c>
      <c r="P1028" s="4">
        <v>2022</v>
      </c>
    </row>
    <row r="1029" spans="15:16">
      <c r="O1029" s="2" t="s">
        <v>2273</v>
      </c>
      <c r="P1029" s="5">
        <v>2022</v>
      </c>
    </row>
    <row r="1030" spans="15:16">
      <c r="O1030" s="2" t="s">
        <v>940</v>
      </c>
      <c r="P1030" s="5">
        <v>2022</v>
      </c>
    </row>
    <row r="1031" spans="15:16">
      <c r="O1031" s="2" t="s">
        <v>1682</v>
      </c>
      <c r="P1031" s="5">
        <v>2022</v>
      </c>
    </row>
    <row r="1032" spans="15:16">
      <c r="O1032" s="3" t="s">
        <v>1622</v>
      </c>
      <c r="P1032" s="4">
        <v>2022</v>
      </c>
    </row>
    <row r="1033" spans="15:16">
      <c r="O1033" s="3" t="s">
        <v>2278</v>
      </c>
      <c r="P1033" s="4">
        <v>2022</v>
      </c>
    </row>
    <row r="1034" spans="15:16">
      <c r="O1034" s="3" t="s">
        <v>1163</v>
      </c>
      <c r="P1034" s="4">
        <v>2022</v>
      </c>
    </row>
    <row r="1035" spans="15:16">
      <c r="O1035" s="2" t="s">
        <v>1385</v>
      </c>
      <c r="P1035" s="5">
        <v>2022</v>
      </c>
    </row>
    <row r="1036" spans="15:16">
      <c r="O1036" s="2" t="s">
        <v>2279</v>
      </c>
      <c r="P1036" s="5">
        <v>2022</v>
      </c>
    </row>
    <row r="1037" spans="15:16">
      <c r="O1037" s="3" t="s">
        <v>452</v>
      </c>
      <c r="P1037" s="4">
        <v>2022</v>
      </c>
    </row>
    <row r="1038" spans="15:16">
      <c r="O1038" s="2" t="s">
        <v>677</v>
      </c>
      <c r="P1038" s="5">
        <v>2022</v>
      </c>
    </row>
    <row r="1039" spans="15:16">
      <c r="O1039" s="3" t="s">
        <v>1768</v>
      </c>
      <c r="P1039" s="4">
        <v>2022</v>
      </c>
    </row>
    <row r="1040" spans="15:16">
      <c r="O1040" s="2" t="s">
        <v>421</v>
      </c>
      <c r="P1040" s="5">
        <v>2022</v>
      </c>
    </row>
    <row r="1041" spans="15:16">
      <c r="O1041" s="3" t="s">
        <v>2282</v>
      </c>
      <c r="P1041" s="4">
        <v>2022</v>
      </c>
    </row>
    <row r="1042" spans="15:16">
      <c r="O1042" s="3" t="s">
        <v>1489</v>
      </c>
      <c r="P1042" s="4">
        <v>2022</v>
      </c>
    </row>
    <row r="1043" spans="15:16">
      <c r="O1043" s="2" t="s">
        <v>2284</v>
      </c>
      <c r="P1043" s="5">
        <v>2022</v>
      </c>
    </row>
    <row r="1044" spans="15:16">
      <c r="O1044" s="2" t="s">
        <v>1764</v>
      </c>
      <c r="P1044" s="5">
        <v>2022</v>
      </c>
    </row>
    <row r="1045" spans="15:16">
      <c r="O1045" s="2" t="s">
        <v>925</v>
      </c>
      <c r="P1045" s="5">
        <v>2022</v>
      </c>
    </row>
    <row r="1046" spans="15:16">
      <c r="O1046" s="2" t="s">
        <v>824</v>
      </c>
      <c r="P1046" s="5">
        <v>2022</v>
      </c>
    </row>
    <row r="1047" spans="15:16">
      <c r="O1047" s="3" t="s">
        <v>1735</v>
      </c>
      <c r="P1047" s="4">
        <v>2022</v>
      </c>
    </row>
    <row r="1048" spans="15:16">
      <c r="O1048" s="2" t="s">
        <v>2286</v>
      </c>
      <c r="P1048" s="5">
        <v>2022</v>
      </c>
    </row>
    <row r="1049" spans="15:16">
      <c r="O1049" s="2" t="s">
        <v>1550</v>
      </c>
      <c r="P1049" s="5">
        <v>2022</v>
      </c>
    </row>
    <row r="1050" spans="15:16">
      <c r="O1050" s="2" t="s">
        <v>645</v>
      </c>
      <c r="P1050" s="5">
        <v>2022</v>
      </c>
    </row>
    <row r="1051" spans="15:16">
      <c r="O1051" s="2" t="s">
        <v>2288</v>
      </c>
      <c r="P1051" s="5">
        <v>2022</v>
      </c>
    </row>
    <row r="1052" spans="15:16">
      <c r="O1052" s="2" t="s">
        <v>241</v>
      </c>
      <c r="P1052" s="5">
        <v>2022</v>
      </c>
    </row>
    <row r="1053" spans="15:16">
      <c r="O1053" s="2" t="s">
        <v>1303</v>
      </c>
      <c r="P1053" s="5">
        <v>2022</v>
      </c>
    </row>
    <row r="1054" spans="15:16">
      <c r="O1054" s="2" t="s">
        <v>604</v>
      </c>
      <c r="P1054" s="5">
        <v>2022</v>
      </c>
    </row>
    <row r="1055" spans="15:16">
      <c r="O1055" s="2" t="s">
        <v>762</v>
      </c>
      <c r="P1055" s="5">
        <v>2022</v>
      </c>
    </row>
    <row r="1056" spans="15:16">
      <c r="O1056" s="2" t="s">
        <v>2296</v>
      </c>
      <c r="P1056" s="5">
        <v>2022</v>
      </c>
    </row>
    <row r="1057" spans="15:16">
      <c r="O1057" s="2" t="s">
        <v>1377</v>
      </c>
      <c r="P1057" s="5">
        <v>2022</v>
      </c>
    </row>
    <row r="1058" spans="15:16">
      <c r="O1058" s="2" t="s">
        <v>815</v>
      </c>
      <c r="P1058" s="5">
        <v>2022</v>
      </c>
    </row>
    <row r="1059" spans="15:16">
      <c r="O1059" s="2" t="s">
        <v>2300</v>
      </c>
      <c r="P1059" s="5">
        <v>2022</v>
      </c>
    </row>
    <row r="1060" spans="15:16">
      <c r="O1060" s="2" t="s">
        <v>204</v>
      </c>
      <c r="P1060" s="5">
        <v>2022</v>
      </c>
    </row>
    <row r="1061" spans="15:16">
      <c r="O1061" s="2" t="s">
        <v>628</v>
      </c>
      <c r="P1061" s="5">
        <v>2022</v>
      </c>
    </row>
    <row r="1062" spans="15:16">
      <c r="O1062" s="3" t="s">
        <v>279</v>
      </c>
      <c r="P1062" s="4">
        <v>2022</v>
      </c>
    </row>
    <row r="1063" spans="15:16">
      <c r="O1063" s="3" t="s">
        <v>2308</v>
      </c>
      <c r="P1063" s="4">
        <v>2022</v>
      </c>
    </row>
    <row r="1064" spans="15:16">
      <c r="O1064" s="2" t="s">
        <v>494</v>
      </c>
      <c r="P1064" s="5">
        <v>2022</v>
      </c>
    </row>
    <row r="1065" spans="15:16">
      <c r="O1065" s="2" t="s">
        <v>336</v>
      </c>
      <c r="P1065" s="5">
        <v>2022</v>
      </c>
    </row>
    <row r="1066" spans="15:16">
      <c r="O1066" s="3" t="s">
        <v>1564</v>
      </c>
      <c r="P1066" s="4">
        <v>2022</v>
      </c>
    </row>
    <row r="1067" spans="15:16">
      <c r="O1067" s="2" t="s">
        <v>424</v>
      </c>
      <c r="P1067" s="5">
        <v>2022</v>
      </c>
    </row>
    <row r="1068" spans="15:16">
      <c r="O1068" s="3" t="s">
        <v>2310</v>
      </c>
      <c r="P1068" s="4">
        <v>2022</v>
      </c>
    </row>
    <row r="1069" spans="15:16">
      <c r="O1069" s="2" t="s">
        <v>979</v>
      </c>
      <c r="P1069" s="5">
        <v>2022</v>
      </c>
    </row>
    <row r="1070" spans="15:16">
      <c r="O1070" s="3" t="s">
        <v>1099</v>
      </c>
      <c r="P1070" s="4">
        <v>2022</v>
      </c>
    </row>
    <row r="1071" spans="15:16">
      <c r="O1071" s="2" t="s">
        <v>1037</v>
      </c>
      <c r="P1071" s="5">
        <v>2022</v>
      </c>
    </row>
    <row r="1072" spans="15:16">
      <c r="O1072" s="2" t="s">
        <v>2315</v>
      </c>
      <c r="P1072" s="5">
        <v>2022</v>
      </c>
    </row>
    <row r="1073" spans="15:16">
      <c r="O1073" s="2" t="s">
        <v>782</v>
      </c>
      <c r="P1073" s="5">
        <v>2022</v>
      </c>
    </row>
    <row r="1074" spans="15:16">
      <c r="O1074" s="3" t="s">
        <v>1689</v>
      </c>
      <c r="P1074" s="4">
        <v>2022</v>
      </c>
    </row>
    <row r="1075" spans="15:16">
      <c r="O1075" s="2" t="s">
        <v>2320</v>
      </c>
      <c r="P1075" s="5">
        <v>2022</v>
      </c>
    </row>
    <row r="1076" spans="15:16">
      <c r="O1076" s="2" t="s">
        <v>2321</v>
      </c>
      <c r="P1076" s="5">
        <v>2022</v>
      </c>
    </row>
    <row r="1077" spans="15:16">
      <c r="O1077" s="2" t="s">
        <v>429</v>
      </c>
      <c r="P1077" s="5">
        <v>2022</v>
      </c>
    </row>
    <row r="1078" spans="15:16">
      <c r="O1078" s="3" t="s">
        <v>321</v>
      </c>
      <c r="P1078" s="4">
        <v>2022</v>
      </c>
    </row>
    <row r="1079" spans="15:16">
      <c r="O1079" s="3" t="s">
        <v>2325</v>
      </c>
      <c r="P1079" s="4">
        <v>2022</v>
      </c>
    </row>
    <row r="1080" spans="15:16">
      <c r="O1080" s="2" t="s">
        <v>1819</v>
      </c>
      <c r="P1080" s="5">
        <v>2022</v>
      </c>
    </row>
    <row r="1081" spans="15:16">
      <c r="O1081" s="2" t="s">
        <v>889</v>
      </c>
      <c r="P1081" s="5">
        <v>2022</v>
      </c>
    </row>
    <row r="1082" spans="15:16">
      <c r="O1082" s="3" t="s">
        <v>2328</v>
      </c>
      <c r="P1082" s="4">
        <v>2022</v>
      </c>
    </row>
    <row r="1083" spans="15:16">
      <c r="O1083" s="3" t="s">
        <v>195</v>
      </c>
      <c r="P1083" s="4">
        <v>2022</v>
      </c>
    </row>
    <row r="1084" spans="15:16">
      <c r="O1084" s="3" t="s">
        <v>826</v>
      </c>
      <c r="P1084" s="4">
        <v>2022</v>
      </c>
    </row>
    <row r="1085" spans="15:16">
      <c r="O1085" s="3" t="s">
        <v>1396</v>
      </c>
      <c r="P1085" s="4">
        <v>2022</v>
      </c>
    </row>
    <row r="1086" spans="15:16">
      <c r="O1086" s="2" t="s">
        <v>1363</v>
      </c>
      <c r="P1086" s="5">
        <v>2022</v>
      </c>
    </row>
    <row r="1087" spans="15:16">
      <c r="O1087" s="2" t="s">
        <v>726</v>
      </c>
      <c r="P1087" s="5">
        <v>2022</v>
      </c>
    </row>
    <row r="1088" spans="15:16">
      <c r="O1088" s="2" t="s">
        <v>1725</v>
      </c>
      <c r="P1088" s="5">
        <v>2022</v>
      </c>
    </row>
    <row r="1089" spans="15:16">
      <c r="O1089" s="3" t="s">
        <v>254</v>
      </c>
      <c r="P1089" s="4">
        <v>2022</v>
      </c>
    </row>
    <row r="1090" spans="15:16">
      <c r="O1090" s="2" t="s">
        <v>1640</v>
      </c>
      <c r="P1090" s="5">
        <v>2022</v>
      </c>
    </row>
    <row r="1091" spans="15:16">
      <c r="O1091" s="2" t="s">
        <v>953</v>
      </c>
      <c r="P1091" s="5">
        <v>2022</v>
      </c>
    </row>
    <row r="1092" spans="15:16">
      <c r="O1092" s="2" t="s">
        <v>736</v>
      </c>
      <c r="P1092" s="5">
        <v>2022</v>
      </c>
    </row>
    <row r="1093" spans="15:16">
      <c r="O1093" s="3" t="s">
        <v>1507</v>
      </c>
      <c r="P1093" s="4">
        <v>2022</v>
      </c>
    </row>
    <row r="1094" spans="15:16">
      <c r="O1094" s="3" t="s">
        <v>1076</v>
      </c>
      <c r="P1094" s="4">
        <v>2022</v>
      </c>
    </row>
    <row r="1095" spans="15:16">
      <c r="O1095" s="3" t="s">
        <v>293</v>
      </c>
      <c r="P1095" s="4">
        <v>2022</v>
      </c>
    </row>
    <row r="1096" spans="15:16">
      <c r="O1096" s="2" t="s">
        <v>729</v>
      </c>
      <c r="P1096" s="5">
        <v>2022</v>
      </c>
    </row>
    <row r="1097" spans="15:16">
      <c r="O1097" s="2" t="s">
        <v>403</v>
      </c>
      <c r="P1097" s="5">
        <v>2022</v>
      </c>
    </row>
    <row r="1098" spans="15:16">
      <c r="O1098" s="3" t="s">
        <v>348</v>
      </c>
      <c r="P1098" s="4">
        <v>2022</v>
      </c>
    </row>
    <row r="1099" spans="15:16">
      <c r="O1099" s="2" t="s">
        <v>464</v>
      </c>
      <c r="P1099" s="5">
        <v>2022</v>
      </c>
    </row>
    <row r="1100" spans="15:16">
      <c r="O1100" s="3" t="s">
        <v>2345</v>
      </c>
      <c r="P1100" s="4">
        <v>2022</v>
      </c>
    </row>
    <row r="1101" spans="15:16">
      <c r="O1101" s="2" t="s">
        <v>868</v>
      </c>
      <c r="P1101" s="5">
        <v>2022</v>
      </c>
    </row>
    <row r="1102" spans="15:16">
      <c r="O1102" s="3" t="s">
        <v>863</v>
      </c>
      <c r="P1102" s="4">
        <v>2022</v>
      </c>
    </row>
    <row r="1103" spans="15:16">
      <c r="O1103" s="3" t="s">
        <v>575</v>
      </c>
      <c r="P1103" s="4">
        <v>2022</v>
      </c>
    </row>
    <row r="1104" spans="15:16">
      <c r="O1104" s="2" t="s">
        <v>1209</v>
      </c>
      <c r="P1104" s="5">
        <v>2022</v>
      </c>
    </row>
    <row r="1105" spans="15:16">
      <c r="O1105" s="2" t="s">
        <v>886</v>
      </c>
      <c r="P1105" s="5">
        <v>2022</v>
      </c>
    </row>
    <row r="1106" spans="15:16">
      <c r="O1106" s="3" t="s">
        <v>2348</v>
      </c>
      <c r="P1106" s="4">
        <v>2022</v>
      </c>
    </row>
    <row r="1107" spans="15:16">
      <c r="O1107" s="2" t="s">
        <v>2349</v>
      </c>
      <c r="P1107" s="5">
        <v>2022</v>
      </c>
    </row>
    <row r="1108" spans="15:16">
      <c r="O1108" s="2" t="s">
        <v>870</v>
      </c>
      <c r="P1108" s="5">
        <v>2022</v>
      </c>
    </row>
    <row r="1109" spans="15:16">
      <c r="O1109" s="3" t="s">
        <v>742</v>
      </c>
      <c r="P1109" s="4">
        <v>2022</v>
      </c>
    </row>
    <row r="1110" spans="15:16">
      <c r="O1110" s="3" t="s">
        <v>248</v>
      </c>
      <c r="P1110" s="4">
        <v>2022</v>
      </c>
    </row>
    <row r="1111" spans="15:16">
      <c r="O1111" s="3" t="s">
        <v>1198</v>
      </c>
      <c r="P1111" s="4">
        <v>2022</v>
      </c>
    </row>
    <row r="1112" spans="15:16">
      <c r="O1112" s="3" t="s">
        <v>472</v>
      </c>
      <c r="P1112" s="4">
        <v>2022</v>
      </c>
    </row>
    <row r="1113" spans="15:16">
      <c r="O1113" s="3" t="s">
        <v>1800</v>
      </c>
      <c r="P1113" s="4">
        <v>2022</v>
      </c>
    </row>
    <row r="1114" spans="15:16">
      <c r="O1114" s="3" t="s">
        <v>380</v>
      </c>
      <c r="P1114" s="4">
        <v>2022</v>
      </c>
    </row>
    <row r="1115" spans="15:16">
      <c r="O1115" s="2" t="s">
        <v>1848</v>
      </c>
      <c r="P1115" s="5">
        <v>2022</v>
      </c>
    </row>
    <row r="1116" spans="15:16">
      <c r="O1116" s="2" t="s">
        <v>630</v>
      </c>
      <c r="P1116" s="5">
        <v>2022</v>
      </c>
    </row>
    <row r="1117" spans="15:16">
      <c r="O1117" s="3" t="s">
        <v>1090</v>
      </c>
      <c r="P1117" s="4">
        <v>2022</v>
      </c>
    </row>
    <row r="1118" spans="15:16">
      <c r="O1118" s="3" t="s">
        <v>2367</v>
      </c>
      <c r="P1118" s="4">
        <v>2022</v>
      </c>
    </row>
    <row r="1119" spans="15:16">
      <c r="O1119" s="2" t="s">
        <v>750</v>
      </c>
      <c r="P1119" s="5">
        <v>2022</v>
      </c>
    </row>
    <row r="1120" spans="15:16">
      <c r="O1120" s="3" t="s">
        <v>1340</v>
      </c>
      <c r="P1120" s="4">
        <v>2022</v>
      </c>
    </row>
    <row r="1121" spans="15:16">
      <c r="O1121" s="2" t="s">
        <v>343</v>
      </c>
      <c r="P1121" s="5">
        <v>2022</v>
      </c>
    </row>
    <row r="1122" spans="15:16">
      <c r="O1122" s="3" t="s">
        <v>657</v>
      </c>
      <c r="P1122" s="4">
        <v>2022</v>
      </c>
    </row>
    <row r="1123" spans="15:16">
      <c r="O1123" s="2" t="s">
        <v>716</v>
      </c>
      <c r="P1123" s="5">
        <v>2022</v>
      </c>
    </row>
    <row r="1124" spans="15:16">
      <c r="O1124" s="3" t="s">
        <v>1081</v>
      </c>
      <c r="P1124" s="4">
        <v>2022</v>
      </c>
    </row>
    <row r="1125" spans="15:16">
      <c r="O1125" s="2" t="s">
        <v>1265</v>
      </c>
      <c r="P1125" s="5">
        <v>2022</v>
      </c>
    </row>
    <row r="1126" spans="15:16">
      <c r="O1126" s="3" t="s">
        <v>1724</v>
      </c>
      <c r="P1126" s="4">
        <v>2022</v>
      </c>
    </row>
    <row r="1127" spans="15:16">
      <c r="O1127" s="3" t="s">
        <v>1348</v>
      </c>
      <c r="P1127" s="4">
        <v>2022</v>
      </c>
    </row>
    <row r="1128" spans="15:16">
      <c r="O1128" s="2" t="s">
        <v>2380</v>
      </c>
      <c r="P1128" s="5">
        <v>2022</v>
      </c>
    </row>
    <row r="1129" spans="15:16">
      <c r="O1129" s="3" t="s">
        <v>994</v>
      </c>
      <c r="P1129" s="4">
        <v>2022</v>
      </c>
    </row>
    <row r="1130" spans="15:16">
      <c r="O1130" s="2" t="s">
        <v>1597</v>
      </c>
      <c r="P1130" s="5">
        <v>2022</v>
      </c>
    </row>
    <row r="1131" spans="15:16">
      <c r="O1131" s="2" t="s">
        <v>2382</v>
      </c>
      <c r="P1131" s="5">
        <v>2022</v>
      </c>
    </row>
    <row r="1132" spans="15:16">
      <c r="O1132" s="3" t="s">
        <v>2383</v>
      </c>
      <c r="P1132" s="4">
        <v>2022</v>
      </c>
    </row>
    <row r="1133" spans="15:16">
      <c r="O1133" s="3" t="s">
        <v>1438</v>
      </c>
      <c r="P1133" s="4">
        <v>2022</v>
      </c>
    </row>
    <row r="1134" spans="15:16">
      <c r="O1134" s="2" t="s">
        <v>1262</v>
      </c>
      <c r="P1134" s="5">
        <v>2022</v>
      </c>
    </row>
    <row r="1135" spans="15:16">
      <c r="O1135" s="3" t="s">
        <v>828</v>
      </c>
      <c r="P1135" s="4">
        <v>2022</v>
      </c>
    </row>
    <row r="1136" spans="15:16">
      <c r="O1136" s="2" t="s">
        <v>1223</v>
      </c>
      <c r="P1136" s="5">
        <v>2022</v>
      </c>
    </row>
    <row r="1137" spans="15:16">
      <c r="O1137" s="2" t="s">
        <v>130</v>
      </c>
      <c r="P1137" s="5">
        <v>2022</v>
      </c>
    </row>
    <row r="1138" spans="15:16">
      <c r="O1138" s="2" t="s">
        <v>2385</v>
      </c>
      <c r="P1138" s="5">
        <v>2022</v>
      </c>
    </row>
    <row r="1139" spans="15:16">
      <c r="O1139" s="3" t="s">
        <v>2387</v>
      </c>
      <c r="P1139" s="4">
        <v>2022</v>
      </c>
    </row>
    <row r="1140" spans="15:16">
      <c r="O1140" s="3" t="s">
        <v>1868</v>
      </c>
      <c r="P1140" s="4">
        <v>2022</v>
      </c>
    </row>
    <row r="1141" spans="15:16">
      <c r="O1141" s="2" t="s">
        <v>1824</v>
      </c>
      <c r="P1141" s="5">
        <v>2022</v>
      </c>
    </row>
    <row r="1142" spans="15:16">
      <c r="O1142" s="3" t="s">
        <v>2390</v>
      </c>
      <c r="P1142" s="4">
        <v>2022</v>
      </c>
    </row>
    <row r="1143" spans="15:16">
      <c r="O1143" s="2" t="s">
        <v>1754</v>
      </c>
      <c r="P1143" s="5">
        <v>2022</v>
      </c>
    </row>
    <row r="1144" spans="15:16">
      <c r="O1144" s="3" t="s">
        <v>111</v>
      </c>
      <c r="P1144" s="4">
        <v>2022</v>
      </c>
    </row>
    <row r="1145" spans="15:16">
      <c r="O1145" s="2" t="s">
        <v>389</v>
      </c>
      <c r="P1145" s="5">
        <v>2022</v>
      </c>
    </row>
    <row r="1146" spans="15:16">
      <c r="O1146" s="2" t="s">
        <v>1600</v>
      </c>
      <c r="P1146" s="5">
        <v>2022</v>
      </c>
    </row>
    <row r="1147" spans="15:16">
      <c r="O1147" s="2" t="s">
        <v>2398</v>
      </c>
      <c r="P1147" s="5">
        <v>2022</v>
      </c>
    </row>
    <row r="1148" spans="15:16">
      <c r="O1148" s="3" t="s">
        <v>1616</v>
      </c>
      <c r="P1148" s="4">
        <v>2022</v>
      </c>
    </row>
    <row r="1149" spans="15:16">
      <c r="O1149" s="3" t="s">
        <v>184</v>
      </c>
      <c r="P1149" s="4">
        <v>2022</v>
      </c>
    </row>
    <row r="1150" spans="15:16">
      <c r="O1150" s="3" t="s">
        <v>539</v>
      </c>
      <c r="P1150" s="4">
        <v>2022</v>
      </c>
    </row>
    <row r="1151" spans="15:16">
      <c r="O1151" s="3" t="s">
        <v>1659</v>
      </c>
      <c r="P1151" s="4">
        <v>2022</v>
      </c>
    </row>
    <row r="1152" spans="15:16">
      <c r="O1152" s="2" t="s">
        <v>1153</v>
      </c>
      <c r="P1152" s="5">
        <v>2022</v>
      </c>
    </row>
    <row r="1153" spans="15:16">
      <c r="O1153" s="3" t="s">
        <v>2407</v>
      </c>
      <c r="P1153" s="4">
        <v>2022</v>
      </c>
    </row>
    <row r="1154" spans="15:16">
      <c r="O1154" s="3" t="s">
        <v>2408</v>
      </c>
      <c r="P1154" s="4">
        <v>2022</v>
      </c>
    </row>
    <row r="1155" spans="15:16">
      <c r="O1155" s="3" t="s">
        <v>505</v>
      </c>
      <c r="P1155" s="4">
        <v>2022</v>
      </c>
    </row>
    <row r="1156" spans="15:16">
      <c r="O1156" s="3" t="s">
        <v>2409</v>
      </c>
      <c r="P1156" s="4">
        <v>2022</v>
      </c>
    </row>
    <row r="1157" spans="15:16">
      <c r="O1157" s="2" t="s">
        <v>1477</v>
      </c>
      <c r="P1157" s="5">
        <v>2022</v>
      </c>
    </row>
    <row r="1158" spans="15:16">
      <c r="O1158" s="3" t="s">
        <v>985</v>
      </c>
      <c r="P1158" s="4">
        <v>2022</v>
      </c>
    </row>
    <row r="1159" spans="15:16">
      <c r="O1159" s="3" t="s">
        <v>1633</v>
      </c>
      <c r="P1159" s="4">
        <v>2022</v>
      </c>
    </row>
    <row r="1160" spans="15:16">
      <c r="O1160" s="3" t="s">
        <v>2413</v>
      </c>
      <c r="P1160" s="4">
        <v>2022</v>
      </c>
    </row>
    <row r="1161" spans="15:16">
      <c r="O1161" s="3" t="s">
        <v>1256</v>
      </c>
      <c r="P1161" s="4">
        <v>2022</v>
      </c>
    </row>
    <row r="1162" spans="15:16">
      <c r="O1162" s="2" t="s">
        <v>2414</v>
      </c>
      <c r="P1162" s="5">
        <v>2022</v>
      </c>
    </row>
    <row r="1163" spans="15:16">
      <c r="O1163" s="2" t="s">
        <v>1140</v>
      </c>
      <c r="P1163" s="5">
        <v>2022</v>
      </c>
    </row>
    <row r="1164" spans="15:16">
      <c r="O1164" s="2" t="s">
        <v>1433</v>
      </c>
      <c r="P1164" s="5">
        <v>2022</v>
      </c>
    </row>
    <row r="1165" spans="15:16">
      <c r="O1165" s="3" t="s">
        <v>1573</v>
      </c>
      <c r="P1165" s="4">
        <v>2022</v>
      </c>
    </row>
    <row r="1166" spans="15:16">
      <c r="O1166" s="2" t="s">
        <v>2418</v>
      </c>
      <c r="P1166" s="5">
        <v>2022</v>
      </c>
    </row>
    <row r="1167" spans="15:16">
      <c r="O1167" s="3" t="s">
        <v>560</v>
      </c>
      <c r="P1167" s="4">
        <v>2022</v>
      </c>
    </row>
    <row r="1168" spans="15:16">
      <c r="O1168" s="3" t="s">
        <v>1612</v>
      </c>
      <c r="P1168" s="4">
        <v>2022</v>
      </c>
    </row>
    <row r="1169" spans="15:16">
      <c r="O1169" s="2" t="s">
        <v>258</v>
      </c>
      <c r="P1169" s="5">
        <v>2022</v>
      </c>
    </row>
    <row r="1170" spans="15:16">
      <c r="O1170" s="2" t="s">
        <v>2246</v>
      </c>
      <c r="P1170" s="5">
        <v>2023</v>
      </c>
    </row>
    <row r="1171" spans="15:16">
      <c r="O1171" s="2" t="s">
        <v>1081</v>
      </c>
      <c r="P1171" s="5">
        <v>2023</v>
      </c>
    </row>
    <row r="1172" spans="15:16">
      <c r="O1172" s="3" t="s">
        <v>969</v>
      </c>
      <c r="P1172" s="4">
        <v>2023</v>
      </c>
    </row>
    <row r="1173" spans="15:16">
      <c r="O1173" s="2" t="s">
        <v>2425</v>
      </c>
      <c r="P1173" s="5">
        <v>2023</v>
      </c>
    </row>
    <row r="1174" spans="15:16">
      <c r="O1174" s="2" t="s">
        <v>2426</v>
      </c>
      <c r="P1174" s="5">
        <v>2023</v>
      </c>
    </row>
    <row r="1175" spans="15:16">
      <c r="O1175" s="3" t="s">
        <v>1976</v>
      </c>
      <c r="P1175" s="4">
        <v>2023</v>
      </c>
    </row>
    <row r="1176" spans="15:16">
      <c r="O1176" s="3" t="s">
        <v>671</v>
      </c>
      <c r="P1176" s="4">
        <v>2023</v>
      </c>
    </row>
    <row r="1177" spans="15:16">
      <c r="O1177" s="2" t="s">
        <v>754</v>
      </c>
      <c r="P1177" s="5">
        <v>2023</v>
      </c>
    </row>
    <row r="1178" spans="15:16">
      <c r="O1178" s="3" t="s">
        <v>2232</v>
      </c>
      <c r="P1178" s="4">
        <v>2023</v>
      </c>
    </row>
    <row r="1179" spans="15:16">
      <c r="O1179" s="3" t="s">
        <v>31</v>
      </c>
      <c r="P1179" s="4">
        <v>2023</v>
      </c>
    </row>
    <row r="1180" spans="15:16">
      <c r="O1180" s="3" t="s">
        <v>48</v>
      </c>
      <c r="P1180" s="4">
        <v>2023</v>
      </c>
    </row>
    <row r="1181" spans="15:16">
      <c r="O1181" s="2" t="s">
        <v>595</v>
      </c>
      <c r="P1181" s="5">
        <v>2023</v>
      </c>
    </row>
    <row r="1182" spans="15:16">
      <c r="O1182" s="2" t="s">
        <v>1869</v>
      </c>
      <c r="P1182" s="5">
        <v>2023</v>
      </c>
    </row>
    <row r="1183" spans="15:16">
      <c r="O1183" s="3" t="s">
        <v>454</v>
      </c>
      <c r="P1183" s="4">
        <v>2023</v>
      </c>
    </row>
    <row r="1184" spans="15:16">
      <c r="O1184" s="3" t="s">
        <v>2431</v>
      </c>
      <c r="P1184" s="4">
        <v>2023</v>
      </c>
    </row>
    <row r="1185" spans="15:16">
      <c r="O1185" s="2" t="s">
        <v>1145</v>
      </c>
      <c r="P1185" s="5">
        <v>2023</v>
      </c>
    </row>
    <row r="1186" spans="15:16">
      <c r="O1186" s="3" t="s">
        <v>415</v>
      </c>
      <c r="P1186" s="4">
        <v>2023</v>
      </c>
    </row>
    <row r="1187" spans="15:16">
      <c r="O1187" s="2" t="s">
        <v>2067</v>
      </c>
      <c r="P1187" s="5">
        <v>2023</v>
      </c>
    </row>
    <row r="1188" spans="15:16">
      <c r="O1188" s="2" t="s">
        <v>726</v>
      </c>
      <c r="P1188" s="5">
        <v>2023</v>
      </c>
    </row>
    <row r="1189" spans="15:16">
      <c r="O1189" s="3" t="s">
        <v>1749</v>
      </c>
      <c r="P1189" s="4">
        <v>2023</v>
      </c>
    </row>
    <row r="1190" spans="15:16">
      <c r="O1190" s="2" t="s">
        <v>1565</v>
      </c>
      <c r="P1190" s="5">
        <v>2023</v>
      </c>
    </row>
    <row r="1191" spans="15:16">
      <c r="O1191" s="3" t="s">
        <v>2434</v>
      </c>
      <c r="P1191" s="4">
        <v>2023</v>
      </c>
    </row>
    <row r="1192" spans="15:16">
      <c r="O1192" s="2" t="s">
        <v>902</v>
      </c>
      <c r="P1192" s="5">
        <v>2023</v>
      </c>
    </row>
    <row r="1193" spans="15:16">
      <c r="O1193" s="2" t="s">
        <v>2227</v>
      </c>
      <c r="P1193" s="5">
        <v>2023</v>
      </c>
    </row>
    <row r="1194" spans="15:16">
      <c r="O1194" s="3" t="s">
        <v>2414</v>
      </c>
      <c r="P1194" s="4">
        <v>2023</v>
      </c>
    </row>
    <row r="1195" spans="15:16">
      <c r="O1195" s="2" t="s">
        <v>685</v>
      </c>
      <c r="P1195" s="5">
        <v>2023</v>
      </c>
    </row>
    <row r="1196" spans="15:16">
      <c r="O1196" s="2" t="s">
        <v>653</v>
      </c>
      <c r="P1196" s="5">
        <v>2023</v>
      </c>
    </row>
    <row r="1197" spans="15:16">
      <c r="O1197" s="3" t="s">
        <v>2264</v>
      </c>
      <c r="P1197" s="4">
        <v>2023</v>
      </c>
    </row>
    <row r="1198" spans="15:16">
      <c r="O1198" s="3" t="s">
        <v>1253</v>
      </c>
      <c r="P1198" s="4">
        <v>2023</v>
      </c>
    </row>
    <row r="1199" spans="15:16">
      <c r="O1199" s="2" t="s">
        <v>1760</v>
      </c>
      <c r="P1199" s="5">
        <v>2023</v>
      </c>
    </row>
    <row r="1200" spans="15:16">
      <c r="O1200" s="2" t="s">
        <v>697</v>
      </c>
      <c r="P1200" s="5">
        <v>2023</v>
      </c>
    </row>
    <row r="1201" spans="15:16">
      <c r="O1201" s="2" t="s">
        <v>855</v>
      </c>
      <c r="P1201" s="5">
        <v>2023</v>
      </c>
    </row>
    <row r="1202" spans="15:16">
      <c r="O1202" s="3" t="s">
        <v>2320</v>
      </c>
      <c r="P1202" s="4">
        <v>2023</v>
      </c>
    </row>
    <row r="1203" spans="15:16">
      <c r="O1203" s="2" t="s">
        <v>1885</v>
      </c>
      <c r="P1203" s="5">
        <v>2023</v>
      </c>
    </row>
    <row r="1204" spans="15:16">
      <c r="O1204" s="3" t="s">
        <v>1345</v>
      </c>
      <c r="P1204" s="4">
        <v>2023</v>
      </c>
    </row>
    <row r="1205" spans="15:16">
      <c r="O1205" s="2" t="s">
        <v>2437</v>
      </c>
      <c r="P1205" s="5">
        <v>2023</v>
      </c>
    </row>
    <row r="1206" spans="15:16">
      <c r="O1206" s="2" t="s">
        <v>389</v>
      </c>
      <c r="P1206" s="5">
        <v>2023</v>
      </c>
    </row>
    <row r="1207" spans="15:16">
      <c r="O1207" s="3" t="s">
        <v>1489</v>
      </c>
      <c r="P1207" s="4">
        <v>2023</v>
      </c>
    </row>
    <row r="1208" spans="15:16">
      <c r="O1208" s="2" t="s">
        <v>770</v>
      </c>
      <c r="P1208" s="5">
        <v>2023</v>
      </c>
    </row>
    <row r="1209" spans="15:16">
      <c r="O1209" s="3" t="s">
        <v>1764</v>
      </c>
      <c r="P1209" s="4">
        <v>2023</v>
      </c>
    </row>
    <row r="1210" spans="15:16">
      <c r="O1210" s="3" t="s">
        <v>2441</v>
      </c>
      <c r="P1210" s="4">
        <v>2023</v>
      </c>
    </row>
    <row r="1211" spans="15:16">
      <c r="O1211" s="2" t="s">
        <v>1433</v>
      </c>
      <c r="P1211" s="5">
        <v>2023</v>
      </c>
    </row>
    <row r="1212" spans="15:16">
      <c r="O1212" s="3" t="s">
        <v>345</v>
      </c>
      <c r="P1212" s="4">
        <v>2023</v>
      </c>
    </row>
    <row r="1213" spans="15:16">
      <c r="O1213" s="3" t="s">
        <v>261</v>
      </c>
      <c r="P1213" s="4">
        <v>2023</v>
      </c>
    </row>
    <row r="1214" spans="15:16">
      <c r="O1214" s="2" t="s">
        <v>1673</v>
      </c>
      <c r="P1214" s="5">
        <v>2023</v>
      </c>
    </row>
    <row r="1215" spans="15:16">
      <c r="O1215" s="3" t="s">
        <v>532</v>
      </c>
      <c r="P1215" s="4">
        <v>2023</v>
      </c>
    </row>
    <row r="1216" spans="15:16">
      <c r="O1216" s="3" t="s">
        <v>178</v>
      </c>
      <c r="P1216" s="4">
        <v>2023</v>
      </c>
    </row>
    <row r="1217" spans="15:16">
      <c r="O1217" s="2" t="s">
        <v>1403</v>
      </c>
      <c r="P1217" s="5">
        <v>2023</v>
      </c>
    </row>
    <row r="1218" spans="15:16">
      <c r="O1218" s="3" t="s">
        <v>1819</v>
      </c>
      <c r="P1218" s="4">
        <v>2023</v>
      </c>
    </row>
    <row r="1219" spans="15:16">
      <c r="O1219" s="2" t="s">
        <v>511</v>
      </c>
      <c r="P1219" s="5">
        <v>2023</v>
      </c>
    </row>
    <row r="1220" spans="15:16">
      <c r="O1220" s="3" t="s">
        <v>875</v>
      </c>
      <c r="P1220" s="4">
        <v>2023</v>
      </c>
    </row>
    <row r="1221" spans="15:16">
      <c r="O1221" s="2" t="s">
        <v>156</v>
      </c>
      <c r="P1221" s="5">
        <v>2023</v>
      </c>
    </row>
    <row r="1222" spans="15:16">
      <c r="O1222" s="3" t="s">
        <v>1479</v>
      </c>
      <c r="P1222" s="4">
        <v>2023</v>
      </c>
    </row>
    <row r="1223" spans="15:16">
      <c r="O1223" s="2" t="s">
        <v>1260</v>
      </c>
      <c r="P1223" s="5">
        <v>2023</v>
      </c>
    </row>
    <row r="1224" spans="15:16">
      <c r="O1224" s="3" t="s">
        <v>1297</v>
      </c>
      <c r="P1224" s="4">
        <v>2023</v>
      </c>
    </row>
    <row r="1225" spans="15:16">
      <c r="O1225" s="2" t="s">
        <v>1183</v>
      </c>
      <c r="P1225" s="5">
        <v>2023</v>
      </c>
    </row>
    <row r="1226" spans="15:16">
      <c r="O1226" s="3" t="s">
        <v>327</v>
      </c>
      <c r="P1226" s="4">
        <v>2023</v>
      </c>
    </row>
    <row r="1227" spans="15:16">
      <c r="O1227" s="3" t="s">
        <v>429</v>
      </c>
      <c r="P1227" s="4">
        <v>2023</v>
      </c>
    </row>
    <row r="1228" spans="15:16">
      <c r="O1228" s="2" t="s">
        <v>385</v>
      </c>
      <c r="P1228" s="5">
        <v>2023</v>
      </c>
    </row>
    <row r="1229" spans="15:16">
      <c r="O1229" s="2" t="s">
        <v>2446</v>
      </c>
      <c r="P1229" s="5">
        <v>2023</v>
      </c>
    </row>
    <row r="1230" spans="15:16">
      <c r="O1230" s="2" t="s">
        <v>2133</v>
      </c>
      <c r="P1230" s="5">
        <v>2023</v>
      </c>
    </row>
    <row r="1231" spans="15:16">
      <c r="O1231" s="3" t="s">
        <v>172</v>
      </c>
      <c r="P1231" s="4">
        <v>2023</v>
      </c>
    </row>
    <row r="1232" spans="15:16">
      <c r="O1232" s="2" t="s">
        <v>2254</v>
      </c>
      <c r="P1232" s="5">
        <v>2023</v>
      </c>
    </row>
    <row r="1233" spans="15:16">
      <c r="O1233" s="2" t="s">
        <v>1684</v>
      </c>
      <c r="P1233" s="5">
        <v>2023</v>
      </c>
    </row>
    <row r="1234" spans="15:16">
      <c r="O1234" s="3" t="s">
        <v>505</v>
      </c>
      <c r="P1234" s="4">
        <v>2023</v>
      </c>
    </row>
    <row r="1235" spans="15:16">
      <c r="O1235" s="3" t="s">
        <v>1515</v>
      </c>
      <c r="P1235" s="4">
        <v>2023</v>
      </c>
    </row>
    <row r="1236" spans="15:16">
      <c r="O1236" s="2" t="s">
        <v>1935</v>
      </c>
      <c r="P1236" s="5">
        <v>2023</v>
      </c>
    </row>
    <row r="1237" spans="15:16">
      <c r="O1237" s="2" t="s">
        <v>2158</v>
      </c>
      <c r="P1237" s="5">
        <v>2023</v>
      </c>
    </row>
    <row r="1238" spans="15:16">
      <c r="O1238" s="3" t="s">
        <v>637</v>
      </c>
      <c r="P1238" s="4">
        <v>2023</v>
      </c>
    </row>
    <row r="1239" spans="15:16">
      <c r="O1239" s="3" t="s">
        <v>1289</v>
      </c>
      <c r="P1239" s="4">
        <v>2023</v>
      </c>
    </row>
    <row r="1240" spans="15:16">
      <c r="O1240" s="3" t="s">
        <v>1996</v>
      </c>
      <c r="P1240" s="4">
        <v>2023</v>
      </c>
    </row>
    <row r="1241" spans="15:16">
      <c r="O1241" s="2" t="s">
        <v>239</v>
      </c>
      <c r="P1241" s="5">
        <v>2023</v>
      </c>
    </row>
    <row r="1242" spans="15:16">
      <c r="O1242" s="2" t="s">
        <v>1450</v>
      </c>
      <c r="P1242" s="5">
        <v>2023</v>
      </c>
    </row>
    <row r="1243" spans="15:16">
      <c r="O1243" s="2" t="s">
        <v>711</v>
      </c>
      <c r="P1243" s="5">
        <v>2023</v>
      </c>
    </row>
    <row r="1244" spans="15:16">
      <c r="O1244" s="3" t="s">
        <v>1725</v>
      </c>
      <c r="P1244" s="4">
        <v>2023</v>
      </c>
    </row>
    <row r="1245" spans="15:16">
      <c r="O1245" s="2" t="s">
        <v>1722</v>
      </c>
      <c r="P1245" s="5">
        <v>2023</v>
      </c>
    </row>
    <row r="1246" spans="15:16">
      <c r="O1246" s="2" t="s">
        <v>1979</v>
      </c>
      <c r="P1246" s="5">
        <v>2023</v>
      </c>
    </row>
    <row r="1247" spans="15:16">
      <c r="O1247" s="3" t="s">
        <v>1924</v>
      </c>
      <c r="P1247" s="4">
        <v>2023</v>
      </c>
    </row>
    <row r="1248" spans="15:16">
      <c r="O1248" s="3" t="s">
        <v>949</v>
      </c>
      <c r="P1248" s="4">
        <v>2023</v>
      </c>
    </row>
    <row r="1249" spans="15:16">
      <c r="O1249" s="2" t="s">
        <v>1597</v>
      </c>
      <c r="P1249" s="5">
        <v>2023</v>
      </c>
    </row>
    <row r="1250" spans="15:16">
      <c r="O1250" s="3" t="s">
        <v>942</v>
      </c>
      <c r="P1250" s="4">
        <v>2023</v>
      </c>
    </row>
    <row r="1251" spans="15:16">
      <c r="O1251" s="2" t="s">
        <v>2140</v>
      </c>
      <c r="P1251" s="5">
        <v>2023</v>
      </c>
    </row>
    <row r="1252" spans="15:16">
      <c r="O1252" s="3" t="s">
        <v>886</v>
      </c>
      <c r="P1252" s="4">
        <v>2023</v>
      </c>
    </row>
    <row r="1253" spans="15:16">
      <c r="O1253" s="2" t="s">
        <v>163</v>
      </c>
      <c r="P1253" s="5">
        <v>2023</v>
      </c>
    </row>
    <row r="1254" spans="15:16">
      <c r="O1254" s="3" t="s">
        <v>2449</v>
      </c>
      <c r="P1254" s="4">
        <v>2023</v>
      </c>
    </row>
    <row r="1255" spans="15:16">
      <c r="O1255" s="2" t="s">
        <v>1262</v>
      </c>
      <c r="P1255" s="5">
        <v>2023</v>
      </c>
    </row>
    <row r="1256" spans="15:16">
      <c r="O1256" s="3" t="s">
        <v>1600</v>
      </c>
      <c r="P1256" s="4">
        <v>2023</v>
      </c>
    </row>
    <row r="1257" spans="15:16">
      <c r="O1257" s="3" t="s">
        <v>1291</v>
      </c>
      <c r="P1257" s="4">
        <v>2023</v>
      </c>
    </row>
    <row r="1258" spans="15:16">
      <c r="O1258" s="2" t="s">
        <v>798</v>
      </c>
      <c r="P1258" s="5">
        <v>2023</v>
      </c>
    </row>
    <row r="1259" spans="15:16">
      <c r="O1259" s="3" t="s">
        <v>2452</v>
      </c>
      <c r="P1259" s="4">
        <v>2023</v>
      </c>
    </row>
    <row r="1260" spans="15:16">
      <c r="O1260" s="3" t="s">
        <v>1833</v>
      </c>
      <c r="P1260" s="4">
        <v>2023</v>
      </c>
    </row>
    <row r="1261" spans="15:16">
      <c r="O1261" s="2" t="s">
        <v>1273</v>
      </c>
      <c r="P1261" s="5">
        <v>2023</v>
      </c>
    </row>
    <row r="1262" spans="15:16">
      <c r="O1262" s="3" t="s">
        <v>562</v>
      </c>
      <c r="P1262" s="4">
        <v>2023</v>
      </c>
    </row>
    <row r="1263" spans="15:16">
      <c r="O1263" s="3" t="s">
        <v>421</v>
      </c>
      <c r="P1263" s="4">
        <v>2023</v>
      </c>
    </row>
    <row r="1264" spans="15:16">
      <c r="O1264" s="3" t="s">
        <v>1865</v>
      </c>
      <c r="P1264" s="4">
        <v>2023</v>
      </c>
    </row>
    <row r="1265" spans="15:16">
      <c r="O1265" s="2" t="s">
        <v>686</v>
      </c>
      <c r="P1265" s="5">
        <v>2023</v>
      </c>
    </row>
    <row r="1266" spans="15:16">
      <c r="O1266" s="3" t="s">
        <v>796</v>
      </c>
      <c r="P1266" s="4">
        <v>2023</v>
      </c>
    </row>
    <row r="1267" spans="15:16">
      <c r="O1267" s="2" t="s">
        <v>2106</v>
      </c>
      <c r="P1267" s="5">
        <v>2023</v>
      </c>
    </row>
    <row r="1268" spans="15:16">
      <c r="O1268" s="3" t="s">
        <v>885</v>
      </c>
      <c r="P1268" s="4">
        <v>2023</v>
      </c>
    </row>
    <row r="1269" spans="15:16">
      <c r="O1269" s="3" t="s">
        <v>2059</v>
      </c>
      <c r="P1269" s="4">
        <v>2023</v>
      </c>
    </row>
    <row r="1270" spans="15:16">
      <c r="O1270" s="2" t="s">
        <v>2062</v>
      </c>
      <c r="P1270" s="5">
        <v>2023</v>
      </c>
    </row>
    <row r="1271" spans="15:16">
      <c r="O1271" s="2" t="s">
        <v>924</v>
      </c>
      <c r="P1271" s="5">
        <v>2023</v>
      </c>
    </row>
    <row r="1272" spans="15:16">
      <c r="O1272" s="3" t="s">
        <v>1461</v>
      </c>
      <c r="P1272" s="4">
        <v>2023</v>
      </c>
    </row>
    <row r="1273" spans="15:16">
      <c r="O1273" s="2" t="s">
        <v>897</v>
      </c>
      <c r="P1273" s="5">
        <v>2023</v>
      </c>
    </row>
    <row r="1274" spans="15:16">
      <c r="O1274" s="2" t="s">
        <v>2113</v>
      </c>
      <c r="P1274" s="5">
        <v>2023</v>
      </c>
    </row>
    <row r="1275" spans="15:16">
      <c r="O1275" s="3" t="s">
        <v>2261</v>
      </c>
      <c r="P1275" s="4">
        <v>2023</v>
      </c>
    </row>
    <row r="1276" spans="15:16">
      <c r="O1276" s="2" t="s">
        <v>538</v>
      </c>
      <c r="P1276" s="5">
        <v>2023</v>
      </c>
    </row>
    <row r="1277" spans="15:16">
      <c r="O1277" s="2" t="s">
        <v>303</v>
      </c>
      <c r="P1277" s="5">
        <v>2023</v>
      </c>
    </row>
    <row r="1278" spans="15:16">
      <c r="O1278" s="3" t="s">
        <v>822</v>
      </c>
      <c r="P1278" s="4">
        <v>2023</v>
      </c>
    </row>
    <row r="1279" spans="15:16">
      <c r="O1279" s="3" t="s">
        <v>2457</v>
      </c>
      <c r="P1279" s="4">
        <v>2023</v>
      </c>
    </row>
    <row r="1280" spans="15:16">
      <c r="O1280" s="2" t="s">
        <v>2458</v>
      </c>
      <c r="P1280" s="5">
        <v>2023</v>
      </c>
    </row>
    <row r="1281" spans="15:16">
      <c r="O1281" s="3" t="s">
        <v>1387</v>
      </c>
      <c r="P1281" s="4">
        <v>2023</v>
      </c>
    </row>
    <row r="1282" spans="15:16">
      <c r="O1282" s="3" t="s">
        <v>1631</v>
      </c>
      <c r="P1282" s="4">
        <v>2023</v>
      </c>
    </row>
    <row r="1283" spans="15:16">
      <c r="O1283" s="3" t="s">
        <v>729</v>
      </c>
      <c r="P1283" s="4">
        <v>2023</v>
      </c>
    </row>
    <row r="1284" spans="15:16">
      <c r="O1284" s="2" t="s">
        <v>24</v>
      </c>
      <c r="P1284" s="5">
        <v>2023</v>
      </c>
    </row>
    <row r="1285" spans="15:16">
      <c r="O1285" s="3" t="s">
        <v>1371</v>
      </c>
      <c r="P1285" s="4">
        <v>2023</v>
      </c>
    </row>
    <row r="1286" spans="15:16">
      <c r="O1286" s="3" t="s">
        <v>2418</v>
      </c>
      <c r="P1286" s="4">
        <v>2023</v>
      </c>
    </row>
    <row r="1287" spans="15:16">
      <c r="O1287" s="2" t="s">
        <v>1332</v>
      </c>
      <c r="P1287" s="5">
        <v>2023</v>
      </c>
    </row>
    <row r="1288" spans="15:16">
      <c r="O1288" s="3" t="s">
        <v>1842</v>
      </c>
      <c r="P1288" s="4">
        <v>2023</v>
      </c>
    </row>
    <row r="1289" spans="15:16">
      <c r="O1289" s="2" t="s">
        <v>293</v>
      </c>
      <c r="P1289" s="5">
        <v>2023</v>
      </c>
    </row>
    <row r="1290" spans="15:16">
      <c r="O1290" s="2" t="s">
        <v>979</v>
      </c>
      <c r="P1290" s="5">
        <v>2023</v>
      </c>
    </row>
    <row r="1291" spans="15:16">
      <c r="O1291" s="3" t="s">
        <v>1828</v>
      </c>
      <c r="P1291" s="4">
        <v>2023</v>
      </c>
    </row>
    <row r="1292" spans="15:16">
      <c r="O1292" s="3" t="s">
        <v>762</v>
      </c>
      <c r="P1292" s="4">
        <v>2023</v>
      </c>
    </row>
    <row r="1293" spans="15:16">
      <c r="O1293" s="2" t="s">
        <v>2255</v>
      </c>
      <c r="P1293" s="5">
        <v>2023</v>
      </c>
    </row>
    <row r="1294" spans="15:16">
      <c r="O1294" s="3" t="s">
        <v>527</v>
      </c>
      <c r="P1294" s="4">
        <v>2023</v>
      </c>
    </row>
    <row r="1295" spans="15:16">
      <c r="O1295" s="3" t="s">
        <v>2126</v>
      </c>
      <c r="P1295" s="4">
        <v>2023</v>
      </c>
    </row>
    <row r="1296" spans="15:16">
      <c r="O1296" s="2" t="s">
        <v>1665</v>
      </c>
      <c r="P1296" s="5">
        <v>2023</v>
      </c>
    </row>
    <row r="1297" spans="15:16">
      <c r="O1297" s="3" t="s">
        <v>2465</v>
      </c>
      <c r="P1297" s="4">
        <v>2023</v>
      </c>
    </row>
    <row r="1298" spans="15:16">
      <c r="O1298" s="3" t="s">
        <v>121</v>
      </c>
      <c r="P1298" s="4">
        <v>2023</v>
      </c>
    </row>
    <row r="1299" spans="15:16">
      <c r="O1299" s="3" t="s">
        <v>1465</v>
      </c>
      <c r="P1299" s="4">
        <v>2023</v>
      </c>
    </row>
    <row r="1300" spans="15:16">
      <c r="O1300" s="2" t="s">
        <v>1543</v>
      </c>
      <c r="P1300" s="5">
        <v>2023</v>
      </c>
    </row>
    <row r="1301" spans="15:16">
      <c r="O1301" s="3" t="s">
        <v>1448</v>
      </c>
      <c r="P1301" s="4">
        <v>2023</v>
      </c>
    </row>
    <row r="1302" spans="15:16">
      <c r="O1302" s="3" t="s">
        <v>580</v>
      </c>
      <c r="P1302" s="4">
        <v>2023</v>
      </c>
    </row>
    <row r="1303" spans="15:16">
      <c r="O1303" s="3" t="s">
        <v>1124</v>
      </c>
      <c r="P1303" s="4">
        <v>2023</v>
      </c>
    </row>
    <row r="1304" spans="15:16">
      <c r="O1304" s="2" t="s">
        <v>374</v>
      </c>
      <c r="P1304" s="5">
        <v>2023</v>
      </c>
    </row>
    <row r="1305" spans="15:16">
      <c r="O1305" s="2" t="s">
        <v>1076</v>
      </c>
      <c r="P1305" s="5">
        <v>2023</v>
      </c>
    </row>
    <row r="1306" spans="15:16">
      <c r="O1306" s="3" t="s">
        <v>1476</v>
      </c>
      <c r="P1306" s="4">
        <v>2023</v>
      </c>
    </row>
    <row r="1307" spans="15:16">
      <c r="O1307" s="2" t="s">
        <v>2073</v>
      </c>
      <c r="P1307" s="5">
        <v>2023</v>
      </c>
    </row>
    <row r="1308" spans="15:16">
      <c r="O1308" s="3" t="s">
        <v>229</v>
      </c>
      <c r="P1308" s="4">
        <v>2023</v>
      </c>
    </row>
    <row r="1309" spans="15:16">
      <c r="O1309" s="2" t="s">
        <v>776</v>
      </c>
      <c r="P1309" s="5">
        <v>2023</v>
      </c>
    </row>
    <row r="1310" spans="15:16">
      <c r="O1310" s="3" t="s">
        <v>2468</v>
      </c>
      <c r="P1310" s="4">
        <v>2023</v>
      </c>
    </row>
    <row r="1311" spans="15:16">
      <c r="O1311" s="3" t="s">
        <v>1188</v>
      </c>
      <c r="P1311" s="4">
        <v>2023</v>
      </c>
    </row>
    <row r="1312" spans="15:16">
      <c r="O1312" s="2" t="s">
        <v>1627</v>
      </c>
      <c r="P1312" s="5">
        <v>2023</v>
      </c>
    </row>
    <row r="1313" spans="15:16">
      <c r="O1313" s="3" t="s">
        <v>2013</v>
      </c>
      <c r="P1313" s="4">
        <v>2023</v>
      </c>
    </row>
    <row r="1314" spans="15:16">
      <c r="O1314" s="2" t="s">
        <v>560</v>
      </c>
      <c r="P1314" s="5">
        <v>2023</v>
      </c>
    </row>
    <row r="1315" spans="15:16">
      <c r="O1315" s="3" t="s">
        <v>1256</v>
      </c>
      <c r="P1315" s="4">
        <v>2023</v>
      </c>
    </row>
    <row r="1316" spans="15:16">
      <c r="O1316" s="2" t="s">
        <v>1416</v>
      </c>
      <c r="P1316" s="5">
        <v>2023</v>
      </c>
    </row>
    <row r="1317" spans="15:16">
      <c r="O1317" s="2" t="s">
        <v>1153</v>
      </c>
      <c r="P1317" s="5">
        <v>2023</v>
      </c>
    </row>
    <row r="1318" spans="15:16">
      <c r="O1318" s="2" t="s">
        <v>2267</v>
      </c>
      <c r="P1318" s="5">
        <v>2023</v>
      </c>
    </row>
    <row r="1319" spans="15:16">
      <c r="O1319" s="3" t="s">
        <v>1361</v>
      </c>
      <c r="P1319" s="4">
        <v>2023</v>
      </c>
    </row>
    <row r="1320" spans="15:16">
      <c r="O1320" s="2" t="s">
        <v>909</v>
      </c>
      <c r="P1320" s="5">
        <v>2023</v>
      </c>
    </row>
    <row r="1321" spans="15:16">
      <c r="O1321" s="3" t="s">
        <v>391</v>
      </c>
      <c r="P1321" s="4">
        <v>2023</v>
      </c>
    </row>
    <row r="1322" spans="15:16">
      <c r="O1322" s="3" t="s">
        <v>1970</v>
      </c>
      <c r="P1322" s="4">
        <v>2023</v>
      </c>
    </row>
    <row r="1323" spans="15:16">
      <c r="O1323" s="3" t="s">
        <v>109</v>
      </c>
      <c r="P1323" s="4">
        <v>2023</v>
      </c>
    </row>
    <row r="1324" spans="15:16">
      <c r="O1324" s="3" t="s">
        <v>591</v>
      </c>
      <c r="P1324" s="4">
        <v>2023</v>
      </c>
    </row>
    <row r="1325" spans="15:16">
      <c r="O1325" s="2" t="s">
        <v>1035</v>
      </c>
      <c r="P1325" s="5">
        <v>2023</v>
      </c>
    </row>
    <row r="1326" spans="15:16">
      <c r="O1326" s="3" t="s">
        <v>34</v>
      </c>
      <c r="P1326" s="4">
        <v>2023</v>
      </c>
    </row>
    <row r="1327" spans="15:16">
      <c r="O1327" s="2" t="s">
        <v>2474</v>
      </c>
      <c r="P1327" s="5">
        <v>2023</v>
      </c>
    </row>
    <row r="1328" spans="15:16">
      <c r="O1328" s="2" t="s">
        <v>210</v>
      </c>
      <c r="P1328" s="5">
        <v>2023</v>
      </c>
    </row>
    <row r="1329" spans="15:16">
      <c r="O1329" s="2" t="s">
        <v>1746</v>
      </c>
      <c r="P1329" s="5">
        <v>2023</v>
      </c>
    </row>
    <row r="1330" spans="15:16">
      <c r="O1330" s="3" t="s">
        <v>793</v>
      </c>
      <c r="P1330" s="4">
        <v>2023</v>
      </c>
    </row>
    <row r="1331" spans="15:16">
      <c r="O1331" s="3" t="s">
        <v>85</v>
      </c>
      <c r="P1331" s="4">
        <v>2023</v>
      </c>
    </row>
    <row r="1332" spans="15:16">
      <c r="O1332" s="2" t="s">
        <v>2476</v>
      </c>
      <c r="P1332" s="5">
        <v>2023</v>
      </c>
    </row>
    <row r="1333" spans="15:16">
      <c r="O1333" s="2" t="s">
        <v>1037</v>
      </c>
      <c r="P1333" s="5">
        <v>2023</v>
      </c>
    </row>
    <row r="1334" spans="15:16">
      <c r="O1334" s="3" t="s">
        <v>1762</v>
      </c>
      <c r="P1334" s="4">
        <v>2023</v>
      </c>
    </row>
    <row r="1335" spans="15:16">
      <c r="O1335" s="3" t="s">
        <v>1509</v>
      </c>
      <c r="P1335" s="4">
        <v>2023</v>
      </c>
    </row>
    <row r="1336" spans="15:16">
      <c r="O1336" s="3" t="s">
        <v>1768</v>
      </c>
      <c r="P1336" s="4">
        <v>2023</v>
      </c>
    </row>
    <row r="1337" spans="15:16">
      <c r="O1337" s="3" t="s">
        <v>1185</v>
      </c>
      <c r="P1337" s="4">
        <v>2023</v>
      </c>
    </row>
    <row r="1338" spans="15:16">
      <c r="O1338" s="3" t="s">
        <v>217</v>
      </c>
      <c r="P1338" s="4">
        <v>2023</v>
      </c>
    </row>
    <row r="1339" spans="15:16">
      <c r="O1339" s="2" t="s">
        <v>704</v>
      </c>
      <c r="P1339" s="5">
        <v>2023</v>
      </c>
    </row>
    <row r="1340" spans="15:16">
      <c r="O1340" s="3" t="s">
        <v>919</v>
      </c>
      <c r="P1340" s="4">
        <v>2023</v>
      </c>
    </row>
    <row r="1341" spans="15:16">
      <c r="O1341" s="2" t="s">
        <v>514</v>
      </c>
      <c r="P1341" s="5">
        <v>2023</v>
      </c>
    </row>
    <row r="1342" spans="15:16">
      <c r="O1342" s="3" t="s">
        <v>2081</v>
      </c>
      <c r="P1342" s="4">
        <v>2023</v>
      </c>
    </row>
    <row r="1343" spans="15:16">
      <c r="O1343" s="3" t="s">
        <v>494</v>
      </c>
      <c r="P1343" s="4">
        <v>2023</v>
      </c>
    </row>
    <row r="1344" spans="15:16">
      <c r="O1344" s="2" t="s">
        <v>1640</v>
      </c>
      <c r="P1344" s="5">
        <v>2023</v>
      </c>
    </row>
    <row r="1345" spans="15:16">
      <c r="O1345" s="3" t="s">
        <v>409</v>
      </c>
      <c r="P1345" s="4">
        <v>2023</v>
      </c>
    </row>
    <row r="1346" spans="15:16">
      <c r="O1346" s="2" t="s">
        <v>1830</v>
      </c>
      <c r="P1346" s="5">
        <v>2023</v>
      </c>
    </row>
    <row r="1347" spans="15:16">
      <c r="O1347" s="3" t="s">
        <v>1419</v>
      </c>
      <c r="P1347" s="4">
        <v>2023</v>
      </c>
    </row>
    <row r="1348" spans="15:16">
      <c r="O1348" s="2" t="s">
        <v>309</v>
      </c>
      <c r="P1348" s="5">
        <v>2023</v>
      </c>
    </row>
    <row r="1349" spans="15:16">
      <c r="O1349" s="2" t="s">
        <v>1619</v>
      </c>
      <c r="P1349" s="5">
        <v>2023</v>
      </c>
    </row>
    <row r="1350" spans="15:16">
      <c r="O1350" s="2" t="s">
        <v>1265</v>
      </c>
      <c r="P1350" s="5">
        <v>2023</v>
      </c>
    </row>
    <row r="1351" spans="15:16">
      <c r="O1351" s="2" t="s">
        <v>1496</v>
      </c>
      <c r="P1351" s="5">
        <v>2023</v>
      </c>
    </row>
    <row r="1352" spans="15:16">
      <c r="O1352" s="2" t="s">
        <v>657</v>
      </c>
      <c r="P1352" s="5">
        <v>2023</v>
      </c>
    </row>
    <row r="1353" spans="15:16">
      <c r="O1353" s="3" t="s">
        <v>295</v>
      </c>
      <c r="P1353" s="4">
        <v>2023</v>
      </c>
    </row>
    <row r="1354" spans="15:16">
      <c r="O1354" s="2" t="s">
        <v>1948</v>
      </c>
      <c r="P1354" s="5">
        <v>2023</v>
      </c>
    </row>
    <row r="1355" spans="15:16">
      <c r="O1355" s="3" t="s">
        <v>2484</v>
      </c>
      <c r="P1355" s="4">
        <v>2023</v>
      </c>
    </row>
    <row r="1356" spans="15:16">
      <c r="O1356" s="3" t="s">
        <v>724</v>
      </c>
      <c r="P1356" s="4">
        <v>2023</v>
      </c>
    </row>
    <row r="1357" spans="15:16">
      <c r="O1357" s="3" t="s">
        <v>287</v>
      </c>
      <c r="P1357" s="4">
        <v>2023</v>
      </c>
    </row>
    <row r="1358" spans="15:16">
      <c r="O1358" s="3" t="s">
        <v>1721</v>
      </c>
      <c r="P1358" s="4">
        <v>2023</v>
      </c>
    </row>
    <row r="1359" spans="15:16">
      <c r="O1359" s="3" t="s">
        <v>336</v>
      </c>
      <c r="P1359" s="4">
        <v>2023</v>
      </c>
    </row>
    <row r="1360" spans="15:16">
      <c r="O1360" s="2" t="s">
        <v>74</v>
      </c>
      <c r="P1360" s="5">
        <v>2023</v>
      </c>
    </row>
    <row r="1361" spans="15:16">
      <c r="O1361" s="3" t="s">
        <v>1425</v>
      </c>
      <c r="P1361" s="4">
        <v>2023</v>
      </c>
    </row>
    <row r="1362" spans="15:16">
      <c r="O1362" s="3" t="s">
        <v>297</v>
      </c>
      <c r="P1362" s="4">
        <v>2023</v>
      </c>
    </row>
    <row r="1363" spans="15:16">
      <c r="O1363" s="3" t="s">
        <v>1679</v>
      </c>
      <c r="P1363" s="4">
        <v>2023</v>
      </c>
    </row>
    <row r="1364" spans="15:16">
      <c r="O1364" s="2" t="s">
        <v>955</v>
      </c>
      <c r="P1364" s="5">
        <v>2023</v>
      </c>
    </row>
    <row r="1365" spans="15:16">
      <c r="O1365" s="3" t="s">
        <v>124</v>
      </c>
      <c r="P1365" s="4">
        <v>2023</v>
      </c>
    </row>
    <row r="1366" spans="15:16">
      <c r="O1366" s="2" t="s">
        <v>2488</v>
      </c>
      <c r="P1366" s="5">
        <v>2023</v>
      </c>
    </row>
    <row r="1367" spans="15:16">
      <c r="O1367" s="3" t="s">
        <v>771</v>
      </c>
      <c r="P1367" s="4">
        <v>2023</v>
      </c>
    </row>
    <row r="1368" spans="15:16">
      <c r="O1368" s="3" t="s">
        <v>2096</v>
      </c>
      <c r="P1368" s="4">
        <v>2023</v>
      </c>
    </row>
    <row r="1369" spans="15:16">
      <c r="O1369" s="2" t="s">
        <v>1549</v>
      </c>
      <c r="P1369" s="5">
        <v>2023</v>
      </c>
    </row>
    <row r="1370" spans="15:16">
      <c r="O1370" s="3" t="s">
        <v>1154</v>
      </c>
      <c r="P1370" s="4">
        <v>2023</v>
      </c>
    </row>
    <row r="1371" spans="15:16">
      <c r="O1371" s="2" t="s">
        <v>617</v>
      </c>
      <c r="P1371" s="5">
        <v>2023</v>
      </c>
    </row>
    <row r="1372" spans="15:16">
      <c r="O1372" s="3" t="s">
        <v>780</v>
      </c>
      <c r="P1372" s="4">
        <v>2023</v>
      </c>
    </row>
    <row r="1373" spans="15:16">
      <c r="O1373" s="2" t="s">
        <v>1595</v>
      </c>
      <c r="P1373" s="5">
        <v>2023</v>
      </c>
    </row>
    <row r="1374" spans="15:16">
      <c r="O1374" s="3" t="s">
        <v>1290</v>
      </c>
      <c r="P1374" s="4">
        <v>2023</v>
      </c>
    </row>
    <row r="1375" spans="15:16">
      <c r="O1375" s="2" t="s">
        <v>1113</v>
      </c>
      <c r="P1375" s="5">
        <v>2023</v>
      </c>
    </row>
    <row r="1376" spans="15:16">
      <c r="O1376" s="3" t="s">
        <v>2498</v>
      </c>
      <c r="P1376" s="4">
        <v>2023</v>
      </c>
    </row>
    <row r="1377" spans="15:16">
      <c r="O1377" s="3" t="s">
        <v>1612</v>
      </c>
      <c r="P1377" s="4">
        <v>2023</v>
      </c>
    </row>
    <row r="1378" spans="15:16">
      <c r="O1378" s="3" t="s">
        <v>1370</v>
      </c>
      <c r="P1378" s="4">
        <v>2023</v>
      </c>
    </row>
    <row r="1379" spans="15:16">
      <c r="O1379" s="2" t="s">
        <v>1894</v>
      </c>
      <c r="P1379" s="5">
        <v>2023</v>
      </c>
    </row>
    <row r="1380" spans="15:16">
      <c r="O1380" s="2" t="s">
        <v>424</v>
      </c>
      <c r="P1380" s="5">
        <v>2023</v>
      </c>
    </row>
    <row r="1381" spans="15:16">
      <c r="O1381" s="2" t="s">
        <v>407</v>
      </c>
      <c r="P1381" s="5">
        <v>2023</v>
      </c>
    </row>
    <row r="1382" spans="15:16">
      <c r="O1382" s="2" t="s">
        <v>1341</v>
      </c>
      <c r="P1382" s="5">
        <v>2023</v>
      </c>
    </row>
    <row r="1383" spans="15:16">
      <c r="O1383" s="3" t="s">
        <v>1445</v>
      </c>
      <c r="P1383" s="4">
        <v>2023</v>
      </c>
    </row>
    <row r="1384" spans="15:16">
      <c r="O1384" s="2" t="s">
        <v>2500</v>
      </c>
      <c r="P1384" s="5">
        <v>2023</v>
      </c>
    </row>
    <row r="1385" spans="15:16">
      <c r="O1385" s="3" t="s">
        <v>2387</v>
      </c>
      <c r="P1385" s="4">
        <v>2023</v>
      </c>
    </row>
    <row r="1386" spans="15:16">
      <c r="O1386" s="3" t="s">
        <v>79</v>
      </c>
      <c r="P1386" s="4">
        <v>2023</v>
      </c>
    </row>
    <row r="1387" spans="15:16">
      <c r="O1387" s="3" t="s">
        <v>877</v>
      </c>
      <c r="P1387" s="4">
        <v>2023</v>
      </c>
    </row>
    <row r="1388" spans="15:16">
      <c r="O1388" s="3" t="s">
        <v>815</v>
      </c>
      <c r="P1388" s="4">
        <v>2023</v>
      </c>
    </row>
    <row r="1389" spans="15:16">
      <c r="O1389" s="2" t="s">
        <v>2109</v>
      </c>
      <c r="P1389" s="5">
        <v>2023</v>
      </c>
    </row>
    <row r="1390" spans="15:16">
      <c r="O1390" s="3" t="s">
        <v>2385</v>
      </c>
      <c r="P1390" s="4">
        <v>2023</v>
      </c>
    </row>
    <row r="1391" spans="15:16">
      <c r="O1391" s="3" t="s">
        <v>2224</v>
      </c>
      <c r="P1391" s="4">
        <v>2023</v>
      </c>
    </row>
    <row r="1392" spans="15:16">
      <c r="O1392" s="2" t="s">
        <v>967</v>
      </c>
      <c r="P1392" s="5">
        <v>2023</v>
      </c>
    </row>
    <row r="1393" spans="15:16">
      <c r="O1393" s="3" t="s">
        <v>2503</v>
      </c>
      <c r="P1393" s="4">
        <v>2023</v>
      </c>
    </row>
    <row r="1394" spans="15:16">
      <c r="O1394" s="2" t="s">
        <v>1006</v>
      </c>
      <c r="P1394" s="5">
        <v>2023</v>
      </c>
    </row>
    <row r="1395" spans="15:16">
      <c r="O1395" s="2" t="s">
        <v>1750</v>
      </c>
      <c r="P1395" s="5">
        <v>2023</v>
      </c>
    </row>
    <row r="1396" spans="15:16">
      <c r="O1396" s="2" t="s">
        <v>667</v>
      </c>
      <c r="P1396" s="5">
        <v>2023</v>
      </c>
    </row>
    <row r="1397" spans="15:16">
      <c r="O1397" s="2" t="s">
        <v>2505</v>
      </c>
      <c r="P1397" s="5">
        <v>2023</v>
      </c>
    </row>
    <row r="1398" spans="15:16">
      <c r="O1398" s="3" t="s">
        <v>539</v>
      </c>
      <c r="P1398" s="4">
        <v>2023</v>
      </c>
    </row>
    <row r="1399" spans="15:16">
      <c r="O1399" s="3" t="s">
        <v>2244</v>
      </c>
      <c r="P1399" s="4">
        <v>2023</v>
      </c>
    </row>
    <row r="1400" spans="15:16">
      <c r="O1400" s="3" t="s">
        <v>2506</v>
      </c>
      <c r="P1400" s="4">
        <v>2023</v>
      </c>
    </row>
    <row r="1401" spans="15:16">
      <c r="O1401" s="3" t="s">
        <v>674</v>
      </c>
      <c r="P1401" s="4">
        <v>2023</v>
      </c>
    </row>
    <row r="1402" spans="15:16">
      <c r="O1402" s="2" t="s">
        <v>1363</v>
      </c>
      <c r="P1402" s="5">
        <v>2023</v>
      </c>
    </row>
    <row r="1403" spans="15:16">
      <c r="O1403" s="3" t="s">
        <v>791</v>
      </c>
      <c r="P1403" s="4">
        <v>2023</v>
      </c>
    </row>
    <row r="1404" spans="15:16">
      <c r="O1404" s="3" t="s">
        <v>2509</v>
      </c>
      <c r="P1404" s="4">
        <v>2023</v>
      </c>
    </row>
    <row r="1405" spans="15:16">
      <c r="O1405" s="3" t="s">
        <v>71</v>
      </c>
      <c r="P1405" s="4">
        <v>2023</v>
      </c>
    </row>
    <row r="1406" spans="15:16">
      <c r="O1406" s="2" t="s">
        <v>736</v>
      </c>
      <c r="P1406" s="5">
        <v>2023</v>
      </c>
    </row>
    <row r="1407" spans="15:16">
      <c r="O1407" s="3" t="s">
        <v>1380</v>
      </c>
      <c r="P1407" s="4">
        <v>2023</v>
      </c>
    </row>
    <row r="1408" spans="15:16">
      <c r="O1408" s="3" t="s">
        <v>1305</v>
      </c>
      <c r="P1408" s="4">
        <v>2023</v>
      </c>
    </row>
    <row r="1409" spans="15:16">
      <c r="O1409" s="2" t="s">
        <v>1887</v>
      </c>
      <c r="P1409" s="5">
        <v>2023</v>
      </c>
    </row>
    <row r="1410" spans="15:16">
      <c r="O1410" s="3" t="s">
        <v>2512</v>
      </c>
      <c r="P1410" s="4">
        <v>2023</v>
      </c>
    </row>
    <row r="1411" spans="15:16">
      <c r="O1411" s="3" t="s">
        <v>2176</v>
      </c>
      <c r="P1411" s="4">
        <v>2023</v>
      </c>
    </row>
    <row r="1412" spans="15:16">
      <c r="O1412" s="3" t="s">
        <v>1106</v>
      </c>
      <c r="P1412" s="4">
        <v>2023</v>
      </c>
    </row>
    <row r="1413" spans="15:16">
      <c r="O1413" s="2" t="s">
        <v>585</v>
      </c>
      <c r="P1413" s="5">
        <v>2023</v>
      </c>
    </row>
    <row r="1414" spans="15:16">
      <c r="O1414" s="3" t="s">
        <v>258</v>
      </c>
      <c r="P1414" s="4">
        <v>2023</v>
      </c>
    </row>
    <row r="1415" spans="15:16">
      <c r="O1415" s="2" t="s">
        <v>1079</v>
      </c>
      <c r="P1415" s="5">
        <v>2023</v>
      </c>
    </row>
    <row r="1416" spans="15:16">
      <c r="O1416" s="3" t="s">
        <v>1069</v>
      </c>
      <c r="P1416" s="4">
        <v>2023</v>
      </c>
    </row>
    <row r="1417" spans="15:16">
      <c r="O1417" s="2" t="s">
        <v>1968</v>
      </c>
      <c r="P1417" s="5">
        <v>2023</v>
      </c>
    </row>
    <row r="1418" spans="15:16">
      <c r="O1418" s="2" t="s">
        <v>535</v>
      </c>
      <c r="P1418" s="5">
        <v>2023</v>
      </c>
    </row>
    <row r="1419" spans="15:16">
      <c r="O1419" s="3" t="s">
        <v>1072</v>
      </c>
      <c r="P1419" s="4">
        <v>2023</v>
      </c>
    </row>
    <row r="1420" spans="15:16">
      <c r="O1420" s="3" t="s">
        <v>1394</v>
      </c>
      <c r="P1420" s="4">
        <v>2023</v>
      </c>
    </row>
    <row r="1421" spans="15:16">
      <c r="O1421" s="2" t="s">
        <v>2520</v>
      </c>
      <c r="P1421" s="5">
        <v>2023</v>
      </c>
    </row>
    <row r="1422" spans="15:16">
      <c r="O1422" s="3" t="s">
        <v>985</v>
      </c>
      <c r="P1422" s="4">
        <v>2023</v>
      </c>
    </row>
    <row r="1423" spans="15:16">
      <c r="O1423" s="2" t="s">
        <v>1385</v>
      </c>
      <c r="P1423" s="5">
        <v>2023</v>
      </c>
    </row>
    <row r="1424" spans="15:16">
      <c r="O1424" s="2" t="s">
        <v>679</v>
      </c>
      <c r="P1424" s="5">
        <v>2023</v>
      </c>
    </row>
    <row r="1425" spans="15:16">
      <c r="O1425" s="2" t="s">
        <v>994</v>
      </c>
      <c r="P1425" s="5">
        <v>2023</v>
      </c>
    </row>
    <row r="1426" spans="15:16">
      <c r="O1426" s="2" t="s">
        <v>1780</v>
      </c>
      <c r="P1426" s="5">
        <v>2023</v>
      </c>
    </row>
    <row r="1427" spans="15:16">
      <c r="O1427" s="3" t="s">
        <v>1659</v>
      </c>
      <c r="P1427" s="4">
        <v>2023</v>
      </c>
    </row>
    <row r="1428" spans="15:16">
      <c r="O1428" s="2" t="s">
        <v>1570</v>
      </c>
      <c r="P1428" s="5">
        <v>2023</v>
      </c>
    </row>
    <row r="1429" spans="15:16">
      <c r="O1429" s="3" t="s">
        <v>630</v>
      </c>
      <c r="P1429" s="4">
        <v>2023</v>
      </c>
    </row>
    <row r="1430" spans="15:16">
      <c r="O1430" s="2" t="s">
        <v>1373</v>
      </c>
      <c r="P1430" s="5">
        <v>2023</v>
      </c>
    </row>
    <row r="1431" spans="15:16">
      <c r="O1431" s="3" t="s">
        <v>11</v>
      </c>
      <c r="P1431" s="4">
        <v>2023</v>
      </c>
    </row>
    <row r="1432" spans="15:16">
      <c r="O1432" s="2" t="s">
        <v>206</v>
      </c>
      <c r="P1432" s="5">
        <v>2023</v>
      </c>
    </row>
    <row r="1433" spans="15:16">
      <c r="O1433" s="3" t="s">
        <v>2413</v>
      </c>
      <c r="P1433" s="4">
        <v>2023</v>
      </c>
    </row>
    <row r="1434" spans="15:16">
      <c r="O1434" s="2" t="s">
        <v>1428</v>
      </c>
      <c r="P1434" s="5">
        <v>2023</v>
      </c>
    </row>
    <row r="1435" spans="15:16">
      <c r="O1435" s="3" t="s">
        <v>195</v>
      </c>
      <c r="P1435" s="4">
        <v>2023</v>
      </c>
    </row>
    <row r="1436" spans="15:16">
      <c r="O1436" s="3" t="s">
        <v>470</v>
      </c>
      <c r="P1436" s="4">
        <v>2023</v>
      </c>
    </row>
    <row r="1437" spans="15:16">
      <c r="O1437" s="3" t="s">
        <v>1007</v>
      </c>
      <c r="P1437" s="4">
        <v>2023</v>
      </c>
    </row>
    <row r="1438" spans="15:16">
      <c r="O1438" s="2" t="s">
        <v>1288</v>
      </c>
      <c r="P1438" s="5">
        <v>2023</v>
      </c>
    </row>
    <row r="1439" spans="15:16">
      <c r="O1439" s="2" t="s">
        <v>734</v>
      </c>
      <c r="P1439" s="5">
        <v>2023</v>
      </c>
    </row>
    <row r="1440" spans="15:16">
      <c r="O1440" s="3" t="s">
        <v>316</v>
      </c>
      <c r="P1440" s="4">
        <v>2023</v>
      </c>
    </row>
    <row r="1441" spans="15:16">
      <c r="O1441" s="2" t="s">
        <v>1519</v>
      </c>
      <c r="P1441" s="5">
        <v>2023</v>
      </c>
    </row>
    <row r="1442" spans="15:16">
      <c r="O1442" s="2" t="s">
        <v>445</v>
      </c>
      <c r="P1442" s="5">
        <v>2023</v>
      </c>
    </row>
    <row r="1443" spans="15:16">
      <c r="O1443" s="3" t="s">
        <v>1654</v>
      </c>
      <c r="P1443" s="4">
        <v>2023</v>
      </c>
    </row>
    <row r="1444" spans="15:16">
      <c r="O1444" s="2" t="s">
        <v>214</v>
      </c>
      <c r="P1444" s="5">
        <v>2023</v>
      </c>
    </row>
    <row r="1445" spans="15:16">
      <c r="O1445" s="3" t="s">
        <v>321</v>
      </c>
      <c r="P1445" s="4">
        <v>2023</v>
      </c>
    </row>
    <row r="1446" spans="15:16">
      <c r="O1446" s="2" t="s">
        <v>2528</v>
      </c>
      <c r="P1446" s="5">
        <v>2023</v>
      </c>
    </row>
    <row r="1447" spans="15:16">
      <c r="O1447" s="2" t="s">
        <v>1773</v>
      </c>
      <c r="P1447" s="5">
        <v>2023</v>
      </c>
    </row>
    <row r="1448" spans="15:16">
      <c r="O1448" s="2" t="s">
        <v>1468</v>
      </c>
      <c r="P1448" s="5">
        <v>2023</v>
      </c>
    </row>
    <row r="1449" spans="15:16">
      <c r="O1449" s="3" t="s">
        <v>1407</v>
      </c>
      <c r="P1449" s="4">
        <v>2023</v>
      </c>
    </row>
    <row r="1450" spans="15:16">
      <c r="O1450" s="2" t="s">
        <v>1014</v>
      </c>
      <c r="P1450" s="5">
        <v>2023</v>
      </c>
    </row>
    <row r="1451" spans="15:16">
      <c r="O1451" s="3" t="s">
        <v>248</v>
      </c>
      <c r="P1451" s="4">
        <v>2023</v>
      </c>
    </row>
    <row r="1452" spans="15:16">
      <c r="O1452" s="2" t="s">
        <v>2530</v>
      </c>
      <c r="P1452" s="5">
        <v>2023</v>
      </c>
    </row>
    <row r="1453" spans="15:16">
      <c r="O1453" s="2" t="s">
        <v>912</v>
      </c>
      <c r="P1453" s="5">
        <v>2023</v>
      </c>
    </row>
    <row r="1454" spans="15:16">
      <c r="O1454" s="2" t="s">
        <v>382</v>
      </c>
      <c r="P1454" s="5">
        <v>2023</v>
      </c>
    </row>
    <row r="1455" spans="15:16">
      <c r="O1455" s="2" t="s">
        <v>525</v>
      </c>
      <c r="P1455" s="5">
        <v>2023</v>
      </c>
    </row>
    <row r="1456" spans="15:16">
      <c r="O1456" s="3" t="s">
        <v>868</v>
      </c>
      <c r="P1456" s="4">
        <v>2023</v>
      </c>
    </row>
    <row r="1457" spans="15:16">
      <c r="O1457" s="2" t="s">
        <v>1477</v>
      </c>
      <c r="P1457" s="5">
        <v>2023</v>
      </c>
    </row>
    <row r="1458" spans="15:16">
      <c r="O1458" s="3" t="s">
        <v>1057</v>
      </c>
      <c r="P1458" s="4">
        <v>2023</v>
      </c>
    </row>
    <row r="1459" spans="15:16">
      <c r="O1459" s="2" t="s">
        <v>1785</v>
      </c>
      <c r="P1459" s="5">
        <v>2023</v>
      </c>
    </row>
    <row r="1460" spans="15:16">
      <c r="O1460" s="3" t="s">
        <v>1753</v>
      </c>
      <c r="P1460" s="4">
        <v>2023</v>
      </c>
    </row>
    <row r="1461" spans="15:16">
      <c r="O1461" s="2" t="s">
        <v>2300</v>
      </c>
      <c r="P1461" s="5">
        <v>2023</v>
      </c>
    </row>
    <row r="1462" spans="15:16">
      <c r="O1462" s="3" t="s">
        <v>2536</v>
      </c>
      <c r="P1462" s="4">
        <v>2023</v>
      </c>
    </row>
    <row r="1463" spans="15:16">
      <c r="O1463" s="2" t="s">
        <v>659</v>
      </c>
      <c r="P1463" s="5">
        <v>2023</v>
      </c>
    </row>
    <row r="1464" spans="15:16">
      <c r="O1464" s="2" t="s">
        <v>601</v>
      </c>
      <c r="P1464" s="5">
        <v>2023</v>
      </c>
    </row>
    <row r="1465" spans="15:16">
      <c r="O1465" s="3" t="s">
        <v>1537</v>
      </c>
      <c r="P1465" s="4">
        <v>2023</v>
      </c>
    </row>
    <row r="1466" spans="15:16">
      <c r="O1466" s="2" t="s">
        <v>973</v>
      </c>
      <c r="P1466" s="5">
        <v>2023</v>
      </c>
    </row>
    <row r="1467" spans="15:16">
      <c r="O1467" s="3" t="s">
        <v>1198</v>
      </c>
      <c r="P1467" s="4">
        <v>2023</v>
      </c>
    </row>
    <row r="1468" spans="15:16">
      <c r="O1468" s="3" t="s">
        <v>1244</v>
      </c>
      <c r="P1468" s="4">
        <v>2023</v>
      </c>
    </row>
    <row r="1469" spans="15:16">
      <c r="O1469" s="2" t="s">
        <v>2090</v>
      </c>
      <c r="P1469" s="5">
        <v>2023</v>
      </c>
    </row>
    <row r="1470" spans="15:16">
      <c r="O1470" s="2" t="s">
        <v>607</v>
      </c>
      <c r="P1470" s="5">
        <v>2023</v>
      </c>
    </row>
    <row r="1471" spans="15:16">
      <c r="O1471" s="2" t="s">
        <v>716</v>
      </c>
      <c r="P1471" s="5">
        <v>2023</v>
      </c>
    </row>
    <row r="1472" spans="15:16">
      <c r="O1472" s="3" t="s">
        <v>282</v>
      </c>
      <c r="P1472" s="4">
        <v>2023</v>
      </c>
    </row>
    <row r="1473" spans="15:16">
      <c r="O1473" s="3" t="s">
        <v>1868</v>
      </c>
      <c r="P1473" s="4">
        <v>2023</v>
      </c>
    </row>
    <row r="1474" spans="15:16">
      <c r="O1474" s="2" t="s">
        <v>2539</v>
      </c>
      <c r="P1474" s="5">
        <v>2023</v>
      </c>
    </row>
    <row r="1475" spans="15:16">
      <c r="O1475" s="3" t="s">
        <v>2542</v>
      </c>
      <c r="P1475" s="4">
        <v>2023</v>
      </c>
    </row>
    <row r="1476" spans="15:16">
      <c r="O1476" s="2" t="s">
        <v>1179</v>
      </c>
      <c r="P1476" s="5">
        <v>2023</v>
      </c>
    </row>
    <row r="1477" spans="15:16">
      <c r="O1477" s="2" t="s">
        <v>2543</v>
      </c>
      <c r="P1477" s="5">
        <v>2023</v>
      </c>
    </row>
    <row r="1478" spans="15:16">
      <c r="O1478" s="3" t="s">
        <v>648</v>
      </c>
      <c r="P1478" s="4">
        <v>2023</v>
      </c>
    </row>
    <row r="1479" spans="15:16">
      <c r="O1479" s="2" t="s">
        <v>1473</v>
      </c>
      <c r="P1479" s="5">
        <v>2023</v>
      </c>
    </row>
    <row r="1480" spans="15:16">
      <c r="O1480" s="2" t="s">
        <v>1586</v>
      </c>
      <c r="P1480" s="5">
        <v>2023</v>
      </c>
    </row>
    <row r="1481" spans="15:16">
      <c r="O1481" s="3" t="s">
        <v>2039</v>
      </c>
      <c r="P1481" s="4">
        <v>2023</v>
      </c>
    </row>
    <row r="1482" spans="15:16">
      <c r="O1482" s="3" t="s">
        <v>452</v>
      </c>
      <c r="P1482" s="4">
        <v>2023</v>
      </c>
    </row>
    <row r="1483" spans="15:16">
      <c r="O1483" s="2" t="s">
        <v>1337</v>
      </c>
      <c r="P1483" s="5">
        <v>2023</v>
      </c>
    </row>
    <row r="1484" spans="15:16">
      <c r="O1484" s="2" t="s">
        <v>60</v>
      </c>
      <c r="P1484" s="5">
        <v>2023</v>
      </c>
    </row>
    <row r="1485" spans="15:16">
      <c r="O1485" s="3" t="s">
        <v>2546</v>
      </c>
      <c r="P1485" s="4">
        <v>2023</v>
      </c>
    </row>
    <row r="1486" spans="15:16">
      <c r="O1486" s="3" t="s">
        <v>2190</v>
      </c>
      <c r="P1486" s="4">
        <v>2023</v>
      </c>
    </row>
    <row r="1487" spans="15:16">
      <c r="O1487" s="3" t="s">
        <v>1142</v>
      </c>
      <c r="P1487" s="4">
        <v>2023</v>
      </c>
    </row>
    <row r="1488" spans="15:16">
      <c r="O1488" s="2" t="s">
        <v>953</v>
      </c>
      <c r="P1488" s="5">
        <v>2023</v>
      </c>
    </row>
    <row r="1489" spans="15:16">
      <c r="O1489" s="2" t="s">
        <v>578</v>
      </c>
      <c r="P1489" s="5">
        <v>2023</v>
      </c>
    </row>
    <row r="1490" spans="15:16">
      <c r="O1490" s="2" t="s">
        <v>2550</v>
      </c>
      <c r="P1490" s="5">
        <v>2023</v>
      </c>
    </row>
    <row r="1491" spans="15:16">
      <c r="O1491" s="3" t="s">
        <v>893</v>
      </c>
      <c r="P1491" s="4">
        <v>2023</v>
      </c>
    </row>
    <row r="1492" spans="15:16">
      <c r="O1492" s="2" t="s">
        <v>1879</v>
      </c>
      <c r="P1492" s="5">
        <v>2023</v>
      </c>
    </row>
    <row r="1493" spans="15:16">
      <c r="O1493" s="3" t="s">
        <v>1939</v>
      </c>
      <c r="P1493" s="4">
        <v>2023</v>
      </c>
    </row>
    <row r="1494" spans="15:16">
      <c r="O1494" s="2" t="s">
        <v>2552</v>
      </c>
      <c r="P1494" s="5">
        <v>2023</v>
      </c>
    </row>
    <row r="1495" spans="15:16">
      <c r="O1495" s="3" t="s">
        <v>1487</v>
      </c>
      <c r="P1495" s="4">
        <v>2023</v>
      </c>
    </row>
    <row r="1496" spans="15:16">
      <c r="O1496" s="3" t="s">
        <v>153</v>
      </c>
      <c r="P1496" s="4">
        <v>2023</v>
      </c>
    </row>
    <row r="1497" spans="15:16">
      <c r="O1497" s="2" t="s">
        <v>569</v>
      </c>
      <c r="P1497" s="5">
        <v>2023</v>
      </c>
    </row>
    <row r="1498" spans="15:16">
      <c r="O1498" s="3" t="s">
        <v>1557</v>
      </c>
      <c r="P1498" s="4">
        <v>2023</v>
      </c>
    </row>
    <row r="1499" spans="15:16">
      <c r="O1499" s="3" t="s">
        <v>1140</v>
      </c>
      <c r="P1499" s="4">
        <v>2023</v>
      </c>
    </row>
    <row r="1500" spans="15:16">
      <c r="O1500" s="3" t="s">
        <v>2207</v>
      </c>
      <c r="P1500" s="4">
        <v>2023</v>
      </c>
    </row>
    <row r="1501" spans="15:16">
      <c r="O1501" s="3" t="s">
        <v>2102</v>
      </c>
      <c r="P1501" s="4">
        <v>2023</v>
      </c>
    </row>
    <row r="1502" spans="15:16">
      <c r="O1502" s="2" t="s">
        <v>1805</v>
      </c>
      <c r="P1502" s="5">
        <v>2023</v>
      </c>
    </row>
    <row r="1503" spans="15:16">
      <c r="O1503" s="3" t="s">
        <v>1844</v>
      </c>
      <c r="P1503" s="4">
        <v>2023</v>
      </c>
    </row>
    <row r="1504" spans="15:16">
      <c r="O1504" s="2" t="s">
        <v>467</v>
      </c>
      <c r="P1504" s="5">
        <v>2023</v>
      </c>
    </row>
    <row r="1505" spans="15:16">
      <c r="O1505" s="2" t="s">
        <v>1686</v>
      </c>
      <c r="P1505" s="5">
        <v>2023</v>
      </c>
    </row>
    <row r="1506" spans="15:16">
      <c r="O1506" s="2" t="s">
        <v>102</v>
      </c>
      <c r="P1506" s="5">
        <v>2023</v>
      </c>
    </row>
    <row r="1507" spans="15:16">
      <c r="O1507" s="3" t="s">
        <v>1671</v>
      </c>
      <c r="P1507" s="4">
        <v>2023</v>
      </c>
    </row>
    <row r="1508" spans="15:16">
      <c r="O1508" s="3" t="s">
        <v>464</v>
      </c>
      <c r="P1508" s="4">
        <v>2023</v>
      </c>
    </row>
    <row r="1509" spans="15:16">
      <c r="O1509" s="2" t="s">
        <v>1005</v>
      </c>
      <c r="P1509" s="5">
        <v>2023</v>
      </c>
    </row>
    <row r="1510" spans="15:16">
      <c r="O1510" s="2" t="s">
        <v>2558</v>
      </c>
      <c r="P1510" s="5">
        <v>2023</v>
      </c>
    </row>
    <row r="1511" spans="15:16">
      <c r="O1511" s="3" t="s">
        <v>2119</v>
      </c>
      <c r="P1511" s="4">
        <v>2023</v>
      </c>
    </row>
    <row r="1512" spans="15:16">
      <c r="O1512" s="2" t="s">
        <v>1633</v>
      </c>
      <c r="P1512" s="5">
        <v>2023</v>
      </c>
    </row>
    <row r="1513" spans="15:16">
      <c r="O1513" s="3" t="s">
        <v>1216</v>
      </c>
      <c r="P1513" s="4">
        <v>2023</v>
      </c>
    </row>
    <row r="1514" spans="15:16">
      <c r="O1514" s="2" t="s">
        <v>2560</v>
      </c>
      <c r="P1514" s="5">
        <v>2023</v>
      </c>
    </row>
    <row r="1515" spans="15:16">
      <c r="O1515" s="3" t="s">
        <v>435</v>
      </c>
      <c r="P1515" s="4">
        <v>2023</v>
      </c>
    </row>
    <row r="1516" spans="15:16">
      <c r="O1516" s="2" t="s">
        <v>1078</v>
      </c>
      <c r="P1516" s="5">
        <v>2023</v>
      </c>
    </row>
    <row r="1517" spans="15:16">
      <c r="O1517" s="3" t="s">
        <v>63</v>
      </c>
      <c r="P1517" s="4">
        <v>2023</v>
      </c>
    </row>
    <row r="1518" spans="15:16">
      <c r="O1518" s="3" t="s">
        <v>2103</v>
      </c>
      <c r="P1518" s="4">
        <v>2023</v>
      </c>
    </row>
    <row r="1519" spans="15:16">
      <c r="O1519" s="2" t="s">
        <v>841</v>
      </c>
      <c r="P1519" s="5">
        <v>2023</v>
      </c>
    </row>
    <row r="1520" spans="15:16">
      <c r="O1520" s="3" t="s">
        <v>1336</v>
      </c>
      <c r="P1520" s="4">
        <v>2023</v>
      </c>
    </row>
    <row r="1521" spans="15:16">
      <c r="O1521" s="3" t="s">
        <v>965</v>
      </c>
      <c r="P1521" s="4">
        <v>2023</v>
      </c>
    </row>
    <row r="1522" spans="15:16">
      <c r="O1522" s="2" t="s">
        <v>2296</v>
      </c>
      <c r="P1522" s="5">
        <v>2023</v>
      </c>
    </row>
    <row r="1523" spans="15:16">
      <c r="O1523" s="2" t="s">
        <v>2383</v>
      </c>
      <c r="P1523" s="5">
        <v>2023</v>
      </c>
    </row>
    <row r="1524" spans="15:16">
      <c r="O1524" s="3" t="s">
        <v>1048</v>
      </c>
      <c r="P1524" s="4">
        <v>2023</v>
      </c>
    </row>
    <row r="1525" spans="15:16">
      <c r="O1525" s="3" t="s">
        <v>598</v>
      </c>
      <c r="P1525" s="4">
        <v>2023</v>
      </c>
    </row>
    <row r="1526" spans="15:16">
      <c r="O1526" s="2" t="s">
        <v>1922</v>
      </c>
      <c r="P1526" s="5">
        <v>2023</v>
      </c>
    </row>
    <row r="1527" spans="15:16">
      <c r="O1527" s="2" t="s">
        <v>863</v>
      </c>
      <c r="P1527" s="5">
        <v>2023</v>
      </c>
    </row>
    <row r="1528" spans="15:16">
      <c r="O1528" s="3" t="s">
        <v>1799</v>
      </c>
      <c r="P1528" s="4">
        <v>2023</v>
      </c>
    </row>
    <row r="1529" spans="15:16">
      <c r="O1529" s="3" t="s">
        <v>204</v>
      </c>
      <c r="P1529" s="4">
        <v>2023</v>
      </c>
    </row>
    <row r="1530" spans="15:16">
      <c r="O1530" s="2" t="s">
        <v>1795</v>
      </c>
      <c r="P1530" s="5">
        <v>2023</v>
      </c>
    </row>
    <row r="1531" spans="15:16">
      <c r="O1531" s="2" t="s">
        <v>1175</v>
      </c>
      <c r="P1531" s="5">
        <v>2023</v>
      </c>
    </row>
    <row r="1532" spans="15:16">
      <c r="O1532" s="3" t="s">
        <v>556</v>
      </c>
      <c r="P1532" s="4">
        <v>2023</v>
      </c>
    </row>
    <row r="1533" spans="15:16">
      <c r="O1533" s="2" t="s">
        <v>359</v>
      </c>
      <c r="P1533" s="5">
        <v>2023</v>
      </c>
    </row>
    <row r="1534" spans="15:16">
      <c r="O1534" s="2" t="s">
        <v>2023</v>
      </c>
      <c r="P1534" s="5">
        <v>2023</v>
      </c>
    </row>
    <row r="1535" spans="15:16">
      <c r="O1535" s="3" t="s">
        <v>1552</v>
      </c>
      <c r="P1535" s="4">
        <v>2023</v>
      </c>
    </row>
    <row r="1536" spans="15:16">
      <c r="O1536" s="3" t="s">
        <v>2139</v>
      </c>
      <c r="P1536" s="4">
        <v>2023</v>
      </c>
    </row>
    <row r="1537" spans="15:16">
      <c r="O1537" s="2" t="s">
        <v>773</v>
      </c>
      <c r="P1537" s="5">
        <v>2023</v>
      </c>
    </row>
    <row r="1538" spans="15:16">
      <c r="O1538" s="2" t="s">
        <v>2566</v>
      </c>
      <c r="P1538" s="5">
        <v>2023</v>
      </c>
    </row>
    <row r="1539" spans="15:16">
      <c r="O1539" s="2" t="s">
        <v>750</v>
      </c>
      <c r="P1539" s="5">
        <v>2023</v>
      </c>
    </row>
    <row r="1540" spans="15:16">
      <c r="O1540" s="2" t="s">
        <v>1440</v>
      </c>
      <c r="P1540" s="5">
        <v>2023</v>
      </c>
    </row>
    <row r="1541" spans="15:16">
      <c r="O1541" s="2" t="s">
        <v>500</v>
      </c>
      <c r="P1541" s="5">
        <v>2023</v>
      </c>
    </row>
    <row r="1542" spans="15:16">
      <c r="O1542" s="3" t="s">
        <v>691</v>
      </c>
      <c r="P1542" s="4">
        <v>2023</v>
      </c>
    </row>
    <row r="1543" spans="15:16">
      <c r="O1543" s="2" t="s">
        <v>614</v>
      </c>
      <c r="P1543" s="5">
        <v>2023</v>
      </c>
    </row>
    <row r="1544" spans="15:16">
      <c r="O1544" s="3" t="s">
        <v>1223</v>
      </c>
      <c r="P1544" s="4">
        <v>2023</v>
      </c>
    </row>
    <row r="1545" spans="15:16">
      <c r="O1545" s="3" t="s">
        <v>2044</v>
      </c>
      <c r="P1545" s="4">
        <v>2023</v>
      </c>
    </row>
    <row r="1546" spans="15:16">
      <c r="O1546" s="3" t="s">
        <v>1163</v>
      </c>
      <c r="P1546" s="4">
        <v>2023</v>
      </c>
    </row>
    <row r="1547" spans="15:16">
      <c r="O1547" s="3" t="s">
        <v>1928</v>
      </c>
      <c r="P1547" s="4">
        <v>2023</v>
      </c>
    </row>
    <row r="1548" spans="15:16">
      <c r="O1548" s="2" t="s">
        <v>2085</v>
      </c>
      <c r="P1548" s="5">
        <v>2023</v>
      </c>
    </row>
    <row r="1549" spans="15:16">
      <c r="O1549" s="3" t="s">
        <v>227</v>
      </c>
      <c r="P1549" s="4">
        <v>2023</v>
      </c>
    </row>
    <row r="1550" spans="15:16">
      <c r="O1550" s="3" t="s">
        <v>1559</v>
      </c>
      <c r="P1550" s="4">
        <v>2023</v>
      </c>
    </row>
    <row r="1551" spans="15:16">
      <c r="O1551" s="3" t="s">
        <v>489</v>
      </c>
      <c r="P1551" s="4">
        <v>2023</v>
      </c>
    </row>
    <row r="1552" spans="15:16">
      <c r="O1552" s="2" t="s">
        <v>241</v>
      </c>
      <c r="P1552" s="5">
        <v>2023</v>
      </c>
    </row>
    <row r="1553" spans="15:16">
      <c r="O1553" s="2" t="s">
        <v>307</v>
      </c>
      <c r="P1553" s="5">
        <v>2023</v>
      </c>
    </row>
    <row r="1554" spans="15:16">
      <c r="O1554" s="2" t="s">
        <v>1044</v>
      </c>
      <c r="P1554" s="5">
        <v>2023</v>
      </c>
    </row>
    <row r="1555" spans="15:16">
      <c r="O1555" s="3" t="s">
        <v>1616</v>
      </c>
      <c r="P1555" s="4">
        <v>2023</v>
      </c>
    </row>
    <row r="1556" spans="15:16">
      <c r="O1556" s="2" t="s">
        <v>744</v>
      </c>
      <c r="P1556" s="5">
        <v>2023</v>
      </c>
    </row>
    <row r="1557" spans="15:16">
      <c r="O1557" s="2" t="s">
        <v>2575</v>
      </c>
      <c r="P1557" s="5">
        <v>2023</v>
      </c>
    </row>
    <row r="1558" spans="15:16">
      <c r="O1558" s="2" t="s">
        <v>1540</v>
      </c>
      <c r="P1558" s="5">
        <v>2023</v>
      </c>
    </row>
    <row r="1559" spans="15:16">
      <c r="O1559" s="3" t="s">
        <v>2321</v>
      </c>
      <c r="P1559" s="4">
        <v>2023</v>
      </c>
    </row>
    <row r="1560" spans="15:16">
      <c r="O1560" s="2" t="s">
        <v>975</v>
      </c>
      <c r="P1560" s="5">
        <v>2023</v>
      </c>
    </row>
    <row r="1561" spans="15:16">
      <c r="O1561" s="2" t="s">
        <v>1674</v>
      </c>
      <c r="P1561" s="5">
        <v>2023</v>
      </c>
    </row>
    <row r="1562" spans="15:16">
      <c r="O1562" s="2" t="s">
        <v>1824</v>
      </c>
      <c r="P1562" s="5">
        <v>2023</v>
      </c>
    </row>
    <row r="1563" spans="15:16">
      <c r="O1563" s="3" t="s">
        <v>1645</v>
      </c>
      <c r="P1563" s="4">
        <v>2023</v>
      </c>
    </row>
    <row r="1564" spans="15:16">
      <c r="O1564" s="2" t="s">
        <v>2380</v>
      </c>
      <c r="P1564" s="5">
        <v>2023</v>
      </c>
    </row>
    <row r="1565" spans="15:16">
      <c r="O1565" s="2" t="s">
        <v>1499</v>
      </c>
      <c r="P1565" s="5">
        <v>2023</v>
      </c>
    </row>
    <row r="1566" spans="15:16">
      <c r="O1566" s="3" t="s">
        <v>412</v>
      </c>
      <c r="P1566" s="4">
        <v>2023</v>
      </c>
    </row>
    <row r="1567" spans="15:16">
      <c r="O1567" s="2" t="s">
        <v>357</v>
      </c>
      <c r="P1567" s="5">
        <v>2023</v>
      </c>
    </row>
    <row r="1568" spans="15:16">
      <c r="O1568" s="2" t="s">
        <v>2580</v>
      </c>
      <c r="P1568" s="5">
        <v>2023</v>
      </c>
    </row>
    <row r="1569" spans="15:16">
      <c r="O1569" s="2" t="s">
        <v>2582</v>
      </c>
      <c r="P1569" s="5">
        <v>2023</v>
      </c>
    </row>
    <row r="1570" spans="15:16">
      <c r="O1570" s="2" t="s">
        <v>1783</v>
      </c>
      <c r="P1570" s="5">
        <v>2023</v>
      </c>
    </row>
    <row r="1571" spans="15:16">
      <c r="O1571" s="2" t="s">
        <v>1095</v>
      </c>
      <c r="P1571" s="5">
        <v>2023</v>
      </c>
    </row>
    <row r="1572" spans="15:16">
      <c r="O1572" s="3" t="s">
        <v>880</v>
      </c>
      <c r="P1572" s="4">
        <v>2023</v>
      </c>
    </row>
    <row r="1573" spans="15:16">
      <c r="O1573" s="2" t="s">
        <v>1165</v>
      </c>
      <c r="P1573" s="5">
        <v>2023</v>
      </c>
    </row>
    <row r="1574" spans="15:16">
      <c r="O1574" s="3" t="s">
        <v>1964</v>
      </c>
      <c r="P1574" s="4">
        <v>2023</v>
      </c>
    </row>
    <row r="1575" spans="15:16">
      <c r="O1575" s="3" t="s">
        <v>980</v>
      </c>
      <c r="P1575" s="4">
        <v>2023</v>
      </c>
    </row>
    <row r="1576" spans="15:16">
      <c r="O1576" s="2" t="s">
        <v>1454</v>
      </c>
      <c r="P1576" s="5">
        <v>2023</v>
      </c>
    </row>
    <row r="1577" spans="15:16">
      <c r="O1577" s="3" t="s">
        <v>927</v>
      </c>
      <c r="P1577" s="4">
        <v>2023</v>
      </c>
    </row>
    <row r="1578" spans="15:16">
      <c r="O1578" s="3" t="s">
        <v>1377</v>
      </c>
      <c r="P1578" s="4">
        <v>2023</v>
      </c>
    </row>
    <row r="1579" spans="15:16">
      <c r="O1579" s="2" t="s">
        <v>1213</v>
      </c>
      <c r="P1579" s="5">
        <v>2023</v>
      </c>
    </row>
    <row r="1580" spans="15:16">
      <c r="O1580" s="2" t="s">
        <v>169</v>
      </c>
      <c r="P1580" s="5">
        <v>2023</v>
      </c>
    </row>
    <row r="1581" spans="15:16">
      <c r="O1581" s="3" t="s">
        <v>999</v>
      </c>
      <c r="P1581" s="4">
        <v>2023</v>
      </c>
    </row>
    <row r="1582" spans="15:16">
      <c r="O1582" s="3" t="s">
        <v>1469</v>
      </c>
      <c r="P1582" s="4">
        <v>2023</v>
      </c>
    </row>
    <row r="1583" spans="15:16">
      <c r="O1583" s="3" t="s">
        <v>632</v>
      </c>
      <c r="P1583" s="4">
        <v>2023</v>
      </c>
    </row>
    <row r="1584" spans="15:16">
      <c r="O1584" s="3" t="s">
        <v>1729</v>
      </c>
      <c r="P1584" s="4">
        <v>2023</v>
      </c>
    </row>
    <row r="1585" spans="15:16">
      <c r="O1585" s="3" t="s">
        <v>947</v>
      </c>
      <c r="P1585" s="4">
        <v>2023</v>
      </c>
    </row>
    <row r="1586" spans="15:16">
      <c r="O1586" s="3" t="s">
        <v>1778</v>
      </c>
      <c r="P1586" s="4">
        <v>2023</v>
      </c>
    </row>
    <row r="1587" spans="15:16">
      <c r="O1587" s="3" t="s">
        <v>1303</v>
      </c>
      <c r="P1587" s="4">
        <v>2023</v>
      </c>
    </row>
    <row r="1588" spans="15:16">
      <c r="O1588" s="2" t="s">
        <v>2586</v>
      </c>
      <c r="P1588" s="5">
        <v>2023</v>
      </c>
    </row>
    <row r="1589" spans="15:16">
      <c r="O1589" s="3" t="s">
        <v>1147</v>
      </c>
      <c r="P1589" s="4">
        <v>2023</v>
      </c>
    </row>
    <row r="1590" spans="15:16">
      <c r="O1590" s="3" t="s">
        <v>2273</v>
      </c>
      <c r="P1590" s="4">
        <v>2023</v>
      </c>
    </row>
    <row r="1591" spans="15:16">
      <c r="O1591" s="2" t="s">
        <v>1523</v>
      </c>
      <c r="P1591" s="5">
        <v>2023</v>
      </c>
    </row>
    <row r="1592" spans="15:16">
      <c r="O1592" s="3" t="s">
        <v>184</v>
      </c>
      <c r="P1592" s="4">
        <v>2023</v>
      </c>
    </row>
    <row r="1593" spans="15:16">
      <c r="O1593" s="3" t="s">
        <v>1090</v>
      </c>
      <c r="P1593" s="4">
        <v>2023</v>
      </c>
    </row>
    <row r="1594" spans="15:16">
      <c r="O1594" s="3" t="s">
        <v>714</v>
      </c>
      <c r="P1594" s="4">
        <v>2023</v>
      </c>
    </row>
    <row r="1595" spans="15:16">
      <c r="O1595" s="3" t="s">
        <v>1491</v>
      </c>
      <c r="P1595" s="4">
        <v>2023</v>
      </c>
    </row>
    <row r="1596" spans="15:16">
      <c r="O1596" s="2" t="s">
        <v>507</v>
      </c>
      <c r="P1596" s="5">
        <v>2023</v>
      </c>
    </row>
    <row r="1597" spans="15:16">
      <c r="O1597" s="2" t="s">
        <v>426</v>
      </c>
      <c r="P1597" s="5">
        <v>2023</v>
      </c>
    </row>
    <row r="1598" spans="15:16">
      <c r="O1598" s="3" t="s">
        <v>1025</v>
      </c>
      <c r="P1598" s="4">
        <v>2023</v>
      </c>
    </row>
    <row r="1599" spans="15:16">
      <c r="O1599" s="2" t="s">
        <v>1546</v>
      </c>
      <c r="P1599" s="5">
        <v>2023</v>
      </c>
    </row>
    <row r="1600" spans="15:16">
      <c r="O1600" s="3" t="s">
        <v>1678</v>
      </c>
      <c r="P1600" s="4">
        <v>2023</v>
      </c>
    </row>
    <row r="1601" spans="15:16">
      <c r="O1601" s="2" t="s">
        <v>673</v>
      </c>
      <c r="P1601" s="5">
        <v>2023</v>
      </c>
    </row>
    <row r="1602" spans="15:16">
      <c r="O1602" s="3" t="s">
        <v>2587</v>
      </c>
      <c r="P1602" s="4">
        <v>2023</v>
      </c>
    </row>
    <row r="1603" spans="15:16">
      <c r="O1603" s="2" t="s">
        <v>904</v>
      </c>
      <c r="P1603" s="5">
        <v>2023</v>
      </c>
    </row>
    <row r="1604" spans="15:16">
      <c r="O1604" s="2" t="s">
        <v>1133</v>
      </c>
      <c r="P1604" s="5">
        <v>2023</v>
      </c>
    </row>
    <row r="1605" spans="15:16">
      <c r="O1605" s="3" t="s">
        <v>1040</v>
      </c>
      <c r="P1605" s="4">
        <v>2023</v>
      </c>
    </row>
    <row r="1606" spans="15:16">
      <c r="O1606" s="2" t="s">
        <v>959</v>
      </c>
      <c r="P1606" s="5">
        <v>2023</v>
      </c>
    </row>
    <row r="1607" spans="15:16">
      <c r="O1607" s="2" t="s">
        <v>111</v>
      </c>
      <c r="P1607" s="5">
        <v>2023</v>
      </c>
    </row>
    <row r="1608" spans="15:16">
      <c r="O1608" s="2" t="s">
        <v>2066</v>
      </c>
      <c r="P1608" s="5">
        <v>2023</v>
      </c>
    </row>
    <row r="1609" spans="15:16">
      <c r="O1609" s="3" t="s">
        <v>1787</v>
      </c>
      <c r="P1609" s="4">
        <v>2023</v>
      </c>
    </row>
    <row r="1610" spans="15:16">
      <c r="O1610" s="3" t="s">
        <v>1743</v>
      </c>
      <c r="P1610" s="4">
        <v>2023</v>
      </c>
    </row>
    <row r="1611" spans="15:16">
      <c r="O1611" s="2" t="s">
        <v>1066</v>
      </c>
      <c r="P1611" s="5">
        <v>2023</v>
      </c>
    </row>
    <row r="1612" spans="15:16">
      <c r="O1612" s="2" t="s">
        <v>2367</v>
      </c>
      <c r="P1612" s="5">
        <v>2023</v>
      </c>
    </row>
    <row r="1613" spans="15:16">
      <c r="O1613" s="2" t="s">
        <v>2250</v>
      </c>
      <c r="P1613" s="5">
        <v>2023</v>
      </c>
    </row>
    <row r="1614" spans="15:16">
      <c r="O1614" s="3" t="s">
        <v>1548</v>
      </c>
      <c r="P1614" s="4">
        <v>2023</v>
      </c>
    </row>
    <row r="1615" spans="15:16">
      <c r="O1615" s="2" t="s">
        <v>378</v>
      </c>
      <c r="P1615" s="5">
        <v>2023</v>
      </c>
    </row>
    <row r="1616" spans="15:16">
      <c r="O1616" s="2" t="s">
        <v>1322</v>
      </c>
      <c r="P1616" s="5">
        <v>2023</v>
      </c>
    </row>
    <row r="1617" spans="15:16">
      <c r="O1617" s="2" t="s">
        <v>564</v>
      </c>
      <c r="P1617" s="5">
        <v>2023</v>
      </c>
    </row>
    <row r="1618" spans="15:16">
      <c r="O1618" s="3" t="s">
        <v>1225</v>
      </c>
      <c r="P1618" s="4">
        <v>2023</v>
      </c>
    </row>
    <row r="1619" spans="15:16">
      <c r="O1619" s="3" t="s">
        <v>1284</v>
      </c>
      <c r="P1619" s="4">
        <v>2023</v>
      </c>
    </row>
    <row r="1620" spans="15:16">
      <c r="O1620" s="2" t="s">
        <v>1947</v>
      </c>
      <c r="P1620" s="5">
        <v>2023</v>
      </c>
    </row>
    <row r="1621" spans="15:16">
      <c r="O1621" s="3" t="s">
        <v>1236</v>
      </c>
      <c r="P1621" s="4">
        <v>2023</v>
      </c>
    </row>
    <row r="1622" spans="15:16">
      <c r="O1622" s="3" t="s">
        <v>448</v>
      </c>
      <c r="P1622" s="4">
        <v>2023</v>
      </c>
    </row>
    <row r="1623" spans="15:16">
      <c r="O1623" s="3" t="s">
        <v>2382</v>
      </c>
      <c r="P1623" s="4">
        <v>2023</v>
      </c>
    </row>
    <row r="1624" spans="15:16">
      <c r="O1624" s="2" t="s">
        <v>396</v>
      </c>
      <c r="P1624" s="5">
        <v>2023</v>
      </c>
    </row>
    <row r="1625" spans="15:16">
      <c r="O1625" s="3" t="s">
        <v>87</v>
      </c>
      <c r="P1625" s="4">
        <v>2023</v>
      </c>
    </row>
    <row r="1626" spans="15:16">
      <c r="O1626" s="2" t="s">
        <v>127</v>
      </c>
      <c r="P1626" s="5">
        <v>2023</v>
      </c>
    </row>
    <row r="1627" spans="15:16">
      <c r="O1627" s="2" t="s">
        <v>199</v>
      </c>
      <c r="P1627" s="5">
        <v>2023</v>
      </c>
    </row>
    <row r="1628" spans="15:16">
      <c r="O1628" s="3" t="s">
        <v>150</v>
      </c>
      <c r="P1628" s="4">
        <v>2023</v>
      </c>
    </row>
    <row r="1629" spans="15:16">
      <c r="O1629" s="2" t="s">
        <v>1104</v>
      </c>
      <c r="P1629" s="5">
        <v>2023</v>
      </c>
    </row>
    <row r="1630" spans="15:16">
      <c r="O1630" s="3" t="s">
        <v>914</v>
      </c>
      <c r="P1630" s="4">
        <v>2023</v>
      </c>
    </row>
    <row r="1631" spans="15:16">
      <c r="O1631" s="3" t="s">
        <v>1281</v>
      </c>
      <c r="P1631" s="4">
        <v>2023</v>
      </c>
    </row>
    <row r="1632" spans="15:16">
      <c r="O1632" s="3" t="s">
        <v>1573</v>
      </c>
      <c r="P1632" s="4">
        <v>2023</v>
      </c>
    </row>
    <row r="1633" spans="15:16">
      <c r="O1633" s="3" t="s">
        <v>1973</v>
      </c>
      <c r="P1633" s="4">
        <v>2023</v>
      </c>
    </row>
    <row r="1634" spans="15:16">
      <c r="O1634" s="2" t="s">
        <v>2409</v>
      </c>
      <c r="P1634" s="5">
        <v>2023</v>
      </c>
    </row>
    <row r="1635" spans="15:16">
      <c r="O1635" s="3" t="s">
        <v>1716</v>
      </c>
      <c r="P1635" s="4">
        <v>2023</v>
      </c>
    </row>
    <row r="1636" spans="15:16">
      <c r="O1636" s="3" t="s">
        <v>1180</v>
      </c>
      <c r="P1636" s="4">
        <v>2023</v>
      </c>
    </row>
    <row r="1637" spans="15:16">
      <c r="O1637" s="2" t="s">
        <v>222</v>
      </c>
      <c r="P1637" s="5">
        <v>2023</v>
      </c>
    </row>
    <row r="1638" spans="15:16">
      <c r="O1638" s="3" t="s">
        <v>1131</v>
      </c>
      <c r="P1638" s="4">
        <v>2023</v>
      </c>
    </row>
    <row r="1639" spans="15:16">
      <c r="O1639" s="2" t="s">
        <v>2178</v>
      </c>
      <c r="P1639" s="5">
        <v>2023</v>
      </c>
    </row>
    <row r="1640" spans="15:16">
      <c r="O1640" s="3" t="s">
        <v>279</v>
      </c>
      <c r="P1640" s="4">
        <v>2023</v>
      </c>
    </row>
    <row r="1641" spans="15:16">
      <c r="O1641" s="2" t="s">
        <v>861</v>
      </c>
      <c r="P1641" s="5">
        <v>2023</v>
      </c>
    </row>
    <row r="1642" spans="15:16">
      <c r="O1642" s="3" t="s">
        <v>2310</v>
      </c>
      <c r="P1642" s="4">
        <v>2023</v>
      </c>
    </row>
    <row r="1643" spans="15:16">
      <c r="O1643" s="3" t="s">
        <v>626</v>
      </c>
      <c r="P1643" s="4">
        <v>2023</v>
      </c>
    </row>
    <row r="1644" spans="15:16">
      <c r="O1644" s="3" t="s">
        <v>2019</v>
      </c>
      <c r="P1644" s="4">
        <v>2023</v>
      </c>
    </row>
    <row r="1645" spans="15:16">
      <c r="O1645" s="3" t="s">
        <v>1166</v>
      </c>
      <c r="P1645" s="4">
        <v>2023</v>
      </c>
    </row>
    <row r="1646" spans="15:16">
      <c r="O1646" s="3" t="s">
        <v>666</v>
      </c>
      <c r="P1646" s="4">
        <v>2023</v>
      </c>
    </row>
    <row r="1647" spans="15:16">
      <c r="O1647" s="2" t="s">
        <v>1637</v>
      </c>
      <c r="P1647" s="5">
        <v>2023</v>
      </c>
    </row>
    <row r="1648" spans="15:16">
      <c r="O1648" s="2" t="s">
        <v>1513</v>
      </c>
      <c r="P1648" s="5">
        <v>2023</v>
      </c>
    </row>
    <row r="1649" spans="15:16">
      <c r="O1649" s="2" t="s">
        <v>1396</v>
      </c>
      <c r="P1649" s="5">
        <v>2023</v>
      </c>
    </row>
    <row r="1650" spans="15:16">
      <c r="O1650" s="2" t="s">
        <v>759</v>
      </c>
      <c r="P1650" s="5">
        <v>2023</v>
      </c>
    </row>
    <row r="1651" spans="15:16">
      <c r="O1651" s="2" t="s">
        <v>394</v>
      </c>
      <c r="P1651" s="5">
        <v>2023</v>
      </c>
    </row>
    <row r="1652" spans="15:16">
      <c r="O1652" s="2" t="s">
        <v>83</v>
      </c>
      <c r="P1652" s="5">
        <v>2023</v>
      </c>
    </row>
    <row r="1653" spans="15:16">
      <c r="O1653" s="3" t="s">
        <v>375</v>
      </c>
      <c r="P1653" s="4">
        <v>2023</v>
      </c>
    </row>
    <row r="1654" spans="15:16">
      <c r="O1654" s="3" t="s">
        <v>2279</v>
      </c>
      <c r="P1654" s="4">
        <v>2023</v>
      </c>
    </row>
    <row r="1655" spans="15:16">
      <c r="O1655" s="3" t="s">
        <v>1530</v>
      </c>
      <c r="P1655" s="4">
        <v>2023</v>
      </c>
    </row>
    <row r="1656" spans="15:16">
      <c r="O1656" s="3" t="s">
        <v>738</v>
      </c>
      <c r="P1656" s="4">
        <v>2023</v>
      </c>
    </row>
    <row r="1657" spans="15:16">
      <c r="O1657" s="2" t="s">
        <v>2050</v>
      </c>
      <c r="P1657" s="5">
        <v>2023</v>
      </c>
    </row>
    <row r="1658" spans="15:16">
      <c r="O1658" s="3" t="s">
        <v>133</v>
      </c>
      <c r="P1658" s="4">
        <v>2023</v>
      </c>
    </row>
    <row r="1659" spans="15:16">
      <c r="O1659" s="3" t="s">
        <v>485</v>
      </c>
      <c r="P1659" s="4">
        <v>2023</v>
      </c>
    </row>
    <row r="1660" spans="15:16">
      <c r="O1660" s="2" t="s">
        <v>460</v>
      </c>
      <c r="P1660" s="5">
        <v>2023</v>
      </c>
    </row>
    <row r="1661" spans="15:16">
      <c r="O1661" s="3" t="s">
        <v>889</v>
      </c>
      <c r="P1661" s="4">
        <v>2023</v>
      </c>
    </row>
    <row r="1662" spans="15:16">
      <c r="O1662" s="3" t="s">
        <v>2015</v>
      </c>
      <c r="P1662" s="4">
        <v>2023</v>
      </c>
    </row>
    <row r="1663" spans="15:16">
      <c r="O1663" s="3" t="s">
        <v>1536</v>
      </c>
      <c r="P1663" s="4">
        <v>2023</v>
      </c>
    </row>
    <row r="1664" spans="15:16">
      <c r="O1664" s="3" t="s">
        <v>1046</v>
      </c>
      <c r="P1664" s="4">
        <v>2023</v>
      </c>
    </row>
    <row r="1665" spans="15:16">
      <c r="O1665" s="3" t="s">
        <v>270</v>
      </c>
      <c r="P1665" s="4">
        <v>2023</v>
      </c>
    </row>
    <row r="1666" spans="15:16">
      <c r="O1666" s="2" t="s">
        <v>819</v>
      </c>
      <c r="P1666" s="5">
        <v>2023</v>
      </c>
    </row>
    <row r="1667" spans="15:16">
      <c r="O1667" s="2" t="s">
        <v>891</v>
      </c>
      <c r="P1667" s="5">
        <v>2023</v>
      </c>
    </row>
    <row r="1668" spans="15:16">
      <c r="O1668" s="2" t="s">
        <v>1620</v>
      </c>
      <c r="P1668" s="5">
        <v>2023</v>
      </c>
    </row>
    <row r="1669" spans="15:16">
      <c r="O1669" s="3" t="s">
        <v>554</v>
      </c>
      <c r="P1669" s="4">
        <v>2023</v>
      </c>
    </row>
    <row r="1670" spans="15:16">
      <c r="O1670" s="2" t="s">
        <v>243</v>
      </c>
      <c r="P1670" s="5">
        <v>2023</v>
      </c>
    </row>
    <row r="1671" spans="15:16">
      <c r="O1671" s="3" t="s">
        <v>447</v>
      </c>
      <c r="P1671" s="4">
        <v>2023</v>
      </c>
    </row>
    <row r="1672" spans="15:16">
      <c r="O1672" s="2" t="s">
        <v>1815</v>
      </c>
      <c r="P1672" s="5">
        <v>2023</v>
      </c>
    </row>
    <row r="1673" spans="15:16">
      <c r="O1673" s="2" t="s">
        <v>808</v>
      </c>
      <c r="P1673" s="5">
        <v>2023</v>
      </c>
    </row>
    <row r="1674" spans="15:16">
      <c r="O1674" s="2" t="s">
        <v>235</v>
      </c>
      <c r="P1674" s="5">
        <v>2023</v>
      </c>
    </row>
    <row r="1675" spans="15:16">
      <c r="O1675" s="3" t="s">
        <v>1232</v>
      </c>
      <c r="P1675" s="4">
        <v>2023</v>
      </c>
    </row>
    <row r="1676" spans="15:16">
      <c r="O1676" s="3" t="s">
        <v>925</v>
      </c>
      <c r="P1676" s="4">
        <v>2023</v>
      </c>
    </row>
    <row r="1677" spans="15:16">
      <c r="O1677" s="2" t="s">
        <v>2128</v>
      </c>
      <c r="P1677" s="5">
        <v>2023</v>
      </c>
    </row>
    <row r="1678" spans="15:16">
      <c r="O1678" s="2" t="s">
        <v>1707</v>
      </c>
      <c r="P1678" s="5">
        <v>2023</v>
      </c>
    </row>
    <row r="1679" spans="15:16">
      <c r="O1679" s="3" t="s">
        <v>1618</v>
      </c>
      <c r="P1679" s="4">
        <v>2023</v>
      </c>
    </row>
    <row r="1680" spans="15:16">
      <c r="O1680" s="2" t="s">
        <v>1918</v>
      </c>
      <c r="P1680" s="5">
        <v>2023</v>
      </c>
    </row>
    <row r="1681" spans="15:16">
      <c r="O1681" s="2" t="s">
        <v>940</v>
      </c>
      <c r="P1681" s="5">
        <v>2023</v>
      </c>
    </row>
    <row r="1682" spans="15:16">
      <c r="O1682" s="2" t="s">
        <v>2192</v>
      </c>
      <c r="P1682" s="5">
        <v>2023</v>
      </c>
    </row>
    <row r="1683" spans="15:16">
      <c r="O1683" s="2" t="s">
        <v>1578</v>
      </c>
      <c r="P1683" s="5">
        <v>2023</v>
      </c>
    </row>
    <row r="1684" spans="15:16">
      <c r="O1684" s="2" t="s">
        <v>624</v>
      </c>
      <c r="P1684" s="5">
        <v>2023</v>
      </c>
    </row>
    <row r="1685" spans="15:16">
      <c r="O1685" s="3" t="s">
        <v>1933</v>
      </c>
      <c r="P1685" s="4">
        <v>2023</v>
      </c>
    </row>
    <row r="1686" spans="15:16">
      <c r="O1686" s="3" t="s">
        <v>400</v>
      </c>
      <c r="P1686" s="4">
        <v>2023</v>
      </c>
    </row>
    <row r="1687" spans="15:16">
      <c r="O1687" s="2" t="s">
        <v>52</v>
      </c>
      <c r="P1687" s="5">
        <v>2023</v>
      </c>
    </row>
    <row r="1688" spans="15:16">
      <c r="O1688" s="3" t="s">
        <v>2114</v>
      </c>
      <c r="P1688" s="4">
        <v>2023</v>
      </c>
    </row>
    <row r="1689" spans="15:16">
      <c r="O1689" s="2" t="s">
        <v>833</v>
      </c>
      <c r="P1689" s="5">
        <v>2023</v>
      </c>
    </row>
    <row r="1690" spans="15:16">
      <c r="O1690" s="3" t="s">
        <v>1965</v>
      </c>
      <c r="P1690" s="4">
        <v>2023</v>
      </c>
    </row>
    <row r="1691" spans="15:16">
      <c r="O1691" s="2" t="s">
        <v>859</v>
      </c>
      <c r="P1691" s="5">
        <v>2023</v>
      </c>
    </row>
    <row r="1692" spans="15:16">
      <c r="O1692" s="3" t="s">
        <v>2407</v>
      </c>
      <c r="P1692" s="4">
        <v>2023</v>
      </c>
    </row>
    <row r="1693" spans="15:16">
      <c r="O1693" s="2" t="s">
        <v>1415</v>
      </c>
      <c r="P1693" s="5">
        <v>2023</v>
      </c>
    </row>
    <row r="1694" spans="15:16">
      <c r="O1694" s="3" t="s">
        <v>2035</v>
      </c>
      <c r="P1694" s="4">
        <v>2023</v>
      </c>
    </row>
    <row r="1695" spans="15:16">
      <c r="O1695" s="2" t="s">
        <v>2328</v>
      </c>
      <c r="P1695" s="5">
        <v>2023</v>
      </c>
    </row>
    <row r="1696" spans="15:16">
      <c r="O1696" s="3" t="s">
        <v>917</v>
      </c>
      <c r="P1696" s="4">
        <v>2023</v>
      </c>
    </row>
    <row r="1697" spans="15:16">
      <c r="O1697" s="2" t="s">
        <v>1521</v>
      </c>
      <c r="P1697" s="5">
        <v>2023</v>
      </c>
    </row>
    <row r="1698" spans="15:16">
      <c r="O1698" s="3" t="s">
        <v>609</v>
      </c>
      <c r="P1698" s="4">
        <v>2023</v>
      </c>
    </row>
    <row r="1699" spans="15:16">
      <c r="O1699" s="2" t="s">
        <v>2348</v>
      </c>
      <c r="P1699" s="5">
        <v>2023</v>
      </c>
    </row>
    <row r="1700" spans="15:16">
      <c r="O1700" s="2" t="s">
        <v>161</v>
      </c>
      <c r="P1700" s="5">
        <v>2023</v>
      </c>
    </row>
    <row r="1701" spans="15:16">
      <c r="O1701" s="2" t="s">
        <v>2117</v>
      </c>
      <c r="P1701" s="5">
        <v>2023</v>
      </c>
    </row>
    <row r="1702" spans="15:16">
      <c r="O1702" s="3" t="s">
        <v>1029</v>
      </c>
      <c r="P1702" s="4">
        <v>2023</v>
      </c>
    </row>
    <row r="1703" spans="15:16">
      <c r="O1703" s="2" t="s">
        <v>1888</v>
      </c>
      <c r="P1703" s="5">
        <v>2023</v>
      </c>
    </row>
    <row r="1704" spans="15:16">
      <c r="O1704" s="2" t="s">
        <v>2616</v>
      </c>
      <c r="P1704" s="5">
        <v>2023</v>
      </c>
    </row>
    <row r="1705" spans="15:16">
      <c r="O1705" s="2" t="s">
        <v>661</v>
      </c>
      <c r="P1705" s="5">
        <v>2023</v>
      </c>
    </row>
    <row r="1706" spans="15:16">
      <c r="O1706" s="2" t="s">
        <v>1564</v>
      </c>
      <c r="P1706" s="5">
        <v>2023</v>
      </c>
    </row>
    <row r="1707" spans="15:16">
      <c r="O1707" s="2" t="s">
        <v>1099</v>
      </c>
      <c r="P1707" s="5">
        <v>2023</v>
      </c>
    </row>
    <row r="1708" spans="15:16">
      <c r="O1708" s="3" t="s">
        <v>251</v>
      </c>
      <c r="P1708" s="4">
        <v>2023</v>
      </c>
    </row>
    <row r="1709" spans="15:16">
      <c r="O1709" s="2" t="s">
        <v>1953</v>
      </c>
      <c r="P1709" s="5">
        <v>2023</v>
      </c>
    </row>
    <row r="1710" spans="15:16">
      <c r="O1710" s="3" t="s">
        <v>790</v>
      </c>
      <c r="P1710" s="4">
        <v>2023</v>
      </c>
    </row>
    <row r="1711" spans="15:16">
      <c r="O1711" s="3" t="s">
        <v>1115</v>
      </c>
      <c r="P1711" s="4">
        <v>2023</v>
      </c>
    </row>
    <row r="1712" spans="15:16">
      <c r="O1712" s="2" t="s">
        <v>676</v>
      </c>
      <c r="P1712" s="5">
        <v>2023</v>
      </c>
    </row>
    <row r="1713" spans="15:16">
      <c r="O1713" s="2" t="s">
        <v>870</v>
      </c>
      <c r="P1713" s="5">
        <v>2023</v>
      </c>
    </row>
    <row r="1714" spans="15:16">
      <c r="O1714" s="3" t="s">
        <v>2164</v>
      </c>
      <c r="P1714" s="4">
        <v>2023</v>
      </c>
    </row>
    <row r="1715" spans="15:16">
      <c r="O1715" s="2" t="s">
        <v>497</v>
      </c>
      <c r="P1715" s="5">
        <v>2023</v>
      </c>
    </row>
    <row r="1716" spans="15:16">
      <c r="O1716" s="2" t="s">
        <v>2214</v>
      </c>
      <c r="P1716" s="5">
        <v>2023</v>
      </c>
    </row>
    <row r="1717" spans="15:16">
      <c r="O1717" s="2" t="s">
        <v>811</v>
      </c>
      <c r="P1717" s="5">
        <v>2023</v>
      </c>
    </row>
    <row r="1718" spans="15:16">
      <c r="O1718" s="3" t="s">
        <v>1504</v>
      </c>
      <c r="P1718" s="4">
        <v>2023</v>
      </c>
    </row>
    <row r="1719" spans="15:16">
      <c r="O1719" s="2" t="s">
        <v>850</v>
      </c>
      <c r="P1719" s="5">
        <v>2023</v>
      </c>
    </row>
    <row r="1720" spans="15:16">
      <c r="O1720" s="2" t="s">
        <v>1243</v>
      </c>
      <c r="P1720" s="5">
        <v>2023</v>
      </c>
    </row>
    <row r="1721" spans="15:16">
      <c r="O1721" s="3" t="s">
        <v>805</v>
      </c>
      <c r="P1721" s="4">
        <v>2023</v>
      </c>
    </row>
    <row r="1722" spans="15:16">
      <c r="O1722" s="3" t="s">
        <v>1340</v>
      </c>
      <c r="P1722" s="4">
        <v>2023</v>
      </c>
    </row>
    <row r="1723" spans="15:16">
      <c r="O1723" s="3" t="s">
        <v>1410</v>
      </c>
      <c r="P1723" s="4">
        <v>2023</v>
      </c>
    </row>
    <row r="1724" spans="15:16">
      <c r="O1724" s="2" t="s">
        <v>1277</v>
      </c>
      <c r="P1724" s="5">
        <v>2023</v>
      </c>
    </row>
    <row r="1725" spans="15:16">
      <c r="O1725" s="3" t="s">
        <v>2181</v>
      </c>
      <c r="P1725" s="4">
        <v>2023</v>
      </c>
    </row>
    <row r="1726" spans="15:16">
      <c r="O1726" s="2" t="s">
        <v>1813</v>
      </c>
      <c r="P1726" s="5">
        <v>2023</v>
      </c>
    </row>
    <row r="1727" spans="15:16">
      <c r="O1727" s="3" t="s">
        <v>906</v>
      </c>
      <c r="P1727" s="4">
        <v>2023</v>
      </c>
    </row>
    <row r="1728" spans="15:16">
      <c r="O1728" s="3" t="s">
        <v>2288</v>
      </c>
      <c r="P1728" s="4">
        <v>2023</v>
      </c>
    </row>
    <row r="1729" spans="15:16">
      <c r="O1729" s="2" t="s">
        <v>1873</v>
      </c>
      <c r="P1729" s="5">
        <v>2023</v>
      </c>
    </row>
    <row r="1730" spans="15:16">
      <c r="O1730" s="2" t="s">
        <v>1858</v>
      </c>
      <c r="P1730" s="5">
        <v>2023</v>
      </c>
    </row>
    <row r="1731" spans="15:16">
      <c r="O1731" s="3" t="s">
        <v>645</v>
      </c>
      <c r="P1731" s="4">
        <v>2023</v>
      </c>
    </row>
    <row r="1732" spans="15:16">
      <c r="O1732" s="3" t="s">
        <v>2149</v>
      </c>
      <c r="P1732" s="4">
        <v>2023</v>
      </c>
    </row>
    <row r="1733" spans="15:16">
      <c r="O1733" s="3" t="s">
        <v>589</v>
      </c>
      <c r="P1733" s="4">
        <v>2023</v>
      </c>
    </row>
    <row r="1734" spans="15:16">
      <c r="O1734" s="3" t="s">
        <v>212</v>
      </c>
      <c r="P1734" s="4">
        <v>2023</v>
      </c>
    </row>
    <row r="1735" spans="15:16">
      <c r="O1735" s="3" t="s">
        <v>277</v>
      </c>
      <c r="P1735" s="4">
        <v>2023</v>
      </c>
    </row>
    <row r="1736" spans="15:16">
      <c r="O1736" s="3" t="s">
        <v>2105</v>
      </c>
      <c r="P1736" s="4">
        <v>2023</v>
      </c>
    </row>
    <row r="1737" spans="15:16">
      <c r="O1737" s="2" t="s">
        <v>1053</v>
      </c>
      <c r="P1737" s="5">
        <v>2023</v>
      </c>
    </row>
    <row r="1738" spans="15:16">
      <c r="O1738" s="3" t="s">
        <v>873</v>
      </c>
      <c r="P1738" s="4">
        <v>2023</v>
      </c>
    </row>
    <row r="1739" spans="15:16">
      <c r="O1739" s="3" t="s">
        <v>2626</v>
      </c>
      <c r="P1739" s="4">
        <v>2023</v>
      </c>
    </row>
    <row r="1740" spans="15:16">
      <c r="O1740" s="2" t="s">
        <v>2627</v>
      </c>
      <c r="P1740" s="5">
        <v>2023</v>
      </c>
    </row>
    <row r="1741" spans="15:16">
      <c r="O1741" s="2" t="s">
        <v>2629</v>
      </c>
      <c r="P1741" s="5">
        <v>2023</v>
      </c>
    </row>
    <row r="1742" spans="15:16">
      <c r="O1742" s="2" t="s">
        <v>1086</v>
      </c>
      <c r="P1742" s="5">
        <v>2023</v>
      </c>
    </row>
    <row r="1743" spans="15:16">
      <c r="O1743" s="3" t="s">
        <v>1576</v>
      </c>
      <c r="P1743" s="4">
        <v>2023</v>
      </c>
    </row>
    <row r="1744" spans="15:16">
      <c r="O1744" s="3" t="s">
        <v>639</v>
      </c>
      <c r="P1744" s="4">
        <v>2023</v>
      </c>
    </row>
    <row r="1745" spans="15:16">
      <c r="O1745" s="2" t="s">
        <v>246</v>
      </c>
      <c r="P1745" s="5">
        <v>2023</v>
      </c>
    </row>
    <row r="1746" spans="15:16">
      <c r="O1746" s="2" t="s">
        <v>2398</v>
      </c>
      <c r="P1746" s="5">
        <v>2023</v>
      </c>
    </row>
    <row r="1747" spans="15:16">
      <c r="O1747" s="3" t="s">
        <v>1169</v>
      </c>
      <c r="P1747" s="4">
        <v>2023</v>
      </c>
    </row>
    <row r="1748" spans="15:16">
      <c r="O1748" s="2" t="s">
        <v>549</v>
      </c>
      <c r="P1748" s="5">
        <v>2023</v>
      </c>
    </row>
    <row r="1749" spans="15:16">
      <c r="O1749" s="3" t="s">
        <v>92</v>
      </c>
      <c r="P1749" s="4">
        <v>2023</v>
      </c>
    </row>
    <row r="1750" spans="15:16">
      <c r="O1750" s="2" t="s">
        <v>961</v>
      </c>
      <c r="P1750" s="5">
        <v>2023</v>
      </c>
    </row>
    <row r="1751" spans="15:16">
      <c r="O1751" s="2" t="s">
        <v>348</v>
      </c>
      <c r="P1751" s="5">
        <v>2023</v>
      </c>
    </row>
    <row r="1752" spans="15:16">
      <c r="O1752" s="3" t="s">
        <v>1200</v>
      </c>
      <c r="P1752" s="4">
        <v>2023</v>
      </c>
    </row>
    <row r="1753" spans="15:16">
      <c r="O1753" s="2" t="s">
        <v>1329</v>
      </c>
      <c r="P1753" s="5">
        <v>2023</v>
      </c>
    </row>
    <row r="1754" spans="15:16">
      <c r="O1754" s="3" t="s">
        <v>439</v>
      </c>
      <c r="P1754" s="4">
        <v>2023</v>
      </c>
    </row>
    <row r="1755" spans="15:16">
      <c r="O1755" s="2" t="s">
        <v>1485</v>
      </c>
      <c r="P1755" s="5">
        <v>2023</v>
      </c>
    </row>
    <row r="1756" spans="15:16">
      <c r="O1756" s="3" t="s">
        <v>1101</v>
      </c>
      <c r="P1756" s="4">
        <v>2023</v>
      </c>
    </row>
    <row r="1757" spans="15:16">
      <c r="O1757" s="2" t="s">
        <v>419</v>
      </c>
      <c r="P1757" s="5">
        <v>2023</v>
      </c>
    </row>
    <row r="1758" spans="15:16">
      <c r="O1758" s="2" t="s">
        <v>1701</v>
      </c>
      <c r="P1758" s="5">
        <v>2023</v>
      </c>
    </row>
    <row r="1759" spans="15:16">
      <c r="O1759" s="2" t="s">
        <v>2633</v>
      </c>
      <c r="P1759" s="5">
        <v>2023</v>
      </c>
    </row>
    <row r="1760" spans="15:16">
      <c r="O1760" s="2" t="s">
        <v>2634</v>
      </c>
      <c r="P1760" s="5">
        <v>2023</v>
      </c>
    </row>
    <row r="1761" spans="15:16">
      <c r="O1761" s="3" t="s">
        <v>682</v>
      </c>
      <c r="P1761" s="4">
        <v>2023</v>
      </c>
    </row>
    <row r="1762" spans="15:16">
      <c r="O1762" s="2" t="s">
        <v>1793</v>
      </c>
      <c r="P1762" s="5">
        <v>2023</v>
      </c>
    </row>
    <row r="1763" spans="15:16">
      <c r="O1763" s="3" t="s">
        <v>1459</v>
      </c>
      <c r="P1763" s="4">
        <v>2023</v>
      </c>
    </row>
    <row r="1764" spans="15:16">
      <c r="O1764" s="3" t="s">
        <v>937</v>
      </c>
      <c r="P1764" s="4">
        <v>2023</v>
      </c>
    </row>
    <row r="1765" spans="15:16">
      <c r="O1765" s="2" t="s">
        <v>354</v>
      </c>
      <c r="P1765" s="5">
        <v>2023</v>
      </c>
    </row>
    <row r="1766" spans="15:16">
      <c r="O1766" s="2" t="s">
        <v>2641</v>
      </c>
      <c r="P1766" s="5">
        <v>2023</v>
      </c>
    </row>
    <row r="1767" spans="15:16">
      <c r="O1767" s="3" t="s">
        <v>56</v>
      </c>
      <c r="P1767" s="4">
        <v>2023</v>
      </c>
    </row>
    <row r="1768" spans="15:16">
      <c r="O1768" s="3" t="s">
        <v>1011</v>
      </c>
      <c r="P1768" s="4">
        <v>2023</v>
      </c>
    </row>
    <row r="1769" spans="15:16">
      <c r="O1769" s="2" t="s">
        <v>677</v>
      </c>
      <c r="P1769" s="5">
        <v>2023</v>
      </c>
    </row>
    <row r="1770" spans="15:16">
      <c r="O1770" s="3" t="s">
        <v>1018</v>
      </c>
      <c r="P1770" s="4">
        <v>2023</v>
      </c>
    </row>
    <row r="1771" spans="15:16">
      <c r="O1771" s="3" t="s">
        <v>1663</v>
      </c>
      <c r="P1771" s="4">
        <v>2023</v>
      </c>
    </row>
    <row r="1772" spans="15:16">
      <c r="O1772" s="2" t="s">
        <v>256</v>
      </c>
      <c r="P1772" s="5">
        <v>2023</v>
      </c>
    </row>
    <row r="1773" spans="15:16">
      <c r="O1773" s="2" t="s">
        <v>1497</v>
      </c>
      <c r="P1773" s="5">
        <v>2023</v>
      </c>
    </row>
    <row r="1774" spans="15:16">
      <c r="O1774" s="3" t="s">
        <v>1803</v>
      </c>
      <c r="P1774" s="4">
        <v>2023</v>
      </c>
    </row>
    <row r="1775" spans="15:16">
      <c r="O1775" s="3" t="s">
        <v>1625</v>
      </c>
      <c r="P1775" s="4">
        <v>2023</v>
      </c>
    </row>
    <row r="1776" spans="15:16">
      <c r="O1776" s="2" t="s">
        <v>1480</v>
      </c>
      <c r="P1776" s="5">
        <v>2023</v>
      </c>
    </row>
    <row r="1777" spans="15:16">
      <c r="O1777" s="2" t="s">
        <v>2315</v>
      </c>
      <c r="P1777" s="5">
        <v>2023</v>
      </c>
    </row>
    <row r="1778" spans="15:16">
      <c r="O1778" s="3" t="s">
        <v>365</v>
      </c>
      <c r="P1778" s="4">
        <v>2023</v>
      </c>
    </row>
    <row r="1779" spans="15:16">
      <c r="O1779" s="2" t="s">
        <v>740</v>
      </c>
      <c r="P1779" s="5">
        <v>2023</v>
      </c>
    </row>
    <row r="1780" spans="15:16">
      <c r="O1780" s="2" t="s">
        <v>2643</v>
      </c>
      <c r="P1780" s="5">
        <v>2023</v>
      </c>
    </row>
    <row r="1781" spans="15:16">
      <c r="O1781" s="2" t="s">
        <v>575</v>
      </c>
      <c r="P1781" s="5">
        <v>2023</v>
      </c>
    </row>
    <row r="1782" spans="15:16">
      <c r="O1782" s="3" t="s">
        <v>403</v>
      </c>
      <c r="P1782" s="4">
        <v>2023</v>
      </c>
    </row>
    <row r="1783" spans="15:16">
      <c r="O1783" s="3" t="s">
        <v>2284</v>
      </c>
      <c r="P1783" s="4">
        <v>2023</v>
      </c>
    </row>
    <row r="1784" spans="15:16">
      <c r="O1784" s="3" t="s">
        <v>1251</v>
      </c>
      <c r="P1784" s="4">
        <v>2023</v>
      </c>
    </row>
    <row r="1785" spans="15:16">
      <c r="O1785" s="2" t="s">
        <v>612</v>
      </c>
      <c r="P1785" s="5">
        <v>2023</v>
      </c>
    </row>
    <row r="1786" spans="15:16">
      <c r="O1786" s="2" t="s">
        <v>1359</v>
      </c>
      <c r="P1786" s="5">
        <v>2023</v>
      </c>
    </row>
    <row r="1787" spans="15:16">
      <c r="O1787" s="2" t="s">
        <v>881</v>
      </c>
      <c r="P1787" s="5">
        <v>2023</v>
      </c>
    </row>
    <row r="1788" spans="15:16">
      <c r="O1788" s="3" t="s">
        <v>1802</v>
      </c>
      <c r="P1788" s="4">
        <v>2023</v>
      </c>
    </row>
    <row r="1789" spans="15:16">
      <c r="O1789" s="2" t="s">
        <v>1550</v>
      </c>
      <c r="P1789" s="5">
        <v>2023</v>
      </c>
    </row>
    <row r="1790" spans="15:16">
      <c r="O1790" s="3" t="s">
        <v>1275</v>
      </c>
      <c r="P1790" s="4">
        <v>2023</v>
      </c>
    </row>
    <row r="1791" spans="15:16">
      <c r="O1791" s="2" t="s">
        <v>1937</v>
      </c>
      <c r="P1791" s="5">
        <v>2023</v>
      </c>
    </row>
    <row r="1792" spans="15:16">
      <c r="O1792" s="2" t="s">
        <v>480</v>
      </c>
      <c r="P1792" s="5">
        <v>2023</v>
      </c>
    </row>
    <row r="1793" spans="15:16">
      <c r="O1793" s="2" t="s">
        <v>2390</v>
      </c>
      <c r="P1793" s="5">
        <v>2023</v>
      </c>
    </row>
    <row r="1794" spans="15:16">
      <c r="O1794" s="3" t="s">
        <v>1740</v>
      </c>
      <c r="P1794" s="4">
        <v>2023</v>
      </c>
    </row>
    <row r="1795" spans="15:16">
      <c r="O1795" s="2" t="s">
        <v>220</v>
      </c>
      <c r="P1795" s="5">
        <v>2023</v>
      </c>
    </row>
    <row r="1796" spans="15:16">
      <c r="O1796" s="2" t="s">
        <v>141</v>
      </c>
      <c r="P1796" s="5">
        <v>2023</v>
      </c>
    </row>
    <row r="1797" spans="15:16">
      <c r="O1797" s="2" t="s">
        <v>1801</v>
      </c>
      <c r="P1797" s="5">
        <v>2023</v>
      </c>
    </row>
    <row r="1798" spans="15:16">
      <c r="O1798" s="2" t="s">
        <v>1682</v>
      </c>
      <c r="P1798" s="5">
        <v>2023</v>
      </c>
    </row>
    <row r="1799" spans="15:16">
      <c r="O1799" s="3" t="s">
        <v>745</v>
      </c>
      <c r="P1799" s="4">
        <v>2023</v>
      </c>
    </row>
    <row r="1800" spans="15:16">
      <c r="O1800" s="2" t="s">
        <v>1912</v>
      </c>
      <c r="P1800" s="5">
        <v>2023</v>
      </c>
    </row>
    <row r="1801" spans="15:16">
      <c r="O1801" s="2" t="s">
        <v>603</v>
      </c>
      <c r="P1801" s="5">
        <v>2023</v>
      </c>
    </row>
    <row r="1802" spans="15:16">
      <c r="O1802" s="3" t="s">
        <v>1174</v>
      </c>
      <c r="P1802" s="4">
        <v>2023</v>
      </c>
    </row>
    <row r="1803" spans="15:16">
      <c r="O1803" s="2" t="s">
        <v>2199</v>
      </c>
      <c r="P1803" s="5">
        <v>2023</v>
      </c>
    </row>
    <row r="1804" spans="15:16">
      <c r="O1804" s="2" t="s">
        <v>285</v>
      </c>
      <c r="P1804" s="5">
        <v>2023</v>
      </c>
    </row>
    <row r="1805" spans="15:16">
      <c r="O1805" s="3" t="s">
        <v>380</v>
      </c>
      <c r="P1805" s="4">
        <v>2023</v>
      </c>
    </row>
    <row r="1806" spans="15:16">
      <c r="O1806" s="3" t="s">
        <v>2653</v>
      </c>
      <c r="P1806" s="4">
        <v>2023</v>
      </c>
    </row>
    <row r="1807" spans="15:16">
      <c r="O1807" s="3" t="s">
        <v>826</v>
      </c>
      <c r="P1807" s="4">
        <v>2023</v>
      </c>
    </row>
    <row r="1808" spans="15:16">
      <c r="O1808" s="2" t="s">
        <v>187</v>
      </c>
      <c r="P1808" s="5">
        <v>2024</v>
      </c>
    </row>
    <row r="1809" spans="15:16">
      <c r="O1809" s="3" t="s">
        <v>770</v>
      </c>
      <c r="P1809" s="4">
        <v>2024</v>
      </c>
    </row>
    <row r="1810" spans="15:16">
      <c r="O1810" s="2" t="s">
        <v>912</v>
      </c>
      <c r="P1810" s="5">
        <v>2024</v>
      </c>
    </row>
    <row r="1811" spans="15:16">
      <c r="O1811" s="3" t="s">
        <v>2474</v>
      </c>
      <c r="P1811" s="4">
        <v>2024</v>
      </c>
    </row>
    <row r="1812" spans="15:16">
      <c r="O1812" s="2" t="s">
        <v>1035</v>
      </c>
      <c r="P1812" s="5">
        <v>2024</v>
      </c>
    </row>
    <row r="1813" spans="15:16">
      <c r="O1813" s="3" t="s">
        <v>1912</v>
      </c>
      <c r="P1813" s="4">
        <v>2024</v>
      </c>
    </row>
    <row r="1814" spans="15:16">
      <c r="O1814" s="3" t="s">
        <v>1973</v>
      </c>
      <c r="P1814" s="4">
        <v>2024</v>
      </c>
    </row>
    <row r="1815" spans="15:16">
      <c r="O1815" s="2" t="s">
        <v>87</v>
      </c>
      <c r="P1815" s="5">
        <v>2024</v>
      </c>
    </row>
    <row r="1816" spans="15:16">
      <c r="O1816" s="3" t="s">
        <v>1950</v>
      </c>
      <c r="P1816" s="4">
        <v>2024</v>
      </c>
    </row>
    <row r="1817" spans="15:16">
      <c r="O1817" s="2" t="s">
        <v>1965</v>
      </c>
      <c r="P1817" s="5">
        <v>2024</v>
      </c>
    </row>
    <row r="1818" spans="15:16">
      <c r="O1818" s="3" t="s">
        <v>2166</v>
      </c>
      <c r="P1818" s="4">
        <v>2024</v>
      </c>
    </row>
    <row r="1819" spans="15:16">
      <c r="O1819" s="2" t="s">
        <v>1625</v>
      </c>
      <c r="P1819" s="5">
        <v>2024</v>
      </c>
    </row>
    <row r="1820" spans="15:16">
      <c r="O1820" s="2" t="s">
        <v>1072</v>
      </c>
      <c r="P1820" s="5">
        <v>2024</v>
      </c>
    </row>
    <row r="1821" spans="15:16">
      <c r="O1821" s="3" t="s">
        <v>1425</v>
      </c>
      <c r="P1821" s="4">
        <v>2024</v>
      </c>
    </row>
    <row r="1822" spans="15:16">
      <c r="O1822" s="2" t="s">
        <v>566</v>
      </c>
      <c r="P1822" s="5">
        <v>2024</v>
      </c>
    </row>
    <row r="1823" spans="15:16">
      <c r="O1823" s="2" t="s">
        <v>2044</v>
      </c>
      <c r="P1823" s="5">
        <v>2024</v>
      </c>
    </row>
    <row r="1824" spans="15:16">
      <c r="O1824" s="3" t="s">
        <v>2055</v>
      </c>
      <c r="P1824" s="4">
        <v>2024</v>
      </c>
    </row>
    <row r="1825" spans="15:16">
      <c r="O1825" s="2" t="s">
        <v>1746</v>
      </c>
      <c r="P1825" s="5">
        <v>2024</v>
      </c>
    </row>
    <row r="1826" spans="15:16">
      <c r="O1826" s="2" t="s">
        <v>2505</v>
      </c>
      <c r="P1826" s="5">
        <v>2024</v>
      </c>
    </row>
    <row r="1827" spans="15:16">
      <c r="O1827" s="2" t="s">
        <v>1933</v>
      </c>
      <c r="P1827" s="5">
        <v>2024</v>
      </c>
    </row>
    <row r="1828" spans="15:16">
      <c r="O1828" s="2" t="s">
        <v>798</v>
      </c>
      <c r="P1828" s="5">
        <v>2024</v>
      </c>
    </row>
    <row r="1829" spans="15:16">
      <c r="O1829" s="3" t="s">
        <v>2286</v>
      </c>
      <c r="P1829" s="4">
        <v>2024</v>
      </c>
    </row>
    <row r="1830" spans="15:16">
      <c r="O1830" s="2" t="s">
        <v>230</v>
      </c>
      <c r="P1830" s="5">
        <v>2024</v>
      </c>
    </row>
    <row r="1831" spans="15:16">
      <c r="O1831" s="2" t="s">
        <v>2536</v>
      </c>
      <c r="P1831" s="5">
        <v>2024</v>
      </c>
    </row>
    <row r="1832" spans="15:16">
      <c r="O1832" s="2" t="s">
        <v>195</v>
      </c>
      <c r="P1832" s="5">
        <v>2024</v>
      </c>
    </row>
    <row r="1833" spans="15:16">
      <c r="O1833" s="3" t="s">
        <v>2387</v>
      </c>
      <c r="P1833" s="4">
        <v>2024</v>
      </c>
    </row>
    <row r="1834" spans="15:16">
      <c r="O1834" s="2" t="s">
        <v>1764</v>
      </c>
      <c r="P1834" s="5">
        <v>2024</v>
      </c>
    </row>
    <row r="1835" spans="15:16">
      <c r="O1835" s="2" t="s">
        <v>31</v>
      </c>
      <c r="P1835" s="5">
        <v>2024</v>
      </c>
    </row>
    <row r="1836" spans="15:16">
      <c r="O1836" s="2" t="s">
        <v>1707</v>
      </c>
      <c r="P1836" s="5">
        <v>2024</v>
      </c>
    </row>
    <row r="1837" spans="15:16">
      <c r="O1837" s="3" t="s">
        <v>886</v>
      </c>
      <c r="P1837" s="4">
        <v>2024</v>
      </c>
    </row>
    <row r="1838" spans="15:16">
      <c r="O1838" s="2" t="s">
        <v>2633</v>
      </c>
      <c r="P1838" s="5">
        <v>2024</v>
      </c>
    </row>
    <row r="1839" spans="15:16">
      <c r="O1839" s="2" t="s">
        <v>657</v>
      </c>
      <c r="P1839" s="5">
        <v>2024</v>
      </c>
    </row>
    <row r="1840" spans="15:16">
      <c r="O1840" s="2" t="s">
        <v>2520</v>
      </c>
      <c r="P1840" s="5">
        <v>2024</v>
      </c>
    </row>
    <row r="1841" spans="15:16">
      <c r="O1841" s="3" t="s">
        <v>1394</v>
      </c>
      <c r="P1841" s="4">
        <v>2024</v>
      </c>
    </row>
    <row r="1842" spans="15:16">
      <c r="O1842" s="2" t="s">
        <v>219</v>
      </c>
      <c r="P1842" s="5">
        <v>2024</v>
      </c>
    </row>
    <row r="1843" spans="15:16">
      <c r="O1843" s="2" t="s">
        <v>1489</v>
      </c>
      <c r="P1843" s="5">
        <v>2024</v>
      </c>
    </row>
    <row r="1844" spans="15:16">
      <c r="O1844" s="3" t="s">
        <v>1618</v>
      </c>
      <c r="P1844" s="4">
        <v>2024</v>
      </c>
    </row>
    <row r="1845" spans="15:16">
      <c r="O1845" s="2" t="s">
        <v>930</v>
      </c>
      <c r="P1845" s="5">
        <v>2024</v>
      </c>
    </row>
    <row r="1846" spans="15:16">
      <c r="O1846" s="2" t="s">
        <v>1813</v>
      </c>
      <c r="P1846" s="5">
        <v>2024</v>
      </c>
    </row>
    <row r="1847" spans="15:16">
      <c r="O1847" s="2" t="s">
        <v>2587</v>
      </c>
      <c r="P1847" s="5">
        <v>2024</v>
      </c>
    </row>
    <row r="1848" spans="15:16">
      <c r="O1848" s="3" t="s">
        <v>2446</v>
      </c>
      <c r="P1848" s="4">
        <v>2024</v>
      </c>
    </row>
    <row r="1849" spans="15:16">
      <c r="O1849" s="2" t="s">
        <v>1667</v>
      </c>
      <c r="P1849" s="5">
        <v>2024</v>
      </c>
    </row>
    <row r="1850" spans="15:16">
      <c r="O1850" s="2" t="s">
        <v>527</v>
      </c>
      <c r="P1850" s="5">
        <v>2024</v>
      </c>
    </row>
    <row r="1851" spans="15:16">
      <c r="O1851" s="2" t="s">
        <v>348</v>
      </c>
      <c r="P1851" s="5">
        <v>2024</v>
      </c>
    </row>
    <row r="1852" spans="15:16">
      <c r="O1852" s="3" t="s">
        <v>63</v>
      </c>
      <c r="P1852" s="4">
        <v>2024</v>
      </c>
    </row>
    <row r="1853" spans="15:16">
      <c r="O1853" s="3" t="s">
        <v>628</v>
      </c>
      <c r="P1853" s="4">
        <v>2024</v>
      </c>
    </row>
    <row r="1854" spans="15:16">
      <c r="O1854" s="3" t="s">
        <v>2023</v>
      </c>
      <c r="P1854" s="4">
        <v>2024</v>
      </c>
    </row>
    <row r="1855" spans="15:16">
      <c r="O1855" s="2" t="s">
        <v>1396</v>
      </c>
      <c r="P1855" s="5">
        <v>2024</v>
      </c>
    </row>
    <row r="1856" spans="15:16">
      <c r="O1856" s="3" t="s">
        <v>141</v>
      </c>
      <c r="P1856" s="4">
        <v>2024</v>
      </c>
    </row>
    <row r="1857" spans="15:16">
      <c r="O1857" s="3" t="s">
        <v>2288</v>
      </c>
      <c r="P1857" s="4">
        <v>2024</v>
      </c>
    </row>
    <row r="1858" spans="15:16">
      <c r="O1858" s="2" t="s">
        <v>2457</v>
      </c>
      <c r="P1858" s="5">
        <v>2024</v>
      </c>
    </row>
    <row r="1859" spans="15:16">
      <c r="O1859" s="3" t="s">
        <v>158</v>
      </c>
      <c r="P1859" s="4">
        <v>2024</v>
      </c>
    </row>
    <row r="1860" spans="15:16">
      <c r="O1860" s="3" t="s">
        <v>683</v>
      </c>
      <c r="P1860" s="4">
        <v>2024</v>
      </c>
    </row>
    <row r="1861" spans="15:16">
      <c r="O1861" s="2" t="s">
        <v>1947</v>
      </c>
      <c r="P1861" s="5">
        <v>2024</v>
      </c>
    </row>
    <row r="1862" spans="15:16">
      <c r="O1862" s="3" t="s">
        <v>571</v>
      </c>
      <c r="P1862" s="4">
        <v>2024</v>
      </c>
    </row>
    <row r="1863" spans="15:16">
      <c r="O1863" s="3" t="s">
        <v>2113</v>
      </c>
      <c r="P1863" s="4">
        <v>2024</v>
      </c>
    </row>
    <row r="1864" spans="15:16">
      <c r="O1864" s="2" t="s">
        <v>2503</v>
      </c>
      <c r="P1864" s="5">
        <v>2024</v>
      </c>
    </row>
    <row r="1865" spans="15:16">
      <c r="O1865" s="3" t="s">
        <v>1842</v>
      </c>
      <c r="P1865" s="4">
        <v>2024</v>
      </c>
    </row>
    <row r="1866" spans="15:16">
      <c r="O1866" s="2" t="s">
        <v>1095</v>
      </c>
      <c r="P1866" s="5">
        <v>2024</v>
      </c>
    </row>
    <row r="1867" spans="15:16">
      <c r="O1867" s="3" t="s">
        <v>439</v>
      </c>
      <c r="P1867" s="4">
        <v>2024</v>
      </c>
    </row>
    <row r="1868" spans="15:16">
      <c r="O1868" s="2" t="s">
        <v>2458</v>
      </c>
      <c r="P1868" s="5">
        <v>2024</v>
      </c>
    </row>
    <row r="1869" spans="15:16">
      <c r="O1869" s="3" t="s">
        <v>1979</v>
      </c>
      <c r="P1869" s="4">
        <v>2024</v>
      </c>
    </row>
    <row r="1870" spans="15:16">
      <c r="O1870" s="3" t="s">
        <v>79</v>
      </c>
      <c r="P1870" s="4">
        <v>2024</v>
      </c>
    </row>
    <row r="1871" spans="15:16">
      <c r="O1871" s="2" t="s">
        <v>1496</v>
      </c>
      <c r="P1871" s="5">
        <v>2024</v>
      </c>
    </row>
    <row r="1872" spans="15:16">
      <c r="O1872" s="3" t="s">
        <v>624</v>
      </c>
      <c r="P1872" s="4">
        <v>2024</v>
      </c>
    </row>
    <row r="1873" spans="15:16">
      <c r="O1873" s="2" t="s">
        <v>2542</v>
      </c>
      <c r="P1873" s="5">
        <v>2024</v>
      </c>
    </row>
    <row r="1874" spans="15:16">
      <c r="O1874" s="2" t="s">
        <v>1225</v>
      </c>
      <c r="P1874" s="5">
        <v>2024</v>
      </c>
    </row>
    <row r="1875" spans="15:16">
      <c r="O1875" s="3" t="s">
        <v>1165</v>
      </c>
      <c r="P1875" s="4">
        <v>2024</v>
      </c>
    </row>
    <row r="1876" spans="15:16">
      <c r="O1876" s="2" t="s">
        <v>539</v>
      </c>
      <c r="P1876" s="5">
        <v>2024</v>
      </c>
    </row>
    <row r="1877" spans="15:16">
      <c r="O1877" s="3" t="s">
        <v>2425</v>
      </c>
      <c r="P1877" s="4">
        <v>2024</v>
      </c>
    </row>
    <row r="1878" spans="15:16">
      <c r="O1878" s="2" t="s">
        <v>1740</v>
      </c>
      <c r="P1878" s="5">
        <v>2024</v>
      </c>
    </row>
    <row r="1879" spans="15:16">
      <c r="O1879" s="2" t="s">
        <v>235</v>
      </c>
      <c r="P1879" s="5">
        <v>2024</v>
      </c>
    </row>
    <row r="1880" spans="15:16">
      <c r="O1880" s="2" t="s">
        <v>1515</v>
      </c>
      <c r="P1880" s="5">
        <v>2024</v>
      </c>
    </row>
    <row r="1881" spans="15:16">
      <c r="O1881" s="2" t="s">
        <v>2296</v>
      </c>
      <c r="P1881" s="5">
        <v>2024</v>
      </c>
    </row>
    <row r="1882" spans="15:16">
      <c r="O1882" s="3" t="s">
        <v>354</v>
      </c>
      <c r="P1882" s="4">
        <v>2024</v>
      </c>
    </row>
    <row r="1883" spans="15:16">
      <c r="O1883" s="3" t="s">
        <v>1448</v>
      </c>
      <c r="P1883" s="4">
        <v>2024</v>
      </c>
    </row>
    <row r="1884" spans="15:16">
      <c r="O1884" s="3" t="s">
        <v>109</v>
      </c>
      <c r="P1884" s="4">
        <v>2024</v>
      </c>
    </row>
    <row r="1885" spans="15:16">
      <c r="O1885" s="3" t="s">
        <v>1465</v>
      </c>
      <c r="P1885" s="4">
        <v>2024</v>
      </c>
    </row>
    <row r="1886" spans="15:16">
      <c r="O1886" s="3" t="s">
        <v>2119</v>
      </c>
      <c r="P1886" s="4">
        <v>2024</v>
      </c>
    </row>
    <row r="1887" spans="15:16">
      <c r="O1887" s="2" t="s">
        <v>2367</v>
      </c>
      <c r="P1887" s="5">
        <v>2024</v>
      </c>
    </row>
    <row r="1888" spans="15:16">
      <c r="O1888" s="2" t="s">
        <v>199</v>
      </c>
      <c r="P1888" s="5">
        <v>2024</v>
      </c>
    </row>
    <row r="1889" spans="15:16">
      <c r="O1889" s="3" t="s">
        <v>786</v>
      </c>
      <c r="P1889" s="4">
        <v>2024</v>
      </c>
    </row>
    <row r="1890" spans="15:16">
      <c r="O1890" s="2" t="s">
        <v>403</v>
      </c>
      <c r="P1890" s="5">
        <v>2024</v>
      </c>
    </row>
    <row r="1891" spans="15:16">
      <c r="O1891" s="3" t="s">
        <v>206</v>
      </c>
      <c r="P1891" s="4">
        <v>2024</v>
      </c>
    </row>
    <row r="1892" spans="15:16">
      <c r="O1892" s="2" t="s">
        <v>661</v>
      </c>
      <c r="P1892" s="5">
        <v>2024</v>
      </c>
    </row>
    <row r="1893" spans="15:16">
      <c r="O1893" s="3" t="s">
        <v>1790</v>
      </c>
      <c r="P1893" s="4">
        <v>2024</v>
      </c>
    </row>
    <row r="1894" spans="15:16">
      <c r="O1894" s="3" t="s">
        <v>1133</v>
      </c>
      <c r="P1894" s="4">
        <v>2024</v>
      </c>
    </row>
    <row r="1895" spans="15:16">
      <c r="O1895" s="2" t="s">
        <v>738</v>
      </c>
      <c r="P1895" s="5">
        <v>2024</v>
      </c>
    </row>
    <row r="1896" spans="15:16">
      <c r="O1896" s="3" t="s">
        <v>2211</v>
      </c>
      <c r="P1896" s="4">
        <v>2024</v>
      </c>
    </row>
    <row r="1897" spans="15:16">
      <c r="O1897" s="2" t="s">
        <v>525</v>
      </c>
      <c r="P1897" s="5">
        <v>2024</v>
      </c>
    </row>
    <row r="1898" spans="15:16">
      <c r="O1898" s="2" t="s">
        <v>1163</v>
      </c>
      <c r="P1898" s="5">
        <v>2024</v>
      </c>
    </row>
    <row r="1899" spans="15:16">
      <c r="O1899" s="3" t="s">
        <v>937</v>
      </c>
      <c r="P1899" s="4">
        <v>2024</v>
      </c>
    </row>
    <row r="1900" spans="15:16">
      <c r="O1900" s="2" t="s">
        <v>1029</v>
      </c>
      <c r="P1900" s="5">
        <v>2024</v>
      </c>
    </row>
    <row r="1901" spans="15:16">
      <c r="O1901" s="3" t="s">
        <v>1698</v>
      </c>
      <c r="P1901" s="4">
        <v>2024</v>
      </c>
    </row>
    <row r="1902" spans="15:16">
      <c r="O1902" s="3" t="s">
        <v>227</v>
      </c>
      <c r="P1902" s="4">
        <v>2024</v>
      </c>
    </row>
    <row r="1903" spans="15:16">
      <c r="O1903" s="2" t="s">
        <v>1549</v>
      </c>
      <c r="P1903" s="5">
        <v>2024</v>
      </c>
    </row>
    <row r="1904" spans="15:16">
      <c r="O1904" s="2" t="s">
        <v>592</v>
      </c>
      <c r="P1904" s="5">
        <v>2024</v>
      </c>
    </row>
    <row r="1905" spans="15:16">
      <c r="O1905" s="3" t="s">
        <v>927</v>
      </c>
      <c r="P1905" s="4">
        <v>2024</v>
      </c>
    </row>
    <row r="1906" spans="15:16">
      <c r="O1906" s="3" t="s">
        <v>1902</v>
      </c>
      <c r="P1906" s="4">
        <v>2024</v>
      </c>
    </row>
    <row r="1907" spans="15:16">
      <c r="O1907" s="2" t="s">
        <v>295</v>
      </c>
      <c r="P1907" s="5">
        <v>2024</v>
      </c>
    </row>
    <row r="1908" spans="15:16">
      <c r="O1908" s="2" t="s">
        <v>243</v>
      </c>
      <c r="P1908" s="5">
        <v>2024</v>
      </c>
    </row>
    <row r="1909" spans="15:16">
      <c r="O1909" s="3" t="s">
        <v>947</v>
      </c>
      <c r="P1909" s="4">
        <v>2024</v>
      </c>
    </row>
    <row r="1910" spans="15:16">
      <c r="O1910" s="2" t="s">
        <v>1099</v>
      </c>
      <c r="P1910" s="5">
        <v>2024</v>
      </c>
    </row>
    <row r="1911" spans="15:16">
      <c r="O1911" s="2" t="s">
        <v>2273</v>
      </c>
      <c r="P1911" s="5">
        <v>2024</v>
      </c>
    </row>
    <row r="1912" spans="15:16">
      <c r="O1912" s="2" t="s">
        <v>1371</v>
      </c>
      <c r="P1912" s="5">
        <v>2024</v>
      </c>
    </row>
    <row r="1913" spans="15:16">
      <c r="O1913" s="2" t="s">
        <v>790</v>
      </c>
      <c r="P1913" s="5">
        <v>2024</v>
      </c>
    </row>
    <row r="1914" spans="15:16">
      <c r="O1914" s="3" t="s">
        <v>975</v>
      </c>
      <c r="P1914" s="4">
        <v>2024</v>
      </c>
    </row>
    <row r="1915" spans="15:16">
      <c r="O1915" s="3" t="s">
        <v>1935</v>
      </c>
      <c r="P1915" s="4">
        <v>2024</v>
      </c>
    </row>
    <row r="1916" spans="15:16">
      <c r="O1916" s="3" t="s">
        <v>2248</v>
      </c>
      <c r="P1916" s="4">
        <v>2024</v>
      </c>
    </row>
    <row r="1917" spans="15:16">
      <c r="O1917" s="3" t="s">
        <v>2320</v>
      </c>
      <c r="P1917" s="4">
        <v>2024</v>
      </c>
    </row>
    <row r="1918" spans="15:16">
      <c r="O1918" s="2" t="s">
        <v>1419</v>
      </c>
      <c r="P1918" s="5">
        <v>2024</v>
      </c>
    </row>
    <row r="1919" spans="15:16">
      <c r="O1919" s="2" t="s">
        <v>923</v>
      </c>
      <c r="P1919" s="5">
        <v>2024</v>
      </c>
    </row>
    <row r="1920" spans="15:16">
      <c r="O1920" s="3" t="s">
        <v>979</v>
      </c>
      <c r="P1920" s="4">
        <v>2024</v>
      </c>
    </row>
    <row r="1921" spans="15:16">
      <c r="O1921" s="3" t="s">
        <v>697</v>
      </c>
      <c r="P1921" s="4">
        <v>2024</v>
      </c>
    </row>
    <row r="1922" spans="15:16">
      <c r="O1922" s="2" t="s">
        <v>1236</v>
      </c>
      <c r="P1922" s="5">
        <v>2024</v>
      </c>
    </row>
    <row r="1923" spans="15:16">
      <c r="O1923" s="3" t="s">
        <v>229</v>
      </c>
      <c r="P1923" s="4">
        <v>2024</v>
      </c>
    </row>
    <row r="1924" spans="15:16">
      <c r="O1924" s="2" t="s">
        <v>826</v>
      </c>
      <c r="P1924" s="5">
        <v>2024</v>
      </c>
    </row>
    <row r="1925" spans="15:16">
      <c r="O1925" s="2" t="s">
        <v>2126</v>
      </c>
      <c r="P1925" s="5">
        <v>2024</v>
      </c>
    </row>
    <row r="1926" spans="15:16">
      <c r="O1926" s="2" t="s">
        <v>2300</v>
      </c>
      <c r="P1926" s="5">
        <v>2024</v>
      </c>
    </row>
    <row r="1927" spans="15:16">
      <c r="O1927" s="2" t="s">
        <v>558</v>
      </c>
      <c r="P1927" s="5">
        <v>2024</v>
      </c>
    </row>
    <row r="1928" spans="15:16">
      <c r="O1928" s="2" t="s">
        <v>1322</v>
      </c>
      <c r="P1928" s="5">
        <v>2024</v>
      </c>
    </row>
    <row r="1929" spans="15:16">
      <c r="O1929" s="3" t="s">
        <v>2244</v>
      </c>
      <c r="P1929" s="4">
        <v>2024</v>
      </c>
    </row>
    <row r="1930" spans="15:16">
      <c r="O1930" s="2" t="s">
        <v>492</v>
      </c>
      <c r="P1930" s="5">
        <v>2024</v>
      </c>
    </row>
    <row r="1931" spans="15:16">
      <c r="O1931" s="2" t="s">
        <v>773</v>
      </c>
      <c r="P1931" s="5">
        <v>2024</v>
      </c>
    </row>
    <row r="1932" spans="15:16">
      <c r="O1932" s="3" t="s">
        <v>917</v>
      </c>
      <c r="P1932" s="4">
        <v>2024</v>
      </c>
    </row>
    <row r="1933" spans="15:16">
      <c r="O1933" s="3" t="s">
        <v>145</v>
      </c>
      <c r="P1933" s="4">
        <v>2024</v>
      </c>
    </row>
    <row r="1934" spans="15:16">
      <c r="O1934" s="3" t="s">
        <v>1519</v>
      </c>
      <c r="P1934" s="4">
        <v>2024</v>
      </c>
    </row>
    <row r="1935" spans="15:16">
      <c r="O1935" s="2" t="s">
        <v>1793</v>
      </c>
      <c r="P1935" s="5">
        <v>2024</v>
      </c>
    </row>
    <row r="1936" spans="15:16">
      <c r="O1936" s="2" t="s">
        <v>11</v>
      </c>
      <c r="P1936" s="5">
        <v>2024</v>
      </c>
    </row>
    <row r="1937" spans="15:16">
      <c r="O1937" s="2" t="s">
        <v>1595</v>
      </c>
      <c r="P1937" s="5">
        <v>2024</v>
      </c>
    </row>
    <row r="1938" spans="15:16">
      <c r="O1938" s="3" t="s">
        <v>1375</v>
      </c>
      <c r="P1938" s="4">
        <v>2024</v>
      </c>
    </row>
    <row r="1939" spans="15:16">
      <c r="O1939" s="3" t="s">
        <v>1885</v>
      </c>
      <c r="P1939" s="4">
        <v>2024</v>
      </c>
    </row>
    <row r="1940" spans="15:16">
      <c r="O1940" s="3" t="s">
        <v>2659</v>
      </c>
      <c r="P1940" s="4">
        <v>2024</v>
      </c>
    </row>
    <row r="1941" spans="15:16">
      <c r="O1941" s="3" t="s">
        <v>532</v>
      </c>
      <c r="P1941" s="4">
        <v>2024</v>
      </c>
    </row>
    <row r="1942" spans="15:16">
      <c r="O1942" s="2" t="s">
        <v>1773</v>
      </c>
      <c r="P1942" s="5">
        <v>2024</v>
      </c>
    </row>
    <row r="1943" spans="15:16">
      <c r="O1943" s="3" t="s">
        <v>2117</v>
      </c>
      <c r="P1943" s="4">
        <v>2024</v>
      </c>
    </row>
    <row r="1944" spans="15:16">
      <c r="O1944" s="3" t="s">
        <v>2449</v>
      </c>
      <c r="P1944" s="4">
        <v>2024</v>
      </c>
    </row>
    <row r="1945" spans="15:16">
      <c r="O1945" s="3" t="s">
        <v>1865</v>
      </c>
      <c r="P1945" s="4">
        <v>2024</v>
      </c>
    </row>
    <row r="1946" spans="15:16">
      <c r="O1946" s="2" t="s">
        <v>1550</v>
      </c>
      <c r="P1946" s="5">
        <v>2024</v>
      </c>
    </row>
    <row r="1947" spans="15:16">
      <c r="O1947" s="2" t="s">
        <v>2164</v>
      </c>
      <c r="P1947" s="5">
        <v>2024</v>
      </c>
    </row>
    <row r="1948" spans="15:16">
      <c r="O1948" s="2" t="s">
        <v>1725</v>
      </c>
      <c r="P1948" s="5">
        <v>2024</v>
      </c>
    </row>
    <row r="1949" spans="15:16">
      <c r="O1949" s="2" t="s">
        <v>2512</v>
      </c>
      <c r="P1949" s="5">
        <v>2024</v>
      </c>
    </row>
    <row r="1950" spans="15:16">
      <c r="O1950" s="3" t="s">
        <v>1180</v>
      </c>
      <c r="P1950" s="4">
        <v>2024</v>
      </c>
    </row>
    <row r="1951" spans="15:16">
      <c r="O1951" s="2" t="s">
        <v>1900</v>
      </c>
      <c r="P1951" s="5">
        <v>2024</v>
      </c>
    </row>
    <row r="1952" spans="15:16">
      <c r="O1952" s="2" t="s">
        <v>1620</v>
      </c>
      <c r="P1952" s="5">
        <v>2024</v>
      </c>
    </row>
    <row r="1953" spans="15:16">
      <c r="O1953" s="3" t="s">
        <v>1573</v>
      </c>
      <c r="P1953" s="4">
        <v>2024</v>
      </c>
    </row>
    <row r="1954" spans="15:16">
      <c r="O1954" s="2" t="s">
        <v>2109</v>
      </c>
      <c r="P1954" s="5">
        <v>2024</v>
      </c>
    </row>
    <row r="1955" spans="15:16">
      <c r="O1955" s="3" t="s">
        <v>578</v>
      </c>
      <c r="P1955" s="4">
        <v>2024</v>
      </c>
    </row>
    <row r="1956" spans="15:16">
      <c r="O1956" s="3" t="s">
        <v>949</v>
      </c>
      <c r="P1956" s="4">
        <v>2024</v>
      </c>
    </row>
    <row r="1957" spans="15:16">
      <c r="O1957" s="3" t="s">
        <v>454</v>
      </c>
      <c r="P1957" s="4">
        <v>2024</v>
      </c>
    </row>
    <row r="1958" spans="15:16">
      <c r="O1958" s="2" t="s">
        <v>1724</v>
      </c>
      <c r="P1958" s="5">
        <v>2024</v>
      </c>
    </row>
    <row r="1959" spans="15:16">
      <c r="O1959" s="2" t="s">
        <v>1387</v>
      </c>
      <c r="P1959" s="5">
        <v>2024</v>
      </c>
    </row>
    <row r="1960" spans="15:16">
      <c r="O1960" s="3" t="s">
        <v>1586</v>
      </c>
      <c r="P1960" s="4">
        <v>2024</v>
      </c>
    </row>
    <row r="1961" spans="15:16">
      <c r="O1961" s="2" t="s">
        <v>511</v>
      </c>
      <c r="P1961" s="5">
        <v>2024</v>
      </c>
    </row>
    <row r="1962" spans="15:16">
      <c r="O1962" s="3" t="s">
        <v>2383</v>
      </c>
      <c r="P1962" s="4">
        <v>2024</v>
      </c>
    </row>
    <row r="1963" spans="15:16">
      <c r="O1963" s="3" t="s">
        <v>2431</v>
      </c>
      <c r="P1963" s="4">
        <v>2024</v>
      </c>
    </row>
    <row r="1964" spans="15:16">
      <c r="O1964" s="2" t="s">
        <v>2321</v>
      </c>
      <c r="P1964" s="5">
        <v>2024</v>
      </c>
    </row>
    <row r="1965" spans="15:16">
      <c r="O1965" s="3" t="s">
        <v>485</v>
      </c>
      <c r="P1965" s="4">
        <v>2024</v>
      </c>
    </row>
    <row r="1966" spans="15:16">
      <c r="O1966" s="2" t="s">
        <v>1279</v>
      </c>
      <c r="P1966" s="5">
        <v>2024</v>
      </c>
    </row>
    <row r="1967" spans="15:16">
      <c r="O1967" s="3" t="s">
        <v>494</v>
      </c>
      <c r="P1967" s="4">
        <v>2024</v>
      </c>
    </row>
    <row r="1968" spans="15:16">
      <c r="O1968" s="2" t="s">
        <v>1101</v>
      </c>
      <c r="P1968" s="5">
        <v>2024</v>
      </c>
    </row>
    <row r="1969" spans="15:16">
      <c r="O1969" s="3" t="s">
        <v>1679</v>
      </c>
      <c r="P1969" s="4">
        <v>2024</v>
      </c>
    </row>
    <row r="1970" spans="15:16">
      <c r="O1970" s="2" t="s">
        <v>258</v>
      </c>
      <c r="P1970" s="5">
        <v>2024</v>
      </c>
    </row>
    <row r="1971" spans="15:16">
      <c r="O1971" s="3" t="s">
        <v>2185</v>
      </c>
      <c r="P1971" s="4">
        <v>2024</v>
      </c>
    </row>
    <row r="1972" spans="15:16">
      <c r="O1972" s="2" t="s">
        <v>2190</v>
      </c>
      <c r="P1972" s="5">
        <v>2024</v>
      </c>
    </row>
    <row r="1973" spans="15:16">
      <c r="O1973" s="2" t="s">
        <v>1046</v>
      </c>
      <c r="P1973" s="5">
        <v>2024</v>
      </c>
    </row>
    <row r="1974" spans="15:16">
      <c r="O1974" s="3" t="s">
        <v>2634</v>
      </c>
      <c r="P1974" s="4">
        <v>2024</v>
      </c>
    </row>
    <row r="1975" spans="15:16">
      <c r="O1975" s="3" t="s">
        <v>2090</v>
      </c>
      <c r="P1975" s="4">
        <v>2024</v>
      </c>
    </row>
    <row r="1976" spans="15:16">
      <c r="O1976" s="2" t="s">
        <v>277</v>
      </c>
      <c r="P1976" s="5">
        <v>2024</v>
      </c>
    </row>
    <row r="1977" spans="15:16">
      <c r="O1977" s="3" t="s">
        <v>1373</v>
      </c>
      <c r="P1977" s="4">
        <v>2024</v>
      </c>
    </row>
    <row r="1978" spans="15:16">
      <c r="O1978" s="2" t="s">
        <v>1459</v>
      </c>
      <c r="P1978" s="5">
        <v>2024</v>
      </c>
    </row>
    <row r="1979" spans="15:16">
      <c r="O1979" s="2" t="s">
        <v>1673</v>
      </c>
      <c r="P1979" s="5">
        <v>2024</v>
      </c>
    </row>
    <row r="1980" spans="15:16">
      <c r="O1980" s="3" t="s">
        <v>2102</v>
      </c>
      <c r="P1980" s="4">
        <v>2024</v>
      </c>
    </row>
    <row r="1981" spans="15:16">
      <c r="O1981" s="2" t="s">
        <v>71</v>
      </c>
      <c r="P1981" s="5">
        <v>2024</v>
      </c>
    </row>
    <row r="1982" spans="15:16">
      <c r="O1982" s="2" t="s">
        <v>220</v>
      </c>
      <c r="P1982" s="5">
        <v>2024</v>
      </c>
    </row>
    <row r="1983" spans="15:16">
      <c r="O1983" s="2" t="s">
        <v>1395</v>
      </c>
      <c r="P1983" s="5">
        <v>2024</v>
      </c>
    </row>
    <row r="1984" spans="15:16">
      <c r="O1984" s="3" t="s">
        <v>1361</v>
      </c>
      <c r="P1984" s="4">
        <v>2024</v>
      </c>
    </row>
    <row r="1985" spans="15:16">
      <c r="O1985" s="2" t="s">
        <v>210</v>
      </c>
      <c r="P1985" s="5">
        <v>2024</v>
      </c>
    </row>
    <row r="1986" spans="15:16">
      <c r="O1986" s="2" t="s">
        <v>985</v>
      </c>
      <c r="P1986" s="5">
        <v>2024</v>
      </c>
    </row>
    <row r="1987" spans="15:16">
      <c r="O1987" s="2" t="s">
        <v>594</v>
      </c>
      <c r="P1987" s="5">
        <v>2024</v>
      </c>
    </row>
    <row r="1988" spans="15:16">
      <c r="O1988" s="2" t="s">
        <v>673</v>
      </c>
      <c r="P1988" s="5">
        <v>2024</v>
      </c>
    </row>
    <row r="1989" spans="15:16">
      <c r="O1989" s="3" t="s">
        <v>2552</v>
      </c>
      <c r="P1989" s="4">
        <v>2024</v>
      </c>
    </row>
    <row r="1990" spans="15:16">
      <c r="O1990" s="2" t="s">
        <v>535</v>
      </c>
      <c r="P1990" s="5">
        <v>2024</v>
      </c>
    </row>
    <row r="1991" spans="15:16">
      <c r="O1991" s="2" t="s">
        <v>2434</v>
      </c>
      <c r="P1991" s="5">
        <v>2024</v>
      </c>
    </row>
    <row r="1992" spans="15:16">
      <c r="O1992" s="3" t="s">
        <v>1476</v>
      </c>
      <c r="P1992" s="4">
        <v>2024</v>
      </c>
    </row>
    <row r="1993" spans="15:16">
      <c r="O1993" s="2" t="s">
        <v>1802</v>
      </c>
      <c r="P1993" s="5">
        <v>2024</v>
      </c>
    </row>
    <row r="1994" spans="15:16">
      <c r="O1994" s="3" t="s">
        <v>452</v>
      </c>
      <c r="P1994" s="4">
        <v>2024</v>
      </c>
    </row>
    <row r="1995" spans="15:16">
      <c r="O1995" s="2" t="s">
        <v>2261</v>
      </c>
      <c r="P1995" s="5">
        <v>2024</v>
      </c>
    </row>
    <row r="1996" spans="15:16">
      <c r="O1996" s="3" t="s">
        <v>2476</v>
      </c>
      <c r="P1996" s="4">
        <v>2024</v>
      </c>
    </row>
    <row r="1997" spans="15:16">
      <c r="O1997" s="2" t="s">
        <v>925</v>
      </c>
      <c r="P1997" s="5">
        <v>2024</v>
      </c>
    </row>
    <row r="1998" spans="15:16">
      <c r="O1998" s="2" t="s">
        <v>1690</v>
      </c>
      <c r="P1998" s="5">
        <v>2024</v>
      </c>
    </row>
    <row r="1999" spans="15:16">
      <c r="O1999" s="3" t="s">
        <v>1303</v>
      </c>
      <c r="P1999" s="4">
        <v>2024</v>
      </c>
    </row>
    <row r="2000" spans="15:16">
      <c r="O2000" s="2" t="s">
        <v>396</v>
      </c>
      <c r="P2000" s="5">
        <v>2024</v>
      </c>
    </row>
    <row r="2001" spans="15:16">
      <c r="O2001" s="3" t="s">
        <v>1637</v>
      </c>
      <c r="P2001" s="4">
        <v>2024</v>
      </c>
    </row>
    <row r="2002" spans="15:16">
      <c r="O2002" s="3" t="s">
        <v>287</v>
      </c>
      <c r="P2002" s="4">
        <v>2024</v>
      </c>
    </row>
    <row r="2003" spans="15:16">
      <c r="O2003" s="3" t="s">
        <v>365</v>
      </c>
      <c r="P2003" s="4">
        <v>2024</v>
      </c>
    </row>
    <row r="2004" spans="15:16">
      <c r="O2004" s="3" t="s">
        <v>2328</v>
      </c>
      <c r="P2004" s="4">
        <v>2024</v>
      </c>
    </row>
    <row r="2005" spans="15:16">
      <c r="O2005" s="2" t="s">
        <v>2663</v>
      </c>
      <c r="P2005" s="5">
        <v>2024</v>
      </c>
    </row>
    <row r="2006" spans="15:16">
      <c r="O2006" s="3" t="s">
        <v>2408</v>
      </c>
      <c r="P2006" s="4">
        <v>2024</v>
      </c>
    </row>
    <row r="2007" spans="15:16">
      <c r="O2007" s="3" t="s">
        <v>815</v>
      </c>
      <c r="P2007" s="4">
        <v>2024</v>
      </c>
    </row>
    <row r="2008" spans="15:16">
      <c r="O2008" s="2" t="s">
        <v>666</v>
      </c>
      <c r="P2008" s="5">
        <v>2024</v>
      </c>
    </row>
    <row r="2009" spans="15:16">
      <c r="O2009" s="3" t="s">
        <v>2093</v>
      </c>
      <c r="P2009" s="4">
        <v>2024</v>
      </c>
    </row>
    <row r="2010" spans="15:16">
      <c r="O2010" s="2" t="s">
        <v>2062</v>
      </c>
      <c r="P2010" s="5">
        <v>2024</v>
      </c>
    </row>
    <row r="2011" spans="15:16">
      <c r="O2011" s="2" t="s">
        <v>178</v>
      </c>
      <c r="P2011" s="5">
        <v>2024</v>
      </c>
    </row>
    <row r="2012" spans="15:16">
      <c r="O2012" s="3" t="s">
        <v>1671</v>
      </c>
      <c r="P2012" s="4">
        <v>2024</v>
      </c>
    </row>
    <row r="2013" spans="15:16">
      <c r="O2013" s="3" t="s">
        <v>2667</v>
      </c>
      <c r="P2013" s="4">
        <v>2024</v>
      </c>
    </row>
    <row r="2014" spans="15:16">
      <c r="O2014" s="2" t="s">
        <v>2103</v>
      </c>
      <c r="P2014" s="5">
        <v>2024</v>
      </c>
    </row>
    <row r="2015" spans="15:16">
      <c r="O2015" s="3" t="s">
        <v>34</v>
      </c>
      <c r="P2015" s="4">
        <v>2024</v>
      </c>
    </row>
    <row r="2016" spans="15:16">
      <c r="O2016" s="2" t="s">
        <v>124</v>
      </c>
      <c r="P2016" s="5">
        <v>2024</v>
      </c>
    </row>
    <row r="2017" spans="15:16">
      <c r="O2017" s="2" t="s">
        <v>1635</v>
      </c>
      <c r="P2017" s="5">
        <v>2024</v>
      </c>
    </row>
    <row r="2018" spans="15:16">
      <c r="O2018" s="3" t="s">
        <v>591</v>
      </c>
      <c r="P2018" s="4">
        <v>2024</v>
      </c>
    </row>
    <row r="2019" spans="15:16">
      <c r="O2019" s="2" t="s">
        <v>1988</v>
      </c>
      <c r="P2019" s="5">
        <v>2024</v>
      </c>
    </row>
    <row r="2020" spans="15:16">
      <c r="O2020" s="3" t="s">
        <v>1428</v>
      </c>
      <c r="P2020" s="4">
        <v>2024</v>
      </c>
    </row>
    <row r="2021" spans="15:16">
      <c r="O2021" s="2" t="s">
        <v>1509</v>
      </c>
      <c r="P2021" s="5">
        <v>2024</v>
      </c>
    </row>
    <row r="2022" spans="15:16">
      <c r="O2022" s="2" t="s">
        <v>2315</v>
      </c>
      <c r="P2022" s="5">
        <v>2024</v>
      </c>
    </row>
    <row r="2023" spans="15:16">
      <c r="O2023" s="3" t="s">
        <v>1468</v>
      </c>
      <c r="P2023" s="4">
        <v>2024</v>
      </c>
    </row>
    <row r="2024" spans="15:16">
      <c r="O2024" s="2" t="s">
        <v>477</v>
      </c>
      <c r="P2024" s="5">
        <v>2024</v>
      </c>
    </row>
    <row r="2025" spans="15:16">
      <c r="O2025" s="3" t="s">
        <v>1345</v>
      </c>
      <c r="P2025" s="4">
        <v>2024</v>
      </c>
    </row>
    <row r="2026" spans="15:16">
      <c r="O2026" s="2" t="s">
        <v>1363</v>
      </c>
      <c r="P2026" s="5">
        <v>2024</v>
      </c>
    </row>
    <row r="2027" spans="15:16">
      <c r="O2027" s="2" t="s">
        <v>1260</v>
      </c>
      <c r="P2027" s="5">
        <v>2024</v>
      </c>
    </row>
    <row r="2028" spans="15:16">
      <c r="O2028" s="2" t="s">
        <v>1011</v>
      </c>
      <c r="P2028" s="5">
        <v>2024</v>
      </c>
    </row>
    <row r="2029" spans="15:16">
      <c r="O2029" s="3" t="s">
        <v>204</v>
      </c>
      <c r="P2029" s="4">
        <v>2024</v>
      </c>
    </row>
    <row r="2030" spans="15:16">
      <c r="O2030" s="3" t="s">
        <v>585</v>
      </c>
      <c r="P2030" s="4">
        <v>2024</v>
      </c>
    </row>
    <row r="2031" spans="15:16">
      <c r="O2031" s="3" t="s">
        <v>1678</v>
      </c>
      <c r="P2031" s="4">
        <v>2024</v>
      </c>
    </row>
    <row r="2032" spans="15:16">
      <c r="O2032" s="3" t="s">
        <v>1701</v>
      </c>
      <c r="P2032" s="4">
        <v>2024</v>
      </c>
    </row>
    <row r="2033" spans="15:16">
      <c r="O2033" s="2" t="s">
        <v>1887</v>
      </c>
      <c r="P2033" s="5">
        <v>2024</v>
      </c>
    </row>
    <row r="2034" spans="15:16">
      <c r="O2034" s="3" t="s">
        <v>598</v>
      </c>
      <c r="P2034" s="4">
        <v>2024</v>
      </c>
    </row>
    <row r="2035" spans="15:16">
      <c r="O2035" s="3" t="s">
        <v>1530</v>
      </c>
      <c r="P2035" s="4">
        <v>2024</v>
      </c>
    </row>
    <row r="2036" spans="15:16">
      <c r="O2036" s="2" t="s">
        <v>1284</v>
      </c>
      <c r="P2036" s="5">
        <v>2024</v>
      </c>
    </row>
    <row r="2037" spans="15:16">
      <c r="O2037" s="3" t="s">
        <v>2582</v>
      </c>
      <c r="P2037" s="4">
        <v>2024</v>
      </c>
    </row>
    <row r="2038" spans="15:16">
      <c r="O2038" s="2" t="s">
        <v>1113</v>
      </c>
      <c r="P2038" s="5">
        <v>2024</v>
      </c>
    </row>
    <row r="2039" spans="15:16">
      <c r="O2039" s="3" t="s">
        <v>1385</v>
      </c>
      <c r="P2039" s="4">
        <v>2024</v>
      </c>
    </row>
    <row r="2040" spans="15:16">
      <c r="O2040" s="2" t="s">
        <v>1557</v>
      </c>
      <c r="P2040" s="5">
        <v>2024</v>
      </c>
    </row>
    <row r="2041" spans="15:16">
      <c r="O2041" s="2" t="s">
        <v>965</v>
      </c>
      <c r="P2041" s="5">
        <v>2024</v>
      </c>
    </row>
    <row r="2042" spans="15:16">
      <c r="O2042" s="2" t="s">
        <v>2272</v>
      </c>
      <c r="P2042" s="5">
        <v>2024</v>
      </c>
    </row>
    <row r="2043" spans="15:16">
      <c r="O2043" s="3" t="s">
        <v>1014</v>
      </c>
      <c r="P2043" s="4">
        <v>2024</v>
      </c>
    </row>
    <row r="2044" spans="15:16">
      <c r="O2044" s="2" t="s">
        <v>1521</v>
      </c>
      <c r="P2044" s="5">
        <v>2024</v>
      </c>
    </row>
    <row r="2045" spans="15:16">
      <c r="O2045" s="2" t="s">
        <v>1431</v>
      </c>
      <c r="P2045" s="5">
        <v>2024</v>
      </c>
    </row>
    <row r="2046" spans="15:16">
      <c r="O2046" s="2" t="s">
        <v>2671</v>
      </c>
      <c r="P2046" s="5">
        <v>2024</v>
      </c>
    </row>
    <row r="2047" spans="15:16">
      <c r="O2047" s="2" t="s">
        <v>1665</v>
      </c>
      <c r="P2047" s="5">
        <v>2024</v>
      </c>
    </row>
    <row r="2048" spans="15:16">
      <c r="O2048" s="2" t="s">
        <v>677</v>
      </c>
      <c r="P2048" s="5">
        <v>2024</v>
      </c>
    </row>
    <row r="2049" spans="15:16">
      <c r="O2049" s="2" t="s">
        <v>1288</v>
      </c>
      <c r="P2049" s="5">
        <v>2024</v>
      </c>
    </row>
    <row r="2050" spans="15:16">
      <c r="O2050" s="2" t="s">
        <v>345</v>
      </c>
      <c r="P2050" s="5">
        <v>2024</v>
      </c>
    </row>
    <row r="2051" spans="15:16">
      <c r="O2051" s="3" t="s">
        <v>967</v>
      </c>
      <c r="P2051" s="4">
        <v>2024</v>
      </c>
    </row>
    <row r="2052" spans="15:16">
      <c r="O2052" s="3" t="s">
        <v>2279</v>
      </c>
      <c r="P2052" s="4">
        <v>2024</v>
      </c>
    </row>
    <row r="2053" spans="15:16">
      <c r="O2053" s="3" t="s">
        <v>2096</v>
      </c>
      <c r="P2053" s="4">
        <v>2024</v>
      </c>
    </row>
    <row r="2054" spans="15:16">
      <c r="O2054" s="3" t="s">
        <v>885</v>
      </c>
      <c r="P2054" s="4">
        <v>2024</v>
      </c>
    </row>
    <row r="2055" spans="15:16">
      <c r="O2055" s="3" t="s">
        <v>1893</v>
      </c>
      <c r="P2055" s="4">
        <v>2024</v>
      </c>
    </row>
    <row r="2056" spans="15:16">
      <c r="O2056" s="2" t="s">
        <v>2207</v>
      </c>
      <c r="P2056" s="5">
        <v>2024</v>
      </c>
    </row>
    <row r="2057" spans="15:16">
      <c r="O2057" s="3" t="s">
        <v>1124</v>
      </c>
      <c r="P2057" s="4">
        <v>2024</v>
      </c>
    </row>
    <row r="2058" spans="15:16">
      <c r="O2058" s="2" t="s">
        <v>994</v>
      </c>
      <c r="P2058" s="5">
        <v>2024</v>
      </c>
    </row>
    <row r="2059" spans="15:16">
      <c r="O2059" s="3" t="s">
        <v>614</v>
      </c>
      <c r="P2059" s="4">
        <v>2024</v>
      </c>
    </row>
    <row r="2060" spans="15:16">
      <c r="O2060" s="3" t="s">
        <v>1633</v>
      </c>
      <c r="P2060" s="4">
        <v>2024</v>
      </c>
    </row>
    <row r="2061" spans="15:16">
      <c r="O2061" s="2" t="s">
        <v>875</v>
      </c>
      <c r="P2061" s="5">
        <v>2024</v>
      </c>
    </row>
    <row r="2062" spans="15:16">
      <c r="O2062" s="3" t="s">
        <v>133</v>
      </c>
      <c r="P2062" s="4">
        <v>2024</v>
      </c>
    </row>
    <row r="2063" spans="15:16">
      <c r="O2063" s="3" t="s">
        <v>1543</v>
      </c>
      <c r="P2063" s="4">
        <v>2024</v>
      </c>
    </row>
    <row r="2064" spans="15:16">
      <c r="O2064" s="2" t="s">
        <v>1612</v>
      </c>
      <c r="P2064" s="5">
        <v>2024</v>
      </c>
    </row>
    <row r="2065" spans="15:16">
      <c r="O2065" s="3" t="s">
        <v>859</v>
      </c>
      <c r="P2065" s="4">
        <v>2024</v>
      </c>
    </row>
    <row r="2066" spans="15:16">
      <c r="O2066" s="3" t="s">
        <v>1948</v>
      </c>
      <c r="P2066" s="4">
        <v>2024</v>
      </c>
    </row>
    <row r="2067" spans="15:16">
      <c r="O2067" s="2" t="s">
        <v>1959</v>
      </c>
      <c r="P2067" s="5">
        <v>2024</v>
      </c>
    </row>
    <row r="2068" spans="15:16">
      <c r="O2068" s="3" t="s">
        <v>817</v>
      </c>
      <c r="P2068" s="4">
        <v>2024</v>
      </c>
    </row>
    <row r="2069" spans="15:16">
      <c r="O2069" s="2" t="s">
        <v>378</v>
      </c>
      <c r="P2069" s="5">
        <v>2024</v>
      </c>
    </row>
    <row r="2070" spans="15:16">
      <c r="O2070" s="3" t="s">
        <v>822</v>
      </c>
      <c r="P2070" s="4">
        <v>2024</v>
      </c>
    </row>
    <row r="2071" spans="15:16">
      <c r="O2071" s="3" t="s">
        <v>2246</v>
      </c>
      <c r="P2071" s="4">
        <v>2024</v>
      </c>
    </row>
    <row r="2072" spans="15:16">
      <c r="O2072" s="3" t="s">
        <v>1918</v>
      </c>
      <c r="P2072" s="4">
        <v>2024</v>
      </c>
    </row>
    <row r="2073" spans="15:16">
      <c r="O2073" s="2" t="s">
        <v>2176</v>
      </c>
      <c r="P2073" s="5">
        <v>2024</v>
      </c>
    </row>
    <row r="2074" spans="15:16">
      <c r="O2074" s="3" t="s">
        <v>1200</v>
      </c>
      <c r="P2074" s="4">
        <v>2024</v>
      </c>
    </row>
    <row r="2075" spans="15:16">
      <c r="O2075" s="2" t="s">
        <v>714</v>
      </c>
      <c r="P2075" s="5">
        <v>2024</v>
      </c>
    </row>
    <row r="2076" spans="15:16">
      <c r="O2076" s="2" t="s">
        <v>2199</v>
      </c>
      <c r="P2076" s="5">
        <v>2024</v>
      </c>
    </row>
    <row r="2077" spans="15:16">
      <c r="O2077" s="3" t="s">
        <v>1738</v>
      </c>
      <c r="P2077" s="4">
        <v>2024</v>
      </c>
    </row>
    <row r="2078" spans="15:16">
      <c r="O2078" s="2" t="s">
        <v>2250</v>
      </c>
      <c r="P2078" s="5">
        <v>2024</v>
      </c>
    </row>
    <row r="2079" spans="15:16">
      <c r="O2079" s="3" t="s">
        <v>2140</v>
      </c>
      <c r="P2079" s="4">
        <v>2024</v>
      </c>
    </row>
    <row r="2080" spans="15:16">
      <c r="O2080" s="2" t="s">
        <v>2641</v>
      </c>
      <c r="P2080" s="5">
        <v>2024</v>
      </c>
    </row>
    <row r="2081" spans="15:16">
      <c r="O2081" s="2" t="s">
        <v>1801</v>
      </c>
      <c r="P2081" s="5">
        <v>2024</v>
      </c>
    </row>
    <row r="2082" spans="15:16">
      <c r="O2082" s="3" t="s">
        <v>685</v>
      </c>
      <c r="P2082" s="4">
        <v>2024</v>
      </c>
    </row>
    <row r="2083" spans="15:16">
      <c r="O2083" s="2" t="s">
        <v>1523</v>
      </c>
      <c r="P2083" s="5">
        <v>2024</v>
      </c>
    </row>
    <row r="2084" spans="15:16">
      <c r="O2084" s="3" t="s">
        <v>2178</v>
      </c>
      <c r="P2084" s="4">
        <v>2024</v>
      </c>
    </row>
    <row r="2085" spans="15:16">
      <c r="O2085" s="3" t="s">
        <v>391</v>
      </c>
      <c r="P2085" s="4">
        <v>2024</v>
      </c>
    </row>
    <row r="2086" spans="15:16">
      <c r="O2086" s="2" t="s">
        <v>321</v>
      </c>
      <c r="P2086" s="5">
        <v>2024</v>
      </c>
    </row>
    <row r="2087" spans="15:16">
      <c r="O2087" s="2" t="s">
        <v>2468</v>
      </c>
      <c r="P2087" s="5">
        <v>2024</v>
      </c>
    </row>
    <row r="2088" spans="15:16">
      <c r="O2088" s="2" t="s">
        <v>2385</v>
      </c>
      <c r="P2088" s="5">
        <v>2024</v>
      </c>
    </row>
    <row r="2089" spans="15:16">
      <c r="O2089" s="2" t="s">
        <v>24</v>
      </c>
      <c r="P2089" s="5">
        <v>2024</v>
      </c>
    </row>
    <row r="2090" spans="15:16">
      <c r="O2090" s="3" t="s">
        <v>1358</v>
      </c>
      <c r="P2090" s="4">
        <v>2024</v>
      </c>
    </row>
    <row r="2091" spans="15:16">
      <c r="O2091" s="2" t="s">
        <v>130</v>
      </c>
      <c r="P2091" s="5">
        <v>2024</v>
      </c>
    </row>
    <row r="2092" spans="15:16">
      <c r="O2092" s="3" t="s">
        <v>1753</v>
      </c>
      <c r="P2092" s="4">
        <v>2024</v>
      </c>
    </row>
    <row r="2093" spans="15:16">
      <c r="O2093" s="2" t="s">
        <v>2575</v>
      </c>
      <c r="P2093" s="5">
        <v>2024</v>
      </c>
    </row>
    <row r="2094" spans="15:16">
      <c r="O2094" s="3" t="s">
        <v>1154</v>
      </c>
      <c r="P2094" s="4">
        <v>2024</v>
      </c>
    </row>
    <row r="2095" spans="15:16">
      <c r="O2095" s="2" t="s">
        <v>716</v>
      </c>
      <c r="P2095" s="5">
        <v>2024</v>
      </c>
    </row>
    <row r="2096" spans="15:16">
      <c r="O2096" s="2" t="s">
        <v>279</v>
      </c>
      <c r="P2096" s="5">
        <v>2024</v>
      </c>
    </row>
    <row r="2097" spans="15:16">
      <c r="O2097" s="3" t="s">
        <v>2414</v>
      </c>
      <c r="P2097" s="4">
        <v>2024</v>
      </c>
    </row>
    <row r="2098" spans="15:16">
      <c r="O2098" s="2" t="s">
        <v>336</v>
      </c>
      <c r="P2098" s="5">
        <v>2024</v>
      </c>
    </row>
    <row r="2099" spans="15:16">
      <c r="O2099" s="3" t="s">
        <v>1682</v>
      </c>
      <c r="P2099" s="4">
        <v>2024</v>
      </c>
    </row>
    <row r="2100" spans="15:16">
      <c r="O2100" s="2" t="s">
        <v>2232</v>
      </c>
      <c r="P2100" s="5">
        <v>2024</v>
      </c>
    </row>
    <row r="2101" spans="15:16">
      <c r="O2101" s="3" t="s">
        <v>1289</v>
      </c>
      <c r="P2101" s="4">
        <v>2024</v>
      </c>
    </row>
    <row r="2102" spans="15:16">
      <c r="O2102" s="2" t="s">
        <v>1048</v>
      </c>
      <c r="P2102" s="5">
        <v>2024</v>
      </c>
    </row>
    <row r="2103" spans="15:16">
      <c r="O2103" s="3" t="s">
        <v>1007</v>
      </c>
      <c r="P2103" s="4">
        <v>2024</v>
      </c>
    </row>
    <row r="2104" spans="15:16">
      <c r="O2104" s="2" t="s">
        <v>1743</v>
      </c>
      <c r="P2104" s="5">
        <v>2024</v>
      </c>
    </row>
    <row r="2105" spans="15:16">
      <c r="O2105" s="3" t="s">
        <v>426</v>
      </c>
      <c r="P2105" s="4">
        <v>2024</v>
      </c>
    </row>
    <row r="2106" spans="15:16">
      <c r="O2106" s="2" t="s">
        <v>1616</v>
      </c>
      <c r="P2106" s="5">
        <v>2024</v>
      </c>
    </row>
    <row r="2107" spans="15:16">
      <c r="O2107" s="2" t="s">
        <v>1803</v>
      </c>
      <c r="P2107" s="5">
        <v>2024</v>
      </c>
    </row>
    <row r="2108" spans="15:16">
      <c r="O2108" s="3" t="s">
        <v>580</v>
      </c>
      <c r="P2108" s="4">
        <v>2024</v>
      </c>
    </row>
    <row r="2109" spans="15:16">
      <c r="O2109" s="3" t="s">
        <v>1273</v>
      </c>
      <c r="P2109" s="4">
        <v>2024</v>
      </c>
    </row>
    <row r="2110" spans="15:16">
      <c r="O2110" s="2" t="s">
        <v>1695</v>
      </c>
      <c r="P2110" s="5">
        <v>2024</v>
      </c>
    </row>
    <row r="2111" spans="15:16">
      <c r="O2111" s="3" t="s">
        <v>1243</v>
      </c>
      <c r="P2111" s="4">
        <v>2024</v>
      </c>
    </row>
    <row r="2112" spans="15:16">
      <c r="O2112" s="3" t="s">
        <v>589</v>
      </c>
      <c r="P2112" s="4">
        <v>2024</v>
      </c>
    </row>
    <row r="2113" spans="15:16">
      <c r="O2113" s="2" t="s">
        <v>1473</v>
      </c>
      <c r="P2113" s="5">
        <v>2024</v>
      </c>
    </row>
    <row r="2114" spans="15:16">
      <c r="O2114" s="3" t="s">
        <v>1076</v>
      </c>
      <c r="P2114" s="4">
        <v>2024</v>
      </c>
    </row>
    <row r="2115" spans="15:16">
      <c r="O2115" s="3" t="s">
        <v>1415</v>
      </c>
      <c r="P2115" s="4">
        <v>2024</v>
      </c>
    </row>
    <row r="2116" spans="15:16">
      <c r="O2116" s="3" t="s">
        <v>1909</v>
      </c>
      <c r="P2116" s="4">
        <v>2024</v>
      </c>
    </row>
    <row r="2117" spans="15:16">
      <c r="O2117" s="3" t="s">
        <v>2255</v>
      </c>
      <c r="P2117" s="4">
        <v>2024</v>
      </c>
    </row>
    <row r="2118" spans="15:16">
      <c r="O2118" s="2" t="s">
        <v>793</v>
      </c>
      <c r="P2118" s="5">
        <v>2024</v>
      </c>
    </row>
    <row r="2119" spans="15:16">
      <c r="O2119" s="2" t="s">
        <v>516</v>
      </c>
      <c r="P2119" s="5">
        <v>2024</v>
      </c>
    </row>
    <row r="2120" spans="15:16">
      <c r="O2120" s="3" t="s">
        <v>924</v>
      </c>
      <c r="P2120" s="4">
        <v>2024</v>
      </c>
    </row>
    <row r="2121" spans="15:16">
      <c r="O2121" s="2" t="s">
        <v>564</v>
      </c>
      <c r="P2121" s="5">
        <v>2024</v>
      </c>
    </row>
    <row r="2122" spans="15:16">
      <c r="O2122" s="3" t="s">
        <v>873</v>
      </c>
      <c r="P2122" s="4">
        <v>2024</v>
      </c>
    </row>
    <row r="2123" spans="15:16">
      <c r="O2123" s="2" t="s">
        <v>1516</v>
      </c>
      <c r="P2123" s="5">
        <v>2024</v>
      </c>
    </row>
    <row r="2124" spans="15:16">
      <c r="O2124" s="3" t="s">
        <v>1461</v>
      </c>
      <c r="P2124" s="4">
        <v>2024</v>
      </c>
    </row>
    <row r="2125" spans="15:16">
      <c r="O2125" s="2" t="s">
        <v>942</v>
      </c>
      <c r="P2125" s="5">
        <v>2024</v>
      </c>
    </row>
    <row r="2126" spans="15:16">
      <c r="O2126" s="2" t="s">
        <v>282</v>
      </c>
      <c r="P2126" s="5">
        <v>2024</v>
      </c>
    </row>
    <row r="2127" spans="15:16">
      <c r="O2127" s="2" t="s">
        <v>2114</v>
      </c>
      <c r="P2127" s="5">
        <v>2024</v>
      </c>
    </row>
    <row r="2128" spans="15:16">
      <c r="O2128" s="3" t="s">
        <v>881</v>
      </c>
      <c r="P2128" s="4">
        <v>2024</v>
      </c>
    </row>
    <row r="2129" spans="15:16">
      <c r="O2129" s="3" t="s">
        <v>771</v>
      </c>
      <c r="P2129" s="4">
        <v>2024</v>
      </c>
    </row>
    <row r="2130" spans="15:16">
      <c r="O2130" s="3" t="s">
        <v>805</v>
      </c>
      <c r="P2130" s="4">
        <v>2024</v>
      </c>
    </row>
    <row r="2131" spans="15:16">
      <c r="O2131" s="2" t="s">
        <v>489</v>
      </c>
      <c r="P2131" s="5">
        <v>2024</v>
      </c>
    </row>
    <row r="2132" spans="15:16">
      <c r="O2132" s="2" t="s">
        <v>256</v>
      </c>
      <c r="P2132" s="5">
        <v>2024</v>
      </c>
    </row>
    <row r="2133" spans="15:16">
      <c r="O2133" s="3" t="s">
        <v>711</v>
      </c>
      <c r="P2133" s="4">
        <v>2024</v>
      </c>
    </row>
    <row r="2134" spans="15:16">
      <c r="O2134" s="2" t="s">
        <v>56</v>
      </c>
      <c r="P2134" s="5">
        <v>2024</v>
      </c>
    </row>
    <row r="2135" spans="15:16">
      <c r="O2135" s="2" t="s">
        <v>297</v>
      </c>
      <c r="P2135" s="5">
        <v>2024</v>
      </c>
    </row>
    <row r="2136" spans="15:16">
      <c r="O2136" s="3" t="s">
        <v>1435</v>
      </c>
      <c r="P2136" s="4">
        <v>2024</v>
      </c>
    </row>
    <row r="2137" spans="15:16">
      <c r="O2137" s="3" t="s">
        <v>1663</v>
      </c>
      <c r="P2137" s="4">
        <v>2024</v>
      </c>
    </row>
    <row r="2138" spans="15:16">
      <c r="O2138" s="3" t="s">
        <v>96</v>
      </c>
      <c r="P2138" s="4">
        <v>2024</v>
      </c>
    </row>
    <row r="2139" spans="15:16">
      <c r="O2139" s="3" t="s">
        <v>412</v>
      </c>
      <c r="P2139" s="4">
        <v>2024</v>
      </c>
    </row>
    <row r="2140" spans="15:16">
      <c r="O2140" s="2" t="s">
        <v>2437</v>
      </c>
      <c r="P2140" s="5">
        <v>2024</v>
      </c>
    </row>
    <row r="2141" spans="15:16">
      <c r="O2141" s="3" t="s">
        <v>1819</v>
      </c>
      <c r="P2141" s="4">
        <v>2024</v>
      </c>
    </row>
    <row r="2142" spans="15:16">
      <c r="O2142" s="2" t="s">
        <v>1183</v>
      </c>
      <c r="P2142" s="5">
        <v>2024</v>
      </c>
    </row>
    <row r="2143" spans="15:16">
      <c r="O2143" s="3" t="s">
        <v>1198</v>
      </c>
      <c r="P2143" s="4">
        <v>2024</v>
      </c>
    </row>
    <row r="2144" spans="15:16">
      <c r="O2144" s="3" t="s">
        <v>919</v>
      </c>
      <c r="P2144" s="4">
        <v>2024</v>
      </c>
    </row>
    <row r="2145" spans="15:16">
      <c r="O2145" s="2" t="s">
        <v>736</v>
      </c>
      <c r="P2145" s="5">
        <v>2024</v>
      </c>
    </row>
    <row r="2146" spans="15:16">
      <c r="O2146" s="2" t="s">
        <v>173</v>
      </c>
      <c r="P2146" s="5">
        <v>2024</v>
      </c>
    </row>
    <row r="2147" spans="15:16">
      <c r="O2147" s="3" t="s">
        <v>419</v>
      </c>
      <c r="P2147" s="4">
        <v>2024</v>
      </c>
    </row>
    <row r="2148" spans="15:16">
      <c r="O2148" s="2" t="s">
        <v>2227</v>
      </c>
      <c r="P2148" s="5">
        <v>2024</v>
      </c>
    </row>
    <row r="2149" spans="15:16">
      <c r="O2149" s="3" t="s">
        <v>1426</v>
      </c>
      <c r="P2149" s="4">
        <v>2024</v>
      </c>
    </row>
    <row r="2150" spans="15:16">
      <c r="O2150" s="2" t="s">
        <v>796</v>
      </c>
      <c r="P2150" s="5">
        <v>2024</v>
      </c>
    </row>
    <row r="2151" spans="15:16">
      <c r="O2151" s="3" t="s">
        <v>464</v>
      </c>
      <c r="P2151" s="4">
        <v>2024</v>
      </c>
    </row>
    <row r="2152" spans="15:16">
      <c r="O2152" s="3" t="s">
        <v>734</v>
      </c>
      <c r="P2152" s="4">
        <v>2024</v>
      </c>
    </row>
    <row r="2153" spans="15:16">
      <c r="O2153" s="2" t="s">
        <v>902</v>
      </c>
      <c r="P2153" s="5">
        <v>2024</v>
      </c>
    </row>
    <row r="2154" spans="15:16">
      <c r="O2154" s="2" t="s">
        <v>232</v>
      </c>
      <c r="P2154" s="5">
        <v>2024</v>
      </c>
    </row>
    <row r="2155" spans="15:16">
      <c r="O2155" s="2" t="s">
        <v>48</v>
      </c>
      <c r="P2155" s="5">
        <v>2024</v>
      </c>
    </row>
    <row r="2156" spans="15:16">
      <c r="O2156" s="2" t="s">
        <v>1079</v>
      </c>
      <c r="P2156" s="5">
        <v>2024</v>
      </c>
    </row>
    <row r="2157" spans="15:16">
      <c r="O2157" s="2" t="s">
        <v>1619</v>
      </c>
      <c r="P2157" s="5">
        <v>2024</v>
      </c>
    </row>
    <row r="2158" spans="15:16">
      <c r="O2158" s="3" t="s">
        <v>1785</v>
      </c>
      <c r="P2158" s="4">
        <v>2024</v>
      </c>
    </row>
    <row r="2159" spans="15:16">
      <c r="O2159" s="3" t="s">
        <v>780</v>
      </c>
      <c r="P2159" s="4">
        <v>2024</v>
      </c>
    </row>
    <row r="2160" spans="15:16">
      <c r="O2160" s="2" t="s">
        <v>380</v>
      </c>
      <c r="P2160" s="5">
        <v>2024</v>
      </c>
    </row>
    <row r="2161" spans="15:16">
      <c r="O2161" s="3" t="s">
        <v>754</v>
      </c>
      <c r="P2161" s="4">
        <v>2024</v>
      </c>
    </row>
    <row r="2162" spans="15:16">
      <c r="O2162" s="2" t="s">
        <v>470</v>
      </c>
      <c r="P2162" s="5">
        <v>2024</v>
      </c>
    </row>
    <row r="2163" spans="15:16">
      <c r="O2163" s="2" t="s">
        <v>744</v>
      </c>
      <c r="P2163" s="5">
        <v>2024</v>
      </c>
    </row>
    <row r="2164" spans="15:16">
      <c r="O2164" s="3" t="s">
        <v>1341</v>
      </c>
      <c r="P2164" s="4">
        <v>2024</v>
      </c>
    </row>
    <row r="2165" spans="15:16">
      <c r="O2165" s="2" t="s">
        <v>375</v>
      </c>
      <c r="P2165" s="5">
        <v>2024</v>
      </c>
    </row>
    <row r="2166" spans="15:16">
      <c r="O2166" s="2" t="s">
        <v>1914</v>
      </c>
      <c r="P2166" s="5">
        <v>2024</v>
      </c>
    </row>
    <row r="2167" spans="15:16">
      <c r="O2167" s="3" t="s">
        <v>1570</v>
      </c>
      <c r="P2167" s="4">
        <v>2024</v>
      </c>
    </row>
    <row r="2168" spans="15:16">
      <c r="O2168" s="2" t="s">
        <v>1736</v>
      </c>
      <c r="P2168" s="5">
        <v>2024</v>
      </c>
    </row>
    <row r="2169" spans="15:16">
      <c r="O2169" s="2" t="s">
        <v>1440</v>
      </c>
      <c r="P2169" s="5">
        <v>2024</v>
      </c>
    </row>
    <row r="2170" spans="15:16">
      <c r="O2170" s="2" t="s">
        <v>1922</v>
      </c>
      <c r="P2170" s="5">
        <v>2024</v>
      </c>
    </row>
    <row r="2171" spans="15:16">
      <c r="O2171" s="2" t="s">
        <v>2465</v>
      </c>
      <c r="P2171" s="5">
        <v>2024</v>
      </c>
    </row>
    <row r="2172" spans="15:16">
      <c r="O2172" s="2" t="s">
        <v>1403</v>
      </c>
      <c r="P2172" s="5">
        <v>2024</v>
      </c>
    </row>
    <row r="2173" spans="15:16">
      <c r="O2173" s="2" t="s">
        <v>285</v>
      </c>
      <c r="P2173" s="5">
        <v>2024</v>
      </c>
    </row>
    <row r="2174" spans="15:16">
      <c r="O2174" s="3" t="s">
        <v>1037</v>
      </c>
      <c r="P2174" s="4">
        <v>2024</v>
      </c>
    </row>
    <row r="2175" spans="15:16">
      <c r="O2175" s="2" t="s">
        <v>719</v>
      </c>
      <c r="P2175" s="5">
        <v>2024</v>
      </c>
    </row>
    <row r="2176" spans="15:16">
      <c r="O2176" s="2" t="s">
        <v>1005</v>
      </c>
      <c r="P2176" s="5">
        <v>2024</v>
      </c>
    </row>
    <row r="2177" spans="15:16">
      <c r="O2177" s="2" t="s">
        <v>604</v>
      </c>
      <c r="P2177" s="5">
        <v>2024</v>
      </c>
    </row>
    <row r="2178" spans="15:16">
      <c r="O2178" s="3" t="s">
        <v>1996</v>
      </c>
      <c r="P2178" s="4">
        <v>2024</v>
      </c>
    </row>
    <row r="2179" spans="15:16">
      <c r="O2179" s="3" t="s">
        <v>626</v>
      </c>
      <c r="P2179" s="4">
        <v>2024</v>
      </c>
    </row>
    <row r="2180" spans="15:16">
      <c r="O2180" s="3" t="s">
        <v>791</v>
      </c>
      <c r="P2180" s="4">
        <v>2024</v>
      </c>
    </row>
    <row r="2181" spans="15:16">
      <c r="O2181" s="3" t="s">
        <v>909</v>
      </c>
      <c r="P2181" s="4">
        <v>2024</v>
      </c>
    </row>
    <row r="2182" spans="15:16">
      <c r="O2182" s="2" t="s">
        <v>632</v>
      </c>
      <c r="P2182" s="5">
        <v>2024</v>
      </c>
    </row>
    <row r="2183" spans="15:16">
      <c r="O2183" s="2" t="s">
        <v>667</v>
      </c>
      <c r="P2183" s="5">
        <v>2024</v>
      </c>
    </row>
    <row r="2184" spans="15:16">
      <c r="O2184" s="2" t="s">
        <v>999</v>
      </c>
      <c r="P2184" s="5">
        <v>2024</v>
      </c>
    </row>
    <row r="2185" spans="15:16">
      <c r="O2185" s="3" t="s">
        <v>409</v>
      </c>
      <c r="P2185" s="4">
        <v>2024</v>
      </c>
    </row>
    <row r="2186" spans="15:16">
      <c r="O2186" s="3" t="s">
        <v>1277</v>
      </c>
      <c r="P2186" s="4">
        <v>2024</v>
      </c>
    </row>
    <row r="2187" spans="15:16">
      <c r="O2187" s="2" t="s">
        <v>1115</v>
      </c>
      <c r="P2187" s="5">
        <v>2024</v>
      </c>
    </row>
    <row r="2188" spans="15:16">
      <c r="O2188" s="3" t="s">
        <v>1507</v>
      </c>
      <c r="P2188" s="4">
        <v>2024</v>
      </c>
    </row>
    <row r="2189" spans="15:16">
      <c r="O2189" s="3" t="s">
        <v>811</v>
      </c>
      <c r="P2189" s="4">
        <v>2024</v>
      </c>
    </row>
    <row r="2190" spans="15:16">
      <c r="O2190" s="2" t="s">
        <v>2067</v>
      </c>
      <c r="P2190" s="5">
        <v>2024</v>
      </c>
    </row>
    <row r="2191" spans="15:16">
      <c r="O2191" s="3" t="s">
        <v>1377</v>
      </c>
      <c r="P2191" s="4">
        <v>2024</v>
      </c>
    </row>
    <row r="2192" spans="15:16">
      <c r="O2192" s="2" t="s">
        <v>1018</v>
      </c>
      <c r="P2192" s="5">
        <v>2024</v>
      </c>
    </row>
    <row r="2193" spans="15:16">
      <c r="O2193" s="2" t="s">
        <v>214</v>
      </c>
      <c r="P2193" s="5">
        <v>2024</v>
      </c>
    </row>
    <row r="2194" spans="15:16">
      <c r="O2194" s="3" t="s">
        <v>121</v>
      </c>
      <c r="P2194" s="4">
        <v>2024</v>
      </c>
    </row>
    <row r="2195" spans="15:16">
      <c r="O2195" s="2" t="s">
        <v>861</v>
      </c>
      <c r="P2195" s="5">
        <v>2024</v>
      </c>
    </row>
    <row r="2196" spans="15:16">
      <c r="O2196" s="2" t="s">
        <v>241</v>
      </c>
      <c r="P2196" s="5">
        <v>2024</v>
      </c>
    </row>
    <row r="2197" spans="15:16">
      <c r="O2197" s="2" t="s">
        <v>1185</v>
      </c>
      <c r="P2197" s="5">
        <v>2024</v>
      </c>
    </row>
    <row r="2198" spans="15:16">
      <c r="O2198" s="2" t="s">
        <v>569</v>
      </c>
      <c r="P2198" s="5">
        <v>2024</v>
      </c>
    </row>
    <row r="2199" spans="15:16">
      <c r="O2199" s="3" t="s">
        <v>1469</v>
      </c>
      <c r="P2199" s="4">
        <v>2024</v>
      </c>
    </row>
    <row r="2200" spans="15:16">
      <c r="O2200" s="2" t="s">
        <v>1343</v>
      </c>
      <c r="P2200" s="5">
        <v>2024</v>
      </c>
    </row>
    <row r="2201" spans="15:16">
      <c r="O2201" s="2" t="s">
        <v>1131</v>
      </c>
      <c r="P2201" s="5">
        <v>2024</v>
      </c>
    </row>
    <row r="2202" spans="15:16">
      <c r="O2202" s="2" t="s">
        <v>653</v>
      </c>
      <c r="P2202" s="5">
        <v>2024</v>
      </c>
    </row>
    <row r="2203" spans="15:16">
      <c r="O2203" s="3" t="s">
        <v>1828</v>
      </c>
      <c r="P2203" s="4">
        <v>2024</v>
      </c>
    </row>
    <row r="2204" spans="15:16">
      <c r="O2204" s="2" t="s">
        <v>2685</v>
      </c>
      <c r="P2204" s="5">
        <v>2024</v>
      </c>
    </row>
    <row r="2205" spans="15:16">
      <c r="O2205" s="2" t="s">
        <v>2390</v>
      </c>
      <c r="P2205" s="5">
        <v>2024</v>
      </c>
    </row>
    <row r="2206" spans="15:16">
      <c r="O2206" s="3" t="s">
        <v>726</v>
      </c>
      <c r="P2206" s="4">
        <v>2024</v>
      </c>
    </row>
    <row r="2207" spans="15:16">
      <c r="O2207" s="2" t="s">
        <v>359</v>
      </c>
      <c r="P2207" s="5">
        <v>2024</v>
      </c>
    </row>
    <row r="2208" spans="15:16">
      <c r="O2208" s="3" t="s">
        <v>357</v>
      </c>
      <c r="P2208" s="4">
        <v>2024</v>
      </c>
    </row>
    <row r="2209" spans="15:16">
      <c r="O2209" s="2" t="s">
        <v>1175</v>
      </c>
      <c r="P2209" s="5">
        <v>2024</v>
      </c>
    </row>
    <row r="2210" spans="15:16">
      <c r="O2210" s="2" t="s">
        <v>1659</v>
      </c>
      <c r="P2210" s="5">
        <v>2024</v>
      </c>
    </row>
    <row r="2211" spans="15:16">
      <c r="O2211" s="3" t="s">
        <v>1209</v>
      </c>
      <c r="P2211" s="4">
        <v>2024</v>
      </c>
    </row>
    <row r="2212" spans="15:16">
      <c r="O2212" s="2" t="s">
        <v>1336</v>
      </c>
      <c r="P2212" s="5">
        <v>2024</v>
      </c>
    </row>
    <row r="2213" spans="15:16">
      <c r="O2213" s="2" t="s">
        <v>1485</v>
      </c>
      <c r="P2213" s="5">
        <v>2024</v>
      </c>
    </row>
    <row r="2214" spans="15:16">
      <c r="O2214" s="3" t="s">
        <v>1195</v>
      </c>
      <c r="P2214" s="4">
        <v>2024</v>
      </c>
    </row>
    <row r="2215" spans="15:16">
      <c r="O2215" s="2" t="s">
        <v>217</v>
      </c>
      <c r="P2215" s="5">
        <v>2024</v>
      </c>
    </row>
    <row r="2216" spans="15:16">
      <c r="O2216" s="2" t="s">
        <v>1833</v>
      </c>
      <c r="P2216" s="5">
        <v>2024</v>
      </c>
    </row>
    <row r="2217" spans="15:16">
      <c r="O2217" s="2" t="s">
        <v>2085</v>
      </c>
      <c r="P2217" s="5">
        <v>2024</v>
      </c>
    </row>
    <row r="2218" spans="15:16">
      <c r="O2218" s="2" t="s">
        <v>435</v>
      </c>
      <c r="P2218" s="5">
        <v>2024</v>
      </c>
    </row>
    <row r="2219" spans="15:16">
      <c r="O2219" s="3" t="s">
        <v>169</v>
      </c>
      <c r="P2219" s="4">
        <v>2024</v>
      </c>
    </row>
    <row r="2220" spans="15:16">
      <c r="O2220" s="3" t="s">
        <v>2550</v>
      </c>
      <c r="P2220" s="4">
        <v>2024</v>
      </c>
    </row>
    <row r="2221" spans="15:16">
      <c r="O2221" s="3" t="s">
        <v>682</v>
      </c>
      <c r="P2221" s="4">
        <v>2024</v>
      </c>
    </row>
    <row r="2222" spans="15:16">
      <c r="O2222" s="3" t="s">
        <v>1729</v>
      </c>
      <c r="P2222" s="4">
        <v>2024</v>
      </c>
    </row>
    <row r="2223" spans="15:16">
      <c r="O2223" s="3" t="s">
        <v>1953</v>
      </c>
      <c r="P2223" s="4">
        <v>2024</v>
      </c>
    </row>
    <row r="2224" spans="15:16">
      <c r="O2224" s="3" t="s">
        <v>197</v>
      </c>
      <c r="P2224" s="4">
        <v>2024</v>
      </c>
    </row>
    <row r="2225" spans="15:16">
      <c r="O2225" s="2" t="s">
        <v>309</v>
      </c>
      <c r="P2225" s="5">
        <v>2024</v>
      </c>
    </row>
    <row r="2226" spans="15:16">
      <c r="O2226" s="3" t="s">
        <v>1654</v>
      </c>
      <c r="P2226" s="4">
        <v>2024</v>
      </c>
    </row>
    <row r="2227" spans="15:16">
      <c r="O2227" s="2" t="s">
        <v>303</v>
      </c>
      <c r="P2227" s="5">
        <v>2024</v>
      </c>
    </row>
    <row r="2228" spans="15:16">
      <c r="O2228" s="3" t="s">
        <v>1086</v>
      </c>
      <c r="P2228" s="4">
        <v>2024</v>
      </c>
    </row>
    <row r="2229" spans="15:16">
      <c r="O2229" s="3" t="s">
        <v>1722</v>
      </c>
      <c r="P2229" s="4">
        <v>2024</v>
      </c>
    </row>
    <row r="2230" spans="15:16">
      <c r="O2230" s="2" t="s">
        <v>824</v>
      </c>
      <c r="P2230" s="5">
        <v>2024</v>
      </c>
    </row>
    <row r="2231" spans="15:16">
      <c r="O2231" s="3" t="s">
        <v>2158</v>
      </c>
      <c r="P2231" s="4">
        <v>2024</v>
      </c>
    </row>
    <row r="2232" spans="15:16">
      <c r="O2232" s="3" t="s">
        <v>2039</v>
      </c>
      <c r="P2232" s="4">
        <v>2024</v>
      </c>
    </row>
    <row r="2233" spans="15:16">
      <c r="O2233" s="2" t="s">
        <v>458</v>
      </c>
      <c r="P2233" s="5">
        <v>2024</v>
      </c>
    </row>
    <row r="2234" spans="15:16">
      <c r="O2234" s="2" t="s">
        <v>1213</v>
      </c>
      <c r="P2234" s="5">
        <v>2024</v>
      </c>
    </row>
    <row r="2235" spans="15:16">
      <c r="O2235" s="2" t="s">
        <v>2267</v>
      </c>
      <c r="P2235" s="5">
        <v>2024</v>
      </c>
    </row>
    <row r="2236" spans="15:16">
      <c r="O2236" s="3" t="s">
        <v>1340</v>
      </c>
      <c r="P2236" s="4">
        <v>2024</v>
      </c>
    </row>
    <row r="2237" spans="15:16">
      <c r="O2237" s="2" t="s">
        <v>293</v>
      </c>
      <c r="P2237" s="5">
        <v>2024</v>
      </c>
    </row>
    <row r="2238" spans="15:16">
      <c r="O2238" s="3" t="s">
        <v>421</v>
      </c>
      <c r="P2238" s="4">
        <v>2024</v>
      </c>
    </row>
    <row r="2239" spans="15:16">
      <c r="O2239" s="3" t="s">
        <v>1565</v>
      </c>
      <c r="P2239" s="4">
        <v>2024</v>
      </c>
    </row>
    <row r="2240" spans="15:16">
      <c r="O2240" s="3" t="s">
        <v>2147</v>
      </c>
      <c r="P2240" s="4">
        <v>2024</v>
      </c>
    </row>
    <row r="2241" spans="15:16">
      <c r="O2241" s="2" t="s">
        <v>1025</v>
      </c>
      <c r="P2241" s="5">
        <v>2024</v>
      </c>
    </row>
    <row r="2242" spans="15:16">
      <c r="O2242" s="3" t="s">
        <v>1783</v>
      </c>
      <c r="P2242" s="4">
        <v>2024</v>
      </c>
    </row>
    <row r="2243" spans="15:16">
      <c r="O2243" s="2" t="s">
        <v>2546</v>
      </c>
      <c r="P2243" s="5">
        <v>2024</v>
      </c>
    </row>
    <row r="2244" spans="15:16">
      <c r="O2244" s="3" t="s">
        <v>2690</v>
      </c>
      <c r="P2244" s="4">
        <v>2024</v>
      </c>
    </row>
    <row r="2245" spans="15:16">
      <c r="O2245" s="3" t="s">
        <v>385</v>
      </c>
      <c r="P2245" s="4">
        <v>2024</v>
      </c>
    </row>
    <row r="2246" spans="15:16">
      <c r="O2246" s="3" t="s">
        <v>1334</v>
      </c>
      <c r="P2246" s="4">
        <v>2024</v>
      </c>
    </row>
    <row r="2247" spans="15:16">
      <c r="O2247" s="3" t="s">
        <v>1179</v>
      </c>
      <c r="P2247" s="4">
        <v>2024</v>
      </c>
    </row>
    <row r="2248" spans="15:16">
      <c r="O2248" s="3" t="s">
        <v>1993</v>
      </c>
      <c r="P2248" s="4">
        <v>2024</v>
      </c>
    </row>
    <row r="2249" spans="15:16">
      <c r="O2249" s="2" t="s">
        <v>1815</v>
      </c>
      <c r="P2249" s="5">
        <v>2024</v>
      </c>
    </row>
    <row r="2250" spans="15:16">
      <c r="O2250" s="3" t="s">
        <v>1497</v>
      </c>
      <c r="P2250" s="4">
        <v>2024</v>
      </c>
    </row>
    <row r="2251" spans="15:16">
      <c r="O2251" s="3" t="s">
        <v>1513</v>
      </c>
      <c r="P2251" s="4">
        <v>2024</v>
      </c>
    </row>
    <row r="2252" spans="15:16">
      <c r="O2252" s="2" t="s">
        <v>1548</v>
      </c>
      <c r="P2252" s="5">
        <v>2024</v>
      </c>
    </row>
    <row r="2253" spans="15:16">
      <c r="O2253" s="2" t="s">
        <v>2035</v>
      </c>
      <c r="P2253" s="5">
        <v>2024</v>
      </c>
    </row>
    <row r="2254" spans="15:16">
      <c r="O2254" s="2" t="s">
        <v>2692</v>
      </c>
      <c r="P2254" s="5">
        <v>2024</v>
      </c>
    </row>
    <row r="2255" spans="15:16">
      <c r="O2255" s="3" t="s">
        <v>2441</v>
      </c>
      <c r="P2255" s="4">
        <v>2024</v>
      </c>
    </row>
    <row r="2256" spans="15:16">
      <c r="O2256" s="2" t="s">
        <v>1211</v>
      </c>
      <c r="P2256" s="5">
        <v>2024</v>
      </c>
    </row>
    <row r="2257" spans="15:16">
      <c r="O2257" s="3" t="s">
        <v>338</v>
      </c>
      <c r="P2257" s="4">
        <v>2024</v>
      </c>
    </row>
    <row r="2258" spans="15:16">
      <c r="O2258" s="3" t="s">
        <v>698</v>
      </c>
      <c r="P2258" s="4">
        <v>2024</v>
      </c>
    </row>
    <row r="2259" spans="15:16">
      <c r="O2259" s="2" t="s">
        <v>371</v>
      </c>
      <c r="P2259" s="5">
        <v>2024</v>
      </c>
    </row>
    <row r="2260" spans="15:16">
      <c r="O2260" s="3" t="s">
        <v>850</v>
      </c>
      <c r="P2260" s="4">
        <v>2024</v>
      </c>
    </row>
    <row r="2261" spans="15:16">
      <c r="O2261" s="2" t="s">
        <v>429</v>
      </c>
      <c r="P2261" s="5">
        <v>2024</v>
      </c>
    </row>
    <row r="2262" spans="15:16">
      <c r="O2262" s="2" t="s">
        <v>1040</v>
      </c>
      <c r="P2262" s="5">
        <v>2024</v>
      </c>
    </row>
    <row r="2263" spans="15:16">
      <c r="O2263" s="3" t="s">
        <v>1262</v>
      </c>
      <c r="P2263" s="4">
        <v>2024</v>
      </c>
    </row>
    <row r="2264" spans="15:16">
      <c r="O2264" s="2" t="s">
        <v>1275</v>
      </c>
      <c r="P2264" s="5">
        <v>2024</v>
      </c>
    </row>
    <row r="2265" spans="15:16">
      <c r="O2265" s="2" t="s">
        <v>184</v>
      </c>
      <c r="P2265" s="5">
        <v>2024</v>
      </c>
    </row>
    <row r="2266" spans="15:16">
      <c r="O2266" s="3" t="s">
        <v>2128</v>
      </c>
      <c r="P2266" s="4">
        <v>2024</v>
      </c>
    </row>
    <row r="2267" spans="15:16">
      <c r="O2267" s="2" t="s">
        <v>671</v>
      </c>
      <c r="P2267" s="5">
        <v>2024</v>
      </c>
    </row>
    <row r="2268" spans="15:16">
      <c r="O2268" s="3" t="s">
        <v>60</v>
      </c>
      <c r="P2268" s="4">
        <v>2024</v>
      </c>
    </row>
    <row r="2269" spans="15:16">
      <c r="O2269" s="3" t="s">
        <v>893</v>
      </c>
      <c r="P2269" s="4">
        <v>2024</v>
      </c>
    </row>
    <row r="2270" spans="15:16">
      <c r="O2270" s="3" t="s">
        <v>1830</v>
      </c>
      <c r="P2270" s="4">
        <v>2024</v>
      </c>
    </row>
    <row r="2271" spans="15:16">
      <c r="O2271" s="3" t="s">
        <v>2484</v>
      </c>
      <c r="P2271" s="4">
        <v>2024</v>
      </c>
    </row>
    <row r="2272" spans="15:16">
      <c r="O2272" s="3" t="s">
        <v>1106</v>
      </c>
      <c r="P2272" s="4">
        <v>2024</v>
      </c>
    </row>
    <row r="2273" spans="15:16">
      <c r="O2273" s="2" t="s">
        <v>819</v>
      </c>
      <c r="P2273" s="5">
        <v>2024</v>
      </c>
    </row>
    <row r="2274" spans="15:16">
      <c r="O2274" s="2" t="s">
        <v>1281</v>
      </c>
      <c r="P2274" s="5">
        <v>2024</v>
      </c>
    </row>
    <row r="2275" spans="15:16">
      <c r="O2275" s="2" t="s">
        <v>163</v>
      </c>
      <c r="P2275" s="5">
        <v>2024</v>
      </c>
    </row>
    <row r="2276" spans="15:16">
      <c r="O2276" s="2" t="s">
        <v>1140</v>
      </c>
      <c r="P2276" s="5">
        <v>2024</v>
      </c>
    </row>
    <row r="2277" spans="15:16">
      <c r="O2277" s="2" t="s">
        <v>1232</v>
      </c>
      <c r="P2277" s="5">
        <v>2024</v>
      </c>
    </row>
    <row r="2278" spans="15:16">
      <c r="O2278" s="3" t="s">
        <v>182</v>
      </c>
      <c r="P2278" s="4">
        <v>2024</v>
      </c>
    </row>
    <row r="2279" spans="15:16">
      <c r="O2279" s="2" t="s">
        <v>1479</v>
      </c>
      <c r="P2279" s="5">
        <v>2024</v>
      </c>
    </row>
    <row r="2280" spans="15:16">
      <c r="O2280" s="2" t="s">
        <v>327</v>
      </c>
      <c r="P2280" s="5">
        <v>2024</v>
      </c>
    </row>
    <row r="2281" spans="15:16">
      <c r="O2281" s="2" t="s">
        <v>405</v>
      </c>
      <c r="P2281" s="5">
        <v>2024</v>
      </c>
    </row>
    <row r="2282" spans="15:16">
      <c r="O2282" s="3" t="s">
        <v>1223</v>
      </c>
      <c r="P2282" s="4">
        <v>2024</v>
      </c>
    </row>
    <row r="2283" spans="15:16">
      <c r="O2283" s="2" t="s">
        <v>2382</v>
      </c>
      <c r="P2283" s="5">
        <v>2024</v>
      </c>
    </row>
    <row r="2284" spans="15:16">
      <c r="O2284" s="2" t="s">
        <v>239</v>
      </c>
      <c r="P2284" s="5">
        <v>2024</v>
      </c>
    </row>
    <row r="2285" spans="15:16">
      <c r="O2285" s="3" t="s">
        <v>595</v>
      </c>
      <c r="P2285" s="4">
        <v>2024</v>
      </c>
    </row>
    <row r="2286" spans="15:16">
      <c r="O2286" s="2" t="s">
        <v>1078</v>
      </c>
      <c r="P2286" s="5">
        <v>2024</v>
      </c>
    </row>
    <row r="2287" spans="15:16">
      <c r="O2287" s="3" t="s">
        <v>2214</v>
      </c>
      <c r="P2287" s="4">
        <v>2024</v>
      </c>
    </row>
    <row r="2288" spans="15:16">
      <c r="O2288" s="2" t="s">
        <v>648</v>
      </c>
      <c r="P2288" s="5">
        <v>2024</v>
      </c>
    </row>
    <row r="2289" spans="15:16">
      <c r="O2289" s="3" t="s">
        <v>2278</v>
      </c>
      <c r="P2289" s="4">
        <v>2024</v>
      </c>
    </row>
    <row r="2290" spans="15:16">
      <c r="O2290" s="2" t="s">
        <v>2256</v>
      </c>
      <c r="P2290" s="5">
        <v>2024</v>
      </c>
    </row>
    <row r="2291" spans="15:16">
      <c r="O2291" s="3" t="s">
        <v>2539</v>
      </c>
      <c r="P2291" s="4">
        <v>2024</v>
      </c>
    </row>
    <row r="2292" spans="15:16">
      <c r="O2292" s="2" t="s">
        <v>514</v>
      </c>
      <c r="P2292" s="5">
        <v>2024</v>
      </c>
    </row>
    <row r="2293" spans="15:16">
      <c r="O2293" s="3" t="s">
        <v>507</v>
      </c>
      <c r="P2293" s="4">
        <v>2024</v>
      </c>
    </row>
    <row r="2294" spans="15:16">
      <c r="O2294" s="3" t="s">
        <v>674</v>
      </c>
      <c r="P2294" s="4">
        <v>2024</v>
      </c>
    </row>
    <row r="2295" spans="15:16">
      <c r="O2295" s="3" t="s">
        <v>1044</v>
      </c>
      <c r="P2295" s="4">
        <v>2024</v>
      </c>
    </row>
    <row r="2296" spans="15:16">
      <c r="O2296" s="2" t="s">
        <v>1799</v>
      </c>
      <c r="P2296" s="5">
        <v>2024</v>
      </c>
    </row>
    <row r="2297" spans="15:16">
      <c r="O2297" s="3" t="s">
        <v>1504</v>
      </c>
      <c r="P2297" s="4">
        <v>2024</v>
      </c>
    </row>
    <row r="2298" spans="15:16">
      <c r="O2298" s="3" t="s">
        <v>400</v>
      </c>
      <c r="P2298" s="4">
        <v>2024</v>
      </c>
    </row>
    <row r="2299" spans="15:16">
      <c r="O2299" s="3" t="s">
        <v>1150</v>
      </c>
      <c r="P2299" s="4">
        <v>2024</v>
      </c>
    </row>
    <row r="2300" spans="15:16">
      <c r="O2300" s="2" t="s">
        <v>601</v>
      </c>
      <c r="P2300" s="5">
        <v>2024</v>
      </c>
    </row>
    <row r="2301" spans="15:16">
      <c r="O2301" s="2" t="s">
        <v>2105</v>
      </c>
      <c r="P2301" s="5">
        <v>2024</v>
      </c>
    </row>
    <row r="2302" spans="15:16">
      <c r="O2302" s="3" t="s">
        <v>1943</v>
      </c>
      <c r="P2302" s="4">
        <v>2024</v>
      </c>
    </row>
    <row r="2303" spans="15:16">
      <c r="O2303" s="2" t="s">
        <v>891</v>
      </c>
      <c r="P2303" s="5">
        <v>2024</v>
      </c>
    </row>
    <row r="2304" spans="15:16">
      <c r="O2304" s="3" t="s">
        <v>547</v>
      </c>
      <c r="P2304" s="4">
        <v>2024</v>
      </c>
    </row>
    <row r="2305" spans="15:16">
      <c r="O2305" s="3" t="s">
        <v>2616</v>
      </c>
      <c r="P2305" s="4">
        <v>2024</v>
      </c>
    </row>
    <row r="2306" spans="15:16">
      <c r="O2306" s="2" t="s">
        <v>1297</v>
      </c>
      <c r="P2306" s="5">
        <v>2024</v>
      </c>
    </row>
    <row r="2307" spans="15:16">
      <c r="O2307" s="2" t="s">
        <v>2325</v>
      </c>
      <c r="P2307" s="5">
        <v>2024</v>
      </c>
    </row>
    <row r="2308" spans="15:16">
      <c r="O2308" s="3" t="s">
        <v>2106</v>
      </c>
      <c r="P2308" s="4">
        <v>2024</v>
      </c>
    </row>
    <row r="2309" spans="15:16">
      <c r="O2309" s="3" t="s">
        <v>1214</v>
      </c>
      <c r="P2309" s="4">
        <v>2024</v>
      </c>
    </row>
    <row r="2310" spans="15:16">
      <c r="O2310" s="3" t="s">
        <v>2626</v>
      </c>
      <c r="P2310" s="4">
        <v>2024</v>
      </c>
    </row>
    <row r="2311" spans="15:16">
      <c r="O2311" s="3" t="s">
        <v>1937</v>
      </c>
      <c r="P2311" s="4">
        <v>2024</v>
      </c>
    </row>
    <row r="2312" spans="15:16">
      <c r="O2312" s="3" t="s">
        <v>1305</v>
      </c>
      <c r="P2312" s="4">
        <v>2024</v>
      </c>
    </row>
    <row r="2313" spans="15:16">
      <c r="O2313" s="2" t="s">
        <v>1674</v>
      </c>
      <c r="P2313" s="5">
        <v>2024</v>
      </c>
    </row>
    <row r="2314" spans="15:16">
      <c r="O2314" s="2" t="s">
        <v>2015</v>
      </c>
      <c r="P2314" s="5">
        <v>2024</v>
      </c>
    </row>
    <row r="2315" spans="15:16">
      <c r="O2315" s="2" t="s">
        <v>1251</v>
      </c>
      <c r="P2315" s="5">
        <v>2024</v>
      </c>
    </row>
    <row r="2316" spans="15:16">
      <c r="O2316" s="3" t="s">
        <v>1976</v>
      </c>
      <c r="P2316" s="4">
        <v>2024</v>
      </c>
    </row>
    <row r="2317" spans="15:16">
      <c r="O2317" s="2" t="s">
        <v>246</v>
      </c>
      <c r="P2317" s="5">
        <v>2024</v>
      </c>
    </row>
    <row r="2318" spans="15:16">
      <c r="O2318" s="3" t="s">
        <v>953</v>
      </c>
      <c r="P2318" s="4">
        <v>2024</v>
      </c>
    </row>
    <row r="2319" spans="15:16">
      <c r="O2319" s="3" t="s">
        <v>1576</v>
      </c>
      <c r="P2319" s="4">
        <v>2024</v>
      </c>
    </row>
    <row r="2320" spans="15:16">
      <c r="O2320" s="3" t="s">
        <v>904</v>
      </c>
      <c r="P2320" s="4">
        <v>2024</v>
      </c>
    </row>
  </sheetData>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56C4E-9367-47DF-B0A5-5A71A46002E2}">
  <dimension ref="A1"/>
  <sheetViews>
    <sheetView showGridLines="0" showRowColHeaders="0" tabSelected="1" zoomScale="66" zoomScaleNormal="66" zoomScaleSheetLayoutView="46" workbookViewId="0">
      <selection activeCell="AD36" sqref="AD36"/>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Chandana B</cp:lastModifiedBy>
  <dcterms:created xsi:type="dcterms:W3CDTF">2025-11-07T12:45:26Z</dcterms:created>
  <dcterms:modified xsi:type="dcterms:W3CDTF">2026-10-01T07:17:28Z</dcterms:modified>
</cp:coreProperties>
</file>