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D:\MSM\Marketing Analytics\MA assignment 1\"/>
    </mc:Choice>
  </mc:AlternateContent>
  <xr:revisionPtr revIDLastSave="0" documentId="13_ncr:1_{48B66CB8-1BBB-44D6-AA00-DA34EA7DDC74}" xr6:coauthVersionLast="47" xr6:coauthVersionMax="47" xr10:uidLastSave="{00000000-0000-0000-0000-000000000000}"/>
  <bookViews>
    <workbookView xWindow="-120" yWindow="-120" windowWidth="20730" windowHeight="11160" firstSheet="1" activeTab="4" xr2:uid="{00000000-000D-0000-FFFF-FFFF00000000}"/>
  </bookViews>
  <sheets>
    <sheet name="raw data" sheetId="1" r:id="rId1"/>
    <sheet name="Q1 and Q2 Estimates and Probs" sheetId="2" r:id="rId2"/>
    <sheet name="Q3.  Importance" sheetId="3" r:id="rId3"/>
    <sheet name="Q4. WTP" sheetId="4" r:id="rId4"/>
    <sheet name="Q5.  Share Analysis" sheetId="5" r:id="rId5"/>
  </sheets>
  <definedNames>
    <definedName name="solver_adj" localSheetId="1" hidden="1">'Q1 and Q2 Estimates and Probs'!$E$4:$J$4</definedName>
    <definedName name="solver_adj" localSheetId="3" hidden="1">'Q4. WTP'!$I$23</definedName>
    <definedName name="solver_cvg" localSheetId="1" hidden="1">0.0001</definedName>
    <definedName name="solver_cvg" localSheetId="3" hidden="1">0.0001</definedName>
    <definedName name="solver_drv" localSheetId="1" hidden="1">1</definedName>
    <definedName name="solver_drv" localSheetId="3" hidden="1">2</definedName>
    <definedName name="solver_eng" localSheetId="1" hidden="1">1</definedName>
    <definedName name="solver_eng" localSheetId="3" hidden="1">1</definedName>
    <definedName name="solver_est" localSheetId="1" hidden="1">1</definedName>
    <definedName name="solver_est" localSheetId="3" hidden="1">1</definedName>
    <definedName name="solver_itr" localSheetId="1" hidden="1">2147483647</definedName>
    <definedName name="solver_itr" localSheetId="3" hidden="1">2147483647</definedName>
    <definedName name="solver_mip" localSheetId="1" hidden="1">2147483647</definedName>
    <definedName name="solver_mip" localSheetId="3" hidden="1">2147483647</definedName>
    <definedName name="solver_mni" localSheetId="1" hidden="1">30</definedName>
    <definedName name="solver_mni" localSheetId="3" hidden="1">30</definedName>
    <definedName name="solver_mrt" localSheetId="1" hidden="1">0.075</definedName>
    <definedName name="solver_mrt" localSheetId="3" hidden="1">0.075</definedName>
    <definedName name="solver_msl" localSheetId="1" hidden="1">2</definedName>
    <definedName name="solver_msl" localSheetId="3" hidden="1">2</definedName>
    <definedName name="solver_neg" localSheetId="1" hidden="1">2</definedName>
    <definedName name="solver_neg" localSheetId="3" hidden="1">2</definedName>
    <definedName name="solver_nod" localSheetId="1" hidden="1">2147483647</definedName>
    <definedName name="solver_nod" localSheetId="3" hidden="1">2147483647</definedName>
    <definedName name="solver_num" localSheetId="1" hidden="1">0</definedName>
    <definedName name="solver_num" localSheetId="3" hidden="1">0</definedName>
    <definedName name="solver_nwt" localSheetId="1" hidden="1">1</definedName>
    <definedName name="solver_nwt" localSheetId="3" hidden="1">1</definedName>
    <definedName name="solver_opt" localSheetId="1" hidden="1">'Q1 and Q2 Estimates and Probs'!$M$7</definedName>
    <definedName name="solver_opt" localSheetId="3" hidden="1">'Q4. WTP'!$J$23</definedName>
    <definedName name="solver_pre" localSheetId="1" hidden="1">0.000001</definedName>
    <definedName name="solver_pre" localSheetId="3" hidden="1">0.000001</definedName>
    <definedName name="solver_rbv" localSheetId="1" hidden="1">1</definedName>
    <definedName name="solver_rbv" localSheetId="3" hidden="1">2</definedName>
    <definedName name="solver_rlx" localSheetId="1" hidden="1">2</definedName>
    <definedName name="solver_rlx" localSheetId="3" hidden="1">2</definedName>
    <definedName name="solver_rsd" localSheetId="1" hidden="1">0</definedName>
    <definedName name="solver_rsd" localSheetId="3" hidden="1">0</definedName>
    <definedName name="solver_scl" localSheetId="1" hidden="1">1</definedName>
    <definedName name="solver_scl" localSheetId="3" hidden="1">2</definedName>
    <definedName name="solver_sho" localSheetId="1" hidden="1">2</definedName>
    <definedName name="solver_sho" localSheetId="3" hidden="1">2</definedName>
    <definedName name="solver_ssz" localSheetId="1" hidden="1">100</definedName>
    <definedName name="solver_ssz" localSheetId="3" hidden="1">100</definedName>
    <definedName name="solver_tim" localSheetId="1" hidden="1">2147483647</definedName>
    <definedName name="solver_tim" localSheetId="3" hidden="1">2147483647</definedName>
    <definedName name="solver_tol" localSheetId="1" hidden="1">0.01</definedName>
    <definedName name="solver_tol" localSheetId="3" hidden="1">0.01</definedName>
    <definedName name="solver_typ" localSheetId="1" hidden="1">1</definedName>
    <definedName name="solver_typ" localSheetId="3" hidden="1">3</definedName>
    <definedName name="solver_val" localSheetId="1" hidden="1">0</definedName>
    <definedName name="solver_val" localSheetId="3" hidden="1">-1.1892</definedName>
    <definedName name="solver_ver" localSheetId="1" hidden="1">3</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3" i="4" l="1"/>
  <c r="K22" i="4"/>
  <c r="J22" i="4"/>
  <c r="J19" i="4"/>
  <c r="K18" i="4"/>
  <c r="J18" i="4"/>
  <c r="J13" i="4"/>
  <c r="K12" i="4"/>
  <c r="J12" i="4"/>
  <c r="K8" i="4"/>
  <c r="K4" i="4"/>
  <c r="J9" i="4"/>
  <c r="J8" i="4"/>
  <c r="J5" i="4"/>
  <c r="J4" i="4"/>
  <c r="D9" i="3"/>
  <c r="C9" i="3"/>
  <c r="S32" i="5" l="1"/>
  <c r="S30" i="5"/>
  <c r="S31" i="5"/>
  <c r="S33" i="5"/>
  <c r="S34" i="5"/>
  <c r="T34" i="5"/>
  <c r="T33" i="5"/>
  <c r="T31" i="5"/>
  <c r="U31" i="5" s="1"/>
  <c r="T30" i="5"/>
  <c r="U30" i="5" s="1"/>
  <c r="T32" i="5"/>
  <c r="U32" i="5" s="1"/>
  <c r="J34" i="5"/>
  <c r="K34" i="5" s="1"/>
  <c r="J33" i="5"/>
  <c r="K33" i="5" s="1"/>
  <c r="J32" i="5"/>
  <c r="K32" i="5" s="1"/>
  <c r="J31" i="5"/>
  <c r="K31" i="5" s="1"/>
  <c r="J30" i="5"/>
  <c r="K30" i="5" s="1"/>
  <c r="J20" i="5"/>
  <c r="K20" i="5" s="1"/>
  <c r="J19" i="5"/>
  <c r="K19" i="5" s="1"/>
  <c r="J18" i="5"/>
  <c r="K18" i="5" s="1"/>
  <c r="J17" i="5"/>
  <c r="K17" i="5" s="1"/>
  <c r="J16" i="5"/>
  <c r="K16" i="5" s="1"/>
  <c r="J10" i="5"/>
  <c r="K10" i="5" s="1"/>
  <c r="J11" i="5"/>
  <c r="K11" i="5" s="1"/>
  <c r="J12" i="5"/>
  <c r="K12" i="5" s="1"/>
  <c r="J13" i="5"/>
  <c r="K13" i="5" s="1"/>
  <c r="J9" i="5"/>
  <c r="K9" i="5" s="1"/>
  <c r="E8" i="3"/>
  <c r="E9" i="3"/>
  <c r="F9" i="3" s="1"/>
  <c r="E7" i="3"/>
  <c r="D10" i="2"/>
  <c r="D8" i="2"/>
  <c r="D9"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7" i="2"/>
  <c r="F8" i="3" l="1"/>
  <c r="F7" i="3"/>
  <c r="L31" i="5"/>
  <c r="M31" i="5" s="1"/>
  <c r="U34" i="5"/>
  <c r="U33" i="5"/>
  <c r="L11" i="5"/>
  <c r="M11" i="5" s="1"/>
  <c r="L10" i="5"/>
  <c r="M10" i="5" s="1"/>
  <c r="L30" i="5"/>
  <c r="M30" i="5" s="1"/>
  <c r="L34" i="5"/>
  <c r="M34" i="5" s="1"/>
  <c r="L33" i="5"/>
  <c r="M33" i="5" s="1"/>
  <c r="L32" i="5"/>
  <c r="M32" i="5" s="1"/>
  <c r="L20" i="5"/>
  <c r="M20" i="5" s="1"/>
  <c r="L13" i="5"/>
  <c r="M13" i="5" s="1"/>
  <c r="L12" i="5"/>
  <c r="M12" i="5" s="1"/>
  <c r="L9" i="5"/>
  <c r="M9" i="5" s="1"/>
  <c r="L16" i="5"/>
  <c r="M16" i="5" s="1"/>
  <c r="L19" i="5"/>
  <c r="M19" i="5" s="1"/>
  <c r="L18" i="5"/>
  <c r="M18" i="5" s="1"/>
  <c r="L17" i="5"/>
  <c r="M17" i="5" s="1"/>
  <c r="F739" i="2"/>
  <c r="H739" i="2" s="1"/>
  <c r="F383" i="2"/>
  <c r="H383" i="2" s="1"/>
  <c r="F263" i="2"/>
  <c r="H263" i="2" s="1"/>
  <c r="F867" i="2"/>
  <c r="H867" i="2" s="1"/>
  <c r="F973" i="2"/>
  <c r="H973" i="2" s="1"/>
  <c r="F957" i="2"/>
  <c r="H957" i="2" s="1"/>
  <c r="F933" i="2"/>
  <c r="H933" i="2" s="1"/>
  <c r="F917" i="2"/>
  <c r="H917" i="2" s="1"/>
  <c r="F980" i="2"/>
  <c r="F964" i="2"/>
  <c r="H964" i="2" s="1"/>
  <c r="F948" i="2"/>
  <c r="F932" i="2"/>
  <c r="H932" i="2" s="1"/>
  <c r="F916" i="2"/>
  <c r="H916" i="2" s="1"/>
  <c r="F900" i="2"/>
  <c r="H900" i="2" s="1"/>
  <c r="F884" i="2"/>
  <c r="H884" i="2" s="1"/>
  <c r="F868" i="2"/>
  <c r="H868" i="2" s="1"/>
  <c r="F852" i="2"/>
  <c r="F836" i="2"/>
  <c r="H836" i="2" s="1"/>
  <c r="F812" i="2"/>
  <c r="H812" i="2" s="1"/>
  <c r="F796" i="2"/>
  <c r="F780" i="2"/>
  <c r="H780" i="2" s="1"/>
  <c r="F764" i="2"/>
  <c r="H764" i="2" s="1"/>
  <c r="F748" i="2"/>
  <c r="H748" i="2" s="1"/>
  <c r="F732" i="2"/>
  <c r="H732" i="2" s="1"/>
  <c r="F716" i="2"/>
  <c r="H716" i="2" s="1"/>
  <c r="F700" i="2"/>
  <c r="H700" i="2" s="1"/>
  <c r="F676" i="2"/>
  <c r="H676" i="2" s="1"/>
  <c r="F660" i="2"/>
  <c r="H660" i="2" s="1"/>
  <c r="F644" i="2"/>
  <c r="H644" i="2" s="1"/>
  <c r="F628" i="2"/>
  <c r="H628" i="2" s="1"/>
  <c r="F612" i="2"/>
  <c r="H612" i="2" s="1"/>
  <c r="F596" i="2"/>
  <c r="H596" i="2" s="1"/>
  <c r="F580" i="2"/>
  <c r="H580" i="2" s="1"/>
  <c r="F564" i="2"/>
  <c r="H564" i="2" s="1"/>
  <c r="F548" i="2"/>
  <c r="H548" i="2" s="1"/>
  <c r="F524" i="2"/>
  <c r="H524" i="2" s="1"/>
  <c r="F508" i="2"/>
  <c r="H508" i="2" s="1"/>
  <c r="F492" i="2"/>
  <c r="H492" i="2" s="1"/>
  <c r="F476" i="2"/>
  <c r="H476" i="2" s="1"/>
  <c r="F460" i="2"/>
  <c r="H460" i="2" s="1"/>
  <c r="F444" i="2"/>
  <c r="H444" i="2" s="1"/>
  <c r="F428" i="2"/>
  <c r="H428" i="2" s="1"/>
  <c r="F412" i="2"/>
  <c r="H412" i="2" s="1"/>
  <c r="F396" i="2"/>
  <c r="H396" i="2" s="1"/>
  <c r="F380" i="2"/>
  <c r="H380" i="2" s="1"/>
  <c r="F364" i="2"/>
  <c r="H364" i="2" s="1"/>
  <c r="F348" i="2"/>
  <c r="H348" i="2" s="1"/>
  <c r="F324" i="2"/>
  <c r="H324" i="2" s="1"/>
  <c r="F308" i="2"/>
  <c r="H308" i="2" s="1"/>
  <c r="F292" i="2"/>
  <c r="H292" i="2" s="1"/>
  <c r="F276" i="2"/>
  <c r="H276" i="2" s="1"/>
  <c r="F260" i="2"/>
  <c r="F244" i="2"/>
  <c r="H244" i="2" s="1"/>
  <c r="F236" i="2"/>
  <c r="H236" i="2" s="1"/>
  <c r="F228" i="2"/>
  <c r="H228" i="2" s="1"/>
  <c r="F220" i="2"/>
  <c r="H220" i="2" s="1"/>
  <c r="F212" i="2"/>
  <c r="H212" i="2" s="1"/>
  <c r="F204" i="2"/>
  <c r="H204" i="2" s="1"/>
  <c r="F188" i="2"/>
  <c r="H188" i="2" s="1"/>
  <c r="F172" i="2"/>
  <c r="H172" i="2" s="1"/>
  <c r="F156" i="2"/>
  <c r="H156" i="2" s="1"/>
  <c r="F140" i="2"/>
  <c r="H140" i="2" s="1"/>
  <c r="F124" i="2"/>
  <c r="H124" i="2" s="1"/>
  <c r="F100" i="2"/>
  <c r="H100" i="2" s="1"/>
  <c r="F84" i="2"/>
  <c r="H84" i="2" s="1"/>
  <c r="F68" i="2"/>
  <c r="H68" i="2" s="1"/>
  <c r="F52" i="2"/>
  <c r="H52" i="2" s="1"/>
  <c r="F36" i="2"/>
  <c r="H36" i="2" s="1"/>
  <c r="F20" i="2"/>
  <c r="H20" i="2" s="1"/>
  <c r="F963" i="2"/>
  <c r="H963" i="2" s="1"/>
  <c r="F931" i="2"/>
  <c r="H931" i="2" s="1"/>
  <c r="F899" i="2"/>
  <c r="H899" i="2" s="1"/>
  <c r="F835" i="2"/>
  <c r="H835" i="2" s="1"/>
  <c r="F803" i="2"/>
  <c r="H803" i="2" s="1"/>
  <c r="F771" i="2"/>
  <c r="H771" i="2" s="1"/>
  <c r="F707" i="2"/>
  <c r="H707" i="2" s="1"/>
  <c r="F987" i="2"/>
  <c r="H987" i="2" s="1"/>
  <c r="F979" i="2"/>
  <c r="H979" i="2" s="1"/>
  <c r="F7" i="2"/>
  <c r="H7" i="2" s="1"/>
  <c r="F981" i="2"/>
  <c r="H981" i="2" s="1"/>
  <c r="F965" i="2"/>
  <c r="H965" i="2" s="1"/>
  <c r="F949" i="2"/>
  <c r="F941" i="2"/>
  <c r="H941" i="2" s="1"/>
  <c r="F925" i="2"/>
  <c r="H925" i="2" s="1"/>
  <c r="F972" i="2"/>
  <c r="H972" i="2" s="1"/>
  <c r="F956" i="2"/>
  <c r="H956" i="2" s="1"/>
  <c r="F940" i="2"/>
  <c r="H940" i="2" s="1"/>
  <c r="F924" i="2"/>
  <c r="H924" i="2" s="1"/>
  <c r="F908" i="2"/>
  <c r="H908" i="2" s="1"/>
  <c r="F892" i="2"/>
  <c r="H892" i="2" s="1"/>
  <c r="F876" i="2"/>
  <c r="H876" i="2" s="1"/>
  <c r="F860" i="2"/>
  <c r="H860" i="2" s="1"/>
  <c r="F844" i="2"/>
  <c r="H844" i="2" s="1"/>
  <c r="F828" i="2"/>
  <c r="H828" i="2" s="1"/>
  <c r="F820" i="2"/>
  <c r="H820" i="2" s="1"/>
  <c r="F804" i="2"/>
  <c r="H804" i="2" s="1"/>
  <c r="F788" i="2"/>
  <c r="H788" i="2" s="1"/>
  <c r="F772" i="2"/>
  <c r="H772" i="2" s="1"/>
  <c r="F756" i="2"/>
  <c r="H756" i="2" s="1"/>
  <c r="F740" i="2"/>
  <c r="H740" i="2" s="1"/>
  <c r="F724" i="2"/>
  <c r="H724" i="2" s="1"/>
  <c r="F708" i="2"/>
  <c r="H708" i="2" s="1"/>
  <c r="F692" i="2"/>
  <c r="H692" i="2" s="1"/>
  <c r="F684" i="2"/>
  <c r="H684" i="2" s="1"/>
  <c r="F668" i="2"/>
  <c r="F652" i="2"/>
  <c r="H652" i="2" s="1"/>
  <c r="F636" i="2"/>
  <c r="H636" i="2" s="1"/>
  <c r="F620" i="2"/>
  <c r="H620" i="2" s="1"/>
  <c r="F604" i="2"/>
  <c r="H604" i="2" s="1"/>
  <c r="F588" i="2"/>
  <c r="H588" i="2" s="1"/>
  <c r="F572" i="2"/>
  <c r="H572" i="2" s="1"/>
  <c r="F556" i="2"/>
  <c r="H556" i="2" s="1"/>
  <c r="F540" i="2"/>
  <c r="H540" i="2" s="1"/>
  <c r="F532" i="2"/>
  <c r="H532" i="2" s="1"/>
  <c r="F516" i="2"/>
  <c r="H516" i="2" s="1"/>
  <c r="F500" i="2"/>
  <c r="H500" i="2" s="1"/>
  <c r="F484" i="2"/>
  <c r="H484" i="2" s="1"/>
  <c r="F468" i="2"/>
  <c r="H468" i="2" s="1"/>
  <c r="F452" i="2"/>
  <c r="H452" i="2" s="1"/>
  <c r="F436" i="2"/>
  <c r="H436" i="2" s="1"/>
  <c r="F420" i="2"/>
  <c r="H420" i="2" s="1"/>
  <c r="F404" i="2"/>
  <c r="H404" i="2" s="1"/>
  <c r="F388" i="2"/>
  <c r="H388" i="2" s="1"/>
  <c r="F372" i="2"/>
  <c r="H372" i="2" s="1"/>
  <c r="F356" i="2"/>
  <c r="H356" i="2" s="1"/>
  <c r="F340" i="2"/>
  <c r="H340" i="2" s="1"/>
  <c r="F332" i="2"/>
  <c r="F316" i="2"/>
  <c r="H316" i="2" s="1"/>
  <c r="F300" i="2"/>
  <c r="H300" i="2" s="1"/>
  <c r="F284" i="2"/>
  <c r="H284" i="2" s="1"/>
  <c r="F268" i="2"/>
  <c r="H268" i="2" s="1"/>
  <c r="F252" i="2"/>
  <c r="H252" i="2" s="1"/>
  <c r="F196" i="2"/>
  <c r="F180" i="2"/>
  <c r="H180" i="2" s="1"/>
  <c r="F164" i="2"/>
  <c r="H164" i="2" s="1"/>
  <c r="F148" i="2"/>
  <c r="H148" i="2" s="1"/>
  <c r="F132" i="2"/>
  <c r="H132" i="2" s="1"/>
  <c r="F116" i="2"/>
  <c r="H116" i="2" s="1"/>
  <c r="F108" i="2"/>
  <c r="H108" i="2" s="1"/>
  <c r="F92" i="2"/>
  <c r="H92" i="2" s="1"/>
  <c r="F76" i="2"/>
  <c r="H76" i="2" s="1"/>
  <c r="F60" i="2"/>
  <c r="H60" i="2" s="1"/>
  <c r="F44" i="2"/>
  <c r="H44" i="2" s="1"/>
  <c r="F28" i="2"/>
  <c r="H28" i="2" s="1"/>
  <c r="F12" i="2"/>
  <c r="H12" i="2" s="1"/>
  <c r="F986" i="2"/>
  <c r="H986" i="2" s="1"/>
  <c r="F978" i="2"/>
  <c r="H978" i="2" s="1"/>
  <c r="F970" i="2"/>
  <c r="H970" i="2" s="1"/>
  <c r="F962" i="2"/>
  <c r="H962" i="2" s="1"/>
  <c r="F954" i="2"/>
  <c r="H954" i="2" s="1"/>
  <c r="F946" i="2"/>
  <c r="H946" i="2" s="1"/>
  <c r="F938" i="2"/>
  <c r="H938" i="2" s="1"/>
  <c r="F930" i="2"/>
  <c r="H930" i="2" s="1"/>
  <c r="F922" i="2"/>
  <c r="H922" i="2" s="1"/>
  <c r="F914" i="2"/>
  <c r="H914" i="2" s="1"/>
  <c r="F906" i="2"/>
  <c r="H906" i="2" s="1"/>
  <c r="F898" i="2"/>
  <c r="H898" i="2" s="1"/>
  <c r="F890" i="2"/>
  <c r="H890" i="2" s="1"/>
  <c r="F882" i="2"/>
  <c r="H882" i="2" s="1"/>
  <c r="F874" i="2"/>
  <c r="H874" i="2" s="1"/>
  <c r="F985" i="2"/>
  <c r="H985" i="2" s="1"/>
  <c r="F961" i="2"/>
  <c r="H961" i="2" s="1"/>
  <c r="F945" i="2"/>
  <c r="H945" i="2" s="1"/>
  <c r="F929" i="2"/>
  <c r="H929" i="2" s="1"/>
  <c r="F913" i="2"/>
  <c r="H913" i="2" s="1"/>
  <c r="F897" i="2"/>
  <c r="H897" i="2" s="1"/>
  <c r="F881" i="2"/>
  <c r="H881" i="2" s="1"/>
  <c r="F865" i="2"/>
  <c r="H865" i="2" s="1"/>
  <c r="F849" i="2"/>
  <c r="H849" i="2" s="1"/>
  <c r="F833" i="2"/>
  <c r="H833" i="2" s="1"/>
  <c r="F817" i="2"/>
  <c r="H817" i="2" s="1"/>
  <c r="F801" i="2"/>
  <c r="H801" i="2" s="1"/>
  <c r="F785" i="2"/>
  <c r="H785" i="2" s="1"/>
  <c r="F769" i="2"/>
  <c r="H769" i="2" s="1"/>
  <c r="F753" i="2"/>
  <c r="H753" i="2" s="1"/>
  <c r="F737" i="2"/>
  <c r="H737" i="2" s="1"/>
  <c r="F721" i="2"/>
  <c r="H721" i="2" s="1"/>
  <c r="F705" i="2"/>
  <c r="H705" i="2" s="1"/>
  <c r="F689" i="2"/>
  <c r="H689" i="2" s="1"/>
  <c r="F673" i="2"/>
  <c r="H673" i="2" s="1"/>
  <c r="F657" i="2"/>
  <c r="H657" i="2" s="1"/>
  <c r="F641" i="2"/>
  <c r="H641" i="2" s="1"/>
  <c r="F625" i="2"/>
  <c r="H625" i="2" s="1"/>
  <c r="F609" i="2"/>
  <c r="H609" i="2" s="1"/>
  <c r="F593" i="2"/>
  <c r="H593" i="2" s="1"/>
  <c r="F577" i="2"/>
  <c r="H577" i="2" s="1"/>
  <c r="F561" i="2"/>
  <c r="H561" i="2" s="1"/>
  <c r="F545" i="2"/>
  <c r="H545" i="2" s="1"/>
  <c r="F529" i="2"/>
  <c r="H529" i="2" s="1"/>
  <c r="F505" i="2"/>
  <c r="H505" i="2" s="1"/>
  <c r="F489" i="2"/>
  <c r="H489" i="2" s="1"/>
  <c r="F473" i="2"/>
  <c r="H473" i="2" s="1"/>
  <c r="F457" i="2"/>
  <c r="H457" i="2" s="1"/>
  <c r="F441" i="2"/>
  <c r="H441" i="2" s="1"/>
  <c r="F425" i="2"/>
  <c r="H425" i="2" s="1"/>
  <c r="F409" i="2"/>
  <c r="H409" i="2" s="1"/>
  <c r="F393" i="2"/>
  <c r="H393" i="2" s="1"/>
  <c r="F377" i="2"/>
  <c r="H377" i="2" s="1"/>
  <c r="F361" i="2"/>
  <c r="H361" i="2" s="1"/>
  <c r="F345" i="2"/>
  <c r="H345" i="2" s="1"/>
  <c r="F329" i="2"/>
  <c r="H329" i="2" s="1"/>
  <c r="F313" i="2"/>
  <c r="H313" i="2" s="1"/>
  <c r="F297" i="2"/>
  <c r="H297" i="2" s="1"/>
  <c r="F281" i="2"/>
  <c r="H281" i="2" s="1"/>
  <c r="F265" i="2"/>
  <c r="H265" i="2" s="1"/>
  <c r="F249" i="2"/>
  <c r="H249" i="2" s="1"/>
  <c r="F233" i="2"/>
  <c r="H233" i="2" s="1"/>
  <c r="F217" i="2"/>
  <c r="H217" i="2" s="1"/>
  <c r="F201" i="2"/>
  <c r="H201" i="2" s="1"/>
  <c r="F185" i="2"/>
  <c r="H185" i="2" s="1"/>
  <c r="F169" i="2"/>
  <c r="H169" i="2" s="1"/>
  <c r="F153" i="2"/>
  <c r="H153" i="2" s="1"/>
  <c r="F137" i="2"/>
  <c r="H137" i="2" s="1"/>
  <c r="F113" i="2"/>
  <c r="H113" i="2" s="1"/>
  <c r="F97" i="2"/>
  <c r="H97" i="2" s="1"/>
  <c r="F81" i="2"/>
  <c r="H81" i="2" s="1"/>
  <c r="F65" i="2"/>
  <c r="H65" i="2" s="1"/>
  <c r="F49" i="2"/>
  <c r="H49" i="2" s="1"/>
  <c r="F33" i="2"/>
  <c r="H33" i="2" s="1"/>
  <c r="F17" i="2"/>
  <c r="H17" i="2" s="1"/>
  <c r="F984" i="2"/>
  <c r="H984" i="2" s="1"/>
  <c r="F968" i="2"/>
  <c r="H968" i="2" s="1"/>
  <c r="F952" i="2"/>
  <c r="H952" i="2" s="1"/>
  <c r="F936" i="2"/>
  <c r="H936" i="2" s="1"/>
  <c r="F920" i="2"/>
  <c r="H920" i="2" s="1"/>
  <c r="F904" i="2"/>
  <c r="H904" i="2" s="1"/>
  <c r="F888" i="2"/>
  <c r="H888" i="2" s="1"/>
  <c r="F872" i="2"/>
  <c r="H872" i="2" s="1"/>
  <c r="F856" i="2"/>
  <c r="H856" i="2" s="1"/>
  <c r="F840" i="2"/>
  <c r="H840" i="2" s="1"/>
  <c r="F824" i="2"/>
  <c r="H824" i="2" s="1"/>
  <c r="F808" i="2"/>
  <c r="H808" i="2" s="1"/>
  <c r="F792" i="2"/>
  <c r="H792" i="2" s="1"/>
  <c r="F776" i="2"/>
  <c r="H776" i="2" s="1"/>
  <c r="F760" i="2"/>
  <c r="H760" i="2" s="1"/>
  <c r="F744" i="2"/>
  <c r="H744" i="2" s="1"/>
  <c r="F728" i="2"/>
  <c r="H728" i="2" s="1"/>
  <c r="F712" i="2"/>
  <c r="H712" i="2" s="1"/>
  <c r="F696" i="2"/>
  <c r="H696" i="2" s="1"/>
  <c r="F680" i="2"/>
  <c r="H680" i="2" s="1"/>
  <c r="F664" i="2"/>
  <c r="H664" i="2" s="1"/>
  <c r="F648" i="2"/>
  <c r="H648" i="2" s="1"/>
  <c r="F632" i="2"/>
  <c r="H632" i="2" s="1"/>
  <c r="F616" i="2"/>
  <c r="H616" i="2" s="1"/>
  <c r="F600" i="2"/>
  <c r="H600" i="2" s="1"/>
  <c r="F584" i="2"/>
  <c r="H584" i="2" s="1"/>
  <c r="F568" i="2"/>
  <c r="H568" i="2" s="1"/>
  <c r="F552" i="2"/>
  <c r="H552" i="2" s="1"/>
  <c r="F536" i="2"/>
  <c r="H536" i="2" s="1"/>
  <c r="F520" i="2"/>
  <c r="H520" i="2" s="1"/>
  <c r="F504" i="2"/>
  <c r="H504" i="2" s="1"/>
  <c r="F488" i="2"/>
  <c r="H488" i="2" s="1"/>
  <c r="F472" i="2"/>
  <c r="H472" i="2" s="1"/>
  <c r="F456" i="2"/>
  <c r="H456" i="2" s="1"/>
  <c r="F440" i="2"/>
  <c r="H440" i="2" s="1"/>
  <c r="F424" i="2"/>
  <c r="H424" i="2" s="1"/>
  <c r="F408" i="2"/>
  <c r="H408" i="2" s="1"/>
  <c r="F392" i="2"/>
  <c r="H392" i="2" s="1"/>
  <c r="F376" i="2"/>
  <c r="H376" i="2" s="1"/>
  <c r="F360" i="2"/>
  <c r="H360" i="2" s="1"/>
  <c r="F344" i="2"/>
  <c r="H344" i="2" s="1"/>
  <c r="F336" i="2"/>
  <c r="H336" i="2" s="1"/>
  <c r="F320" i="2"/>
  <c r="H320" i="2" s="1"/>
  <c r="F304" i="2"/>
  <c r="H304" i="2" s="1"/>
  <c r="F288" i="2"/>
  <c r="H288" i="2" s="1"/>
  <c r="F264" i="2"/>
  <c r="H264" i="2" s="1"/>
  <c r="F248" i="2"/>
  <c r="H248" i="2" s="1"/>
  <c r="F232" i="2"/>
  <c r="H232" i="2" s="1"/>
  <c r="F216" i="2"/>
  <c r="H216" i="2" s="1"/>
  <c r="F200" i="2"/>
  <c r="H200" i="2" s="1"/>
  <c r="F184" i="2"/>
  <c r="H184" i="2" s="1"/>
  <c r="F168" i="2"/>
  <c r="H168" i="2" s="1"/>
  <c r="F152" i="2"/>
  <c r="H152" i="2" s="1"/>
  <c r="F144" i="2"/>
  <c r="H144" i="2" s="1"/>
  <c r="F128" i="2"/>
  <c r="H128" i="2" s="1"/>
  <c r="F112" i="2"/>
  <c r="H112" i="2" s="1"/>
  <c r="F96" i="2"/>
  <c r="H96" i="2" s="1"/>
  <c r="F80" i="2"/>
  <c r="H80" i="2" s="1"/>
  <c r="F64" i="2"/>
  <c r="H64" i="2" s="1"/>
  <c r="F48" i="2"/>
  <c r="H48" i="2" s="1"/>
  <c r="F32" i="2"/>
  <c r="H32" i="2" s="1"/>
  <c r="F16" i="2"/>
  <c r="H16" i="2" s="1"/>
  <c r="F647" i="2"/>
  <c r="H647" i="2" s="1"/>
  <c r="F639" i="2"/>
  <c r="H639" i="2" s="1"/>
  <c r="F519" i="2"/>
  <c r="H519" i="2" s="1"/>
  <c r="F511" i="2"/>
  <c r="H511" i="2" s="1"/>
  <c r="F391" i="2"/>
  <c r="H391" i="2" s="1"/>
  <c r="F255" i="2"/>
  <c r="H255" i="2" s="1"/>
  <c r="F135" i="2"/>
  <c r="H135" i="2" s="1"/>
  <c r="F127" i="2"/>
  <c r="F983" i="2"/>
  <c r="H983" i="2" s="1"/>
  <c r="F975" i="2"/>
  <c r="H975" i="2" s="1"/>
  <c r="F967" i="2"/>
  <c r="F959" i="2"/>
  <c r="H959" i="2" s="1"/>
  <c r="F951" i="2"/>
  <c r="H951" i="2" s="1"/>
  <c r="F943" i="2"/>
  <c r="H943" i="2" s="1"/>
  <c r="F935" i="2"/>
  <c r="F927" i="2"/>
  <c r="H927" i="2" s="1"/>
  <c r="F919" i="2"/>
  <c r="F911" i="2"/>
  <c r="H911" i="2" s="1"/>
  <c r="F903" i="2"/>
  <c r="H903" i="2" s="1"/>
  <c r="F895" i="2"/>
  <c r="H895" i="2" s="1"/>
  <c r="F887" i="2"/>
  <c r="F879" i="2"/>
  <c r="H879" i="2" s="1"/>
  <c r="F871" i="2"/>
  <c r="H871" i="2" s="1"/>
  <c r="F863" i="2"/>
  <c r="H863" i="2" s="1"/>
  <c r="F855" i="2"/>
  <c r="H855" i="2" s="1"/>
  <c r="F847" i="2"/>
  <c r="H847" i="2" s="1"/>
  <c r="F839" i="2"/>
  <c r="H839" i="2" s="1"/>
  <c r="F831" i="2"/>
  <c r="H831" i="2" s="1"/>
  <c r="F823" i="2"/>
  <c r="H823" i="2" s="1"/>
  <c r="F815" i="2"/>
  <c r="H815" i="2" s="1"/>
  <c r="F807" i="2"/>
  <c r="H807" i="2" s="1"/>
  <c r="F799" i="2"/>
  <c r="H799" i="2" s="1"/>
  <c r="F791" i="2"/>
  <c r="H791" i="2" s="1"/>
  <c r="F783" i="2"/>
  <c r="H783" i="2" s="1"/>
  <c r="F775" i="2"/>
  <c r="H775" i="2" s="1"/>
  <c r="F767" i="2"/>
  <c r="H767" i="2" s="1"/>
  <c r="F759" i="2"/>
  <c r="H759" i="2" s="1"/>
  <c r="F751" i="2"/>
  <c r="H751" i="2" s="1"/>
  <c r="F743" i="2"/>
  <c r="H743" i="2" s="1"/>
  <c r="F735" i="2"/>
  <c r="H735" i="2" s="1"/>
  <c r="F727" i="2"/>
  <c r="H727" i="2" s="1"/>
  <c r="F719" i="2"/>
  <c r="F711" i="2"/>
  <c r="H711" i="2" s="1"/>
  <c r="F703" i="2"/>
  <c r="H703" i="2" s="1"/>
  <c r="F695" i="2"/>
  <c r="H695" i="2" s="1"/>
  <c r="F687" i="2"/>
  <c r="H687" i="2" s="1"/>
  <c r="F679" i="2"/>
  <c r="H679" i="2" s="1"/>
  <c r="F671" i="2"/>
  <c r="H671" i="2" s="1"/>
  <c r="F663" i="2"/>
  <c r="H663" i="2" s="1"/>
  <c r="F655" i="2"/>
  <c r="H655" i="2" s="1"/>
  <c r="F631" i="2"/>
  <c r="H631" i="2" s="1"/>
  <c r="F623" i="2"/>
  <c r="H623" i="2" s="1"/>
  <c r="F615" i="2"/>
  <c r="H615" i="2" s="1"/>
  <c r="F607" i="2"/>
  <c r="H607" i="2" s="1"/>
  <c r="F599" i="2"/>
  <c r="H599" i="2" s="1"/>
  <c r="F591" i="2"/>
  <c r="H591" i="2" s="1"/>
  <c r="F583" i="2"/>
  <c r="H583" i="2" s="1"/>
  <c r="F575" i="2"/>
  <c r="H575" i="2" s="1"/>
  <c r="F567" i="2"/>
  <c r="H567" i="2" s="1"/>
  <c r="F559" i="2"/>
  <c r="H559" i="2" s="1"/>
  <c r="F551" i="2"/>
  <c r="H551" i="2" s="1"/>
  <c r="F543" i="2"/>
  <c r="H543" i="2" s="1"/>
  <c r="F535" i="2"/>
  <c r="H535" i="2" s="1"/>
  <c r="F527" i="2"/>
  <c r="H527" i="2" s="1"/>
  <c r="F503" i="2"/>
  <c r="F495" i="2"/>
  <c r="H495" i="2" s="1"/>
  <c r="F487" i="2"/>
  <c r="H487" i="2" s="1"/>
  <c r="F479" i="2"/>
  <c r="H479" i="2" s="1"/>
  <c r="F471" i="2"/>
  <c r="H471" i="2" s="1"/>
  <c r="F463" i="2"/>
  <c r="H463" i="2" s="1"/>
  <c r="F455" i="2"/>
  <c r="H455" i="2" s="1"/>
  <c r="F447" i="2"/>
  <c r="H447" i="2" s="1"/>
  <c r="F439" i="2"/>
  <c r="H439" i="2" s="1"/>
  <c r="F431" i="2"/>
  <c r="H431" i="2" s="1"/>
  <c r="F423" i="2"/>
  <c r="H423" i="2" s="1"/>
  <c r="F977" i="2"/>
  <c r="H977" i="2" s="1"/>
  <c r="F969" i="2"/>
  <c r="H969" i="2" s="1"/>
  <c r="F953" i="2"/>
  <c r="H953" i="2" s="1"/>
  <c r="F937" i="2"/>
  <c r="H937" i="2" s="1"/>
  <c r="F921" i="2"/>
  <c r="H921" i="2" s="1"/>
  <c r="F905" i="2"/>
  <c r="H905" i="2" s="1"/>
  <c r="F889" i="2"/>
  <c r="H889" i="2" s="1"/>
  <c r="F873" i="2"/>
  <c r="H873" i="2" s="1"/>
  <c r="F857" i="2"/>
  <c r="H857" i="2" s="1"/>
  <c r="F841" i="2"/>
  <c r="H841" i="2" s="1"/>
  <c r="F825" i="2"/>
  <c r="H825" i="2" s="1"/>
  <c r="F809" i="2"/>
  <c r="H809" i="2" s="1"/>
  <c r="F793" i="2"/>
  <c r="H793" i="2" s="1"/>
  <c r="F777" i="2"/>
  <c r="H777" i="2" s="1"/>
  <c r="F761" i="2"/>
  <c r="H761" i="2" s="1"/>
  <c r="F745" i="2"/>
  <c r="H745" i="2" s="1"/>
  <c r="F729" i="2"/>
  <c r="H729" i="2" s="1"/>
  <c r="F713" i="2"/>
  <c r="H713" i="2" s="1"/>
  <c r="F697" i="2"/>
  <c r="H697" i="2" s="1"/>
  <c r="F681" i="2"/>
  <c r="H681" i="2" s="1"/>
  <c r="F665" i="2"/>
  <c r="H665" i="2" s="1"/>
  <c r="F649" i="2"/>
  <c r="H649" i="2" s="1"/>
  <c r="F633" i="2"/>
  <c r="H633" i="2" s="1"/>
  <c r="F617" i="2"/>
  <c r="H617" i="2" s="1"/>
  <c r="F601" i="2"/>
  <c r="H601" i="2" s="1"/>
  <c r="F585" i="2"/>
  <c r="H585" i="2" s="1"/>
  <c r="F569" i="2"/>
  <c r="H569" i="2" s="1"/>
  <c r="F553" i="2"/>
  <c r="H553" i="2" s="1"/>
  <c r="F537" i="2"/>
  <c r="H537" i="2" s="1"/>
  <c r="F521" i="2"/>
  <c r="H521" i="2" s="1"/>
  <c r="F513" i="2"/>
  <c r="H513" i="2" s="1"/>
  <c r="F497" i="2"/>
  <c r="H497" i="2" s="1"/>
  <c r="F481" i="2"/>
  <c r="H481" i="2" s="1"/>
  <c r="F465" i="2"/>
  <c r="H465" i="2" s="1"/>
  <c r="F449" i="2"/>
  <c r="H449" i="2" s="1"/>
  <c r="F433" i="2"/>
  <c r="H433" i="2" s="1"/>
  <c r="F417" i="2"/>
  <c r="H417" i="2" s="1"/>
  <c r="F401" i="2"/>
  <c r="H401" i="2" s="1"/>
  <c r="F385" i="2"/>
  <c r="H385" i="2" s="1"/>
  <c r="F369" i="2"/>
  <c r="H369" i="2" s="1"/>
  <c r="F353" i="2"/>
  <c r="H353" i="2" s="1"/>
  <c r="F337" i="2"/>
  <c r="H337" i="2" s="1"/>
  <c r="F321" i="2"/>
  <c r="H321" i="2" s="1"/>
  <c r="F305" i="2"/>
  <c r="H305" i="2" s="1"/>
  <c r="F289" i="2"/>
  <c r="H289" i="2" s="1"/>
  <c r="F273" i="2"/>
  <c r="H273" i="2" s="1"/>
  <c r="F257" i="2"/>
  <c r="H257" i="2" s="1"/>
  <c r="F241" i="2"/>
  <c r="H241" i="2" s="1"/>
  <c r="F225" i="2"/>
  <c r="H225" i="2" s="1"/>
  <c r="F209" i="2"/>
  <c r="H209" i="2" s="1"/>
  <c r="F193" i="2"/>
  <c r="H193" i="2" s="1"/>
  <c r="F177" i="2"/>
  <c r="H177" i="2" s="1"/>
  <c r="F161" i="2"/>
  <c r="H161" i="2" s="1"/>
  <c r="F145" i="2"/>
  <c r="H145" i="2" s="1"/>
  <c r="F129" i="2"/>
  <c r="H129" i="2" s="1"/>
  <c r="F121" i="2"/>
  <c r="H121" i="2" s="1"/>
  <c r="F105" i="2"/>
  <c r="H105" i="2" s="1"/>
  <c r="F89" i="2"/>
  <c r="H89" i="2" s="1"/>
  <c r="F73" i="2"/>
  <c r="H73" i="2" s="1"/>
  <c r="F57" i="2"/>
  <c r="H57" i="2" s="1"/>
  <c r="F41" i="2"/>
  <c r="H41" i="2" s="1"/>
  <c r="F25" i="2"/>
  <c r="H25" i="2" s="1"/>
  <c r="F9" i="2"/>
  <c r="H9" i="2" s="1"/>
  <c r="I945" i="2"/>
  <c r="I913" i="2"/>
  <c r="F976" i="2"/>
  <c r="H976" i="2" s="1"/>
  <c r="F960" i="2"/>
  <c r="H960" i="2" s="1"/>
  <c r="F944" i="2"/>
  <c r="H944" i="2" s="1"/>
  <c r="F928" i="2"/>
  <c r="H928" i="2" s="1"/>
  <c r="F912" i="2"/>
  <c r="H912" i="2" s="1"/>
  <c r="F896" i="2"/>
  <c r="H896" i="2" s="1"/>
  <c r="F880" i="2"/>
  <c r="H880" i="2" s="1"/>
  <c r="F864" i="2"/>
  <c r="H864" i="2" s="1"/>
  <c r="F848" i="2"/>
  <c r="H848" i="2" s="1"/>
  <c r="F832" i="2"/>
  <c r="H832" i="2" s="1"/>
  <c r="F816" i="2"/>
  <c r="H816" i="2" s="1"/>
  <c r="F800" i="2"/>
  <c r="H800" i="2" s="1"/>
  <c r="F784" i="2"/>
  <c r="H784" i="2" s="1"/>
  <c r="F768" i="2"/>
  <c r="H768" i="2" s="1"/>
  <c r="F752" i="2"/>
  <c r="H752" i="2" s="1"/>
  <c r="F736" i="2"/>
  <c r="H736" i="2" s="1"/>
  <c r="F720" i="2"/>
  <c r="H720" i="2" s="1"/>
  <c r="F704" i="2"/>
  <c r="H704" i="2" s="1"/>
  <c r="F688" i="2"/>
  <c r="H688" i="2" s="1"/>
  <c r="F672" i="2"/>
  <c r="H672" i="2" s="1"/>
  <c r="F656" i="2"/>
  <c r="H656" i="2" s="1"/>
  <c r="F640" i="2"/>
  <c r="H640" i="2" s="1"/>
  <c r="F624" i="2"/>
  <c r="F608" i="2"/>
  <c r="H608" i="2" s="1"/>
  <c r="F592" i="2"/>
  <c r="H592" i="2" s="1"/>
  <c r="F576" i="2"/>
  <c r="H576" i="2" s="1"/>
  <c r="F560" i="2"/>
  <c r="H560" i="2" s="1"/>
  <c r="F544" i="2"/>
  <c r="H544" i="2" s="1"/>
  <c r="F528" i="2"/>
  <c r="H528" i="2" s="1"/>
  <c r="F512" i="2"/>
  <c r="H512" i="2" s="1"/>
  <c r="F496" i="2"/>
  <c r="H496" i="2" s="1"/>
  <c r="F480" i="2"/>
  <c r="H480" i="2" s="1"/>
  <c r="F464" i="2"/>
  <c r="F448" i="2"/>
  <c r="H448" i="2" s="1"/>
  <c r="F432" i="2"/>
  <c r="H432" i="2" s="1"/>
  <c r="F416" i="2"/>
  <c r="H416" i="2" s="1"/>
  <c r="F400" i="2"/>
  <c r="H400" i="2" s="1"/>
  <c r="F384" i="2"/>
  <c r="H384" i="2" s="1"/>
  <c r="F368" i="2"/>
  <c r="H368" i="2" s="1"/>
  <c r="F352" i="2"/>
  <c r="H352" i="2" s="1"/>
  <c r="F328" i="2"/>
  <c r="H328" i="2" s="1"/>
  <c r="F312" i="2"/>
  <c r="H312" i="2" s="1"/>
  <c r="F296" i="2"/>
  <c r="H296" i="2" s="1"/>
  <c r="F280" i="2"/>
  <c r="H280" i="2" s="1"/>
  <c r="F272" i="2"/>
  <c r="H272" i="2" s="1"/>
  <c r="F256" i="2"/>
  <c r="H256" i="2" s="1"/>
  <c r="F240" i="2"/>
  <c r="H240" i="2" s="1"/>
  <c r="F224" i="2"/>
  <c r="H224" i="2" s="1"/>
  <c r="F208" i="2"/>
  <c r="H208" i="2" s="1"/>
  <c r="F192" i="2"/>
  <c r="H192" i="2" s="1"/>
  <c r="F176" i="2"/>
  <c r="H176" i="2" s="1"/>
  <c r="F160" i="2"/>
  <c r="H160" i="2" s="1"/>
  <c r="F136" i="2"/>
  <c r="H136" i="2" s="1"/>
  <c r="F120" i="2"/>
  <c r="H120" i="2" s="1"/>
  <c r="F104" i="2"/>
  <c r="H104" i="2" s="1"/>
  <c r="F88" i="2"/>
  <c r="H88" i="2" s="1"/>
  <c r="F72" i="2"/>
  <c r="H72" i="2" s="1"/>
  <c r="F56" i="2"/>
  <c r="H56" i="2" s="1"/>
  <c r="F40" i="2"/>
  <c r="H40" i="2" s="1"/>
  <c r="F24" i="2"/>
  <c r="H24" i="2" s="1"/>
  <c r="F8" i="2"/>
  <c r="H8" i="2" s="1"/>
  <c r="F982" i="2"/>
  <c r="H982" i="2" s="1"/>
  <c r="F974" i="2"/>
  <c r="H974" i="2" s="1"/>
  <c r="F966" i="2"/>
  <c r="H966" i="2" s="1"/>
  <c r="F958" i="2"/>
  <c r="H958" i="2" s="1"/>
  <c r="F950" i="2"/>
  <c r="H950" i="2" s="1"/>
  <c r="F942" i="2"/>
  <c r="H942" i="2" s="1"/>
  <c r="F934" i="2"/>
  <c r="H934" i="2" s="1"/>
  <c r="F926" i="2"/>
  <c r="H926" i="2" s="1"/>
  <c r="F918" i="2"/>
  <c r="H918" i="2" s="1"/>
  <c r="F910" i="2"/>
  <c r="H910" i="2" s="1"/>
  <c r="F902" i="2"/>
  <c r="H902" i="2" s="1"/>
  <c r="F894" i="2"/>
  <c r="H894" i="2" s="1"/>
  <c r="F886" i="2"/>
  <c r="H886" i="2" s="1"/>
  <c r="F878" i="2"/>
  <c r="H878" i="2" s="1"/>
  <c r="F870" i="2"/>
  <c r="F862" i="2"/>
  <c r="H862" i="2" s="1"/>
  <c r="F854" i="2"/>
  <c r="H854" i="2" s="1"/>
  <c r="F846" i="2"/>
  <c r="H846" i="2" s="1"/>
  <c r="F838" i="2"/>
  <c r="F830" i="2"/>
  <c r="H830" i="2" s="1"/>
  <c r="F822" i="2"/>
  <c r="H822" i="2" s="1"/>
  <c r="F814" i="2"/>
  <c r="F806" i="2"/>
  <c r="H806" i="2" s="1"/>
  <c r="F798" i="2"/>
  <c r="H798" i="2" s="1"/>
  <c r="F790" i="2"/>
  <c r="H790" i="2" s="1"/>
  <c r="F782" i="2"/>
  <c r="H782" i="2" s="1"/>
  <c r="F774" i="2"/>
  <c r="F766" i="2"/>
  <c r="H766" i="2" s="1"/>
  <c r="F758" i="2"/>
  <c r="H758" i="2" s="1"/>
  <c r="F750" i="2"/>
  <c r="F742" i="2"/>
  <c r="H742" i="2" s="1"/>
  <c r="F734" i="2"/>
  <c r="H734" i="2" s="1"/>
  <c r="F726" i="2"/>
  <c r="H726" i="2" s="1"/>
  <c r="F718" i="2"/>
  <c r="H718" i="2" s="1"/>
  <c r="F710" i="2"/>
  <c r="H710" i="2" s="1"/>
  <c r="F702" i="2"/>
  <c r="H702" i="2" s="1"/>
  <c r="F694" i="2"/>
  <c r="H694" i="2" s="1"/>
  <c r="F686" i="2"/>
  <c r="H686" i="2" s="1"/>
  <c r="F678" i="2"/>
  <c r="H678" i="2" s="1"/>
  <c r="F670" i="2"/>
  <c r="H670" i="2" s="1"/>
  <c r="F662" i="2"/>
  <c r="H662" i="2" s="1"/>
  <c r="F654" i="2"/>
  <c r="H654" i="2" s="1"/>
  <c r="F646" i="2"/>
  <c r="H646" i="2" s="1"/>
  <c r="F638" i="2"/>
  <c r="H638" i="2" s="1"/>
  <c r="F630" i="2"/>
  <c r="H630" i="2" s="1"/>
  <c r="F622" i="2"/>
  <c r="H622" i="2" s="1"/>
  <c r="F614" i="2"/>
  <c r="H614" i="2" s="1"/>
  <c r="F606" i="2"/>
  <c r="H606" i="2" s="1"/>
  <c r="F598" i="2"/>
  <c r="H598" i="2" s="1"/>
  <c r="F590" i="2"/>
  <c r="H590" i="2" s="1"/>
  <c r="F582" i="2"/>
  <c r="H582" i="2" s="1"/>
  <c r="F574" i="2"/>
  <c r="H574" i="2" s="1"/>
  <c r="F566" i="2"/>
  <c r="H566" i="2" s="1"/>
  <c r="F558" i="2"/>
  <c r="H558" i="2" s="1"/>
  <c r="F550" i="2"/>
  <c r="H550" i="2" s="1"/>
  <c r="F542" i="2"/>
  <c r="H542" i="2" s="1"/>
  <c r="F534" i="2"/>
  <c r="H534" i="2" s="1"/>
  <c r="F526" i="2"/>
  <c r="H526" i="2" s="1"/>
  <c r="F518" i="2"/>
  <c r="H518" i="2" s="1"/>
  <c r="F510" i="2"/>
  <c r="H510" i="2" s="1"/>
  <c r="F502" i="2"/>
  <c r="H502" i="2" s="1"/>
  <c r="F494" i="2"/>
  <c r="H494" i="2" s="1"/>
  <c r="F486" i="2"/>
  <c r="H486" i="2" s="1"/>
  <c r="F478" i="2"/>
  <c r="H478" i="2" s="1"/>
  <c r="F470" i="2"/>
  <c r="H470" i="2" s="1"/>
  <c r="F462" i="2"/>
  <c r="H462" i="2" s="1"/>
  <c r="F454" i="2"/>
  <c r="H454" i="2" s="1"/>
  <c r="F446" i="2"/>
  <c r="H446" i="2" s="1"/>
  <c r="F438" i="2"/>
  <c r="H438" i="2" s="1"/>
  <c r="F430" i="2"/>
  <c r="H430" i="2" s="1"/>
  <c r="F422" i="2"/>
  <c r="H422" i="2" s="1"/>
  <c r="F414" i="2"/>
  <c r="H414" i="2" s="1"/>
  <c r="F406" i="2"/>
  <c r="H406" i="2" s="1"/>
  <c r="F398" i="2"/>
  <c r="H398" i="2" s="1"/>
  <c r="F390" i="2"/>
  <c r="H390" i="2" s="1"/>
  <c r="F382" i="2"/>
  <c r="H382" i="2" s="1"/>
  <c r="F374" i="2"/>
  <c r="H374" i="2" s="1"/>
  <c r="F366" i="2"/>
  <c r="H366" i="2" s="1"/>
  <c r="F358" i="2"/>
  <c r="H358" i="2" s="1"/>
  <c r="F350" i="2"/>
  <c r="H350" i="2" s="1"/>
  <c r="F342" i="2"/>
  <c r="H342" i="2" s="1"/>
  <c r="F334" i="2"/>
  <c r="H334" i="2" s="1"/>
  <c r="F326" i="2"/>
  <c r="H326" i="2" s="1"/>
  <c r="F318" i="2"/>
  <c r="H318" i="2" s="1"/>
  <c r="F310" i="2"/>
  <c r="H310" i="2" s="1"/>
  <c r="F302" i="2"/>
  <c r="H302" i="2" s="1"/>
  <c r="F294" i="2"/>
  <c r="H294" i="2" s="1"/>
  <c r="F286" i="2"/>
  <c r="H286" i="2" s="1"/>
  <c r="F278" i="2"/>
  <c r="H278" i="2" s="1"/>
  <c r="F270" i="2"/>
  <c r="H270" i="2" s="1"/>
  <c r="F262" i="2"/>
  <c r="H262" i="2" s="1"/>
  <c r="F254" i="2"/>
  <c r="H254" i="2" s="1"/>
  <c r="F246" i="2"/>
  <c r="H246" i="2" s="1"/>
  <c r="F238" i="2"/>
  <c r="H238" i="2" s="1"/>
  <c r="F230" i="2"/>
  <c r="H230" i="2" s="1"/>
  <c r="F222" i="2"/>
  <c r="H222" i="2" s="1"/>
  <c r="F214" i="2"/>
  <c r="H214" i="2" s="1"/>
  <c r="F206" i="2"/>
  <c r="H206" i="2" s="1"/>
  <c r="F198" i="2"/>
  <c r="H198" i="2" s="1"/>
  <c r="F190" i="2"/>
  <c r="H190" i="2" s="1"/>
  <c r="F182" i="2"/>
  <c r="H182" i="2" s="1"/>
  <c r="F174" i="2"/>
  <c r="H174" i="2" s="1"/>
  <c r="F166" i="2"/>
  <c r="H166" i="2" s="1"/>
  <c r="F158" i="2"/>
  <c r="H158" i="2" s="1"/>
  <c r="F150" i="2"/>
  <c r="H150" i="2" s="1"/>
  <c r="F142" i="2"/>
  <c r="H142" i="2" s="1"/>
  <c r="F909" i="2"/>
  <c r="H909" i="2" s="1"/>
  <c r="F901" i="2"/>
  <c r="H901" i="2" s="1"/>
  <c r="F893" i="2"/>
  <c r="H893" i="2" s="1"/>
  <c r="F885" i="2"/>
  <c r="H885" i="2" s="1"/>
  <c r="F877" i="2"/>
  <c r="H877" i="2" s="1"/>
  <c r="F869" i="2"/>
  <c r="H869" i="2" s="1"/>
  <c r="F861" i="2"/>
  <c r="H861" i="2" s="1"/>
  <c r="F853" i="2"/>
  <c r="H853" i="2" s="1"/>
  <c r="F845" i="2"/>
  <c r="H845" i="2" s="1"/>
  <c r="F837" i="2"/>
  <c r="H837" i="2" s="1"/>
  <c r="F829" i="2"/>
  <c r="H829" i="2" s="1"/>
  <c r="F821" i="2"/>
  <c r="H821" i="2" s="1"/>
  <c r="F813" i="2"/>
  <c r="H813" i="2" s="1"/>
  <c r="F805" i="2"/>
  <c r="H805" i="2" s="1"/>
  <c r="F797" i="2"/>
  <c r="H797" i="2" s="1"/>
  <c r="F789" i="2"/>
  <c r="H789" i="2" s="1"/>
  <c r="F781" i="2"/>
  <c r="H781" i="2" s="1"/>
  <c r="F773" i="2"/>
  <c r="H773" i="2" s="1"/>
  <c r="F765" i="2"/>
  <c r="H765" i="2" s="1"/>
  <c r="F757" i="2"/>
  <c r="H757" i="2" s="1"/>
  <c r="F749" i="2"/>
  <c r="H749" i="2" s="1"/>
  <c r="F741" i="2"/>
  <c r="H741" i="2" s="1"/>
  <c r="F733" i="2"/>
  <c r="H733" i="2" s="1"/>
  <c r="F725" i="2"/>
  <c r="H725" i="2" s="1"/>
  <c r="F717" i="2"/>
  <c r="H717" i="2" s="1"/>
  <c r="F709" i="2"/>
  <c r="H709" i="2" s="1"/>
  <c r="F701" i="2"/>
  <c r="H701" i="2" s="1"/>
  <c r="F693" i="2"/>
  <c r="H693" i="2" s="1"/>
  <c r="F685" i="2"/>
  <c r="H685" i="2" s="1"/>
  <c r="F677" i="2"/>
  <c r="H677" i="2" s="1"/>
  <c r="F669" i="2"/>
  <c r="H669" i="2" s="1"/>
  <c r="F661" i="2"/>
  <c r="H661" i="2" s="1"/>
  <c r="F653" i="2"/>
  <c r="H653" i="2" s="1"/>
  <c r="F645" i="2"/>
  <c r="H645" i="2" s="1"/>
  <c r="F637" i="2"/>
  <c r="H637" i="2" s="1"/>
  <c r="F629" i="2"/>
  <c r="H629" i="2" s="1"/>
  <c r="F621" i="2"/>
  <c r="H621" i="2" s="1"/>
  <c r="F613" i="2"/>
  <c r="H613" i="2" s="1"/>
  <c r="F605" i="2"/>
  <c r="H605" i="2" s="1"/>
  <c r="F597" i="2"/>
  <c r="H597" i="2" s="1"/>
  <c r="F589" i="2"/>
  <c r="H589" i="2" s="1"/>
  <c r="F581" i="2"/>
  <c r="H581" i="2" s="1"/>
  <c r="F573" i="2"/>
  <c r="H573" i="2" s="1"/>
  <c r="F565" i="2"/>
  <c r="H565" i="2" s="1"/>
  <c r="F557" i="2"/>
  <c r="H557" i="2" s="1"/>
  <c r="F549" i="2"/>
  <c r="H549" i="2" s="1"/>
  <c r="F541" i="2"/>
  <c r="H541" i="2" s="1"/>
  <c r="F533" i="2"/>
  <c r="H533" i="2" s="1"/>
  <c r="F525" i="2"/>
  <c r="H525" i="2" s="1"/>
  <c r="F517" i="2"/>
  <c r="H517" i="2" s="1"/>
  <c r="F509" i="2"/>
  <c r="H509" i="2" s="1"/>
  <c r="F501" i="2"/>
  <c r="H501" i="2" s="1"/>
  <c r="F493" i="2"/>
  <c r="H493" i="2" s="1"/>
  <c r="F485" i="2"/>
  <c r="H485" i="2" s="1"/>
  <c r="F477" i="2"/>
  <c r="H477" i="2" s="1"/>
  <c r="F469" i="2"/>
  <c r="H469" i="2" s="1"/>
  <c r="F461" i="2"/>
  <c r="H461" i="2" s="1"/>
  <c r="F453" i="2"/>
  <c r="H453" i="2" s="1"/>
  <c r="F445" i="2"/>
  <c r="H445" i="2" s="1"/>
  <c r="F437" i="2"/>
  <c r="H437" i="2" s="1"/>
  <c r="F429" i="2"/>
  <c r="H429" i="2" s="1"/>
  <c r="F421" i="2"/>
  <c r="H421" i="2" s="1"/>
  <c r="F413" i="2"/>
  <c r="H413" i="2" s="1"/>
  <c r="F405" i="2"/>
  <c r="H405" i="2" s="1"/>
  <c r="F397" i="2"/>
  <c r="H397" i="2" s="1"/>
  <c r="F389" i="2"/>
  <c r="H389" i="2" s="1"/>
  <c r="F381" i="2"/>
  <c r="H381" i="2" s="1"/>
  <c r="F373" i="2"/>
  <c r="H373" i="2" s="1"/>
  <c r="F365" i="2"/>
  <c r="H365" i="2" s="1"/>
  <c r="F357" i="2"/>
  <c r="H357" i="2" s="1"/>
  <c r="F349" i="2"/>
  <c r="H349" i="2" s="1"/>
  <c r="F341" i="2"/>
  <c r="H341" i="2" s="1"/>
  <c r="F333" i="2"/>
  <c r="H333" i="2" s="1"/>
  <c r="F325" i="2"/>
  <c r="H325" i="2" s="1"/>
  <c r="F317" i="2"/>
  <c r="H317" i="2" s="1"/>
  <c r="F309" i="2"/>
  <c r="H309" i="2" s="1"/>
  <c r="F301" i="2"/>
  <c r="H301" i="2" s="1"/>
  <c r="F293" i="2"/>
  <c r="H293" i="2" s="1"/>
  <c r="F285" i="2"/>
  <c r="F277" i="2"/>
  <c r="H277" i="2" s="1"/>
  <c r="F269" i="2"/>
  <c r="H269" i="2" s="1"/>
  <c r="F261" i="2"/>
  <c r="H261" i="2" s="1"/>
  <c r="F253" i="2"/>
  <c r="H253" i="2" s="1"/>
  <c r="F245" i="2"/>
  <c r="H245" i="2" s="1"/>
  <c r="F237" i="2"/>
  <c r="H237" i="2" s="1"/>
  <c r="F229" i="2"/>
  <c r="H229" i="2" s="1"/>
  <c r="F221" i="2"/>
  <c r="H221" i="2" s="1"/>
  <c r="F213" i="2"/>
  <c r="H213" i="2" s="1"/>
  <c r="F205" i="2"/>
  <c r="H205" i="2" s="1"/>
  <c r="F971" i="2"/>
  <c r="H971" i="2" s="1"/>
  <c r="F955" i="2"/>
  <c r="H955" i="2" s="1"/>
  <c r="F947" i="2"/>
  <c r="H947" i="2" s="1"/>
  <c r="F939" i="2"/>
  <c r="H939" i="2" s="1"/>
  <c r="F923" i="2"/>
  <c r="H923" i="2" s="1"/>
  <c r="F915" i="2"/>
  <c r="H915" i="2" s="1"/>
  <c r="F907" i="2"/>
  <c r="H907" i="2" s="1"/>
  <c r="F891" i="2"/>
  <c r="H891" i="2" s="1"/>
  <c r="F883" i="2"/>
  <c r="F875" i="2"/>
  <c r="H875" i="2" s="1"/>
  <c r="F859" i="2"/>
  <c r="H859" i="2" s="1"/>
  <c r="F851" i="2"/>
  <c r="F843" i="2"/>
  <c r="H843" i="2" s="1"/>
  <c r="F827" i="2"/>
  <c r="H827" i="2" s="1"/>
  <c r="F819" i="2"/>
  <c r="H819" i="2" s="1"/>
  <c r="F811" i="2"/>
  <c r="H811" i="2" s="1"/>
  <c r="F795" i="2"/>
  <c r="H795" i="2" s="1"/>
  <c r="F787" i="2"/>
  <c r="H787" i="2" s="1"/>
  <c r="F779" i="2"/>
  <c r="H779" i="2" s="1"/>
  <c r="F763" i="2"/>
  <c r="H763" i="2" s="1"/>
  <c r="F755" i="2"/>
  <c r="H755" i="2" s="1"/>
  <c r="F747" i="2"/>
  <c r="H747" i="2" s="1"/>
  <c r="F731" i="2"/>
  <c r="H731" i="2" s="1"/>
  <c r="F723" i="2"/>
  <c r="F715" i="2"/>
  <c r="H715" i="2" s="1"/>
  <c r="F699" i="2"/>
  <c r="H699" i="2" s="1"/>
  <c r="F691" i="2"/>
  <c r="H691" i="2" s="1"/>
  <c r="F683" i="2"/>
  <c r="H683" i="2" s="1"/>
  <c r="F675" i="2"/>
  <c r="H675" i="2" s="1"/>
  <c r="F667" i="2"/>
  <c r="H667" i="2" s="1"/>
  <c r="F659" i="2"/>
  <c r="H659" i="2" s="1"/>
  <c r="F651" i="2"/>
  <c r="H651" i="2" s="1"/>
  <c r="F643" i="2"/>
  <c r="H643" i="2" s="1"/>
  <c r="F635" i="2"/>
  <c r="H635" i="2" s="1"/>
  <c r="F627" i="2"/>
  <c r="H627" i="2" s="1"/>
  <c r="F619" i="2"/>
  <c r="H619" i="2" s="1"/>
  <c r="F611" i="2"/>
  <c r="H611" i="2" s="1"/>
  <c r="F603" i="2"/>
  <c r="H603" i="2" s="1"/>
  <c r="F595" i="2"/>
  <c r="H595" i="2" s="1"/>
  <c r="F587" i="2"/>
  <c r="H587" i="2" s="1"/>
  <c r="F579" i="2"/>
  <c r="H579" i="2" s="1"/>
  <c r="F571" i="2"/>
  <c r="H571" i="2" s="1"/>
  <c r="F563" i="2"/>
  <c r="H563" i="2" s="1"/>
  <c r="F555" i="2"/>
  <c r="H555" i="2" s="1"/>
  <c r="F547" i="2"/>
  <c r="H547" i="2" s="1"/>
  <c r="F539" i="2"/>
  <c r="H539" i="2" s="1"/>
  <c r="F531" i="2"/>
  <c r="H531" i="2" s="1"/>
  <c r="F523" i="2"/>
  <c r="H523" i="2" s="1"/>
  <c r="F515" i="2"/>
  <c r="H515" i="2" s="1"/>
  <c r="F507" i="2"/>
  <c r="H507" i="2" s="1"/>
  <c r="F499" i="2"/>
  <c r="H499" i="2" s="1"/>
  <c r="F491" i="2"/>
  <c r="H491" i="2" s="1"/>
  <c r="F483" i="2"/>
  <c r="H483" i="2" s="1"/>
  <c r="F475" i="2"/>
  <c r="H475" i="2" s="1"/>
  <c r="F467" i="2"/>
  <c r="H467" i="2" s="1"/>
  <c r="F459" i="2"/>
  <c r="H459" i="2" s="1"/>
  <c r="F451" i="2"/>
  <c r="H451" i="2" s="1"/>
  <c r="F443" i="2"/>
  <c r="H443" i="2" s="1"/>
  <c r="F435" i="2"/>
  <c r="H435" i="2" s="1"/>
  <c r="F427" i="2"/>
  <c r="H427" i="2" s="1"/>
  <c r="F419" i="2"/>
  <c r="H419" i="2" s="1"/>
  <c r="F411" i="2"/>
  <c r="H411" i="2" s="1"/>
  <c r="F403" i="2"/>
  <c r="H403" i="2" s="1"/>
  <c r="F395" i="2"/>
  <c r="H395" i="2" s="1"/>
  <c r="F387" i="2"/>
  <c r="H387" i="2" s="1"/>
  <c r="F379" i="2"/>
  <c r="H379" i="2" s="1"/>
  <c r="F371" i="2"/>
  <c r="H371" i="2" s="1"/>
  <c r="F363" i="2"/>
  <c r="H363" i="2" s="1"/>
  <c r="F355" i="2"/>
  <c r="H355" i="2" s="1"/>
  <c r="F347" i="2"/>
  <c r="H347" i="2" s="1"/>
  <c r="F339" i="2"/>
  <c r="H339" i="2" s="1"/>
  <c r="F331" i="2"/>
  <c r="H331" i="2" s="1"/>
  <c r="F323" i="2"/>
  <c r="H323" i="2" s="1"/>
  <c r="F315" i="2"/>
  <c r="H315" i="2" s="1"/>
  <c r="F307" i="2"/>
  <c r="H307" i="2" s="1"/>
  <c r="F299" i="2"/>
  <c r="H299" i="2" s="1"/>
  <c r="F291" i="2"/>
  <c r="H291" i="2" s="1"/>
  <c r="F283" i="2"/>
  <c r="H283" i="2" s="1"/>
  <c r="F275" i="2"/>
  <c r="H275" i="2" s="1"/>
  <c r="F267" i="2"/>
  <c r="H267" i="2" s="1"/>
  <c r="F259" i="2"/>
  <c r="H259" i="2" s="1"/>
  <c r="F251" i="2"/>
  <c r="H251" i="2" s="1"/>
  <c r="F243" i="2"/>
  <c r="H243" i="2" s="1"/>
  <c r="F235" i="2"/>
  <c r="H235" i="2" s="1"/>
  <c r="F227" i="2"/>
  <c r="H227" i="2" s="1"/>
  <c r="F219" i="2"/>
  <c r="H219" i="2" s="1"/>
  <c r="F211" i="2"/>
  <c r="H211" i="2" s="1"/>
  <c r="F203" i="2"/>
  <c r="H203" i="2" s="1"/>
  <c r="F195" i="2"/>
  <c r="H195" i="2" s="1"/>
  <c r="F187" i="2"/>
  <c r="H187" i="2" s="1"/>
  <c r="F179" i="2"/>
  <c r="H179" i="2" s="1"/>
  <c r="F171" i="2"/>
  <c r="H171" i="2" s="1"/>
  <c r="F163" i="2"/>
  <c r="H163" i="2" s="1"/>
  <c r="F155" i="2"/>
  <c r="H155" i="2" s="1"/>
  <c r="F147" i="2"/>
  <c r="H147" i="2" s="1"/>
  <c r="F139" i="2"/>
  <c r="H139" i="2" s="1"/>
  <c r="F131" i="2"/>
  <c r="H131" i="2" s="1"/>
  <c r="F123" i="2"/>
  <c r="H123" i="2" s="1"/>
  <c r="F115" i="2"/>
  <c r="H115" i="2" s="1"/>
  <c r="F107" i="2"/>
  <c r="H107" i="2" s="1"/>
  <c r="F99" i="2"/>
  <c r="H99" i="2" s="1"/>
  <c r="F91" i="2"/>
  <c r="H91" i="2" s="1"/>
  <c r="F83" i="2"/>
  <c r="H83" i="2" s="1"/>
  <c r="F75" i="2"/>
  <c r="H75" i="2" s="1"/>
  <c r="F67" i="2"/>
  <c r="H67" i="2" s="1"/>
  <c r="F59" i="2"/>
  <c r="H59" i="2" s="1"/>
  <c r="F51" i="2"/>
  <c r="H51" i="2" s="1"/>
  <c r="F43" i="2"/>
  <c r="H43" i="2" s="1"/>
  <c r="F35" i="2"/>
  <c r="H35" i="2" s="1"/>
  <c r="F27" i="2"/>
  <c r="H27" i="2" s="1"/>
  <c r="F19" i="2"/>
  <c r="H19" i="2" s="1"/>
  <c r="F11" i="2"/>
  <c r="H11" i="2" s="1"/>
  <c r="I388" i="2"/>
  <c r="F866" i="2"/>
  <c r="H866" i="2" s="1"/>
  <c r="F858" i="2"/>
  <c r="H858" i="2" s="1"/>
  <c r="F850" i="2"/>
  <c r="H850" i="2" s="1"/>
  <c r="F842" i="2"/>
  <c r="H842" i="2" s="1"/>
  <c r="F834" i="2"/>
  <c r="H834" i="2" s="1"/>
  <c r="F826" i="2"/>
  <c r="H826" i="2" s="1"/>
  <c r="F818" i="2"/>
  <c r="H818" i="2" s="1"/>
  <c r="F810" i="2"/>
  <c r="H810" i="2" s="1"/>
  <c r="F802" i="2"/>
  <c r="H802" i="2" s="1"/>
  <c r="F794" i="2"/>
  <c r="H794" i="2" s="1"/>
  <c r="F786" i="2"/>
  <c r="H786" i="2" s="1"/>
  <c r="F778" i="2"/>
  <c r="H778" i="2" s="1"/>
  <c r="F770" i="2"/>
  <c r="H770" i="2" s="1"/>
  <c r="F762" i="2"/>
  <c r="H762" i="2" s="1"/>
  <c r="F754" i="2"/>
  <c r="H754" i="2" s="1"/>
  <c r="F746" i="2"/>
  <c r="H746" i="2" s="1"/>
  <c r="F738" i="2"/>
  <c r="H738" i="2" s="1"/>
  <c r="F730" i="2"/>
  <c r="H730" i="2" s="1"/>
  <c r="F722" i="2"/>
  <c r="H722" i="2" s="1"/>
  <c r="F714" i="2"/>
  <c r="H714" i="2" s="1"/>
  <c r="F706" i="2"/>
  <c r="H706" i="2" s="1"/>
  <c r="F698" i="2"/>
  <c r="H698" i="2" s="1"/>
  <c r="F690" i="2"/>
  <c r="H690" i="2" s="1"/>
  <c r="F682" i="2"/>
  <c r="H682" i="2" s="1"/>
  <c r="F674" i="2"/>
  <c r="H674" i="2" s="1"/>
  <c r="F666" i="2"/>
  <c r="H666" i="2" s="1"/>
  <c r="F658" i="2"/>
  <c r="H658" i="2" s="1"/>
  <c r="F650" i="2"/>
  <c r="H650" i="2" s="1"/>
  <c r="F642" i="2"/>
  <c r="H642" i="2" s="1"/>
  <c r="F634" i="2"/>
  <c r="H634" i="2" s="1"/>
  <c r="F626" i="2"/>
  <c r="H626" i="2" s="1"/>
  <c r="F618" i="2"/>
  <c r="H618" i="2" s="1"/>
  <c r="F610" i="2"/>
  <c r="H610" i="2" s="1"/>
  <c r="F602" i="2"/>
  <c r="H602" i="2" s="1"/>
  <c r="F594" i="2"/>
  <c r="H594" i="2" s="1"/>
  <c r="F586" i="2"/>
  <c r="H586" i="2" s="1"/>
  <c r="F578" i="2"/>
  <c r="H578" i="2" s="1"/>
  <c r="F570" i="2"/>
  <c r="H570" i="2" s="1"/>
  <c r="F562" i="2"/>
  <c r="H562" i="2" s="1"/>
  <c r="F554" i="2"/>
  <c r="H554" i="2" s="1"/>
  <c r="F546" i="2"/>
  <c r="H546" i="2" s="1"/>
  <c r="F538" i="2"/>
  <c r="H538" i="2" s="1"/>
  <c r="F530" i="2"/>
  <c r="H530" i="2" s="1"/>
  <c r="F522" i="2"/>
  <c r="H522" i="2" s="1"/>
  <c r="F514" i="2"/>
  <c r="H514" i="2" s="1"/>
  <c r="F506" i="2"/>
  <c r="H506" i="2" s="1"/>
  <c r="F498" i="2"/>
  <c r="H498" i="2" s="1"/>
  <c r="F490" i="2"/>
  <c r="H490" i="2" s="1"/>
  <c r="F482" i="2"/>
  <c r="H482" i="2" s="1"/>
  <c r="F474" i="2"/>
  <c r="H474" i="2" s="1"/>
  <c r="F466" i="2"/>
  <c r="H466" i="2" s="1"/>
  <c r="F458" i="2"/>
  <c r="H458" i="2" s="1"/>
  <c r="F450" i="2"/>
  <c r="H450" i="2" s="1"/>
  <c r="F442" i="2"/>
  <c r="H442" i="2" s="1"/>
  <c r="F434" i="2"/>
  <c r="H434" i="2" s="1"/>
  <c r="F426" i="2"/>
  <c r="H426" i="2" s="1"/>
  <c r="F418" i="2"/>
  <c r="H418" i="2" s="1"/>
  <c r="F410" i="2"/>
  <c r="H410" i="2" s="1"/>
  <c r="F402" i="2"/>
  <c r="H402" i="2" s="1"/>
  <c r="F394" i="2"/>
  <c r="H394" i="2" s="1"/>
  <c r="F386" i="2"/>
  <c r="H386" i="2" s="1"/>
  <c r="F378" i="2"/>
  <c r="H378" i="2" s="1"/>
  <c r="F370" i="2"/>
  <c r="H370" i="2" s="1"/>
  <c r="F362" i="2"/>
  <c r="H362" i="2" s="1"/>
  <c r="F354" i="2"/>
  <c r="H354" i="2" s="1"/>
  <c r="F346" i="2"/>
  <c r="H346" i="2" s="1"/>
  <c r="F338" i="2"/>
  <c r="H338" i="2" s="1"/>
  <c r="F330" i="2"/>
  <c r="H330" i="2" s="1"/>
  <c r="F322" i="2"/>
  <c r="H322" i="2" s="1"/>
  <c r="F314" i="2"/>
  <c r="H314" i="2" s="1"/>
  <c r="F306" i="2"/>
  <c r="H306" i="2" s="1"/>
  <c r="F298" i="2"/>
  <c r="H298" i="2" s="1"/>
  <c r="F290" i="2"/>
  <c r="H290" i="2" s="1"/>
  <c r="F282" i="2"/>
  <c r="H282" i="2" s="1"/>
  <c r="F274" i="2"/>
  <c r="H274" i="2" s="1"/>
  <c r="F266" i="2"/>
  <c r="H266" i="2" s="1"/>
  <c r="F258" i="2"/>
  <c r="H258" i="2" s="1"/>
  <c r="F250" i="2"/>
  <c r="H250" i="2" s="1"/>
  <c r="F242" i="2"/>
  <c r="H242" i="2" s="1"/>
  <c r="F234" i="2"/>
  <c r="H234" i="2" s="1"/>
  <c r="F226" i="2"/>
  <c r="H226" i="2" s="1"/>
  <c r="F218" i="2"/>
  <c r="H218" i="2" s="1"/>
  <c r="F210" i="2"/>
  <c r="H210" i="2" s="1"/>
  <c r="F202" i="2"/>
  <c r="H202" i="2" s="1"/>
  <c r="F194" i="2"/>
  <c r="H194" i="2" s="1"/>
  <c r="F186" i="2"/>
  <c r="H186" i="2" s="1"/>
  <c r="F178" i="2"/>
  <c r="H178" i="2" s="1"/>
  <c r="F170" i="2"/>
  <c r="H170" i="2" s="1"/>
  <c r="F162" i="2"/>
  <c r="H162" i="2" s="1"/>
  <c r="F154" i="2"/>
  <c r="H154" i="2" s="1"/>
  <c r="F146" i="2"/>
  <c r="H146" i="2" s="1"/>
  <c r="F138" i="2"/>
  <c r="H138" i="2" s="1"/>
  <c r="F130" i="2"/>
  <c r="H130" i="2" s="1"/>
  <c r="F122" i="2"/>
  <c r="H122" i="2" s="1"/>
  <c r="F114" i="2"/>
  <c r="H114" i="2" s="1"/>
  <c r="F106" i="2"/>
  <c r="H106" i="2" s="1"/>
  <c r="F98" i="2"/>
  <c r="H98" i="2" s="1"/>
  <c r="F90" i="2"/>
  <c r="H90" i="2" s="1"/>
  <c r="F82" i="2"/>
  <c r="H82" i="2" s="1"/>
  <c r="F74" i="2"/>
  <c r="H74" i="2" s="1"/>
  <c r="F66" i="2"/>
  <c r="H66" i="2" s="1"/>
  <c r="F58" i="2"/>
  <c r="H58" i="2" s="1"/>
  <c r="F50" i="2"/>
  <c r="H50" i="2" s="1"/>
  <c r="F42" i="2"/>
  <c r="H42" i="2" s="1"/>
  <c r="F34" i="2"/>
  <c r="H34" i="2" s="1"/>
  <c r="F26" i="2"/>
  <c r="H26" i="2" s="1"/>
  <c r="F18" i="2"/>
  <c r="H18" i="2" s="1"/>
  <c r="F10" i="2"/>
  <c r="H10" i="2" s="1"/>
  <c r="F415" i="2"/>
  <c r="H415" i="2" s="1"/>
  <c r="F407" i="2"/>
  <c r="H407" i="2" s="1"/>
  <c r="F399" i="2"/>
  <c r="H399" i="2" s="1"/>
  <c r="F375" i="2"/>
  <c r="H375" i="2" s="1"/>
  <c r="F367" i="2"/>
  <c r="H367" i="2" s="1"/>
  <c r="F359" i="2"/>
  <c r="H359" i="2" s="1"/>
  <c r="F351" i="2"/>
  <c r="H351" i="2" s="1"/>
  <c r="F343" i="2"/>
  <c r="H343" i="2" s="1"/>
  <c r="F335" i="2"/>
  <c r="H335" i="2" s="1"/>
  <c r="F327" i="2"/>
  <c r="H327" i="2" s="1"/>
  <c r="F319" i="2"/>
  <c r="H319" i="2" s="1"/>
  <c r="F311" i="2"/>
  <c r="H311" i="2" s="1"/>
  <c r="F303" i="2"/>
  <c r="H303" i="2" s="1"/>
  <c r="F295" i="2"/>
  <c r="H295" i="2" s="1"/>
  <c r="F287" i="2"/>
  <c r="H287" i="2" s="1"/>
  <c r="F279" i="2"/>
  <c r="H279" i="2" s="1"/>
  <c r="F271" i="2"/>
  <c r="H271" i="2" s="1"/>
  <c r="F247" i="2"/>
  <c r="H247" i="2" s="1"/>
  <c r="F239" i="2"/>
  <c r="H239" i="2" s="1"/>
  <c r="F231" i="2"/>
  <c r="H231" i="2" s="1"/>
  <c r="F223" i="2"/>
  <c r="H223" i="2" s="1"/>
  <c r="F215" i="2"/>
  <c r="H215" i="2" s="1"/>
  <c r="F207" i="2"/>
  <c r="H207" i="2" s="1"/>
  <c r="F199" i="2"/>
  <c r="H199" i="2" s="1"/>
  <c r="F191" i="2"/>
  <c r="H191" i="2" s="1"/>
  <c r="F183" i="2"/>
  <c r="H183" i="2" s="1"/>
  <c r="F175" i="2"/>
  <c r="H175" i="2" s="1"/>
  <c r="F167" i="2"/>
  <c r="H167" i="2" s="1"/>
  <c r="F159" i="2"/>
  <c r="H159" i="2" s="1"/>
  <c r="F151" i="2"/>
  <c r="H151" i="2" s="1"/>
  <c r="F143" i="2"/>
  <c r="H143" i="2" s="1"/>
  <c r="F119" i="2"/>
  <c r="H119" i="2" s="1"/>
  <c r="F111" i="2"/>
  <c r="H111" i="2" s="1"/>
  <c r="F103" i="2"/>
  <c r="H103" i="2" s="1"/>
  <c r="F95" i="2"/>
  <c r="H95" i="2" s="1"/>
  <c r="F87" i="2"/>
  <c r="H87" i="2" s="1"/>
  <c r="F79" i="2"/>
  <c r="H79" i="2" s="1"/>
  <c r="F71" i="2"/>
  <c r="H71" i="2" s="1"/>
  <c r="F63" i="2"/>
  <c r="H63" i="2" s="1"/>
  <c r="F55" i="2"/>
  <c r="H55" i="2" s="1"/>
  <c r="F47" i="2"/>
  <c r="H47" i="2" s="1"/>
  <c r="F39" i="2"/>
  <c r="H39" i="2" s="1"/>
  <c r="F31" i="2"/>
  <c r="H31" i="2" s="1"/>
  <c r="F23" i="2"/>
  <c r="H23" i="2" s="1"/>
  <c r="F15" i="2"/>
  <c r="H15" i="2" s="1"/>
  <c r="I812" i="2"/>
  <c r="I548" i="2"/>
  <c r="I428" i="2"/>
  <c r="I420" i="2"/>
  <c r="I404" i="2"/>
  <c r="I188" i="2"/>
  <c r="I84" i="2"/>
  <c r="I68" i="2"/>
  <c r="I52" i="2"/>
  <c r="F134" i="2"/>
  <c r="H134" i="2" s="1"/>
  <c r="F126" i="2"/>
  <c r="H126" i="2" s="1"/>
  <c r="F118" i="2"/>
  <c r="H118" i="2" s="1"/>
  <c r="F110" i="2"/>
  <c r="H110" i="2" s="1"/>
  <c r="F102" i="2"/>
  <c r="H102" i="2" s="1"/>
  <c r="F94" i="2"/>
  <c r="H94" i="2" s="1"/>
  <c r="F86" i="2"/>
  <c r="H86" i="2" s="1"/>
  <c r="F78" i="2"/>
  <c r="H78" i="2" s="1"/>
  <c r="F70" i="2"/>
  <c r="H70" i="2" s="1"/>
  <c r="F62" i="2"/>
  <c r="H62" i="2" s="1"/>
  <c r="F54" i="2"/>
  <c r="H54" i="2" s="1"/>
  <c r="F46" i="2"/>
  <c r="H46" i="2" s="1"/>
  <c r="F38" i="2"/>
  <c r="H38" i="2" s="1"/>
  <c r="F30" i="2"/>
  <c r="H30" i="2" s="1"/>
  <c r="F22" i="2"/>
  <c r="H22" i="2" s="1"/>
  <c r="F14" i="2"/>
  <c r="H14" i="2" s="1"/>
  <c r="I739" i="2"/>
  <c r="J739" i="2" s="1"/>
  <c r="K739" i="2" s="1"/>
  <c r="F197" i="2"/>
  <c r="H197" i="2" s="1"/>
  <c r="F189" i="2"/>
  <c r="H189" i="2" s="1"/>
  <c r="F181" i="2"/>
  <c r="H181" i="2" s="1"/>
  <c r="F173" i="2"/>
  <c r="H173" i="2" s="1"/>
  <c r="F165" i="2"/>
  <c r="H165" i="2" s="1"/>
  <c r="F157" i="2"/>
  <c r="H157" i="2" s="1"/>
  <c r="F149" i="2"/>
  <c r="H149" i="2" s="1"/>
  <c r="F141" i="2"/>
  <c r="H141" i="2" s="1"/>
  <c r="F133" i="2"/>
  <c r="H133" i="2" s="1"/>
  <c r="F125" i="2"/>
  <c r="H125" i="2" s="1"/>
  <c r="F117" i="2"/>
  <c r="H117" i="2" s="1"/>
  <c r="F109" i="2"/>
  <c r="H109" i="2" s="1"/>
  <c r="F101" i="2"/>
  <c r="H101" i="2" s="1"/>
  <c r="F93" i="2"/>
  <c r="H93" i="2" s="1"/>
  <c r="F85" i="2"/>
  <c r="H85" i="2" s="1"/>
  <c r="F77" i="2"/>
  <c r="H77" i="2" s="1"/>
  <c r="F69" i="2"/>
  <c r="H69" i="2" s="1"/>
  <c r="F61" i="2"/>
  <c r="H61" i="2" s="1"/>
  <c r="F53" i="2"/>
  <c r="H53" i="2" s="1"/>
  <c r="F45" i="2"/>
  <c r="H45" i="2" s="1"/>
  <c r="F37" i="2"/>
  <c r="H37" i="2" s="1"/>
  <c r="F29" i="2"/>
  <c r="H29" i="2" s="1"/>
  <c r="F21" i="2"/>
  <c r="H21" i="2" s="1"/>
  <c r="F13" i="2"/>
  <c r="H13" i="2" s="1"/>
  <c r="I978" i="2"/>
  <c r="I803" i="2" l="1"/>
  <c r="I772" i="2"/>
  <c r="I836" i="2"/>
  <c r="I635" i="2"/>
  <c r="I922" i="2"/>
  <c r="I532" i="2"/>
  <c r="J532" i="2" s="1"/>
  <c r="K532" i="2" s="1"/>
  <c r="I892" i="2"/>
  <c r="I833" i="2"/>
  <c r="J833" i="2" s="1"/>
  <c r="K833" i="2" s="1"/>
  <c r="I116" i="2"/>
  <c r="J116" i="2" s="1"/>
  <c r="K116" i="2" s="1"/>
  <c r="I964" i="2"/>
  <c r="J964" i="2" s="1"/>
  <c r="K964" i="2" s="1"/>
  <c r="I986" i="2"/>
  <c r="J986" i="2" s="1"/>
  <c r="K986" i="2" s="1"/>
  <c r="I564" i="2"/>
  <c r="J564" i="2" s="1"/>
  <c r="K564" i="2" s="1"/>
  <c r="I961" i="2"/>
  <c r="J961" i="2" s="1"/>
  <c r="K961" i="2" s="1"/>
  <c r="I284" i="2"/>
  <c r="J284" i="2" s="1"/>
  <c r="K284" i="2" s="1"/>
  <c r="I652" i="2"/>
  <c r="J652" i="2" s="1"/>
  <c r="K652" i="2" s="1"/>
  <c r="I204" i="2"/>
  <c r="J204" i="2" s="1"/>
  <c r="K204" i="2" s="1"/>
  <c r="I292" i="2"/>
  <c r="I700" i="2"/>
  <c r="J700" i="2" s="1"/>
  <c r="K700" i="2" s="1"/>
  <c r="I383" i="2"/>
  <c r="J383" i="2" s="1"/>
  <c r="K383" i="2" s="1"/>
  <c r="I441" i="2"/>
  <c r="J441" i="2" s="1"/>
  <c r="K441" i="2" s="1"/>
  <c r="I578" i="2"/>
  <c r="I123" i="2"/>
  <c r="J123" i="2" s="1"/>
  <c r="K123" i="2" s="1"/>
  <c r="I571" i="2"/>
  <c r="I724" i="2"/>
  <c r="J724" i="2" s="1"/>
  <c r="K724" i="2" s="1"/>
  <c r="I484" i="2"/>
  <c r="J484" i="2" s="1"/>
  <c r="K484" i="2" s="1"/>
  <c r="I166" i="2"/>
  <c r="J166" i="2" s="1"/>
  <c r="K166" i="2" s="1"/>
  <c r="I521" i="2"/>
  <c r="J521" i="2" s="1"/>
  <c r="K521" i="2" s="1"/>
  <c r="I108" i="2"/>
  <c r="J108" i="2" s="1"/>
  <c r="K108" i="2" s="1"/>
  <c r="I412" i="2"/>
  <c r="J412" i="2" s="1"/>
  <c r="K412" i="2" s="1"/>
  <c r="I876" i="2"/>
  <c r="J876" i="2" s="1"/>
  <c r="K876" i="2" s="1"/>
  <c r="I676" i="2"/>
  <c r="J676" i="2" s="1"/>
  <c r="K676" i="2" s="1"/>
  <c r="I941" i="2"/>
  <c r="J941" i="2" s="1"/>
  <c r="K941" i="2" s="1"/>
  <c r="I914" i="2"/>
  <c r="J914" i="2" s="1"/>
  <c r="K914" i="2" s="1"/>
  <c r="I771" i="2"/>
  <c r="J771" i="2" s="1"/>
  <c r="K771" i="2" s="1"/>
  <c r="I268" i="2"/>
  <c r="J268" i="2" s="1"/>
  <c r="K268" i="2" s="1"/>
  <c r="I425" i="2"/>
  <c r="J425" i="2" s="1"/>
  <c r="K425" i="2" s="1"/>
  <c r="I276" i="2"/>
  <c r="J276" i="2" s="1"/>
  <c r="K276" i="2" s="1"/>
  <c r="I516" i="2"/>
  <c r="J516" i="2" s="1"/>
  <c r="K516" i="2" s="1"/>
  <c r="I561" i="2"/>
  <c r="J561" i="2" s="1"/>
  <c r="K561" i="2" s="1"/>
  <c r="I636" i="2"/>
  <c r="J636" i="2" s="1"/>
  <c r="K636" i="2" s="1"/>
  <c r="I263" i="2"/>
  <c r="J263" i="2" s="1"/>
  <c r="K263" i="2" s="1"/>
  <c r="I756" i="2"/>
  <c r="J756" i="2" s="1"/>
  <c r="K756" i="2" s="1"/>
  <c r="I817" i="2"/>
  <c r="J817" i="2" s="1"/>
  <c r="K817" i="2" s="1"/>
  <c r="I689" i="2"/>
  <c r="J689" i="2" s="1"/>
  <c r="K689" i="2" s="1"/>
  <c r="I787" i="2"/>
  <c r="J787" i="2" s="1"/>
  <c r="K787" i="2" s="1"/>
  <c r="I64" i="2"/>
  <c r="J64" i="2" s="1"/>
  <c r="K64" i="2" s="1"/>
  <c r="I898" i="2"/>
  <c r="J898" i="2" s="1"/>
  <c r="K898" i="2" s="1"/>
  <c r="I169" i="2"/>
  <c r="J169" i="2" s="1"/>
  <c r="K169" i="2" s="1"/>
  <c r="I106" i="2"/>
  <c r="J106" i="2" s="1"/>
  <c r="K106" i="2" s="1"/>
  <c r="I336" i="2"/>
  <c r="J336" i="2" s="1"/>
  <c r="K336" i="2" s="1"/>
  <c r="I242" i="2"/>
  <c r="J242" i="2" s="1"/>
  <c r="K242" i="2" s="1"/>
  <c r="I712" i="2"/>
  <c r="J712" i="2" s="1"/>
  <c r="K712" i="2" s="1"/>
  <c r="I971" i="2"/>
  <c r="J971" i="2" s="1"/>
  <c r="K971" i="2" s="1"/>
  <c r="I968" i="2"/>
  <c r="J968" i="2" s="1"/>
  <c r="K968" i="2" s="1"/>
  <c r="I195" i="2"/>
  <c r="J195" i="2" s="1"/>
  <c r="K195" i="2" s="1"/>
  <c r="I80" i="2"/>
  <c r="J80" i="2" s="1"/>
  <c r="K80" i="2" s="1"/>
  <c r="I200" i="2"/>
  <c r="J200" i="2" s="1"/>
  <c r="K200" i="2" s="1"/>
  <c r="I338" i="2"/>
  <c r="J338" i="2" s="1"/>
  <c r="K338" i="2" s="1"/>
  <c r="I139" i="2"/>
  <c r="J139" i="2" s="1"/>
  <c r="K139" i="2" s="1"/>
  <c r="I409" i="2"/>
  <c r="J409" i="2" s="1"/>
  <c r="K409" i="2" s="1"/>
  <c r="I886" i="2"/>
  <c r="J886" i="2" s="1"/>
  <c r="K886" i="2" s="1"/>
  <c r="I234" i="2"/>
  <c r="J234" i="2" s="1"/>
  <c r="K234" i="2" s="1"/>
  <c r="I631" i="2"/>
  <c r="J631" i="2" s="1"/>
  <c r="K631" i="2" s="1"/>
  <c r="I711" i="2"/>
  <c r="J711" i="2" s="1"/>
  <c r="K711" i="2" s="1"/>
  <c r="I659" i="2"/>
  <c r="J659" i="2" s="1"/>
  <c r="K659" i="2" s="1"/>
  <c r="I346" i="2"/>
  <c r="J346" i="2" s="1"/>
  <c r="K346" i="2" s="1"/>
  <c r="I602" i="2"/>
  <c r="J602" i="2" s="1"/>
  <c r="K602" i="2" s="1"/>
  <c r="I858" i="2"/>
  <c r="J858" i="2" s="1"/>
  <c r="K858" i="2" s="1"/>
  <c r="I480" i="2"/>
  <c r="J480" i="2" s="1"/>
  <c r="K480" i="2" s="1"/>
  <c r="I33" i="2"/>
  <c r="J33" i="2" s="1"/>
  <c r="K33" i="2" s="1"/>
  <c r="I224" i="2"/>
  <c r="J224" i="2" s="1"/>
  <c r="K224" i="2" s="1"/>
  <c r="I187" i="2"/>
  <c r="J187" i="2" s="1"/>
  <c r="K187" i="2" s="1"/>
  <c r="I699" i="2"/>
  <c r="J699" i="2" s="1"/>
  <c r="K699" i="2" s="1"/>
  <c r="I128" i="2"/>
  <c r="J128" i="2" s="1"/>
  <c r="K128" i="2" s="1"/>
  <c r="I869" i="2"/>
  <c r="J869" i="2" s="1"/>
  <c r="K869" i="2" s="1"/>
  <c r="I315" i="2"/>
  <c r="J315" i="2" s="1"/>
  <c r="K315" i="2" s="1"/>
  <c r="I379" i="2"/>
  <c r="J379" i="2" s="1"/>
  <c r="K379" i="2" s="1"/>
  <c r="I443" i="2"/>
  <c r="J443" i="2" s="1"/>
  <c r="K443" i="2" s="1"/>
  <c r="I955" i="2"/>
  <c r="J955" i="2" s="1"/>
  <c r="K955" i="2" s="1"/>
  <c r="I791" i="2"/>
  <c r="J791" i="2" s="1"/>
  <c r="K791" i="2" s="1"/>
  <c r="I507" i="2"/>
  <c r="J507" i="2" s="1"/>
  <c r="K507" i="2" s="1"/>
  <c r="I855" i="2"/>
  <c r="J855" i="2" s="1"/>
  <c r="K855" i="2" s="1"/>
  <c r="I583" i="2"/>
  <c r="J583" i="2" s="1"/>
  <c r="K583" i="2" s="1"/>
  <c r="I983" i="2"/>
  <c r="J983" i="2" s="1"/>
  <c r="K983" i="2" s="1"/>
  <c r="I50" i="2"/>
  <c r="J50" i="2" s="1"/>
  <c r="K50" i="2" s="1"/>
  <c r="I439" i="2"/>
  <c r="J439" i="2" s="1"/>
  <c r="K439" i="2" s="1"/>
  <c r="I306" i="2"/>
  <c r="J306" i="2" s="1"/>
  <c r="K306" i="2" s="1"/>
  <c r="I647" i="2"/>
  <c r="J647" i="2" s="1"/>
  <c r="K647" i="2" s="1"/>
  <c r="I114" i="2"/>
  <c r="J114" i="2" s="1"/>
  <c r="K114" i="2" s="1"/>
  <c r="I663" i="2"/>
  <c r="J663" i="2" s="1"/>
  <c r="K663" i="2" s="1"/>
  <c r="I504" i="2"/>
  <c r="J504" i="2" s="1"/>
  <c r="K504" i="2" s="1"/>
  <c r="I178" i="2"/>
  <c r="J178" i="2" s="1"/>
  <c r="K178" i="2" s="1"/>
  <c r="I366" i="2"/>
  <c r="J366" i="2" s="1"/>
  <c r="K366" i="2" s="1"/>
  <c r="I461" i="2"/>
  <c r="J461" i="2" s="1"/>
  <c r="K461" i="2" s="1"/>
  <c r="I401" i="2"/>
  <c r="J401" i="2" s="1"/>
  <c r="K401" i="2" s="1"/>
  <c r="I374" i="2"/>
  <c r="J374" i="2" s="1"/>
  <c r="K374" i="2" s="1"/>
  <c r="I727" i="2"/>
  <c r="J727" i="2" s="1"/>
  <c r="K727" i="2" s="1"/>
  <c r="I88" i="2"/>
  <c r="J88" i="2" s="1"/>
  <c r="K88" i="2" s="1"/>
  <c r="I498" i="2"/>
  <c r="J498" i="2" s="1"/>
  <c r="K498" i="2" s="1"/>
  <c r="I867" i="2"/>
  <c r="J867" i="2" s="1"/>
  <c r="K867" i="2" s="1"/>
  <c r="I131" i="2"/>
  <c r="J131" i="2" s="1"/>
  <c r="K131" i="2" s="1"/>
  <c r="I387" i="2"/>
  <c r="J387" i="2" s="1"/>
  <c r="K387" i="2" s="1"/>
  <c r="I643" i="2"/>
  <c r="J643" i="2" s="1"/>
  <c r="K643" i="2" s="1"/>
  <c r="I451" i="2"/>
  <c r="J451" i="2" s="1"/>
  <c r="K451" i="2" s="1"/>
  <c r="I715" i="2"/>
  <c r="J715" i="2" s="1"/>
  <c r="K715" i="2" s="1"/>
  <c r="I259" i="2"/>
  <c r="J259" i="2" s="1"/>
  <c r="K259" i="2" s="1"/>
  <c r="I515" i="2"/>
  <c r="J515" i="2" s="1"/>
  <c r="K515" i="2" s="1"/>
  <c r="I929" i="2"/>
  <c r="J929" i="2" s="1"/>
  <c r="K929" i="2" s="1"/>
  <c r="I795" i="2"/>
  <c r="J795" i="2" s="1"/>
  <c r="K795" i="2" s="1"/>
  <c r="I67" i="2"/>
  <c r="J67" i="2" s="1"/>
  <c r="K67" i="2" s="1"/>
  <c r="I323" i="2"/>
  <c r="J323" i="2" s="1"/>
  <c r="K323" i="2" s="1"/>
  <c r="I579" i="2"/>
  <c r="J579" i="2" s="1"/>
  <c r="K579" i="2" s="1"/>
  <c r="I902" i="2"/>
  <c r="J902" i="2" s="1"/>
  <c r="K902" i="2" s="1"/>
  <c r="I639" i="2"/>
  <c r="J639" i="2" s="1"/>
  <c r="K639" i="2" s="1"/>
  <c r="I431" i="2"/>
  <c r="J431" i="2" s="1"/>
  <c r="K431" i="2" s="1"/>
  <c r="I488" i="2"/>
  <c r="J488" i="2" s="1"/>
  <c r="K488" i="2" s="1"/>
  <c r="I847" i="2"/>
  <c r="J847" i="2" s="1"/>
  <c r="K847" i="2" s="1"/>
  <c r="I307" i="2"/>
  <c r="J307" i="2" s="1"/>
  <c r="K307" i="2" s="1"/>
  <c r="I975" i="2"/>
  <c r="J975" i="2" s="1"/>
  <c r="K975" i="2" s="1"/>
  <c r="I655" i="2"/>
  <c r="J655" i="2" s="1"/>
  <c r="K655" i="2" s="1"/>
  <c r="I525" i="2"/>
  <c r="J525" i="2" s="1"/>
  <c r="K525" i="2" s="1"/>
  <c r="I170" i="2"/>
  <c r="J170" i="2" s="1"/>
  <c r="K170" i="2" s="1"/>
  <c r="I850" i="2"/>
  <c r="J850" i="2" s="1"/>
  <c r="K850" i="2" s="1"/>
  <c r="I59" i="2"/>
  <c r="J59" i="2" s="1"/>
  <c r="K59" i="2" s="1"/>
  <c r="I251" i="2"/>
  <c r="J251" i="2" s="1"/>
  <c r="K251" i="2" s="1"/>
  <c r="I174" i="2"/>
  <c r="J174" i="2" s="1"/>
  <c r="K174" i="2" s="1"/>
  <c r="I782" i="2"/>
  <c r="J782" i="2" s="1"/>
  <c r="K782" i="2" s="1"/>
  <c r="I972" i="2"/>
  <c r="J972" i="2" s="1"/>
  <c r="K972" i="2" s="1"/>
  <c r="I973" i="2"/>
  <c r="J973" i="2" s="1"/>
  <c r="K973" i="2" s="1"/>
  <c r="I344" i="2"/>
  <c r="J344" i="2" s="1"/>
  <c r="K344" i="2" s="1"/>
  <c r="I785" i="2"/>
  <c r="J785" i="2" s="1"/>
  <c r="K785" i="2" s="1"/>
  <c r="I682" i="2"/>
  <c r="J682" i="2" s="1"/>
  <c r="K682" i="2" s="1"/>
  <c r="I426" i="2"/>
  <c r="J426" i="2" s="1"/>
  <c r="K426" i="2" s="1"/>
  <c r="I467" i="2"/>
  <c r="J467" i="2" s="1"/>
  <c r="K467" i="2" s="1"/>
  <c r="I182" i="2"/>
  <c r="J182" i="2" s="1"/>
  <c r="K182" i="2" s="1"/>
  <c r="I878" i="2"/>
  <c r="J878" i="2" s="1"/>
  <c r="K878" i="2" s="1"/>
  <c r="I333" i="2"/>
  <c r="J333" i="2" s="1"/>
  <c r="K333" i="2" s="1"/>
  <c r="I686" i="2"/>
  <c r="J686" i="2" s="1"/>
  <c r="K686" i="2" s="1"/>
  <c r="I352" i="2"/>
  <c r="J352" i="2" s="1"/>
  <c r="K352" i="2" s="1"/>
  <c r="I313" i="2"/>
  <c r="J313" i="2" s="1"/>
  <c r="K313" i="2" s="1"/>
  <c r="I42" i="2"/>
  <c r="J42" i="2" s="1"/>
  <c r="K42" i="2" s="1"/>
  <c r="I258" i="2"/>
  <c r="J258" i="2" s="1"/>
  <c r="K258" i="2" s="1"/>
  <c r="I76" i="2"/>
  <c r="J76" i="2" s="1"/>
  <c r="K76" i="2" s="1"/>
  <c r="I398" i="2"/>
  <c r="J398" i="2" s="1"/>
  <c r="K398" i="2" s="1"/>
  <c r="I135" i="2"/>
  <c r="J135" i="2" s="1"/>
  <c r="K135" i="2" s="1"/>
  <c r="I875" i="2"/>
  <c r="J875" i="2" s="1"/>
  <c r="K875" i="2" s="1"/>
  <c r="I725" i="2"/>
  <c r="J725" i="2" s="1"/>
  <c r="K725" i="2" s="1"/>
  <c r="I298" i="2"/>
  <c r="J298" i="2" s="1"/>
  <c r="K298" i="2" s="1"/>
  <c r="I618" i="2"/>
  <c r="J618" i="2" s="1"/>
  <c r="K618" i="2" s="1"/>
  <c r="I962" i="2"/>
  <c r="J962" i="2" s="1"/>
  <c r="K962" i="2" s="1"/>
  <c r="I147" i="2"/>
  <c r="J147" i="2" s="1"/>
  <c r="K147" i="2" s="1"/>
  <c r="I356" i="2"/>
  <c r="J356" i="2" s="1"/>
  <c r="K356" i="2" s="1"/>
  <c r="I526" i="2"/>
  <c r="J526" i="2" s="1"/>
  <c r="K526" i="2" s="1"/>
  <c r="I604" i="2"/>
  <c r="J604" i="2" s="1"/>
  <c r="K604" i="2" s="1"/>
  <c r="I216" i="2"/>
  <c r="J216" i="2" s="1"/>
  <c r="K216" i="2" s="1"/>
  <c r="I608" i="2"/>
  <c r="J608" i="2" s="1"/>
  <c r="K608" i="2" s="1"/>
  <c r="I577" i="2"/>
  <c r="J577" i="2" s="1"/>
  <c r="K577" i="2" s="1"/>
  <c r="I819" i="2"/>
  <c r="J819" i="2" s="1"/>
  <c r="K819" i="2" s="1"/>
  <c r="I566" i="2"/>
  <c r="J566" i="2" s="1"/>
  <c r="K566" i="2" s="1"/>
  <c r="I909" i="2"/>
  <c r="J909" i="2" s="1"/>
  <c r="K909" i="2" s="1"/>
  <c r="I137" i="2"/>
  <c r="J137" i="2" s="1"/>
  <c r="K137" i="2" s="1"/>
  <c r="I657" i="2"/>
  <c r="J657" i="2" s="1"/>
  <c r="K657" i="2" s="1"/>
  <c r="I690" i="2"/>
  <c r="J690" i="2" s="1"/>
  <c r="K690" i="2" s="1"/>
  <c r="I644" i="2"/>
  <c r="J644" i="2" s="1"/>
  <c r="K644" i="2" s="1"/>
  <c r="I844" i="2"/>
  <c r="J844" i="2" s="1"/>
  <c r="K844" i="2" s="1"/>
  <c r="I694" i="2"/>
  <c r="J694" i="2" s="1"/>
  <c r="K694" i="2" s="1"/>
  <c r="I40" i="2"/>
  <c r="J40" i="2" s="1"/>
  <c r="K40" i="2" s="1"/>
  <c r="I185" i="2"/>
  <c r="J185" i="2" s="1"/>
  <c r="K185" i="2" s="1"/>
  <c r="I705" i="2"/>
  <c r="J705" i="2" s="1"/>
  <c r="K705" i="2" s="1"/>
  <c r="I265" i="2"/>
  <c r="J265" i="2" s="1"/>
  <c r="K265" i="2" s="1"/>
  <c r="I605" i="2"/>
  <c r="J605" i="2" s="1"/>
  <c r="K605" i="2" s="1"/>
  <c r="I98" i="2"/>
  <c r="J98" i="2" s="1"/>
  <c r="K98" i="2" s="1"/>
  <c r="I702" i="2"/>
  <c r="J702" i="2" s="1"/>
  <c r="K702" i="2" s="1"/>
  <c r="I650" i="2"/>
  <c r="J650" i="2" s="1"/>
  <c r="K650" i="2" s="1"/>
  <c r="I190" i="2"/>
  <c r="J190" i="2" s="1"/>
  <c r="K190" i="2" s="1"/>
  <c r="I89" i="2"/>
  <c r="J89" i="2" s="1"/>
  <c r="K89" i="2" s="1"/>
  <c r="I269" i="2"/>
  <c r="J269" i="2" s="1"/>
  <c r="K269" i="2" s="1"/>
  <c r="I842" i="2"/>
  <c r="J842" i="2" s="1"/>
  <c r="K842" i="2" s="1"/>
  <c r="I435" i="2"/>
  <c r="J435" i="2" s="1"/>
  <c r="K435" i="2" s="1"/>
  <c r="I627" i="2"/>
  <c r="I322" i="2"/>
  <c r="J322" i="2" s="1"/>
  <c r="K322" i="2" s="1"/>
  <c r="I562" i="2"/>
  <c r="J562" i="2" s="1"/>
  <c r="K562" i="2" s="1"/>
  <c r="I706" i="2"/>
  <c r="J706" i="2" s="1"/>
  <c r="K706" i="2" s="1"/>
  <c r="I397" i="2"/>
  <c r="J397" i="2" s="1"/>
  <c r="K397" i="2" s="1"/>
  <c r="I720" i="2"/>
  <c r="J720" i="2" s="1"/>
  <c r="K720" i="2" s="1"/>
  <c r="I25" i="2"/>
  <c r="J25" i="2" s="1"/>
  <c r="K25" i="2" s="1"/>
  <c r="I818" i="2"/>
  <c r="J818" i="2" s="1"/>
  <c r="K818" i="2" s="1"/>
  <c r="I799" i="2"/>
  <c r="J799" i="2" s="1"/>
  <c r="K799" i="2" s="1"/>
  <c r="I113" i="2"/>
  <c r="J113" i="2" s="1"/>
  <c r="K113" i="2" s="1"/>
  <c r="I362" i="2"/>
  <c r="J362" i="2" s="1"/>
  <c r="K362" i="2" s="1"/>
  <c r="I764" i="2"/>
  <c r="J764" i="2" s="1"/>
  <c r="K764" i="2" s="1"/>
  <c r="I754" i="2"/>
  <c r="J754" i="2" s="1"/>
  <c r="K754" i="2" s="1"/>
  <c r="I90" i="2"/>
  <c r="J90" i="2" s="1"/>
  <c r="K90" i="2" s="1"/>
  <c r="I370" i="2"/>
  <c r="J370" i="2" s="1"/>
  <c r="K370" i="2" s="1"/>
  <c r="I626" i="2"/>
  <c r="J626" i="2" s="1"/>
  <c r="K626" i="2" s="1"/>
  <c r="I192" i="2"/>
  <c r="J192" i="2" s="1"/>
  <c r="K192" i="2" s="1"/>
  <c r="I266" i="2"/>
  <c r="J266" i="2" s="1"/>
  <c r="K266" i="2" s="1"/>
  <c r="I261" i="2"/>
  <c r="J261" i="2" s="1"/>
  <c r="K261" i="2" s="1"/>
  <c r="I273" i="2"/>
  <c r="J273" i="2" s="1"/>
  <c r="K273" i="2" s="1"/>
  <c r="I434" i="2"/>
  <c r="J434" i="2" s="1"/>
  <c r="K434" i="2" s="1"/>
  <c r="I107" i="2"/>
  <c r="J107" i="2" s="1"/>
  <c r="K107" i="2" s="1"/>
  <c r="I982" i="2"/>
  <c r="J982" i="2" s="1"/>
  <c r="K982" i="2" s="1"/>
  <c r="I10" i="2"/>
  <c r="J10" i="2" s="1"/>
  <c r="K10" i="2" s="1"/>
  <c r="I522" i="2"/>
  <c r="J522" i="2" s="1"/>
  <c r="K522" i="2" s="1"/>
  <c r="I779" i="2"/>
  <c r="J779" i="2" s="1"/>
  <c r="K779" i="2" s="1"/>
  <c r="I963" i="2"/>
  <c r="J963" i="2" s="1"/>
  <c r="K963" i="2" s="1"/>
  <c r="I206" i="2"/>
  <c r="J206" i="2" s="1"/>
  <c r="K206" i="2" s="1"/>
  <c r="I462" i="2"/>
  <c r="J462" i="2" s="1"/>
  <c r="K462" i="2" s="1"/>
  <c r="I718" i="2"/>
  <c r="J718" i="2" s="1"/>
  <c r="K718" i="2" s="1"/>
  <c r="I669" i="2"/>
  <c r="J669" i="2" s="1"/>
  <c r="K669" i="2" s="1"/>
  <c r="I162" i="2"/>
  <c r="J162" i="2" s="1"/>
  <c r="K162" i="2" s="1"/>
  <c r="I290" i="2"/>
  <c r="J290" i="2" s="1"/>
  <c r="K290" i="2" s="1"/>
  <c r="I890" i="2"/>
  <c r="J890" i="2" s="1"/>
  <c r="K890" i="2" s="1"/>
  <c r="I51" i="2"/>
  <c r="J51" i="2" s="1"/>
  <c r="K51" i="2" s="1"/>
  <c r="I979" i="2"/>
  <c r="J979" i="2" s="1"/>
  <c r="K979" i="2" s="1"/>
  <c r="I270" i="2"/>
  <c r="J270" i="2" s="1"/>
  <c r="K270" i="2" s="1"/>
  <c r="I447" i="2"/>
  <c r="J447" i="2" s="1"/>
  <c r="K447" i="2" s="1"/>
  <c r="I671" i="2"/>
  <c r="J671" i="2" s="1"/>
  <c r="K671" i="2" s="1"/>
  <c r="I863" i="2"/>
  <c r="J863" i="2" s="1"/>
  <c r="K863" i="2" s="1"/>
  <c r="I413" i="2"/>
  <c r="J413" i="2" s="1"/>
  <c r="K413" i="2" s="1"/>
  <c r="I733" i="2"/>
  <c r="J733" i="2" s="1"/>
  <c r="K733" i="2" s="1"/>
  <c r="I846" i="2"/>
  <c r="J846" i="2" s="1"/>
  <c r="K846" i="2" s="1"/>
  <c r="I16" i="2"/>
  <c r="J16" i="2" s="1"/>
  <c r="K16" i="2" s="1"/>
  <c r="I641" i="2"/>
  <c r="J641" i="2" s="1"/>
  <c r="K641" i="2" s="1"/>
  <c r="I34" i="2"/>
  <c r="J34" i="2" s="1"/>
  <c r="K34" i="2" s="1"/>
  <c r="I394" i="2"/>
  <c r="J394" i="2" s="1"/>
  <c r="K394" i="2" s="1"/>
  <c r="I586" i="2"/>
  <c r="J586" i="2" s="1"/>
  <c r="K586" i="2" s="1"/>
  <c r="I714" i="2"/>
  <c r="J714" i="2" s="1"/>
  <c r="K714" i="2" s="1"/>
  <c r="I179" i="2"/>
  <c r="J179" i="2" s="1"/>
  <c r="K179" i="2" s="1"/>
  <c r="I499" i="2"/>
  <c r="J499" i="2" s="1"/>
  <c r="K499" i="2" s="1"/>
  <c r="I142" i="2"/>
  <c r="J142" i="2" s="1"/>
  <c r="K142" i="2" s="1"/>
  <c r="I334" i="2"/>
  <c r="J334" i="2" s="1"/>
  <c r="K334" i="2" s="1"/>
  <c r="I574" i="2"/>
  <c r="J574" i="2" s="1"/>
  <c r="K574" i="2" s="1"/>
  <c r="I527" i="2"/>
  <c r="J527" i="2" s="1"/>
  <c r="K527" i="2" s="1"/>
  <c r="I927" i="2"/>
  <c r="J927" i="2" s="1"/>
  <c r="K927" i="2" s="1"/>
  <c r="I797" i="2"/>
  <c r="J797" i="2" s="1"/>
  <c r="K797" i="2" s="1"/>
  <c r="I894" i="2"/>
  <c r="J894" i="2" s="1"/>
  <c r="K894" i="2" s="1"/>
  <c r="I371" i="2"/>
  <c r="J371" i="2" s="1"/>
  <c r="K371" i="2" s="1"/>
  <c r="I859" i="2"/>
  <c r="J859" i="2" s="1"/>
  <c r="K859" i="2" s="1"/>
  <c r="I468" i="2"/>
  <c r="J468" i="2" s="1"/>
  <c r="K468" i="2" s="1"/>
  <c r="I590" i="2"/>
  <c r="J590" i="2" s="1"/>
  <c r="K590" i="2" s="1"/>
  <c r="I213" i="2"/>
  <c r="J213" i="2" s="1"/>
  <c r="K213" i="2" s="1"/>
  <c r="I477" i="2"/>
  <c r="J477" i="2" s="1"/>
  <c r="K477" i="2" s="1"/>
  <c r="I861" i="2"/>
  <c r="J861" i="2" s="1"/>
  <c r="K861" i="2" s="1"/>
  <c r="I974" i="2"/>
  <c r="J974" i="2" s="1"/>
  <c r="K974" i="2" s="1"/>
  <c r="I48" i="2"/>
  <c r="J48" i="2" s="1"/>
  <c r="K48" i="2" s="1"/>
  <c r="I226" i="2"/>
  <c r="J226" i="2" s="1"/>
  <c r="K226" i="2" s="1"/>
  <c r="I778" i="2"/>
  <c r="J778" i="2" s="1"/>
  <c r="K778" i="2" s="1"/>
  <c r="I654" i="2"/>
  <c r="J654" i="2" s="1"/>
  <c r="K654" i="2" s="1"/>
  <c r="I910" i="2"/>
  <c r="J910" i="2" s="1"/>
  <c r="K910" i="2" s="1"/>
  <c r="I591" i="2"/>
  <c r="J591" i="2" s="1"/>
  <c r="K591" i="2" s="1"/>
  <c r="I735" i="2"/>
  <c r="J735" i="2" s="1"/>
  <c r="K735" i="2" s="1"/>
  <c r="I237" i="2"/>
  <c r="J237" i="2" s="1"/>
  <c r="K237" i="2" s="1"/>
  <c r="I769" i="2"/>
  <c r="J769" i="2" s="1"/>
  <c r="K769" i="2" s="1"/>
  <c r="I254" i="2"/>
  <c r="J254" i="2" s="1"/>
  <c r="K254" i="2" s="1"/>
  <c r="I330" i="2"/>
  <c r="J330" i="2" s="1"/>
  <c r="K330" i="2" s="1"/>
  <c r="I458" i="2"/>
  <c r="J458" i="2" s="1"/>
  <c r="K458" i="2" s="1"/>
  <c r="I954" i="2"/>
  <c r="J954" i="2" s="1"/>
  <c r="K954" i="2" s="1"/>
  <c r="I115" i="2"/>
  <c r="J115" i="2" s="1"/>
  <c r="K115" i="2" s="1"/>
  <c r="I243" i="2"/>
  <c r="J243" i="2" s="1"/>
  <c r="K243" i="2" s="1"/>
  <c r="I563" i="2"/>
  <c r="J563" i="2" s="1"/>
  <c r="K563" i="2" s="1"/>
  <c r="I947" i="2"/>
  <c r="J947" i="2" s="1"/>
  <c r="K947" i="2" s="1"/>
  <c r="I340" i="2"/>
  <c r="J340" i="2" s="1"/>
  <c r="K340" i="2" s="1"/>
  <c r="I382" i="2"/>
  <c r="J382" i="2" s="1"/>
  <c r="K382" i="2" s="1"/>
  <c r="I541" i="2"/>
  <c r="J541" i="2" s="1"/>
  <c r="K541" i="2" s="1"/>
  <c r="I505" i="2"/>
  <c r="J505" i="2" s="1"/>
  <c r="K505" i="2" s="1"/>
  <c r="I450" i="2"/>
  <c r="J450" i="2" s="1"/>
  <c r="K450" i="2" s="1"/>
  <c r="I235" i="2"/>
  <c r="J235" i="2" s="1"/>
  <c r="K235" i="2" s="1"/>
  <c r="I363" i="2"/>
  <c r="J363" i="2" s="1"/>
  <c r="K363" i="2" s="1"/>
  <c r="I100" i="2"/>
  <c r="J100" i="2" s="1"/>
  <c r="K100" i="2" s="1"/>
  <c r="I868" i="2"/>
  <c r="J868" i="2" s="1"/>
  <c r="K868" i="2" s="1"/>
  <c r="I885" i="2"/>
  <c r="J885" i="2" s="1"/>
  <c r="K885" i="2" s="1"/>
  <c r="I882" i="2"/>
  <c r="J882" i="2" s="1"/>
  <c r="K882" i="2" s="1"/>
  <c r="I491" i="2"/>
  <c r="J491" i="2" s="1"/>
  <c r="K491" i="2" s="1"/>
  <c r="I619" i="2"/>
  <c r="J619" i="2" s="1"/>
  <c r="K619" i="2" s="1"/>
  <c r="I884" i="2"/>
  <c r="J884" i="2" s="1"/>
  <c r="K884" i="2" s="1"/>
  <c r="I743" i="2"/>
  <c r="J743" i="2" s="1"/>
  <c r="K743" i="2" s="1"/>
  <c r="I871" i="2"/>
  <c r="J871" i="2" s="1"/>
  <c r="K871" i="2" s="1"/>
  <c r="I373" i="2"/>
  <c r="J373" i="2" s="1"/>
  <c r="K373" i="2" s="1"/>
  <c r="I904" i="2"/>
  <c r="J904" i="2" s="1"/>
  <c r="K904" i="2" s="1"/>
  <c r="I57" i="2"/>
  <c r="J57" i="2" s="1"/>
  <c r="K57" i="2" s="1"/>
  <c r="I26" i="2"/>
  <c r="J26" i="2" s="1"/>
  <c r="K26" i="2" s="1"/>
  <c r="I282" i="2"/>
  <c r="J282" i="2" s="1"/>
  <c r="K282" i="2" s="1"/>
  <c r="I770" i="2"/>
  <c r="J770" i="2" s="1"/>
  <c r="K770" i="2" s="1"/>
  <c r="I43" i="2"/>
  <c r="J43" i="2" s="1"/>
  <c r="K43" i="2" s="1"/>
  <c r="I748" i="2"/>
  <c r="J748" i="2" s="1"/>
  <c r="K748" i="2" s="1"/>
  <c r="I455" i="2"/>
  <c r="J455" i="2" s="1"/>
  <c r="K455" i="2" s="1"/>
  <c r="I693" i="2"/>
  <c r="J693" i="2" s="1"/>
  <c r="K693" i="2" s="1"/>
  <c r="I264" i="2"/>
  <c r="J264" i="2" s="1"/>
  <c r="K264" i="2" s="1"/>
  <c r="I514" i="2"/>
  <c r="J514" i="2" s="1"/>
  <c r="K514" i="2" s="1"/>
  <c r="I642" i="2"/>
  <c r="J642" i="2" s="1"/>
  <c r="K642" i="2" s="1"/>
  <c r="I572" i="2"/>
  <c r="J572" i="2" s="1"/>
  <c r="K572" i="2" s="1"/>
  <c r="I328" i="2"/>
  <c r="J328" i="2" s="1"/>
  <c r="K328" i="2" s="1"/>
  <c r="I520" i="2"/>
  <c r="J520" i="2" s="1"/>
  <c r="K520" i="2" s="1"/>
  <c r="I392" i="2"/>
  <c r="J392" i="2" s="1"/>
  <c r="K392" i="2" s="1"/>
  <c r="I305" i="2"/>
  <c r="J305" i="2" s="1"/>
  <c r="K305" i="2" s="1"/>
  <c r="I386" i="2"/>
  <c r="J386" i="2" s="1"/>
  <c r="K386" i="2" s="1"/>
  <c r="I171" i="2"/>
  <c r="J171" i="2" s="1"/>
  <c r="K171" i="2" s="1"/>
  <c r="I299" i="2"/>
  <c r="J299" i="2" s="1"/>
  <c r="K299" i="2" s="1"/>
  <c r="I427" i="2"/>
  <c r="J427" i="2" s="1"/>
  <c r="K427" i="2" s="1"/>
  <c r="I535" i="2"/>
  <c r="J535" i="2" s="1"/>
  <c r="K535" i="2" s="1"/>
  <c r="I807" i="2"/>
  <c r="J807" i="2" s="1"/>
  <c r="K807" i="2" s="1"/>
  <c r="I981" i="2"/>
  <c r="J981" i="2" s="1"/>
  <c r="K981" i="2" s="1"/>
  <c r="I599" i="2"/>
  <c r="J599" i="2" s="1"/>
  <c r="K599" i="2" s="1"/>
  <c r="I834" i="2"/>
  <c r="J834" i="2" s="1"/>
  <c r="K834" i="2" s="1"/>
  <c r="I555" i="2"/>
  <c r="J555" i="2" s="1"/>
  <c r="K555" i="2" s="1"/>
  <c r="I47" i="2"/>
  <c r="J47" i="2" s="1"/>
  <c r="K47" i="2" s="1"/>
  <c r="I679" i="2"/>
  <c r="J679" i="2" s="1"/>
  <c r="K679" i="2" s="1"/>
  <c r="I815" i="2"/>
  <c r="J815" i="2" s="1"/>
  <c r="K815" i="2" s="1"/>
  <c r="I245" i="2"/>
  <c r="J245" i="2" s="1"/>
  <c r="K245" i="2" s="1"/>
  <c r="I144" i="2"/>
  <c r="J144" i="2" s="1"/>
  <c r="K144" i="2" s="1"/>
  <c r="I648" i="2"/>
  <c r="J648" i="2" s="1"/>
  <c r="K648" i="2" s="1"/>
  <c r="I553" i="2"/>
  <c r="J553" i="2" s="1"/>
  <c r="K553" i="2" s="1"/>
  <c r="I776" i="2"/>
  <c r="J776" i="2" s="1"/>
  <c r="K776" i="2" s="1"/>
  <c r="I486" i="2"/>
  <c r="J486" i="2" s="1"/>
  <c r="K486" i="2" s="1"/>
  <c r="I130" i="2"/>
  <c r="J130" i="2" s="1"/>
  <c r="K130" i="2" s="1"/>
  <c r="I218" i="2"/>
  <c r="J218" i="2" s="1"/>
  <c r="K218" i="2" s="1"/>
  <c r="I466" i="2"/>
  <c r="J466" i="2" s="1"/>
  <c r="K466" i="2" s="1"/>
  <c r="I722" i="2"/>
  <c r="J722" i="2" s="1"/>
  <c r="K722" i="2" s="1"/>
  <c r="I810" i="2"/>
  <c r="J810" i="2" s="1"/>
  <c r="K810" i="2" s="1"/>
  <c r="I11" i="2"/>
  <c r="J11" i="2" s="1"/>
  <c r="K11" i="2" s="1"/>
  <c r="I267" i="2"/>
  <c r="J267" i="2" s="1"/>
  <c r="K267" i="2" s="1"/>
  <c r="I339" i="2"/>
  <c r="J339" i="2" s="1"/>
  <c r="K339" i="2" s="1"/>
  <c r="I595" i="2"/>
  <c r="J595" i="2" s="1"/>
  <c r="K595" i="2" s="1"/>
  <c r="I124" i="2"/>
  <c r="J124" i="2" s="1"/>
  <c r="K124" i="2" s="1"/>
  <c r="I236" i="2"/>
  <c r="J236" i="2" s="1"/>
  <c r="K236" i="2" s="1"/>
  <c r="I476" i="2"/>
  <c r="J476" i="2" s="1"/>
  <c r="K476" i="2" s="1"/>
  <c r="I588" i="2"/>
  <c r="J588" i="2" s="1"/>
  <c r="K588" i="2" s="1"/>
  <c r="I692" i="2"/>
  <c r="J692" i="2" s="1"/>
  <c r="K692" i="2" s="1"/>
  <c r="I804" i="2"/>
  <c r="J804" i="2" s="1"/>
  <c r="K804" i="2" s="1"/>
  <c r="I900" i="2"/>
  <c r="J900" i="2" s="1"/>
  <c r="K900" i="2" s="1"/>
  <c r="I310" i="2"/>
  <c r="J310" i="2" s="1"/>
  <c r="K310" i="2" s="1"/>
  <c r="I422" i="2"/>
  <c r="J422" i="2" s="1"/>
  <c r="K422" i="2" s="1"/>
  <c r="I510" i="2"/>
  <c r="J510" i="2" s="1"/>
  <c r="K510" i="2" s="1"/>
  <c r="I630" i="2"/>
  <c r="J630" i="2" s="1"/>
  <c r="K630" i="2" s="1"/>
  <c r="I766" i="2"/>
  <c r="J766" i="2" s="1"/>
  <c r="K766" i="2" s="1"/>
  <c r="I934" i="2"/>
  <c r="J934" i="2" s="1"/>
  <c r="K934" i="2" s="1"/>
  <c r="I319" i="2"/>
  <c r="J319" i="2" s="1"/>
  <c r="K319" i="2" s="1"/>
  <c r="I543" i="2"/>
  <c r="J543" i="2" s="1"/>
  <c r="K543" i="2" s="1"/>
  <c r="I751" i="2"/>
  <c r="J751" i="2" s="1"/>
  <c r="K751" i="2" s="1"/>
  <c r="I899" i="2"/>
  <c r="J899" i="2" s="1"/>
  <c r="K899" i="2" s="1"/>
  <c r="I324" i="2"/>
  <c r="J324" i="2" s="1"/>
  <c r="K324" i="2" s="1"/>
  <c r="I828" i="2"/>
  <c r="J828" i="2" s="1"/>
  <c r="K828" i="2" s="1"/>
  <c r="I437" i="2"/>
  <c r="J437" i="2" s="1"/>
  <c r="K437" i="2" s="1"/>
  <c r="I621" i="2"/>
  <c r="J621" i="2" s="1"/>
  <c r="K621" i="2" s="1"/>
  <c r="I757" i="2"/>
  <c r="J757" i="2" s="1"/>
  <c r="K757" i="2" s="1"/>
  <c r="I933" i="2"/>
  <c r="J933" i="2" s="1"/>
  <c r="K933" i="2" s="1"/>
  <c r="I943" i="2"/>
  <c r="J943" i="2" s="1"/>
  <c r="K943" i="2" s="1"/>
  <c r="I552" i="2"/>
  <c r="J552" i="2" s="1"/>
  <c r="K552" i="2" s="1"/>
  <c r="I664" i="2"/>
  <c r="J664" i="2" s="1"/>
  <c r="K664" i="2" s="1"/>
  <c r="I808" i="2"/>
  <c r="J808" i="2" s="1"/>
  <c r="K808" i="2" s="1"/>
  <c r="I193" i="2"/>
  <c r="J193" i="2" s="1"/>
  <c r="K193" i="2" s="1"/>
  <c r="I194" i="2"/>
  <c r="J194" i="2" s="1"/>
  <c r="K194" i="2" s="1"/>
  <c r="I75" i="2"/>
  <c r="J75" i="2" s="1"/>
  <c r="K75" i="2" s="1"/>
  <c r="I403" i="2"/>
  <c r="J403" i="2" s="1"/>
  <c r="K403" i="2" s="1"/>
  <c r="I835" i="2"/>
  <c r="J835" i="2" s="1"/>
  <c r="K835" i="2" s="1"/>
  <c r="I444" i="2"/>
  <c r="J444" i="2" s="1"/>
  <c r="K444" i="2" s="1"/>
  <c r="I294" i="2"/>
  <c r="J294" i="2" s="1"/>
  <c r="K294" i="2" s="1"/>
  <c r="I732" i="2"/>
  <c r="J732" i="2" s="1"/>
  <c r="K732" i="2" s="1"/>
  <c r="I607" i="2"/>
  <c r="J607" i="2" s="1"/>
  <c r="K607" i="2" s="1"/>
  <c r="I202" i="2"/>
  <c r="J202" i="2" s="1"/>
  <c r="K202" i="2" s="1"/>
  <c r="I749" i="2"/>
  <c r="J749" i="2" s="1"/>
  <c r="K749" i="2" s="1"/>
  <c r="I66" i="2"/>
  <c r="J66" i="2" s="1"/>
  <c r="K66" i="2" s="1"/>
  <c r="I138" i="2"/>
  <c r="J138" i="2" s="1"/>
  <c r="K138" i="2" s="1"/>
  <c r="I474" i="2"/>
  <c r="J474" i="2" s="1"/>
  <c r="K474" i="2" s="1"/>
  <c r="I658" i="2"/>
  <c r="J658" i="2" s="1"/>
  <c r="K658" i="2" s="1"/>
  <c r="I730" i="2"/>
  <c r="J730" i="2" s="1"/>
  <c r="K730" i="2" s="1"/>
  <c r="I19" i="2"/>
  <c r="J19" i="2" s="1"/>
  <c r="K19" i="2" s="1"/>
  <c r="I275" i="2"/>
  <c r="J275" i="2" s="1"/>
  <c r="K275" i="2" s="1"/>
  <c r="I523" i="2"/>
  <c r="J523" i="2" s="1"/>
  <c r="K523" i="2" s="1"/>
  <c r="I891" i="2"/>
  <c r="J891" i="2" s="1"/>
  <c r="K891" i="2" s="1"/>
  <c r="I60" i="2"/>
  <c r="J60" i="2" s="1"/>
  <c r="K60" i="2" s="1"/>
  <c r="I140" i="2"/>
  <c r="J140" i="2" s="1"/>
  <c r="K140" i="2" s="1"/>
  <c r="I364" i="2"/>
  <c r="J364" i="2" s="1"/>
  <c r="K364" i="2" s="1"/>
  <c r="I596" i="2"/>
  <c r="J596" i="2" s="1"/>
  <c r="K596" i="2" s="1"/>
  <c r="I940" i="2"/>
  <c r="J940" i="2" s="1"/>
  <c r="K940" i="2" s="1"/>
  <c r="I22" i="2"/>
  <c r="J22" i="2" s="1"/>
  <c r="K22" i="2" s="1"/>
  <c r="I230" i="2"/>
  <c r="J230" i="2" s="1"/>
  <c r="K230" i="2" s="1"/>
  <c r="I318" i="2"/>
  <c r="J318" i="2" s="1"/>
  <c r="K318" i="2" s="1"/>
  <c r="I430" i="2"/>
  <c r="J430" i="2" s="1"/>
  <c r="K430" i="2" s="1"/>
  <c r="I638" i="2"/>
  <c r="J638" i="2" s="1"/>
  <c r="K638" i="2" s="1"/>
  <c r="I942" i="2"/>
  <c r="J942" i="2" s="1"/>
  <c r="K942" i="2" s="1"/>
  <c r="I327" i="2"/>
  <c r="J327" i="2" s="1"/>
  <c r="K327" i="2" s="1"/>
  <c r="I551" i="2"/>
  <c r="J551" i="2" s="1"/>
  <c r="K551" i="2" s="1"/>
  <c r="I879" i="2"/>
  <c r="J879" i="2" s="1"/>
  <c r="K879" i="2" s="1"/>
  <c r="I931" i="2"/>
  <c r="J931" i="2" s="1"/>
  <c r="K931" i="2" s="1"/>
  <c r="I293" i="2"/>
  <c r="J293" i="2" s="1"/>
  <c r="K293" i="2" s="1"/>
  <c r="I629" i="2"/>
  <c r="J629" i="2" s="1"/>
  <c r="K629" i="2" s="1"/>
  <c r="I296" i="2"/>
  <c r="J296" i="2" s="1"/>
  <c r="K296" i="2" s="1"/>
  <c r="I424" i="2"/>
  <c r="J424" i="2" s="1"/>
  <c r="K424" i="2" s="1"/>
  <c r="I568" i="2"/>
  <c r="J568" i="2" s="1"/>
  <c r="K568" i="2" s="1"/>
  <c r="I680" i="2"/>
  <c r="J680" i="2" s="1"/>
  <c r="K680" i="2" s="1"/>
  <c r="I840" i="2"/>
  <c r="J840" i="2" s="1"/>
  <c r="K840" i="2" s="1"/>
  <c r="I651" i="2"/>
  <c r="J651" i="2" s="1"/>
  <c r="K651" i="2" s="1"/>
  <c r="I212" i="2"/>
  <c r="J212" i="2" s="1"/>
  <c r="K212" i="2" s="1"/>
  <c r="I463" i="2"/>
  <c r="J463" i="2" s="1"/>
  <c r="K463" i="2" s="1"/>
  <c r="I530" i="2"/>
  <c r="J530" i="2" s="1"/>
  <c r="K530" i="2" s="1"/>
  <c r="I538" i="2"/>
  <c r="J538" i="2" s="1"/>
  <c r="K538" i="2" s="1"/>
  <c r="I83" i="2"/>
  <c r="J83" i="2" s="1"/>
  <c r="K83" i="2" s="1"/>
  <c r="I228" i="2"/>
  <c r="J228" i="2" s="1"/>
  <c r="K228" i="2" s="1"/>
  <c r="I580" i="2"/>
  <c r="J580" i="2" s="1"/>
  <c r="K580" i="2" s="1"/>
  <c r="I302" i="2"/>
  <c r="J302" i="2" s="1"/>
  <c r="K302" i="2" s="1"/>
  <c r="I758" i="2"/>
  <c r="J758" i="2" s="1"/>
  <c r="K758" i="2" s="1"/>
  <c r="I917" i="2"/>
  <c r="J917" i="2" s="1"/>
  <c r="K917" i="2" s="1"/>
  <c r="I74" i="2"/>
  <c r="J74" i="2" s="1"/>
  <c r="K74" i="2" s="1"/>
  <c r="I154" i="2"/>
  <c r="J154" i="2" s="1"/>
  <c r="K154" i="2" s="1"/>
  <c r="I402" i="2"/>
  <c r="J402" i="2" s="1"/>
  <c r="K402" i="2" s="1"/>
  <c r="I490" i="2"/>
  <c r="J490" i="2" s="1"/>
  <c r="K490" i="2" s="1"/>
  <c r="I666" i="2"/>
  <c r="J666" i="2" s="1"/>
  <c r="K666" i="2" s="1"/>
  <c r="I746" i="2"/>
  <c r="J746" i="2" s="1"/>
  <c r="K746" i="2" s="1"/>
  <c r="I203" i="2"/>
  <c r="J203" i="2" s="1"/>
  <c r="K203" i="2" s="1"/>
  <c r="I283" i="2"/>
  <c r="J283" i="2" s="1"/>
  <c r="K283" i="2" s="1"/>
  <c r="I531" i="2"/>
  <c r="J531" i="2" s="1"/>
  <c r="K531" i="2" s="1"/>
  <c r="I164" i="2"/>
  <c r="J164" i="2" s="1"/>
  <c r="K164" i="2" s="1"/>
  <c r="I492" i="2"/>
  <c r="J492" i="2" s="1"/>
  <c r="K492" i="2" s="1"/>
  <c r="I612" i="2"/>
  <c r="J612" i="2" s="1"/>
  <c r="K612" i="2" s="1"/>
  <c r="I708" i="2"/>
  <c r="J708" i="2" s="1"/>
  <c r="K708" i="2" s="1"/>
  <c r="I820" i="2"/>
  <c r="J820" i="2" s="1"/>
  <c r="K820" i="2" s="1"/>
  <c r="I134" i="2"/>
  <c r="J134" i="2" s="1"/>
  <c r="K134" i="2" s="1"/>
  <c r="I238" i="2"/>
  <c r="J238" i="2" s="1"/>
  <c r="K238" i="2" s="1"/>
  <c r="I438" i="2"/>
  <c r="J438" i="2" s="1"/>
  <c r="K438" i="2" s="1"/>
  <c r="I550" i="2"/>
  <c r="J550" i="2" s="1"/>
  <c r="K550" i="2" s="1"/>
  <c r="I822" i="2"/>
  <c r="J822" i="2" s="1"/>
  <c r="K822" i="2" s="1"/>
  <c r="I950" i="2"/>
  <c r="J950" i="2" s="1"/>
  <c r="K950" i="2" s="1"/>
  <c r="I452" i="2"/>
  <c r="J452" i="2" s="1"/>
  <c r="K452" i="2" s="1"/>
  <c r="I956" i="2"/>
  <c r="J956" i="2" s="1"/>
  <c r="K956" i="2" s="1"/>
  <c r="I309" i="2"/>
  <c r="J309" i="2" s="1"/>
  <c r="K309" i="2" s="1"/>
  <c r="I813" i="2"/>
  <c r="J813" i="2" s="1"/>
  <c r="K813" i="2" s="1"/>
  <c r="I965" i="2"/>
  <c r="J965" i="2" s="1"/>
  <c r="K965" i="2" s="1"/>
  <c r="I247" i="2"/>
  <c r="J247" i="2" s="1"/>
  <c r="K247" i="2" s="1"/>
  <c r="I8" i="2"/>
  <c r="J8" i="2" s="1"/>
  <c r="K8" i="2" s="1"/>
  <c r="I304" i="2"/>
  <c r="J304" i="2" s="1"/>
  <c r="K304" i="2" s="1"/>
  <c r="I432" i="2"/>
  <c r="J432" i="2" s="1"/>
  <c r="K432" i="2" s="1"/>
  <c r="I576" i="2"/>
  <c r="J576" i="2" s="1"/>
  <c r="K576" i="2" s="1"/>
  <c r="I688" i="2"/>
  <c r="J688" i="2" s="1"/>
  <c r="K688" i="2" s="1"/>
  <c r="I49" i="2"/>
  <c r="J49" i="2" s="1"/>
  <c r="K49" i="2" s="1"/>
  <c r="I395" i="2"/>
  <c r="J395" i="2" s="1"/>
  <c r="K395" i="2" s="1"/>
  <c r="I308" i="2"/>
  <c r="J308" i="2" s="1"/>
  <c r="K308" i="2" s="1"/>
  <c r="I640" i="2"/>
  <c r="J640" i="2" s="1"/>
  <c r="K640" i="2" s="1"/>
  <c r="I786" i="2"/>
  <c r="J786" i="2" s="1"/>
  <c r="K786" i="2" s="1"/>
  <c r="I220" i="2"/>
  <c r="J220" i="2" s="1"/>
  <c r="K220" i="2" s="1"/>
  <c r="I494" i="2"/>
  <c r="J494" i="2" s="1"/>
  <c r="K494" i="2" s="1"/>
  <c r="I811" i="2"/>
  <c r="J811" i="2" s="1"/>
  <c r="K811" i="2" s="1"/>
  <c r="I794" i="2"/>
  <c r="J794" i="2" s="1"/>
  <c r="K794" i="2" s="1"/>
  <c r="I331" i="2"/>
  <c r="J331" i="2" s="1"/>
  <c r="K331" i="2" s="1"/>
  <c r="I587" i="2"/>
  <c r="J587" i="2" s="1"/>
  <c r="K587" i="2" s="1"/>
  <c r="I44" i="2"/>
  <c r="J44" i="2" s="1"/>
  <c r="K44" i="2" s="1"/>
  <c r="I348" i="2"/>
  <c r="J348" i="2" s="1"/>
  <c r="K348" i="2" s="1"/>
  <c r="I502" i="2"/>
  <c r="J502" i="2" s="1"/>
  <c r="K502" i="2" s="1"/>
  <c r="I622" i="2"/>
  <c r="J622" i="2" s="1"/>
  <c r="K622" i="2" s="1"/>
  <c r="I613" i="2"/>
  <c r="J613" i="2" s="1"/>
  <c r="K613" i="2" s="1"/>
  <c r="I656" i="2"/>
  <c r="J656" i="2" s="1"/>
  <c r="K656" i="2" s="1"/>
  <c r="I792" i="2"/>
  <c r="J792" i="2" s="1"/>
  <c r="K792" i="2" s="1"/>
  <c r="I82" i="2"/>
  <c r="J82" i="2" s="1"/>
  <c r="K82" i="2" s="1"/>
  <c r="I410" i="2"/>
  <c r="J410" i="2" s="1"/>
  <c r="K410" i="2" s="1"/>
  <c r="I594" i="2"/>
  <c r="J594" i="2" s="1"/>
  <c r="K594" i="2" s="1"/>
  <c r="I674" i="2"/>
  <c r="J674" i="2" s="1"/>
  <c r="K674" i="2" s="1"/>
  <c r="I946" i="2"/>
  <c r="J946" i="2" s="1"/>
  <c r="K946" i="2" s="1"/>
  <c r="I211" i="2"/>
  <c r="J211" i="2" s="1"/>
  <c r="K211" i="2" s="1"/>
  <c r="I459" i="2"/>
  <c r="J459" i="2" s="1"/>
  <c r="K459" i="2" s="1"/>
  <c r="I180" i="2"/>
  <c r="J180" i="2" s="1"/>
  <c r="K180" i="2" s="1"/>
  <c r="I628" i="2"/>
  <c r="J628" i="2" s="1"/>
  <c r="K628" i="2" s="1"/>
  <c r="I716" i="2"/>
  <c r="J716" i="2" s="1"/>
  <c r="K716" i="2" s="1"/>
  <c r="I7" i="2"/>
  <c r="J7" i="2" s="1"/>
  <c r="K7" i="2" s="1"/>
  <c r="I246" i="2"/>
  <c r="J246" i="2" s="1"/>
  <c r="K246" i="2" s="1"/>
  <c r="I358" i="2"/>
  <c r="J358" i="2" s="1"/>
  <c r="K358" i="2" s="1"/>
  <c r="I446" i="2"/>
  <c r="J446" i="2" s="1"/>
  <c r="K446" i="2" s="1"/>
  <c r="I558" i="2"/>
  <c r="J558" i="2" s="1"/>
  <c r="K558" i="2" s="1"/>
  <c r="I678" i="2"/>
  <c r="J678" i="2" s="1"/>
  <c r="K678" i="2" s="1"/>
  <c r="I830" i="2"/>
  <c r="J830" i="2" s="1"/>
  <c r="K830" i="2" s="1"/>
  <c r="I958" i="2"/>
  <c r="J958" i="2" s="1"/>
  <c r="K958" i="2" s="1"/>
  <c r="I687" i="2"/>
  <c r="J687" i="2" s="1"/>
  <c r="K687" i="2" s="1"/>
  <c r="I460" i="2"/>
  <c r="J460" i="2" s="1"/>
  <c r="K460" i="2" s="1"/>
  <c r="I325" i="2"/>
  <c r="J325" i="2" s="1"/>
  <c r="K325" i="2" s="1"/>
  <c r="I501" i="2"/>
  <c r="J501" i="2" s="1"/>
  <c r="K501" i="2" s="1"/>
  <c r="I685" i="2"/>
  <c r="J685" i="2" s="1"/>
  <c r="K685" i="2" s="1"/>
  <c r="I255" i="2"/>
  <c r="J255" i="2" s="1"/>
  <c r="K255" i="2" s="1"/>
  <c r="I168" i="2"/>
  <c r="J168" i="2" s="1"/>
  <c r="K168" i="2" s="1"/>
  <c r="I320" i="2"/>
  <c r="J320" i="2" s="1"/>
  <c r="K320" i="2" s="1"/>
  <c r="I456" i="2"/>
  <c r="J456" i="2" s="1"/>
  <c r="K456" i="2" s="1"/>
  <c r="I584" i="2"/>
  <c r="J584" i="2" s="1"/>
  <c r="K584" i="2" s="1"/>
  <c r="I704" i="2"/>
  <c r="J704" i="2" s="1"/>
  <c r="K704" i="2" s="1"/>
  <c r="I936" i="2"/>
  <c r="J936" i="2" s="1"/>
  <c r="K936" i="2" s="1"/>
  <c r="I321" i="2"/>
  <c r="J321" i="2" s="1"/>
  <c r="K321" i="2" s="1"/>
  <c r="I897" i="2"/>
  <c r="J897" i="2" s="1"/>
  <c r="K897" i="2" s="1"/>
  <c r="I129" i="2"/>
  <c r="J129" i="2" s="1"/>
  <c r="K129" i="2" s="1"/>
  <c r="I210" i="2"/>
  <c r="J210" i="2" s="1"/>
  <c r="K210" i="2" s="1"/>
  <c r="I354" i="2"/>
  <c r="J354" i="2" s="1"/>
  <c r="K354" i="2" s="1"/>
  <c r="I802" i="2"/>
  <c r="J802" i="2" s="1"/>
  <c r="K802" i="2" s="1"/>
  <c r="I411" i="2"/>
  <c r="J411" i="2" s="1"/>
  <c r="K411" i="2" s="1"/>
  <c r="I747" i="2"/>
  <c r="J747" i="2" s="1"/>
  <c r="K747" i="2" s="1"/>
  <c r="I500" i="2"/>
  <c r="J500" i="2" s="1"/>
  <c r="K500" i="2" s="1"/>
  <c r="I966" i="2"/>
  <c r="J966" i="2" s="1"/>
  <c r="K966" i="2" s="1"/>
  <c r="I407" i="2"/>
  <c r="J407" i="2" s="1"/>
  <c r="K407" i="2" s="1"/>
  <c r="I37" i="2"/>
  <c r="J37" i="2" s="1"/>
  <c r="K37" i="2" s="1"/>
  <c r="I277" i="2"/>
  <c r="J277" i="2" s="1"/>
  <c r="K277" i="2" s="1"/>
  <c r="I405" i="2"/>
  <c r="J405" i="2" s="1"/>
  <c r="K405" i="2" s="1"/>
  <c r="I533" i="2"/>
  <c r="J533" i="2" s="1"/>
  <c r="K533" i="2" s="1"/>
  <c r="I695" i="2"/>
  <c r="J695" i="2" s="1"/>
  <c r="K695" i="2" s="1"/>
  <c r="I408" i="2"/>
  <c r="J408" i="2" s="1"/>
  <c r="K408" i="2" s="1"/>
  <c r="I41" i="2"/>
  <c r="J41" i="2" s="1"/>
  <c r="K41" i="2" s="1"/>
  <c r="I417" i="2"/>
  <c r="J417" i="2" s="1"/>
  <c r="K417" i="2" s="1"/>
  <c r="I560" i="2"/>
  <c r="J560" i="2" s="1"/>
  <c r="K560" i="2" s="1"/>
  <c r="I976" i="2"/>
  <c r="J976" i="2" s="1"/>
  <c r="K976" i="2" s="1"/>
  <c r="I665" i="2"/>
  <c r="J665" i="2" s="1"/>
  <c r="K665" i="2" s="1"/>
  <c r="I937" i="2"/>
  <c r="J937" i="2" s="1"/>
  <c r="K937" i="2" s="1"/>
  <c r="I146" i="2"/>
  <c r="J146" i="2" s="1"/>
  <c r="K146" i="2" s="1"/>
  <c r="I738" i="2"/>
  <c r="J738" i="2" s="1"/>
  <c r="K738" i="2" s="1"/>
  <c r="I970" i="2"/>
  <c r="J970" i="2" s="1"/>
  <c r="K970" i="2" s="1"/>
  <c r="I347" i="2"/>
  <c r="J347" i="2" s="1"/>
  <c r="K347" i="2" s="1"/>
  <c r="I620" i="2"/>
  <c r="J620" i="2" s="1"/>
  <c r="K620" i="2" s="1"/>
  <c r="I326" i="2"/>
  <c r="J326" i="2" s="1"/>
  <c r="K326" i="2" s="1"/>
  <c r="I710" i="2"/>
  <c r="J710" i="2" s="1"/>
  <c r="K710" i="2" s="1"/>
  <c r="I295" i="2"/>
  <c r="J295" i="2" s="1"/>
  <c r="K295" i="2" s="1"/>
  <c r="I415" i="2"/>
  <c r="J415" i="2" s="1"/>
  <c r="K415" i="2" s="1"/>
  <c r="I101" i="2"/>
  <c r="J101" i="2" s="1"/>
  <c r="K101" i="2" s="1"/>
  <c r="I853" i="2"/>
  <c r="J853" i="2" s="1"/>
  <c r="K853" i="2" s="1"/>
  <c r="I957" i="2"/>
  <c r="J957" i="2" s="1"/>
  <c r="K957" i="2" s="1"/>
  <c r="I759" i="2"/>
  <c r="J759" i="2" s="1"/>
  <c r="K759" i="2" s="1"/>
  <c r="I416" i="2"/>
  <c r="J416" i="2" s="1"/>
  <c r="K416" i="2" s="1"/>
  <c r="I544" i="2"/>
  <c r="J544" i="2" s="1"/>
  <c r="K544" i="2" s="1"/>
  <c r="I209" i="2"/>
  <c r="J209" i="2" s="1"/>
  <c r="K209" i="2" s="1"/>
  <c r="I736" i="2"/>
  <c r="J736" i="2" s="1"/>
  <c r="K736" i="2" s="1"/>
  <c r="I377" i="2"/>
  <c r="J377" i="2" s="1"/>
  <c r="K377" i="2" s="1"/>
  <c r="I681" i="2"/>
  <c r="J681" i="2" s="1"/>
  <c r="K681" i="2" s="1"/>
  <c r="I953" i="2"/>
  <c r="J953" i="2" s="1"/>
  <c r="K953" i="2" s="1"/>
  <c r="I18" i="2"/>
  <c r="J18" i="2" s="1"/>
  <c r="K18" i="2" s="1"/>
  <c r="I610" i="2"/>
  <c r="J610" i="2" s="1"/>
  <c r="K610" i="2" s="1"/>
  <c r="I906" i="2"/>
  <c r="J906" i="2" s="1"/>
  <c r="K906" i="2" s="1"/>
  <c r="I219" i="2"/>
  <c r="J219" i="2" s="1"/>
  <c r="K219" i="2" s="1"/>
  <c r="I667" i="2"/>
  <c r="J667" i="2" s="1"/>
  <c r="K667" i="2" s="1"/>
  <c r="I915" i="2"/>
  <c r="J915" i="2" s="1"/>
  <c r="K915" i="2" s="1"/>
  <c r="I38" i="2"/>
  <c r="J38" i="2" s="1"/>
  <c r="K38" i="2" s="1"/>
  <c r="I262" i="2"/>
  <c r="J262" i="2" s="1"/>
  <c r="K262" i="2" s="1"/>
  <c r="I518" i="2"/>
  <c r="J518" i="2" s="1"/>
  <c r="K518" i="2" s="1"/>
  <c r="I71" i="2"/>
  <c r="J71" i="2" s="1"/>
  <c r="K71" i="2" s="1"/>
  <c r="I672" i="2"/>
  <c r="J672" i="2" s="1"/>
  <c r="K672" i="2" s="1"/>
  <c r="I289" i="2"/>
  <c r="J289" i="2" s="1"/>
  <c r="K289" i="2" s="1"/>
  <c r="I816" i="2"/>
  <c r="J816" i="2" s="1"/>
  <c r="K816" i="2" s="1"/>
  <c r="I145" i="2"/>
  <c r="J145" i="2" s="1"/>
  <c r="K145" i="2" s="1"/>
  <c r="I433" i="2"/>
  <c r="J433" i="2" s="1"/>
  <c r="K433" i="2" s="1"/>
  <c r="I697" i="2"/>
  <c r="J697" i="2" s="1"/>
  <c r="K697" i="2" s="1"/>
  <c r="I155" i="2"/>
  <c r="J155" i="2" s="1"/>
  <c r="K155" i="2" s="1"/>
  <c r="I252" i="2"/>
  <c r="J252" i="2" s="1"/>
  <c r="K252" i="2" s="1"/>
  <c r="I740" i="2"/>
  <c r="J740" i="2" s="1"/>
  <c r="K740" i="2" s="1"/>
  <c r="I70" i="2"/>
  <c r="J70" i="2" s="1"/>
  <c r="K70" i="2" s="1"/>
  <c r="I335" i="2"/>
  <c r="J335" i="2" s="1"/>
  <c r="K335" i="2" s="1"/>
  <c r="I469" i="2"/>
  <c r="J469" i="2" s="1"/>
  <c r="K469" i="2" s="1"/>
  <c r="I832" i="2"/>
  <c r="J832" i="2" s="1"/>
  <c r="K832" i="2" s="1"/>
  <c r="I449" i="2"/>
  <c r="J449" i="2" s="1"/>
  <c r="K449" i="2" s="1"/>
  <c r="I793" i="2"/>
  <c r="J793" i="2" s="1"/>
  <c r="K793" i="2" s="1"/>
  <c r="I546" i="2"/>
  <c r="J546" i="2" s="1"/>
  <c r="K546" i="2" s="1"/>
  <c r="I91" i="2"/>
  <c r="J91" i="2" s="1"/>
  <c r="K91" i="2" s="1"/>
  <c r="I603" i="2"/>
  <c r="J603" i="2" s="1"/>
  <c r="K603" i="2" s="1"/>
  <c r="I707" i="2"/>
  <c r="J707" i="2" s="1"/>
  <c r="K707" i="2" s="1"/>
  <c r="I860" i="2"/>
  <c r="J860" i="2" s="1"/>
  <c r="K860" i="2" s="1"/>
  <c r="I86" i="2"/>
  <c r="J86" i="2" s="1"/>
  <c r="K86" i="2" s="1"/>
  <c r="I198" i="2"/>
  <c r="J198" i="2" s="1"/>
  <c r="K198" i="2" s="1"/>
  <c r="I454" i="2"/>
  <c r="J454" i="2" s="1"/>
  <c r="K454" i="2" s="1"/>
  <c r="I215" i="2"/>
  <c r="J215" i="2" s="1"/>
  <c r="K215" i="2" s="1"/>
  <c r="I359" i="2"/>
  <c r="J359" i="2" s="1"/>
  <c r="K359" i="2" s="1"/>
  <c r="I253" i="2"/>
  <c r="I341" i="2"/>
  <c r="J341" i="2" s="1"/>
  <c r="K341" i="2" s="1"/>
  <c r="I153" i="2"/>
  <c r="J153" i="2" s="1"/>
  <c r="K153" i="2" s="1"/>
  <c r="I801" i="2"/>
  <c r="J801" i="2" s="1"/>
  <c r="K801" i="2" s="1"/>
  <c r="I848" i="2"/>
  <c r="J848" i="2" s="1"/>
  <c r="K848" i="2" s="1"/>
  <c r="I249" i="2"/>
  <c r="J249" i="2" s="1"/>
  <c r="K249" i="2" s="1"/>
  <c r="I545" i="2"/>
  <c r="J545" i="2" s="1"/>
  <c r="K545" i="2" s="1"/>
  <c r="I809" i="2"/>
  <c r="J809" i="2" s="1"/>
  <c r="K809" i="2" s="1"/>
  <c r="I482" i="2"/>
  <c r="J482" i="2" s="1"/>
  <c r="K482" i="2" s="1"/>
  <c r="I27" i="2"/>
  <c r="J27" i="2" s="1"/>
  <c r="K27" i="2" s="1"/>
  <c r="I539" i="2"/>
  <c r="J539" i="2" s="1"/>
  <c r="K539" i="2" s="1"/>
  <c r="I827" i="2"/>
  <c r="J827" i="2" s="1"/>
  <c r="K827" i="2" s="1"/>
  <c r="I372" i="2"/>
  <c r="J372" i="2" s="1"/>
  <c r="K372" i="2" s="1"/>
  <c r="I102" i="2"/>
  <c r="J102" i="2" s="1"/>
  <c r="K102" i="2" s="1"/>
  <c r="I231" i="2"/>
  <c r="J231" i="2" s="1"/>
  <c r="K231" i="2" s="1"/>
  <c r="I391" i="2"/>
  <c r="J391" i="2" s="1"/>
  <c r="K391" i="2" s="1"/>
  <c r="I471" i="2"/>
  <c r="J471" i="2" s="1"/>
  <c r="K471" i="2" s="1"/>
  <c r="I615" i="2"/>
  <c r="J615" i="2" s="1"/>
  <c r="K615" i="2" s="1"/>
  <c r="I951" i="2"/>
  <c r="J951" i="2" s="1"/>
  <c r="K951" i="2" s="1"/>
  <c r="I661" i="2"/>
  <c r="J661" i="2" s="1"/>
  <c r="K661" i="2" s="1"/>
  <c r="I789" i="2"/>
  <c r="J789" i="2" s="1"/>
  <c r="K789" i="2" s="1"/>
  <c r="I24" i="2"/>
  <c r="J24" i="2" s="1"/>
  <c r="K24" i="2" s="1"/>
  <c r="I280" i="2"/>
  <c r="J280" i="2" s="1"/>
  <c r="K280" i="2" s="1"/>
  <c r="I920" i="2"/>
  <c r="J920" i="2" s="1"/>
  <c r="K920" i="2" s="1"/>
  <c r="I17" i="2"/>
  <c r="J17" i="2" s="1"/>
  <c r="K17" i="2" s="1"/>
  <c r="I161" i="2"/>
  <c r="J161" i="2" s="1"/>
  <c r="K161" i="2" s="1"/>
  <c r="I337" i="2"/>
  <c r="J337" i="2" s="1"/>
  <c r="K337" i="2" s="1"/>
  <c r="I944" i="2"/>
  <c r="J944" i="2" s="1"/>
  <c r="K944" i="2" s="1"/>
  <c r="I569" i="2"/>
  <c r="J569" i="2" s="1"/>
  <c r="K569" i="2" s="1"/>
  <c r="I825" i="2"/>
  <c r="J825" i="2" s="1"/>
  <c r="K825" i="2" s="1"/>
  <c r="I677" i="2"/>
  <c r="J677" i="2" s="1"/>
  <c r="K677" i="2" s="1"/>
  <c r="I274" i="2"/>
  <c r="J274" i="2" s="1"/>
  <c r="K274" i="2" s="1"/>
  <c r="I418" i="2"/>
  <c r="J418" i="2" s="1"/>
  <c r="K418" i="2" s="1"/>
  <c r="I866" i="2"/>
  <c r="J866" i="2" s="1"/>
  <c r="K866" i="2" s="1"/>
  <c r="I475" i="2"/>
  <c r="J475" i="2" s="1"/>
  <c r="K475" i="2" s="1"/>
  <c r="I92" i="2"/>
  <c r="J92" i="2" s="1"/>
  <c r="K92" i="2" s="1"/>
  <c r="I390" i="2"/>
  <c r="J390" i="2" s="1"/>
  <c r="K390" i="2" s="1"/>
  <c r="I239" i="2"/>
  <c r="J239" i="2" s="1"/>
  <c r="K239" i="2" s="1"/>
  <c r="I399" i="2"/>
  <c r="J399" i="2" s="1"/>
  <c r="K399" i="2" s="1"/>
  <c r="I823" i="2"/>
  <c r="J823" i="2" s="1"/>
  <c r="K823" i="2" s="1"/>
  <c r="J253" i="2"/>
  <c r="K253" i="2" s="1"/>
  <c r="I32" i="2"/>
  <c r="J32" i="2" s="1"/>
  <c r="K32" i="2" s="1"/>
  <c r="I160" i="2"/>
  <c r="J160" i="2" s="1"/>
  <c r="K160" i="2" s="1"/>
  <c r="I288" i="2"/>
  <c r="J288" i="2" s="1"/>
  <c r="K288" i="2" s="1"/>
  <c r="I152" i="2"/>
  <c r="J152" i="2" s="1"/>
  <c r="K152" i="2" s="1"/>
  <c r="I960" i="2"/>
  <c r="J960" i="2" s="1"/>
  <c r="K960" i="2" s="1"/>
  <c r="I9" i="2"/>
  <c r="J9" i="2" s="1"/>
  <c r="K9" i="2" s="1"/>
  <c r="I281" i="2"/>
  <c r="J281" i="2" s="1"/>
  <c r="K281" i="2" s="1"/>
  <c r="I585" i="2"/>
  <c r="J585" i="2" s="1"/>
  <c r="K585" i="2" s="1"/>
  <c r="I921" i="2"/>
  <c r="J921" i="2" s="1"/>
  <c r="K921" i="2" s="1"/>
  <c r="I821" i="2"/>
  <c r="J821" i="2" s="1"/>
  <c r="K821" i="2" s="1"/>
  <c r="H668" i="2"/>
  <c r="I668" i="2"/>
  <c r="I701" i="2"/>
  <c r="J701" i="2" s="1"/>
  <c r="K701" i="2" s="1"/>
  <c r="I109" i="2"/>
  <c r="J109" i="2" s="1"/>
  <c r="K109" i="2" s="1"/>
  <c r="I977" i="2"/>
  <c r="J977" i="2" s="1"/>
  <c r="K977" i="2" s="1"/>
  <c r="H967" i="2"/>
  <c r="I967" i="2"/>
  <c r="H796" i="2"/>
  <c r="I796" i="2"/>
  <c r="I436" i="2"/>
  <c r="J436" i="2" s="1"/>
  <c r="K436" i="2" s="1"/>
  <c r="I908" i="2"/>
  <c r="J908" i="2" s="1"/>
  <c r="K908" i="2" s="1"/>
  <c r="I798" i="2"/>
  <c r="J798" i="2" s="1"/>
  <c r="K798" i="2" s="1"/>
  <c r="I87" i="2"/>
  <c r="J87" i="2" s="1"/>
  <c r="K87" i="2" s="1"/>
  <c r="I487" i="2"/>
  <c r="J487" i="2" s="1"/>
  <c r="K487" i="2" s="1"/>
  <c r="I683" i="2"/>
  <c r="J683" i="2" s="1"/>
  <c r="K683" i="2" s="1"/>
  <c r="J627" i="2"/>
  <c r="K627" i="2" s="1"/>
  <c r="I53" i="2"/>
  <c r="J53" i="2" s="1"/>
  <c r="K53" i="2" s="1"/>
  <c r="I117" i="2"/>
  <c r="J117" i="2" s="1"/>
  <c r="K117" i="2" s="1"/>
  <c r="I189" i="2"/>
  <c r="J189" i="2" s="1"/>
  <c r="K189" i="2" s="1"/>
  <c r="I765" i="2"/>
  <c r="J765" i="2" s="1"/>
  <c r="K765" i="2" s="1"/>
  <c r="I837" i="2"/>
  <c r="J837" i="2" s="1"/>
  <c r="K837" i="2" s="1"/>
  <c r="I311" i="2"/>
  <c r="J311" i="2" s="1"/>
  <c r="K311" i="2" s="1"/>
  <c r="H870" i="2"/>
  <c r="I870" i="2"/>
  <c r="I96" i="2"/>
  <c r="J96" i="2" s="1"/>
  <c r="K96" i="2" s="1"/>
  <c r="I232" i="2"/>
  <c r="J232" i="2" s="1"/>
  <c r="K232" i="2" s="1"/>
  <c r="I360" i="2"/>
  <c r="J360" i="2" s="1"/>
  <c r="K360" i="2" s="1"/>
  <c r="I872" i="2"/>
  <c r="J872" i="2" s="1"/>
  <c r="K872" i="2" s="1"/>
  <c r="I737" i="2"/>
  <c r="J737" i="2" s="1"/>
  <c r="K737" i="2" s="1"/>
  <c r="I865" i="2"/>
  <c r="J865" i="2" s="1"/>
  <c r="K865" i="2" s="1"/>
  <c r="H719" i="2"/>
  <c r="I719" i="2"/>
  <c r="I332" i="2"/>
  <c r="H332" i="2"/>
  <c r="J52" i="2"/>
  <c r="K52" i="2" s="1"/>
  <c r="J188" i="2"/>
  <c r="K188" i="2" s="1"/>
  <c r="J548" i="2"/>
  <c r="K548" i="2" s="1"/>
  <c r="J812" i="2"/>
  <c r="K812" i="2" s="1"/>
  <c r="H948" i="2"/>
  <c r="I948" i="2"/>
  <c r="I901" i="2"/>
  <c r="J901" i="2" s="1"/>
  <c r="K901" i="2" s="1"/>
  <c r="I73" i="2"/>
  <c r="J73" i="2" s="1"/>
  <c r="K73" i="2" s="1"/>
  <c r="I159" i="2"/>
  <c r="J159" i="2" s="1"/>
  <c r="K159" i="2" s="1"/>
  <c r="I110" i="2"/>
  <c r="J110" i="2" s="1"/>
  <c r="K110" i="2" s="1"/>
  <c r="I181" i="2"/>
  <c r="J181" i="2" s="1"/>
  <c r="K181" i="2" s="1"/>
  <c r="I728" i="2"/>
  <c r="J728" i="2" s="1"/>
  <c r="K728" i="2" s="1"/>
  <c r="I118" i="2"/>
  <c r="J118" i="2" s="1"/>
  <c r="K118" i="2" s="1"/>
  <c r="I175" i="2"/>
  <c r="J175" i="2" s="1"/>
  <c r="K175" i="2" s="1"/>
  <c r="I567" i="2"/>
  <c r="J567" i="2" s="1"/>
  <c r="K567" i="2" s="1"/>
  <c r="I731" i="2"/>
  <c r="J731" i="2" s="1"/>
  <c r="K731" i="2" s="1"/>
  <c r="I987" i="2"/>
  <c r="J987" i="2" s="1"/>
  <c r="K987" i="2" s="1"/>
  <c r="I916" i="2"/>
  <c r="J916" i="2" s="1"/>
  <c r="K916" i="2" s="1"/>
  <c r="I62" i="2"/>
  <c r="J62" i="2" s="1"/>
  <c r="K62" i="2" s="1"/>
  <c r="I126" i="2"/>
  <c r="J126" i="2" s="1"/>
  <c r="K126" i="2" s="1"/>
  <c r="I726" i="2"/>
  <c r="J726" i="2" s="1"/>
  <c r="K726" i="2" s="1"/>
  <c r="I806" i="2"/>
  <c r="J806" i="2" s="1"/>
  <c r="K806" i="2" s="1"/>
  <c r="I918" i="2"/>
  <c r="J918" i="2" s="1"/>
  <c r="K918" i="2" s="1"/>
  <c r="I15" i="2"/>
  <c r="J15" i="2" s="1"/>
  <c r="K15" i="2" s="1"/>
  <c r="I95" i="2"/>
  <c r="J95" i="2" s="1"/>
  <c r="K95" i="2" s="1"/>
  <c r="I191" i="2"/>
  <c r="J191" i="2" s="1"/>
  <c r="K191" i="2" s="1"/>
  <c r="I271" i="2"/>
  <c r="J271" i="2" s="1"/>
  <c r="K271" i="2" s="1"/>
  <c r="I343" i="2"/>
  <c r="J343" i="2" s="1"/>
  <c r="K343" i="2" s="1"/>
  <c r="I423" i="2"/>
  <c r="J423" i="2" s="1"/>
  <c r="K423" i="2" s="1"/>
  <c r="I495" i="2"/>
  <c r="J495" i="2" s="1"/>
  <c r="K495" i="2" s="1"/>
  <c r="I895" i="2"/>
  <c r="J895" i="2" s="1"/>
  <c r="K895" i="2" s="1"/>
  <c r="J571" i="2"/>
  <c r="K571" i="2" s="1"/>
  <c r="J635" i="2"/>
  <c r="K635" i="2" s="1"/>
  <c r="I61" i="2"/>
  <c r="J61" i="2" s="1"/>
  <c r="K61" i="2" s="1"/>
  <c r="I125" i="2"/>
  <c r="J125" i="2" s="1"/>
  <c r="K125" i="2" s="1"/>
  <c r="I197" i="2"/>
  <c r="J197" i="2" s="1"/>
  <c r="K197" i="2" s="1"/>
  <c r="I349" i="2"/>
  <c r="J349" i="2" s="1"/>
  <c r="K349" i="2" s="1"/>
  <c r="I421" i="2"/>
  <c r="J421" i="2" s="1"/>
  <c r="K421" i="2" s="1"/>
  <c r="I485" i="2"/>
  <c r="J485" i="2" s="1"/>
  <c r="K485" i="2" s="1"/>
  <c r="I549" i="2"/>
  <c r="J549" i="2" s="1"/>
  <c r="K549" i="2" s="1"/>
  <c r="I709" i="2"/>
  <c r="J709" i="2" s="1"/>
  <c r="K709" i="2" s="1"/>
  <c r="I773" i="2"/>
  <c r="J773" i="2" s="1"/>
  <c r="K773" i="2" s="1"/>
  <c r="I845" i="2"/>
  <c r="J845" i="2" s="1"/>
  <c r="K845" i="2" s="1"/>
  <c r="I582" i="2"/>
  <c r="J582" i="2" s="1"/>
  <c r="K582" i="2" s="1"/>
  <c r="I39" i="2"/>
  <c r="J39" i="2" s="1"/>
  <c r="K39" i="2" s="1"/>
  <c r="I375" i="2"/>
  <c r="J375" i="2" s="1"/>
  <c r="K375" i="2" s="1"/>
  <c r="H750" i="2"/>
  <c r="I750" i="2"/>
  <c r="H814" i="2"/>
  <c r="I814" i="2"/>
  <c r="I104" i="2"/>
  <c r="J104" i="2" s="1"/>
  <c r="K104" i="2" s="1"/>
  <c r="I176" i="2"/>
  <c r="J176" i="2" s="1"/>
  <c r="K176" i="2" s="1"/>
  <c r="I240" i="2"/>
  <c r="J240" i="2" s="1"/>
  <c r="K240" i="2" s="1"/>
  <c r="I368" i="2"/>
  <c r="J368" i="2" s="1"/>
  <c r="K368" i="2" s="1"/>
  <c r="I440" i="2"/>
  <c r="J440" i="2" s="1"/>
  <c r="K440" i="2" s="1"/>
  <c r="I512" i="2"/>
  <c r="J512" i="2" s="1"/>
  <c r="K512" i="2" s="1"/>
  <c r="I592" i="2"/>
  <c r="J592" i="2" s="1"/>
  <c r="K592" i="2" s="1"/>
  <c r="I888" i="2"/>
  <c r="J888" i="2" s="1"/>
  <c r="K888" i="2" s="1"/>
  <c r="I457" i="2"/>
  <c r="J457" i="2" s="1"/>
  <c r="K457" i="2" s="1"/>
  <c r="I593" i="2"/>
  <c r="J593" i="2" s="1"/>
  <c r="K593" i="2" s="1"/>
  <c r="I753" i="2"/>
  <c r="J753" i="2" s="1"/>
  <c r="K753" i="2" s="1"/>
  <c r="I881" i="2"/>
  <c r="J881" i="2" s="1"/>
  <c r="K881" i="2" s="1"/>
  <c r="H503" i="2"/>
  <c r="I503" i="2"/>
  <c r="H919" i="2"/>
  <c r="I919" i="2"/>
  <c r="I752" i="2"/>
  <c r="J752" i="2" s="1"/>
  <c r="K752" i="2" s="1"/>
  <c r="I864" i="2"/>
  <c r="J864" i="2" s="1"/>
  <c r="K864" i="2" s="1"/>
  <c r="I177" i="2"/>
  <c r="J177" i="2" s="1"/>
  <c r="K177" i="2" s="1"/>
  <c r="I329" i="2"/>
  <c r="J329" i="2" s="1"/>
  <c r="K329" i="2" s="1"/>
  <c r="I465" i="2"/>
  <c r="J465" i="2" s="1"/>
  <c r="K465" i="2" s="1"/>
  <c r="I601" i="2"/>
  <c r="J601" i="2" s="1"/>
  <c r="K601" i="2" s="1"/>
  <c r="I713" i="2"/>
  <c r="J713" i="2" s="1"/>
  <c r="K713" i="2" s="1"/>
  <c r="I841" i="2"/>
  <c r="J841" i="2" s="1"/>
  <c r="K841" i="2" s="1"/>
  <c r="I969" i="2"/>
  <c r="J969" i="2" s="1"/>
  <c r="K969" i="2" s="1"/>
  <c r="H949" i="2"/>
  <c r="I949" i="2"/>
  <c r="J803" i="2"/>
  <c r="K803" i="2" s="1"/>
  <c r="J68" i="2"/>
  <c r="K68" i="2" s="1"/>
  <c r="J292" i="2"/>
  <c r="K292" i="2" s="1"/>
  <c r="J428" i="2"/>
  <c r="K428" i="2" s="1"/>
  <c r="J836" i="2"/>
  <c r="K836" i="2" s="1"/>
  <c r="I297" i="2"/>
  <c r="J297" i="2" s="1"/>
  <c r="K297" i="2" s="1"/>
  <c r="I173" i="2"/>
  <c r="J173" i="2" s="1"/>
  <c r="K173" i="2" s="1"/>
  <c r="I46" i="2"/>
  <c r="J46" i="2" s="1"/>
  <c r="K46" i="2" s="1"/>
  <c r="I479" i="2"/>
  <c r="J479" i="2" s="1"/>
  <c r="K479" i="2" s="1"/>
  <c r="I849" i="2"/>
  <c r="J849" i="2" s="1"/>
  <c r="K849" i="2" s="1"/>
  <c r="I524" i="2"/>
  <c r="J524" i="2" s="1"/>
  <c r="K524" i="2" s="1"/>
  <c r="I924" i="2"/>
  <c r="J924" i="2" s="1"/>
  <c r="K924" i="2" s="1"/>
  <c r="I930" i="2"/>
  <c r="J930" i="2" s="1"/>
  <c r="K930" i="2" s="1"/>
  <c r="I923" i="2"/>
  <c r="J923" i="2" s="1"/>
  <c r="K923" i="2" s="1"/>
  <c r="I12" i="2"/>
  <c r="J12" i="2" s="1"/>
  <c r="K12" i="2" s="1"/>
  <c r="I148" i="2"/>
  <c r="J148" i="2" s="1"/>
  <c r="K148" i="2" s="1"/>
  <c r="I300" i="2"/>
  <c r="J300" i="2" s="1"/>
  <c r="K300" i="2" s="1"/>
  <c r="I380" i="2"/>
  <c r="J380" i="2" s="1"/>
  <c r="K380" i="2" s="1"/>
  <c r="I540" i="2"/>
  <c r="J540" i="2" s="1"/>
  <c r="K540" i="2" s="1"/>
  <c r="I684" i="2"/>
  <c r="J684" i="2" s="1"/>
  <c r="K684" i="2" s="1"/>
  <c r="I932" i="2"/>
  <c r="J932" i="2" s="1"/>
  <c r="K932" i="2" s="1"/>
  <c r="I662" i="2"/>
  <c r="J662" i="2" s="1"/>
  <c r="K662" i="2" s="1"/>
  <c r="I734" i="2"/>
  <c r="J734" i="2" s="1"/>
  <c r="K734" i="2" s="1"/>
  <c r="I926" i="2"/>
  <c r="J926" i="2" s="1"/>
  <c r="K926" i="2" s="1"/>
  <c r="I23" i="2"/>
  <c r="J23" i="2" s="1"/>
  <c r="K23" i="2" s="1"/>
  <c r="I111" i="2"/>
  <c r="J111" i="2" s="1"/>
  <c r="K111" i="2" s="1"/>
  <c r="I199" i="2"/>
  <c r="J199" i="2" s="1"/>
  <c r="K199" i="2" s="1"/>
  <c r="I279" i="2"/>
  <c r="J279" i="2" s="1"/>
  <c r="K279" i="2" s="1"/>
  <c r="I351" i="2"/>
  <c r="J351" i="2" s="1"/>
  <c r="K351" i="2" s="1"/>
  <c r="I519" i="2"/>
  <c r="J519" i="2" s="1"/>
  <c r="K519" i="2" s="1"/>
  <c r="I903" i="2"/>
  <c r="J903" i="2" s="1"/>
  <c r="K903" i="2" s="1"/>
  <c r="H883" i="2"/>
  <c r="I883" i="2"/>
  <c r="I69" i="2"/>
  <c r="J69" i="2" s="1"/>
  <c r="K69" i="2" s="1"/>
  <c r="I133" i="2"/>
  <c r="J133" i="2" s="1"/>
  <c r="K133" i="2" s="1"/>
  <c r="I205" i="2"/>
  <c r="J205" i="2" s="1"/>
  <c r="K205" i="2" s="1"/>
  <c r="I365" i="2"/>
  <c r="J365" i="2" s="1"/>
  <c r="K365" i="2" s="1"/>
  <c r="I429" i="2"/>
  <c r="J429" i="2" s="1"/>
  <c r="K429" i="2" s="1"/>
  <c r="I493" i="2"/>
  <c r="J493" i="2" s="1"/>
  <c r="K493" i="2" s="1"/>
  <c r="I557" i="2"/>
  <c r="J557" i="2" s="1"/>
  <c r="K557" i="2" s="1"/>
  <c r="I637" i="2"/>
  <c r="J637" i="2" s="1"/>
  <c r="K637" i="2" s="1"/>
  <c r="I717" i="2"/>
  <c r="J717" i="2" s="1"/>
  <c r="K717" i="2" s="1"/>
  <c r="I781" i="2"/>
  <c r="J781" i="2" s="1"/>
  <c r="K781" i="2" s="1"/>
  <c r="I925" i="2"/>
  <c r="J925" i="2" s="1"/>
  <c r="K925" i="2" s="1"/>
  <c r="I646" i="2"/>
  <c r="J646" i="2" s="1"/>
  <c r="K646" i="2" s="1"/>
  <c r="H285" i="2"/>
  <c r="I285" i="2"/>
  <c r="I55" i="2"/>
  <c r="J55" i="2" s="1"/>
  <c r="K55" i="2" s="1"/>
  <c r="I839" i="2"/>
  <c r="J839" i="2" s="1"/>
  <c r="K839" i="2" s="1"/>
  <c r="I112" i="2"/>
  <c r="J112" i="2" s="1"/>
  <c r="K112" i="2" s="1"/>
  <c r="I184" i="2"/>
  <c r="J184" i="2" s="1"/>
  <c r="K184" i="2" s="1"/>
  <c r="I248" i="2"/>
  <c r="J248" i="2" s="1"/>
  <c r="K248" i="2" s="1"/>
  <c r="I312" i="2"/>
  <c r="J312" i="2" s="1"/>
  <c r="K312" i="2" s="1"/>
  <c r="I376" i="2"/>
  <c r="J376" i="2" s="1"/>
  <c r="K376" i="2" s="1"/>
  <c r="I448" i="2"/>
  <c r="J448" i="2" s="1"/>
  <c r="K448" i="2" s="1"/>
  <c r="I600" i="2"/>
  <c r="J600" i="2" s="1"/>
  <c r="K600" i="2" s="1"/>
  <c r="I744" i="2"/>
  <c r="J744" i="2" s="1"/>
  <c r="K744" i="2" s="1"/>
  <c r="I97" i="2"/>
  <c r="J97" i="2" s="1"/>
  <c r="K97" i="2" s="1"/>
  <c r="I225" i="2"/>
  <c r="J225" i="2" s="1"/>
  <c r="K225" i="2" s="1"/>
  <c r="I353" i="2"/>
  <c r="J353" i="2" s="1"/>
  <c r="K353" i="2" s="1"/>
  <c r="I473" i="2"/>
  <c r="J473" i="2" s="1"/>
  <c r="K473" i="2" s="1"/>
  <c r="I609" i="2"/>
  <c r="J609" i="2" s="1"/>
  <c r="K609" i="2" s="1"/>
  <c r="H127" i="2"/>
  <c r="I127" i="2"/>
  <c r="I56" i="2"/>
  <c r="J56" i="2" s="1"/>
  <c r="K56" i="2" s="1"/>
  <c r="I760" i="2"/>
  <c r="J760" i="2" s="1"/>
  <c r="K760" i="2" s="1"/>
  <c r="I880" i="2"/>
  <c r="J880" i="2" s="1"/>
  <c r="K880" i="2" s="1"/>
  <c r="I65" i="2"/>
  <c r="J65" i="2" s="1"/>
  <c r="K65" i="2" s="1"/>
  <c r="I201" i="2"/>
  <c r="J201" i="2" s="1"/>
  <c r="K201" i="2" s="1"/>
  <c r="I345" i="2"/>
  <c r="J345" i="2" s="1"/>
  <c r="K345" i="2" s="1"/>
  <c r="I481" i="2"/>
  <c r="J481" i="2" s="1"/>
  <c r="K481" i="2" s="1"/>
  <c r="I617" i="2"/>
  <c r="J617" i="2" s="1"/>
  <c r="K617" i="2" s="1"/>
  <c r="I729" i="2"/>
  <c r="J729" i="2" s="1"/>
  <c r="K729" i="2" s="1"/>
  <c r="I857" i="2"/>
  <c r="J857" i="2" s="1"/>
  <c r="K857" i="2" s="1"/>
  <c r="I985" i="2"/>
  <c r="J985" i="2" s="1"/>
  <c r="K985" i="2" s="1"/>
  <c r="J913" i="2"/>
  <c r="K913" i="2" s="1"/>
  <c r="H196" i="2"/>
  <c r="I196" i="2"/>
  <c r="J84" i="2"/>
  <c r="K84" i="2" s="1"/>
  <c r="H852" i="2"/>
  <c r="I852" i="2"/>
  <c r="I980" i="2"/>
  <c r="H980" i="2"/>
  <c r="I489" i="2"/>
  <c r="J489" i="2" s="1"/>
  <c r="K489" i="2" s="1"/>
  <c r="I508" i="2"/>
  <c r="J508" i="2" s="1"/>
  <c r="K508" i="2" s="1"/>
  <c r="I790" i="2"/>
  <c r="J790" i="2" s="1"/>
  <c r="K790" i="2" s="1"/>
  <c r="J578" i="2"/>
  <c r="K578" i="2" s="1"/>
  <c r="I829" i="2"/>
  <c r="J829" i="2" s="1"/>
  <c r="K829" i="2" s="1"/>
  <c r="I856" i="2"/>
  <c r="J856" i="2" s="1"/>
  <c r="K856" i="2" s="1"/>
  <c r="I721" i="2"/>
  <c r="J721" i="2" s="1"/>
  <c r="K721" i="2" s="1"/>
  <c r="I660" i="2"/>
  <c r="J660" i="2" s="1"/>
  <c r="K660" i="2" s="1"/>
  <c r="I54" i="2"/>
  <c r="J54" i="2" s="1"/>
  <c r="K54" i="2" s="1"/>
  <c r="I554" i="2"/>
  <c r="J554" i="2" s="1"/>
  <c r="K554" i="2" s="1"/>
  <c r="I874" i="2"/>
  <c r="J874" i="2" s="1"/>
  <c r="K874" i="2" s="1"/>
  <c r="I938" i="2"/>
  <c r="J938" i="2" s="1"/>
  <c r="K938" i="2" s="1"/>
  <c r="I939" i="2"/>
  <c r="J939" i="2" s="1"/>
  <c r="K939" i="2" s="1"/>
  <c r="I20" i="2"/>
  <c r="J20" i="2" s="1"/>
  <c r="K20" i="2" s="1"/>
  <c r="I156" i="2"/>
  <c r="J156" i="2" s="1"/>
  <c r="K156" i="2" s="1"/>
  <c r="I396" i="2"/>
  <c r="J396" i="2" s="1"/>
  <c r="K396" i="2" s="1"/>
  <c r="I14" i="2"/>
  <c r="J14" i="2" s="1"/>
  <c r="K14" i="2" s="1"/>
  <c r="I78" i="2"/>
  <c r="J78" i="2" s="1"/>
  <c r="K78" i="2" s="1"/>
  <c r="I598" i="2"/>
  <c r="J598" i="2" s="1"/>
  <c r="K598" i="2" s="1"/>
  <c r="I670" i="2"/>
  <c r="J670" i="2" s="1"/>
  <c r="K670" i="2" s="1"/>
  <c r="I742" i="2"/>
  <c r="J742" i="2" s="1"/>
  <c r="K742" i="2" s="1"/>
  <c r="I31" i="2"/>
  <c r="J31" i="2" s="1"/>
  <c r="K31" i="2" s="1"/>
  <c r="I207" i="2"/>
  <c r="J207" i="2" s="1"/>
  <c r="K207" i="2" s="1"/>
  <c r="I287" i="2"/>
  <c r="J287" i="2" s="1"/>
  <c r="K287" i="2" s="1"/>
  <c r="I767" i="2"/>
  <c r="J767" i="2" s="1"/>
  <c r="K767" i="2" s="1"/>
  <c r="I831" i="2"/>
  <c r="J831" i="2" s="1"/>
  <c r="K831" i="2" s="1"/>
  <c r="H723" i="2"/>
  <c r="I723" i="2"/>
  <c r="I13" i="2"/>
  <c r="J13" i="2" s="1"/>
  <c r="K13" i="2" s="1"/>
  <c r="I77" i="2"/>
  <c r="J77" i="2" s="1"/>
  <c r="K77" i="2" s="1"/>
  <c r="I141" i="2"/>
  <c r="J141" i="2" s="1"/>
  <c r="K141" i="2" s="1"/>
  <c r="I301" i="2"/>
  <c r="J301" i="2" s="1"/>
  <c r="K301" i="2" s="1"/>
  <c r="I573" i="2"/>
  <c r="J573" i="2" s="1"/>
  <c r="K573" i="2" s="1"/>
  <c r="I645" i="2"/>
  <c r="J645" i="2" s="1"/>
  <c r="K645" i="2" s="1"/>
  <c r="I103" i="2"/>
  <c r="J103" i="2" s="1"/>
  <c r="K103" i="2" s="1"/>
  <c r="I911" i="2"/>
  <c r="J911" i="2" s="1"/>
  <c r="K911" i="2" s="1"/>
  <c r="I120" i="2"/>
  <c r="J120" i="2" s="1"/>
  <c r="K120" i="2" s="1"/>
  <c r="I256" i="2"/>
  <c r="J256" i="2" s="1"/>
  <c r="K256" i="2" s="1"/>
  <c r="I384" i="2"/>
  <c r="J384" i="2" s="1"/>
  <c r="K384" i="2" s="1"/>
  <c r="I528" i="2"/>
  <c r="J528" i="2" s="1"/>
  <c r="K528" i="2" s="1"/>
  <c r="I241" i="2"/>
  <c r="J241" i="2" s="1"/>
  <c r="K241" i="2" s="1"/>
  <c r="I369" i="2"/>
  <c r="J369" i="2" s="1"/>
  <c r="K369" i="2" s="1"/>
  <c r="I625" i="2"/>
  <c r="J625" i="2" s="1"/>
  <c r="K625" i="2" s="1"/>
  <c r="H935" i="2"/>
  <c r="I935" i="2"/>
  <c r="I896" i="2"/>
  <c r="J896" i="2" s="1"/>
  <c r="K896" i="2" s="1"/>
  <c r="I81" i="2"/>
  <c r="J81" i="2" s="1"/>
  <c r="K81" i="2" s="1"/>
  <c r="I217" i="2"/>
  <c r="J217" i="2" s="1"/>
  <c r="K217" i="2" s="1"/>
  <c r="I361" i="2"/>
  <c r="J361" i="2" s="1"/>
  <c r="K361" i="2" s="1"/>
  <c r="I497" i="2"/>
  <c r="J497" i="2" s="1"/>
  <c r="K497" i="2" s="1"/>
  <c r="I633" i="2"/>
  <c r="J633" i="2" s="1"/>
  <c r="K633" i="2" s="1"/>
  <c r="I745" i="2"/>
  <c r="J745" i="2" s="1"/>
  <c r="K745" i="2" s="1"/>
  <c r="I873" i="2"/>
  <c r="J873" i="2" s="1"/>
  <c r="K873" i="2" s="1"/>
  <c r="I221" i="2"/>
  <c r="J221" i="2" s="1"/>
  <c r="K221" i="2" s="1"/>
  <c r="I157" i="2"/>
  <c r="J157" i="2" s="1"/>
  <c r="K157" i="2" s="1"/>
  <c r="I649" i="2"/>
  <c r="J649" i="2" s="1"/>
  <c r="K649" i="2" s="1"/>
  <c r="I167" i="2"/>
  <c r="J167" i="2" s="1"/>
  <c r="K167" i="2" s="1"/>
  <c r="I45" i="2"/>
  <c r="J45" i="2" s="1"/>
  <c r="K45" i="2" s="1"/>
  <c r="I893" i="2"/>
  <c r="J893" i="2" s="1"/>
  <c r="K893" i="2" s="1"/>
  <c r="I496" i="2"/>
  <c r="J496" i="2" s="1"/>
  <c r="K496" i="2" s="1"/>
  <c r="I984" i="2"/>
  <c r="J984" i="2" s="1"/>
  <c r="K984" i="2" s="1"/>
  <c r="H260" i="2"/>
  <c r="I260" i="2"/>
  <c r="I755" i="2"/>
  <c r="J755" i="2" s="1"/>
  <c r="K755" i="2" s="1"/>
  <c r="I28" i="2"/>
  <c r="J28" i="2" s="1"/>
  <c r="K28" i="2" s="1"/>
  <c r="I244" i="2"/>
  <c r="J244" i="2" s="1"/>
  <c r="K244" i="2" s="1"/>
  <c r="I316" i="2"/>
  <c r="J316" i="2" s="1"/>
  <c r="K316" i="2" s="1"/>
  <c r="I556" i="2"/>
  <c r="J556" i="2" s="1"/>
  <c r="K556" i="2" s="1"/>
  <c r="I780" i="2"/>
  <c r="J780" i="2" s="1"/>
  <c r="K780" i="2" s="1"/>
  <c r="I150" i="2"/>
  <c r="J150" i="2" s="1"/>
  <c r="K150" i="2" s="1"/>
  <c r="I278" i="2"/>
  <c r="J278" i="2" s="1"/>
  <c r="K278" i="2" s="1"/>
  <c r="I406" i="2"/>
  <c r="J406" i="2" s="1"/>
  <c r="K406" i="2" s="1"/>
  <c r="I534" i="2"/>
  <c r="J534" i="2" s="1"/>
  <c r="K534" i="2" s="1"/>
  <c r="I854" i="2"/>
  <c r="J854" i="2" s="1"/>
  <c r="K854" i="2" s="1"/>
  <c r="I143" i="2"/>
  <c r="J143" i="2" s="1"/>
  <c r="K143" i="2" s="1"/>
  <c r="I367" i="2"/>
  <c r="J367" i="2" s="1"/>
  <c r="K367" i="2" s="1"/>
  <c r="I775" i="2"/>
  <c r="J775" i="2" s="1"/>
  <c r="K775" i="2" s="1"/>
  <c r="I132" i="2"/>
  <c r="J132" i="2" s="1"/>
  <c r="K132" i="2" s="1"/>
  <c r="I21" i="2"/>
  <c r="J21" i="2" s="1"/>
  <c r="K21" i="2" s="1"/>
  <c r="I85" i="2"/>
  <c r="J85" i="2" s="1"/>
  <c r="K85" i="2" s="1"/>
  <c r="I149" i="2"/>
  <c r="J149" i="2" s="1"/>
  <c r="K149" i="2" s="1"/>
  <c r="I381" i="2"/>
  <c r="J381" i="2" s="1"/>
  <c r="K381" i="2" s="1"/>
  <c r="I445" i="2"/>
  <c r="J445" i="2" s="1"/>
  <c r="K445" i="2" s="1"/>
  <c r="I509" i="2"/>
  <c r="J509" i="2" s="1"/>
  <c r="K509" i="2" s="1"/>
  <c r="I581" i="2"/>
  <c r="J581" i="2" s="1"/>
  <c r="K581" i="2" s="1"/>
  <c r="I653" i="2"/>
  <c r="J653" i="2" s="1"/>
  <c r="K653" i="2" s="1"/>
  <c r="I119" i="2"/>
  <c r="J119" i="2" s="1"/>
  <c r="K119" i="2" s="1"/>
  <c r="I511" i="2"/>
  <c r="J511" i="2" s="1"/>
  <c r="K511" i="2" s="1"/>
  <c r="H774" i="2"/>
  <c r="I774" i="2"/>
  <c r="H838" i="2"/>
  <c r="I838" i="2"/>
  <c r="I472" i="2"/>
  <c r="J472" i="2" s="1"/>
  <c r="K472" i="2" s="1"/>
  <c r="I616" i="2"/>
  <c r="J616" i="2" s="1"/>
  <c r="K616" i="2" s="1"/>
  <c r="H464" i="2"/>
  <c r="I464" i="2"/>
  <c r="I257" i="2"/>
  <c r="J257" i="2" s="1"/>
  <c r="K257" i="2" s="1"/>
  <c r="I385" i="2"/>
  <c r="J385" i="2" s="1"/>
  <c r="K385" i="2" s="1"/>
  <c r="I400" i="2"/>
  <c r="J400" i="2" s="1"/>
  <c r="K400" i="2" s="1"/>
  <c r="I784" i="2"/>
  <c r="J784" i="2" s="1"/>
  <c r="K784" i="2" s="1"/>
  <c r="I912" i="2"/>
  <c r="J912" i="2" s="1"/>
  <c r="K912" i="2" s="1"/>
  <c r="I105" i="2"/>
  <c r="J105" i="2" s="1"/>
  <c r="K105" i="2" s="1"/>
  <c r="I233" i="2"/>
  <c r="J233" i="2" s="1"/>
  <c r="K233" i="2" s="1"/>
  <c r="I513" i="2"/>
  <c r="J513" i="2" s="1"/>
  <c r="K513" i="2" s="1"/>
  <c r="I761" i="2"/>
  <c r="J761" i="2" s="1"/>
  <c r="K761" i="2" s="1"/>
  <c r="I889" i="2"/>
  <c r="J889" i="2" s="1"/>
  <c r="K889" i="2" s="1"/>
  <c r="J945" i="2"/>
  <c r="K945" i="2" s="1"/>
  <c r="J978" i="2"/>
  <c r="K978" i="2" s="1"/>
  <c r="J388" i="2"/>
  <c r="K388" i="2" s="1"/>
  <c r="I357" i="2"/>
  <c r="J357" i="2" s="1"/>
  <c r="K357" i="2" s="1"/>
  <c r="I229" i="2"/>
  <c r="J229" i="2" s="1"/>
  <c r="K229" i="2" s="1"/>
  <c r="H624" i="2"/>
  <c r="I624" i="2"/>
  <c r="J420" i="2"/>
  <c r="K420" i="2" s="1"/>
  <c r="I79" i="2"/>
  <c r="J79" i="2" s="1"/>
  <c r="K79" i="2" s="1"/>
  <c r="I559" i="2"/>
  <c r="J559" i="2" s="1"/>
  <c r="K559" i="2" s="1"/>
  <c r="H851" i="2"/>
  <c r="I851" i="2"/>
  <c r="I675" i="2"/>
  <c r="J675" i="2" s="1"/>
  <c r="K675" i="2" s="1"/>
  <c r="I214" i="2"/>
  <c r="J214" i="2" s="1"/>
  <c r="K214" i="2" s="1"/>
  <c r="I342" i="2"/>
  <c r="J342" i="2" s="1"/>
  <c r="K342" i="2" s="1"/>
  <c r="I470" i="2"/>
  <c r="J470" i="2" s="1"/>
  <c r="K470" i="2" s="1"/>
  <c r="I606" i="2"/>
  <c r="J606" i="2" s="1"/>
  <c r="K606" i="2" s="1"/>
  <c r="I58" i="2"/>
  <c r="J58" i="2" s="1"/>
  <c r="K58" i="2" s="1"/>
  <c r="I122" i="2"/>
  <c r="J122" i="2" s="1"/>
  <c r="K122" i="2" s="1"/>
  <c r="I186" i="2"/>
  <c r="J186" i="2" s="1"/>
  <c r="K186" i="2" s="1"/>
  <c r="I250" i="2"/>
  <c r="J250" i="2" s="1"/>
  <c r="K250" i="2" s="1"/>
  <c r="I314" i="2"/>
  <c r="J314" i="2" s="1"/>
  <c r="K314" i="2" s="1"/>
  <c r="I378" i="2"/>
  <c r="J378" i="2" s="1"/>
  <c r="K378" i="2" s="1"/>
  <c r="I442" i="2"/>
  <c r="J442" i="2" s="1"/>
  <c r="K442" i="2" s="1"/>
  <c r="I506" i="2"/>
  <c r="J506" i="2" s="1"/>
  <c r="K506" i="2" s="1"/>
  <c r="I570" i="2"/>
  <c r="J570" i="2" s="1"/>
  <c r="K570" i="2" s="1"/>
  <c r="I634" i="2"/>
  <c r="J634" i="2" s="1"/>
  <c r="K634" i="2" s="1"/>
  <c r="I698" i="2"/>
  <c r="J698" i="2" s="1"/>
  <c r="K698" i="2" s="1"/>
  <c r="I762" i="2"/>
  <c r="J762" i="2" s="1"/>
  <c r="K762" i="2" s="1"/>
  <c r="I826" i="2"/>
  <c r="J826" i="2" s="1"/>
  <c r="K826" i="2" s="1"/>
  <c r="I35" i="2"/>
  <c r="J35" i="2" s="1"/>
  <c r="K35" i="2" s="1"/>
  <c r="I99" i="2"/>
  <c r="J99" i="2" s="1"/>
  <c r="K99" i="2" s="1"/>
  <c r="I163" i="2"/>
  <c r="J163" i="2" s="1"/>
  <c r="K163" i="2" s="1"/>
  <c r="I227" i="2"/>
  <c r="J227" i="2" s="1"/>
  <c r="K227" i="2" s="1"/>
  <c r="I291" i="2"/>
  <c r="J291" i="2" s="1"/>
  <c r="K291" i="2" s="1"/>
  <c r="I355" i="2"/>
  <c r="J355" i="2" s="1"/>
  <c r="K355" i="2" s="1"/>
  <c r="I419" i="2"/>
  <c r="J419" i="2" s="1"/>
  <c r="K419" i="2" s="1"/>
  <c r="I483" i="2"/>
  <c r="J483" i="2" s="1"/>
  <c r="K483" i="2" s="1"/>
  <c r="I547" i="2"/>
  <c r="J547" i="2" s="1"/>
  <c r="K547" i="2" s="1"/>
  <c r="I611" i="2"/>
  <c r="J611" i="2" s="1"/>
  <c r="K611" i="2" s="1"/>
  <c r="I691" i="2"/>
  <c r="J691" i="2" s="1"/>
  <c r="K691" i="2" s="1"/>
  <c r="I763" i="2"/>
  <c r="J763" i="2" s="1"/>
  <c r="K763" i="2" s="1"/>
  <c r="I843" i="2"/>
  <c r="J843" i="2" s="1"/>
  <c r="K843" i="2" s="1"/>
  <c r="I36" i="2"/>
  <c r="J36" i="2" s="1"/>
  <c r="K36" i="2" s="1"/>
  <c r="I172" i="2"/>
  <c r="J172" i="2" s="1"/>
  <c r="K172" i="2" s="1"/>
  <c r="I788" i="2"/>
  <c r="J788" i="2" s="1"/>
  <c r="K788" i="2" s="1"/>
  <c r="I30" i="2"/>
  <c r="J30" i="2" s="1"/>
  <c r="K30" i="2" s="1"/>
  <c r="I94" i="2"/>
  <c r="J94" i="2" s="1"/>
  <c r="K94" i="2" s="1"/>
  <c r="I158" i="2"/>
  <c r="J158" i="2" s="1"/>
  <c r="K158" i="2" s="1"/>
  <c r="I222" i="2"/>
  <c r="J222" i="2" s="1"/>
  <c r="K222" i="2" s="1"/>
  <c r="I286" i="2"/>
  <c r="J286" i="2" s="1"/>
  <c r="K286" i="2" s="1"/>
  <c r="I350" i="2"/>
  <c r="J350" i="2" s="1"/>
  <c r="K350" i="2" s="1"/>
  <c r="I414" i="2"/>
  <c r="J414" i="2" s="1"/>
  <c r="K414" i="2" s="1"/>
  <c r="I478" i="2"/>
  <c r="J478" i="2" s="1"/>
  <c r="K478" i="2" s="1"/>
  <c r="I542" i="2"/>
  <c r="J542" i="2" s="1"/>
  <c r="K542" i="2" s="1"/>
  <c r="I614" i="2"/>
  <c r="J614" i="2" s="1"/>
  <c r="K614" i="2" s="1"/>
  <c r="I63" i="2"/>
  <c r="J63" i="2" s="1"/>
  <c r="K63" i="2" s="1"/>
  <c r="I151" i="2"/>
  <c r="J151" i="2" s="1"/>
  <c r="K151" i="2" s="1"/>
  <c r="I223" i="2"/>
  <c r="J223" i="2" s="1"/>
  <c r="K223" i="2" s="1"/>
  <c r="I303" i="2"/>
  <c r="J303" i="2" s="1"/>
  <c r="K303" i="2" s="1"/>
  <c r="I623" i="2"/>
  <c r="J623" i="2" s="1"/>
  <c r="K623" i="2" s="1"/>
  <c r="I703" i="2"/>
  <c r="J703" i="2" s="1"/>
  <c r="K703" i="2" s="1"/>
  <c r="I783" i="2"/>
  <c r="J783" i="2" s="1"/>
  <c r="K783" i="2" s="1"/>
  <c r="I959" i="2"/>
  <c r="J959" i="2" s="1"/>
  <c r="K959" i="2" s="1"/>
  <c r="I907" i="2"/>
  <c r="J907" i="2" s="1"/>
  <c r="K907" i="2" s="1"/>
  <c r="I29" i="2"/>
  <c r="J29" i="2" s="1"/>
  <c r="K29" i="2" s="1"/>
  <c r="I93" i="2"/>
  <c r="J93" i="2" s="1"/>
  <c r="K93" i="2" s="1"/>
  <c r="I165" i="2"/>
  <c r="J165" i="2" s="1"/>
  <c r="K165" i="2" s="1"/>
  <c r="I317" i="2"/>
  <c r="J317" i="2" s="1"/>
  <c r="K317" i="2" s="1"/>
  <c r="I389" i="2"/>
  <c r="J389" i="2" s="1"/>
  <c r="K389" i="2" s="1"/>
  <c r="I453" i="2"/>
  <c r="J453" i="2" s="1"/>
  <c r="K453" i="2" s="1"/>
  <c r="I517" i="2"/>
  <c r="J517" i="2" s="1"/>
  <c r="K517" i="2" s="1"/>
  <c r="I589" i="2"/>
  <c r="J589" i="2" s="1"/>
  <c r="K589" i="2" s="1"/>
  <c r="I741" i="2"/>
  <c r="J741" i="2" s="1"/>
  <c r="K741" i="2" s="1"/>
  <c r="I805" i="2"/>
  <c r="J805" i="2" s="1"/>
  <c r="K805" i="2" s="1"/>
  <c r="I877" i="2"/>
  <c r="J877" i="2" s="1"/>
  <c r="K877" i="2" s="1"/>
  <c r="I862" i="2"/>
  <c r="J862" i="2" s="1"/>
  <c r="K862" i="2" s="1"/>
  <c r="I183" i="2"/>
  <c r="J183" i="2" s="1"/>
  <c r="K183" i="2" s="1"/>
  <c r="I575" i="2"/>
  <c r="J575" i="2" s="1"/>
  <c r="K575" i="2" s="1"/>
  <c r="I72" i="2"/>
  <c r="J72" i="2" s="1"/>
  <c r="K72" i="2" s="1"/>
  <c r="I136" i="2"/>
  <c r="J136" i="2" s="1"/>
  <c r="K136" i="2" s="1"/>
  <c r="I208" i="2"/>
  <c r="J208" i="2" s="1"/>
  <c r="K208" i="2" s="1"/>
  <c r="I272" i="2"/>
  <c r="J272" i="2" s="1"/>
  <c r="K272" i="2" s="1"/>
  <c r="I632" i="2"/>
  <c r="J632" i="2" s="1"/>
  <c r="K632" i="2" s="1"/>
  <c r="I696" i="2"/>
  <c r="J696" i="2" s="1"/>
  <c r="K696" i="2" s="1"/>
  <c r="I824" i="2"/>
  <c r="J824" i="2" s="1"/>
  <c r="K824" i="2" s="1"/>
  <c r="I952" i="2"/>
  <c r="J952" i="2" s="1"/>
  <c r="K952" i="2" s="1"/>
  <c r="I537" i="2"/>
  <c r="J537" i="2" s="1"/>
  <c r="K537" i="2" s="1"/>
  <c r="H887" i="2"/>
  <c r="I887" i="2"/>
  <c r="I536" i="2"/>
  <c r="J536" i="2" s="1"/>
  <c r="K536" i="2" s="1"/>
  <c r="I800" i="2"/>
  <c r="J800" i="2" s="1"/>
  <c r="K800" i="2" s="1"/>
  <c r="I928" i="2"/>
  <c r="J928" i="2" s="1"/>
  <c r="K928" i="2" s="1"/>
  <c r="I121" i="2"/>
  <c r="J121" i="2" s="1"/>
  <c r="K121" i="2" s="1"/>
  <c r="I393" i="2"/>
  <c r="J393" i="2" s="1"/>
  <c r="K393" i="2" s="1"/>
  <c r="I529" i="2"/>
  <c r="J529" i="2" s="1"/>
  <c r="K529" i="2" s="1"/>
  <c r="I673" i="2"/>
  <c r="J673" i="2" s="1"/>
  <c r="K673" i="2" s="1"/>
  <c r="I777" i="2"/>
  <c r="J777" i="2" s="1"/>
  <c r="K777" i="2" s="1"/>
  <c r="I905" i="2"/>
  <c r="J905" i="2" s="1"/>
  <c r="K905" i="2" s="1"/>
  <c r="J922" i="2"/>
  <c r="K922" i="2" s="1"/>
  <c r="J404" i="2"/>
  <c r="K404" i="2" s="1"/>
  <c r="J772" i="2"/>
  <c r="K772" i="2" s="1"/>
  <c r="J892" i="2"/>
  <c r="K892" i="2" s="1"/>
  <c r="I565" i="2"/>
  <c r="J565" i="2" s="1"/>
  <c r="K565" i="2" s="1"/>
  <c r="I597" i="2"/>
  <c r="J597" i="2" s="1"/>
  <c r="K597" i="2" s="1"/>
  <c r="I768" i="2"/>
  <c r="J768" i="2" s="1"/>
  <c r="K768" i="2" s="1"/>
  <c r="J668" i="2" l="1"/>
  <c r="K668" i="2" s="1"/>
  <c r="J503" i="2"/>
  <c r="K503" i="2" s="1"/>
  <c r="J949" i="2"/>
  <c r="K949" i="2" s="1"/>
  <c r="J127" i="2"/>
  <c r="K127" i="2" s="1"/>
  <c r="J750" i="2"/>
  <c r="K750" i="2" s="1"/>
  <c r="J723" i="2"/>
  <c r="K723" i="2" s="1"/>
  <c r="J285" i="2"/>
  <c r="K285" i="2" s="1"/>
  <c r="J883" i="2"/>
  <c r="K883" i="2" s="1"/>
  <c r="J948" i="2"/>
  <c r="K948" i="2" s="1"/>
  <c r="J851" i="2"/>
  <c r="K851" i="2" s="1"/>
  <c r="J464" i="2"/>
  <c r="K464" i="2" s="1"/>
  <c r="J935" i="2"/>
  <c r="K935" i="2" s="1"/>
  <c r="J870" i="2"/>
  <c r="K870" i="2" s="1"/>
  <c r="J852" i="2"/>
  <c r="K852" i="2" s="1"/>
  <c r="J196" i="2"/>
  <c r="K196" i="2" s="1"/>
  <c r="J796" i="2"/>
  <c r="K796" i="2" s="1"/>
  <c r="J967" i="2"/>
  <c r="K967" i="2" s="1"/>
  <c r="J838" i="2"/>
  <c r="K838" i="2" s="1"/>
  <c r="J260" i="2"/>
  <c r="K260" i="2" s="1"/>
  <c r="J332" i="2"/>
  <c r="K332" i="2" s="1"/>
  <c r="J887" i="2"/>
  <c r="K887" i="2" s="1"/>
  <c r="J774" i="2"/>
  <c r="K774" i="2" s="1"/>
  <c r="J919" i="2"/>
  <c r="K919" i="2" s="1"/>
  <c r="J719" i="2"/>
  <c r="K719" i="2" s="1"/>
  <c r="J624" i="2"/>
  <c r="K624" i="2" s="1"/>
  <c r="J980" i="2"/>
  <c r="K980" i="2" s="1"/>
  <c r="J814" i="2"/>
  <c r="K814" i="2" s="1"/>
  <c r="M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tc={DF4B7DBE-B309-4924-885A-27E962ABE831}</author>
    <author>tc={802F8539-5924-4119-B7E8-D755B90476F9}</author>
    <author>tc={077EEC38-906F-43D1-B6EB-CA66BC0E404A}</author>
  </authors>
  <commentList>
    <comment ref="H5" authorId="0" shapeId="0" xr:uid="{DF4B7DBE-B309-4924-885A-27E962ABE831}">
      <text>
        <t xml:space="preserve">[Threaded comment]
Your version of Excel allows you to read this threaded comment; however, any edits to it will get removed if the file is opened in a newer version of Excel. Learn more: https://go.microsoft.com/fwlink/?linkid=870924
Comment:
    predicted probabilities </t>
      </text>
    </comment>
    <comment ref="I5" authorId="1" shapeId="0" xr:uid="{802F8539-5924-4119-B7E8-D755B90476F9}">
      <text>
        <t>[Threaded comment]
Your version of Excel allows you to read this threaded comment; however, any edits to it will get removed if the file is opened in a newer version of Excel. Learn more: https://go.microsoft.com/fwlink/?linkid=870924
Comment:
    predicted probabilities not buying</t>
      </text>
    </comment>
    <comment ref="M7" authorId="2" shapeId="0" xr:uid="{077EEC38-906F-43D1-B6EB-CA66BC0E404A}">
      <text>
        <t>[Threaded comment]
Your version of Excel allows you to read this threaded comment; however, any edits to it will get removed if the file is opened in a newer version of Excel. Learn more: https://go.microsoft.com/fwlink/?linkid=870924
Comment:
    Using solver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tc={C015A53C-E774-46CB-9626-D5525DCEFD07}</author>
    <author>tc={F93C4042-9F27-4BB8-92D6-7BC58D4AAC96}</author>
  </authors>
  <commentList>
    <comment ref="C9" authorId="0" shapeId="0" xr:uid="{C015A53C-E774-46CB-9626-D5525DCEFD07}">
      <text>
        <t>[Threaded comment]
Your version of Excel allows you to read this threaded comment; however, any edits to it will get removed if the file is opened in a newer version of Excel. Learn more: https://go.microsoft.com/fwlink/?linkid=870924
Comment:
    Multiplied by the actual price for proper scale</t>
      </text>
    </comment>
    <comment ref="D9" authorId="1" shapeId="0" xr:uid="{F93C4042-9F27-4BB8-92D6-7BC58D4AAC96}">
      <text>
        <t>[Threaded comment]
Your version of Excel allows you to read this threaded comment; however, any edits to it will get removed if the file is opened in a newer version of Excel. Learn more: https://go.microsoft.com/fwlink/?linkid=870924
Comment:
    Multiplied by the actual price for proper scale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tc={F99E22F3-D704-4FEF-9B83-131736F22465}</author>
    <author>tc={27D4C0AC-624E-4917-91AE-D2F735BB2863}</author>
    <author>tc={C831ED86-6D46-4C18-BB3C-7E9D53CD5010}</author>
    <author>tc={F6A34066-83D7-4B3C-8DF0-0CD198735E99}</author>
    <author>tc={6CDCE6B9-898D-4483-A700-3E0036FD65FD}</author>
    <author>tc={BF8EF9CF-66B2-4A33-B3B9-747CFD1FF59A}</author>
  </authors>
  <commentList>
    <comment ref="K3" authorId="0" shapeId="0" xr:uid="{F99E22F3-D704-4FEF-9B83-131736F22465}">
      <text>
        <t>[Threaded comment]
Your version of Excel allows you to read this threaded comment; however, any edits to it will get removed if the file is opened in a newer version of Excel. Learn more: https://go.microsoft.com/fwlink/?linkid=870924
Comment:
    Multiplied by 10 as the x variable is price in tens</t>
      </text>
    </comment>
    <comment ref="J5" authorId="1" shapeId="0" xr:uid="{27D4C0AC-624E-4917-91AE-D2F735BB2863}">
      <text>
        <t>[Threaded comment]
Your version of Excel allows you to read this threaded comment; however, any edits to it will get removed if the file is opened in a newer version of Excel. Learn more: https://go.microsoft.com/fwlink/?linkid=870924
Comment:
    Using solver to make the value equal to 0.0956 by changing the cell J5.</t>
      </text>
    </comment>
    <comment ref="J9" authorId="2" shapeId="0" xr:uid="{C831ED86-6D46-4C18-BB3C-7E9D53CD5010}">
      <text>
        <t>[Threaded comment]
Your version of Excel allows you to read this threaded comment; however, any edits to it will get removed if the file is opened in a newer version of Excel. Learn more: https://go.microsoft.com/fwlink/?linkid=870924
Comment:
    Using solver</t>
      </text>
    </comment>
    <comment ref="J13" authorId="3" shapeId="0" xr:uid="{F6A34066-83D7-4B3C-8DF0-0CD198735E99}">
      <text>
        <t>[Threaded comment]
Your version of Excel allows you to read this threaded comment; however, any edits to it will get removed if the file is opened in a newer version of Excel. Learn more: https://go.microsoft.com/fwlink/?linkid=870924
Comment:
    Using solver</t>
      </text>
    </comment>
    <comment ref="K17" authorId="4" shapeId="0" xr:uid="{6CDCE6B9-898D-4483-A700-3E0036FD65FD}">
      <text>
        <t>[Threaded comment]
Your version of Excel allows you to read this threaded comment; however, any edits to it will get removed if the file is opened in a newer version of Excel. Learn more: https://go.microsoft.com/fwlink/?linkid=870924
Comment:
    Multiplied by 10 as the x variable is price in tens</t>
      </text>
    </comment>
    <comment ref="K21" authorId="5" shapeId="0" xr:uid="{BF8EF9CF-66B2-4A33-B3B9-747CFD1FF59A}">
      <text>
        <t>[Threaded comment]
Your version of Excel allows you to read this threaded comment; however, any edits to it will get removed if the file is opened in a newer version of Excel. Learn more: https://go.microsoft.com/fwlink/?linkid=870924
Comment:
    Multiplied by 10 as the x variable is price in tens</t>
      </text>
    </comment>
  </commentList>
</comments>
</file>

<file path=xl/sharedStrings.xml><?xml version="1.0" encoding="utf-8"?>
<sst xmlns="http://schemas.openxmlformats.org/spreadsheetml/2006/main" count="218" uniqueCount="94">
  <si>
    <t>id</t>
  </si>
  <si>
    <t>task</t>
  </si>
  <si>
    <t>buy</t>
  </si>
  <si>
    <t>tuna</t>
  </si>
  <si>
    <t>halibut</t>
  </si>
  <si>
    <t>salmon</t>
  </si>
  <si>
    <t>wild</t>
  </si>
  <si>
    <t>farm</t>
  </si>
  <si>
    <t>farm_gmo</t>
  </si>
  <si>
    <t>price</t>
  </si>
  <si>
    <t>price (in $10's)</t>
  </si>
  <si>
    <t>respondent id</t>
  </si>
  <si>
    <t>task index (9 tasks per respondent)</t>
  </si>
  <si>
    <t>purchase index (1 is would buy, 0 is would not buy)</t>
  </si>
  <si>
    <t>dummy code for tuna</t>
  </si>
  <si>
    <t>dummy code for halibut</t>
  </si>
  <si>
    <t>dummy code for salmon</t>
  </si>
  <si>
    <t>dummy code for wild</t>
  </si>
  <si>
    <t>dummy code for farm</t>
  </si>
  <si>
    <t>dummy code for farm raised and genetically modified</t>
  </si>
  <si>
    <t>price in tens of dollars</t>
  </si>
  <si>
    <t>a</t>
  </si>
  <si>
    <t>b</t>
  </si>
  <si>
    <t>c</t>
  </si>
  <si>
    <t>d</t>
  </si>
  <si>
    <t>e</t>
  </si>
  <si>
    <t>f</t>
  </si>
  <si>
    <t>error</t>
  </si>
  <si>
    <t>Utility</t>
  </si>
  <si>
    <t>Total utility [buying]</t>
  </si>
  <si>
    <t>Total utility [not buying]</t>
  </si>
  <si>
    <t>exp(U)</t>
  </si>
  <si>
    <t>Prob (buying)</t>
  </si>
  <si>
    <t>Prob (not buying)</t>
  </si>
  <si>
    <t>exp(not U)</t>
  </si>
  <si>
    <t>Likelihood</t>
  </si>
  <si>
    <t>Log-Likelihood</t>
  </si>
  <si>
    <t>Total (Log- Likelihood)</t>
  </si>
  <si>
    <t xml:space="preserve"> Beta Coefficients for Utility</t>
  </si>
  <si>
    <t>Type</t>
  </si>
  <si>
    <t>Method</t>
  </si>
  <si>
    <t>Price</t>
  </si>
  <si>
    <t>Min</t>
  </si>
  <si>
    <t>Max</t>
  </si>
  <si>
    <t>Range</t>
  </si>
  <si>
    <t>% Imp</t>
  </si>
  <si>
    <t>Salmon</t>
  </si>
  <si>
    <t>farm-GMO</t>
  </si>
  <si>
    <t>Product</t>
  </si>
  <si>
    <t>Tuna</t>
  </si>
  <si>
    <t>Wild</t>
  </si>
  <si>
    <t>$19.99</t>
  </si>
  <si>
    <t>Halibut</t>
  </si>
  <si>
    <t>$18.99</t>
  </si>
  <si>
    <t>$15.99</t>
  </si>
  <si>
    <t xml:space="preserve">Salmon </t>
  </si>
  <si>
    <t>Farm</t>
  </si>
  <si>
    <t>$13.99</t>
  </si>
  <si>
    <t>None</t>
  </si>
  <si>
    <t>---</t>
  </si>
  <si>
    <t>Exp(U)</t>
  </si>
  <si>
    <t>Prob</t>
  </si>
  <si>
    <t>Market share</t>
  </si>
  <si>
    <r>
      <t xml:space="preserve">If Farm Raised Salmon (Product 4) becomes Farm Raised and Genetically Modified (still priced at $13.99), the Market share reduces from </t>
    </r>
    <r>
      <rPr>
        <b/>
        <sz val="11"/>
        <color theme="1"/>
        <rFont val="Calibri"/>
        <family val="2"/>
        <scheme val="minor"/>
      </rPr>
      <t>11.96% to 4.99%</t>
    </r>
  </si>
  <si>
    <t>Part 1:</t>
  </si>
  <si>
    <t>Price of Product 1</t>
  </si>
  <si>
    <t>Product 1</t>
  </si>
  <si>
    <t>Product 2</t>
  </si>
  <si>
    <t>Product 3</t>
  </si>
  <si>
    <t>Product 4</t>
  </si>
  <si>
    <t>The price of Product 3 (the Wild Salmon) varies from $13.99 to $19.99 in increments of $3.00</t>
  </si>
  <si>
    <t>%change in share</t>
  </si>
  <si>
    <t>%change in price</t>
  </si>
  <si>
    <t>own / cross price elasticity</t>
  </si>
  <si>
    <t>Price [*min / max price]</t>
  </si>
  <si>
    <t>Utility for Tuna</t>
  </si>
  <si>
    <t xml:space="preserve">Constant production method </t>
  </si>
  <si>
    <t>Utility for Salmon</t>
  </si>
  <si>
    <t>Difference in Dollar value</t>
  </si>
  <si>
    <t>Lets compare another price difference:</t>
  </si>
  <si>
    <t>Halibut relative to salmon:</t>
  </si>
  <si>
    <t>Utility for Halibut</t>
  </si>
  <si>
    <t>Constant Type</t>
  </si>
  <si>
    <t>Wild relative to farm_gmo:</t>
  </si>
  <si>
    <t>Farm relative to farm_gmo:</t>
  </si>
  <si>
    <t>Estimate of the dollar value of tuna relative to salmon. This means that Tuna is 3.29 dollars cheaper but still offers the same utility as Salmon</t>
  </si>
  <si>
    <t>Estimate of the dollar value of Halibut relative to salmon. This means that Halibut is 4.88 dollars cheaper but still provides the same utility as Salmon</t>
  </si>
  <si>
    <t>This means that for any particular type of fish, the product can be 23.5 USD costlier if it is wild compared to farm_gmo, and offer the same value to customers.</t>
  </si>
  <si>
    <t>This means that for any particular type of fish, the product can be 10.01 USD costlier if it is farm compared to farm_gmo, and offer the same value to customers.</t>
  </si>
  <si>
    <t>→</t>
  </si>
  <si>
    <t>Estimated Parameters</t>
  </si>
  <si>
    <t>Derived importance of each attribute</t>
  </si>
  <si>
    <r>
      <rPr>
        <b/>
        <sz val="11"/>
        <color theme="1"/>
        <rFont val="Calibri"/>
        <family val="2"/>
        <scheme val="minor"/>
      </rPr>
      <t>The Pattern</t>
    </r>
    <r>
      <rPr>
        <sz val="11"/>
        <color theme="1"/>
        <rFont val="Calibri"/>
        <family val="2"/>
        <scheme val="minor"/>
      </rPr>
      <t>: The cross price elasticity for the other products seem to be equal.</t>
    </r>
  </si>
  <si>
    <r>
      <rPr>
        <b/>
        <sz val="11"/>
        <color theme="1"/>
        <rFont val="Calibri"/>
        <family val="2"/>
        <scheme val="minor"/>
      </rPr>
      <t>Is this a sensible pattern of price competition in this market?</t>
    </r>
    <r>
      <rPr>
        <sz val="11"/>
        <color theme="1"/>
        <rFont val="Calibri"/>
        <family val="2"/>
        <scheme val="minor"/>
      </rPr>
      <t xml:space="preserve"> No, this doesn’t seem completely sensible. It can be that independent variables in the model are highly correlated, and the model can't distinguish between the impacts of different prices, resulting in similar cross-price effects. Or it might be because the prices of different products are constrained within a narrow range, it is leading to similar cross-price effects.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</si>
</sst>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1"/>
      <color rgb="FF0070C0"/>
      <name val="Calibri"/>
      <family val="2"/>
      <scheme val="minor"/>
    </font>
    <font>
      <sz val="9"/>
      <color indexed="81"/>
      <name val="Tahoma"/>
      <family val="2"/>
    </font>
    <font>
      <b/>
      <sz val="12"/>
      <color rgb="FF00B050"/>
      <name val="Calibri"/>
      <family val="2"/>
    </font>
  </fonts>
  <fills count="12">
    <fill>
      <patternFill patternType="none"/>
    </fill>
    <fill>
      <patternFill patternType="gray125"/>
    </fill>
    <fill>
      <patternFill patternType="solid">
        <fgColor theme="3" tint="0.59999389629810485"/>
        <bgColor indexed="64"/>
      </patternFill>
    </fill>
    <fill>
      <patternFill patternType="solid">
        <fgColor rgb="FFFFC000"/>
        <bgColor indexed="64"/>
      </patternFill>
    </fill>
    <fill>
      <patternFill patternType="solid">
        <fgColor rgb="FFFFE18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D9D9D9"/>
        <bgColor indexed="64"/>
      </patternFill>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7"/>
        <bgColor indexed="64"/>
      </patternFill>
    </fill>
  </fills>
  <borders count="1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2">
    <xf numFmtId="0" fontId="0" fillId="0" borderId="0"/>
    <xf numFmtId="9" fontId="1" fillId="0" borderId="0" applyFont="0" applyFill="0" applyBorder="0" applyAlignment="0" applyProtection="0"/>
  </cellStyleXfs>
  <cellXfs count="61">
    <xf numFmtId="0" fontId="0" fillId="0" borderId="0" xfId="0"/>
    <xf numFmtId="0" fontId="0" fillId="2" borderId="0" xfId="0" applyFill="1"/>
    <xf numFmtId="0" fontId="0" fillId="3" borderId="0" xfId="0" applyFill="1"/>
    <xf numFmtId="0" fontId="0" fillId="0" borderId="0" xfId="0" applyAlignment="1">
      <alignment horizontal="center"/>
    </xf>
    <xf numFmtId="0" fontId="0" fillId="5" borderId="3" xfId="0" applyFill="1" applyBorder="1" applyAlignment="1">
      <alignment horizontal="center"/>
    </xf>
    <xf numFmtId="0" fontId="0" fillId="5" borderId="1" xfId="0" applyFill="1" applyBorder="1" applyAlignment="1">
      <alignment horizontal="center"/>
    </xf>
    <xf numFmtId="0" fontId="0" fillId="5" borderId="4" xfId="0" applyFill="1" applyBorder="1" applyAlignment="1">
      <alignment horizontal="center"/>
    </xf>
    <xf numFmtId="0" fontId="0" fillId="0" borderId="0" xfId="0" applyAlignment="1">
      <alignment horizontal="center" vertical="center"/>
    </xf>
    <xf numFmtId="0" fontId="2" fillId="4" borderId="8" xfId="0" applyFont="1" applyFill="1" applyBorder="1" applyAlignment="1">
      <alignment horizontal="center"/>
    </xf>
    <xf numFmtId="0" fontId="2" fillId="8" borderId="0" xfId="0" applyFont="1" applyFill="1" applyAlignment="1">
      <alignment horizontal="center"/>
    </xf>
    <xf numFmtId="0" fontId="0" fillId="9" borderId="2" xfId="0" applyFill="1" applyBorder="1" applyAlignment="1">
      <alignment horizontal="center"/>
    </xf>
    <xf numFmtId="0" fontId="0" fillId="10" borderId="0" xfId="0" applyFill="1" applyAlignment="1">
      <alignment horizontal="center" vertical="center"/>
    </xf>
    <xf numFmtId="2" fontId="0" fillId="0" borderId="0" xfId="0" applyNumberFormat="1" applyAlignment="1">
      <alignment horizontal="center" vertical="center"/>
    </xf>
    <xf numFmtId="2" fontId="0" fillId="0" borderId="0" xfId="0" applyNumberFormat="1" applyAlignment="1">
      <alignment horizontal="center"/>
    </xf>
    <xf numFmtId="0" fontId="0" fillId="5" borderId="2" xfId="0" applyFill="1" applyBorder="1" applyAlignment="1">
      <alignment horizontal="center"/>
    </xf>
    <xf numFmtId="0" fontId="2" fillId="4" borderId="2" xfId="0" applyFont="1" applyFill="1" applyBorder="1" applyAlignment="1">
      <alignment horizontal="center"/>
    </xf>
    <xf numFmtId="0" fontId="0" fillId="10" borderId="1" xfId="0" applyFill="1" applyBorder="1" applyAlignment="1">
      <alignment horizontal="center" vertical="center"/>
    </xf>
    <xf numFmtId="0" fontId="0" fillId="10" borderId="0" xfId="0" applyFill="1" applyAlignment="1">
      <alignment horizontal="center"/>
    </xf>
    <xf numFmtId="10" fontId="0" fillId="0" borderId="0" xfId="1" applyNumberFormat="1" applyFont="1" applyAlignment="1">
      <alignment horizontal="center" vertical="center"/>
    </xf>
    <xf numFmtId="9" fontId="0" fillId="0" borderId="2" xfId="1" applyFont="1" applyBorder="1" applyAlignment="1">
      <alignment horizontal="center" vertical="center"/>
    </xf>
    <xf numFmtId="0" fontId="2" fillId="7" borderId="2" xfId="0" applyFont="1" applyFill="1" applyBorder="1" applyAlignment="1">
      <alignment horizontal="center" vertical="center"/>
    </xf>
    <xf numFmtId="0" fontId="0" fillId="7" borderId="2" xfId="0" applyFill="1" applyBorder="1" applyAlignment="1">
      <alignment horizontal="center" vertical="center"/>
    </xf>
    <xf numFmtId="0" fontId="0" fillId="8" borderId="0" xfId="0" applyFill="1" applyAlignment="1">
      <alignment horizontal="center" vertical="center"/>
    </xf>
    <xf numFmtId="0" fontId="2" fillId="7" borderId="5" xfId="0" applyFont="1" applyFill="1" applyBorder="1" applyAlignment="1">
      <alignment horizontal="center" vertical="center"/>
    </xf>
    <xf numFmtId="0" fontId="0" fillId="0" borderId="2" xfId="0" applyBorder="1" applyAlignment="1">
      <alignment horizontal="center"/>
    </xf>
    <xf numFmtId="2" fontId="0" fillId="0" borderId="2" xfId="1" applyNumberFormat="1" applyFont="1" applyBorder="1" applyAlignment="1">
      <alignment horizontal="center" vertical="center"/>
    </xf>
    <xf numFmtId="165" fontId="0" fillId="0" borderId="2" xfId="1" applyNumberFormat="1" applyFont="1" applyBorder="1" applyAlignment="1">
      <alignment horizontal="center" vertical="center"/>
    </xf>
    <xf numFmtId="165" fontId="0" fillId="9" borderId="2" xfId="1" applyNumberFormat="1" applyFont="1" applyFill="1" applyBorder="1" applyAlignment="1">
      <alignment horizontal="center"/>
    </xf>
    <xf numFmtId="2" fontId="0" fillId="0" borderId="0" xfId="0" applyNumberFormat="1"/>
    <xf numFmtId="0" fontId="0" fillId="0" borderId="2" xfId="0" applyBorder="1" applyAlignment="1">
      <alignment horizontal="center" vertical="center"/>
    </xf>
    <xf numFmtId="0" fontId="0" fillId="0" borderId="0" xfId="0" applyAlignment="1">
      <alignment horizontal="right"/>
    </xf>
    <xf numFmtId="0" fontId="0" fillId="6" borderId="2" xfId="0" applyFill="1" applyBorder="1" applyAlignment="1">
      <alignment horizontal="center" vertical="center"/>
    </xf>
    <xf numFmtId="0" fontId="0" fillId="6" borderId="2" xfId="0" applyFill="1" applyBorder="1" applyAlignment="1">
      <alignment horizontal="left" vertical="center"/>
    </xf>
    <xf numFmtId="0" fontId="0" fillId="6" borderId="2" xfId="0" applyFill="1" applyBorder="1" applyAlignment="1">
      <alignment horizontal="right"/>
    </xf>
    <xf numFmtId="0" fontId="2" fillId="6" borderId="2" xfId="0" applyFont="1" applyFill="1" applyBorder="1" applyAlignment="1">
      <alignment horizontal="center"/>
    </xf>
    <xf numFmtId="166" fontId="2" fillId="6" borderId="2" xfId="0" applyNumberFormat="1" applyFont="1" applyFill="1" applyBorder="1" applyAlignment="1">
      <alignment horizontal="center"/>
    </xf>
    <xf numFmtId="165" fontId="2" fillId="6" borderId="2" xfId="0" applyNumberFormat="1" applyFont="1" applyFill="1" applyBorder="1" applyAlignment="1">
      <alignment horizontal="center"/>
    </xf>
    <xf numFmtId="165" fontId="0" fillId="0" borderId="2" xfId="0" applyNumberFormat="1" applyBorder="1" applyAlignment="1">
      <alignment horizontal="center" vertical="center"/>
    </xf>
    <xf numFmtId="166" fontId="0" fillId="0" borderId="2" xfId="0" applyNumberFormat="1" applyBorder="1" applyAlignment="1">
      <alignment horizontal="center"/>
    </xf>
    <xf numFmtId="0" fontId="4" fillId="0" borderId="0" xfId="0" applyFont="1" applyAlignment="1">
      <alignment horizontal="left"/>
    </xf>
    <xf numFmtId="0" fontId="0" fillId="2" borderId="2" xfId="0" applyFill="1" applyBorder="1" applyAlignment="1">
      <alignment horizontal="center" vertical="center"/>
    </xf>
    <xf numFmtId="0" fontId="0" fillId="7" borderId="2" xfId="0" applyFill="1" applyBorder="1" applyAlignment="1">
      <alignment horizontal="center" vertical="center" wrapText="1"/>
    </xf>
    <xf numFmtId="0" fontId="0" fillId="7" borderId="8" xfId="0" applyFill="1" applyBorder="1" applyAlignment="1">
      <alignment horizontal="center" vertical="center" wrapText="1"/>
    </xf>
    <xf numFmtId="0" fontId="0" fillId="7" borderId="9" xfId="0" applyFill="1" applyBorder="1" applyAlignment="1">
      <alignment horizontal="center" vertical="center" wrapText="1"/>
    </xf>
    <xf numFmtId="0" fontId="2" fillId="6" borderId="5" xfId="0" applyFont="1" applyFill="1" applyBorder="1" applyAlignment="1">
      <alignment horizontal="center"/>
    </xf>
    <xf numFmtId="0" fontId="2" fillId="6" borderId="6" xfId="0" applyFont="1" applyFill="1" applyBorder="1" applyAlignment="1">
      <alignment horizontal="center"/>
    </xf>
    <xf numFmtId="0" fontId="2" fillId="6" borderId="7" xfId="0" applyFont="1" applyFill="1" applyBorder="1" applyAlignment="1">
      <alignment horizontal="center"/>
    </xf>
    <xf numFmtId="165" fontId="2" fillId="9" borderId="8" xfId="0" applyNumberFormat="1" applyFont="1" applyFill="1" applyBorder="1" applyAlignment="1">
      <alignment horizontal="center" vertical="center"/>
    </xf>
    <xf numFmtId="165" fontId="2" fillId="9" borderId="9" xfId="0" applyNumberFormat="1" applyFont="1" applyFill="1" applyBorder="1" applyAlignment="1">
      <alignment horizontal="center" vertical="center"/>
    </xf>
    <xf numFmtId="166" fontId="0" fillId="9" borderId="10" xfId="0" applyNumberFormat="1" applyFill="1" applyBorder="1" applyAlignment="1">
      <alignment horizontal="left" vertical="top" wrapText="1"/>
    </xf>
    <xf numFmtId="166" fontId="0" fillId="9" borderId="0" xfId="0" applyNumberFormat="1" applyFill="1" applyAlignment="1">
      <alignment horizontal="left" vertical="top" wrapText="1"/>
    </xf>
    <xf numFmtId="0" fontId="2" fillId="11" borderId="1" xfId="0" applyFont="1" applyFill="1" applyBorder="1" applyAlignment="1">
      <alignment horizontal="center"/>
    </xf>
    <xf numFmtId="0" fontId="0" fillId="9" borderId="0" xfId="0" applyFill="1" applyAlignment="1">
      <alignment horizontal="left" vertical="center" wrapText="1"/>
    </xf>
    <xf numFmtId="0" fontId="0" fillId="9" borderId="0" xfId="0" applyFill="1" applyAlignment="1">
      <alignment horizontal="left" vertical="center"/>
    </xf>
    <xf numFmtId="0" fontId="0" fillId="10" borderId="2" xfId="0" applyFill="1" applyBorder="1" applyAlignment="1">
      <alignment horizontal="center"/>
    </xf>
    <xf numFmtId="0" fontId="2" fillId="7" borderId="2" xfId="0" applyFont="1" applyFill="1" applyBorder="1" applyAlignment="1">
      <alignment horizontal="center" vertical="center" wrapText="1"/>
    </xf>
    <xf numFmtId="0" fontId="0" fillId="9" borderId="0" xfId="0" applyFill="1" applyAlignment="1">
      <alignment horizontal="center"/>
    </xf>
    <xf numFmtId="0" fontId="0" fillId="9" borderId="0" xfId="0" applyFill="1" applyAlignment="1">
      <alignment horizontal="left"/>
    </xf>
    <xf numFmtId="0" fontId="6" fillId="0" borderId="0" xfId="0" applyFont="1" applyAlignment="1">
      <alignment horizontal="center"/>
    </xf>
    <xf numFmtId="164" fontId="0" fillId="9" borderId="0" xfId="1" applyNumberFormat="1" applyFont="1" applyFill="1"/>
    <xf numFmtId="0" fontId="0" fillId="9" borderId="0" xfId="0" applyFill="1"/>
  </cellXfs>
  <cellStyles count="2">
    <cellStyle name="Normal" xfId="0" builtinId="0"/>
    <cellStyle name="Percent" xfId="1" builtinId="5"/>
  </cellStyles>
  <dxfs count="12">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D9D9D9"/>
      <color rgb="FFFFE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'Q5.  Share Analysis'!$M$8</c:f>
              <c:strCache>
                <c:ptCount val="1"/>
                <c:pt idx="0">
                  <c:v>Market share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3E-4BAF-A065-353286D85D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3E-4BAF-A065-353286D85D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3E-4BAF-A065-353286D85DC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A3E-4BAF-A065-353286D85DC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A3E-4BAF-A065-353286D85D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  Share Analysis'!$B$9:$B$13</c:f>
              <c:strCache>
                <c:ptCount val="5"/>
                <c:pt idx="0">
                  <c:v>1</c:v>
                </c:pt>
                <c:pt idx="1">
                  <c:v>2</c:v>
                </c:pt>
                <c:pt idx="2">
                  <c:v>3</c:v>
                </c:pt>
                <c:pt idx="3">
                  <c:v>4</c:v>
                </c:pt>
                <c:pt idx="4">
                  <c:v>None</c:v>
                </c:pt>
              </c:strCache>
            </c:strRef>
          </c:cat>
          <c:val>
            <c:numRef>
              <c:f>'Q5.  Share Analysis'!$M$9:$M$13</c:f>
              <c:numCache>
                <c:formatCode>0.00%</c:formatCode>
                <c:ptCount val="5"/>
                <c:pt idx="0">
                  <c:v>0.17905958222932769</c:v>
                </c:pt>
                <c:pt idx="1">
                  <c:v>0.16935408083586609</c:v>
                </c:pt>
                <c:pt idx="2">
                  <c:v>0.35764148133635537</c:v>
                </c:pt>
                <c:pt idx="3">
                  <c:v>0.11962078088270427</c:v>
                </c:pt>
                <c:pt idx="4">
                  <c:v>0.17432407471574665</c:v>
                </c:pt>
              </c:numCache>
            </c:numRef>
          </c:val>
          <c:extLst>
            <c:ext xmlns:c16="http://schemas.microsoft.com/office/drawing/2014/chart" uri="{C3380CC4-5D6E-409C-BE32-E72D297353CC}">
              <c16:uniqueId val="{00000000-6F4D-4B50-83EF-6D3F8C12F27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'Q5.  Share Analysis'!$M$15</c:f>
              <c:strCache>
                <c:ptCount val="1"/>
                <c:pt idx="0">
                  <c:v>Market share</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99D-43E5-99BC-7B94CBCBFAD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99D-43E5-99BC-7B94CBCBFADE}"/>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199D-43E5-99BC-7B94CBCBFADE}"/>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199D-43E5-99BC-7B94CBCBFADE}"/>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199D-43E5-99BC-7B94CBCBFA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  Share Analysis'!$B$16:$B$20</c:f>
              <c:strCache>
                <c:ptCount val="5"/>
                <c:pt idx="0">
                  <c:v>1</c:v>
                </c:pt>
                <c:pt idx="1">
                  <c:v>2</c:v>
                </c:pt>
                <c:pt idx="2">
                  <c:v>3</c:v>
                </c:pt>
                <c:pt idx="3">
                  <c:v>4</c:v>
                </c:pt>
                <c:pt idx="4">
                  <c:v>None</c:v>
                </c:pt>
              </c:strCache>
            </c:strRef>
          </c:cat>
          <c:val>
            <c:numRef>
              <c:f>'Q5.  Share Analysis'!$M$16:$M$20</c:f>
              <c:numCache>
                <c:formatCode>0.00%</c:formatCode>
                <c:ptCount val="5"/>
                <c:pt idx="0">
                  <c:v>0.19323429349618726</c:v>
                </c:pt>
                <c:pt idx="1">
                  <c:v>0.18276048538470691</c:v>
                </c:pt>
                <c:pt idx="2">
                  <c:v>0.38595308952776813</c:v>
                </c:pt>
                <c:pt idx="3">
                  <c:v>4.9928217765090564E-2</c:v>
                </c:pt>
                <c:pt idx="4">
                  <c:v>0.18812391382624719</c:v>
                </c:pt>
              </c:numCache>
            </c:numRef>
          </c:val>
          <c:extLst>
            <c:ext xmlns:c16="http://schemas.microsoft.com/office/drawing/2014/chart" uri="{C3380CC4-5D6E-409C-BE32-E72D297353CC}">
              <c16:uniqueId val="{00000000-C7F8-42B1-A3C5-FC6670D3FCE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639234</xdr:colOff>
      <xdr:row>12</xdr:row>
      <xdr:rowOff>84668</xdr:rowOff>
    </xdr:from>
    <xdr:to>
      <xdr:col>11</xdr:col>
      <xdr:colOff>1998133</xdr:colOff>
      <xdr:row>16</xdr:row>
      <xdr:rowOff>143935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717367" y="2269068"/>
          <a:ext cx="2645833" cy="78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Treat salmon and farm_gmo</a:t>
          </a:r>
          <a:r>
            <a:rPr lang="en-US" sz="1100" baseline="0"/>
            <a:t> as the base case for the species and production attributes.  You will simply delete or drop the columns corresponding to these levels.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219077</xdr:colOff>
      <xdr:row>2</xdr:row>
      <xdr:rowOff>100012</xdr:rowOff>
    </xdr:from>
    <xdr:to>
      <xdr:col>17</xdr:col>
      <xdr:colOff>439210</xdr:colOff>
      <xdr:row>13</xdr:row>
      <xdr:rowOff>23265</xdr:rowOff>
    </xdr:to>
    <xdr:graphicFrame macro="">
      <xdr:nvGraphicFramePr>
        <xdr:cNvPr id="3" name="Chart 2">
          <a:extLst>
            <a:ext uri="{FF2B5EF4-FFF2-40B4-BE49-F238E27FC236}">
              <a16:creationId xmlns:a16="http://schemas.microsoft.com/office/drawing/2014/main" id="{6261F837-2A02-48FB-A96C-3B9DF1C6F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209550</xdr:colOff>
      <xdr:row>13</xdr:row>
      <xdr:rowOff>176212</xdr:rowOff>
    </xdr:from>
    <xdr:to>
      <xdr:col>17</xdr:col>
      <xdr:colOff>458258</xdr:colOff>
      <xdr:row>24</xdr:row>
      <xdr:rowOff>171450</xdr:rowOff>
    </xdr:to>
    <xdr:graphicFrame macro="">
      <xdr:nvGraphicFramePr>
        <xdr:cNvPr id="4" name="Chart 3">
          <a:extLst>
            <a:ext uri="{FF2B5EF4-FFF2-40B4-BE49-F238E27FC236}">
              <a16:creationId xmlns:a16="http://schemas.microsoft.com/office/drawing/2014/main" id="{4A95FAE5-18B2-CC67-C004-99C6CC72A6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Chandan Mishra" id="{69959AB2-DBB0-48A7-86EC-B086624ED4D1}" userId="Chandan Mishra"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3-09-19T05:12:55.10" personId="{69959AB2-DBB0-48A7-86EC-B086624ED4D1}" id="{DF4B7DBE-B309-4924-885A-27E962ABE831}">
    <text xml:space="preserve">predicted probabilities </text>
  </threadedComment>
  <threadedComment ref="I5" dT="2023-09-19T05:13:16.95" personId="{69959AB2-DBB0-48A7-86EC-B086624ED4D1}" id="{802F8539-5924-4119-B7E8-D755B90476F9}">
    <text>predicted probabilities not buying</text>
  </threadedComment>
  <threadedComment ref="M7" dT="2023-09-19T05:08:08.31" personId="{69959AB2-DBB0-48A7-86EC-B086624ED4D1}" id="{077EEC38-906F-43D1-B6EB-CA66BC0E404A}">
    <text>Using solver</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3-09-19T05:08:56.26" personId="{69959AB2-DBB0-48A7-86EC-B086624ED4D1}" id="{C015A53C-E774-46CB-9626-D5525DCEFD07}">
    <text>Multiplied by the actual price for proper scale</text>
  </threadedComment>
  <threadedComment ref="D9" dT="2023-09-19T05:09:15.78" personId="{69959AB2-DBB0-48A7-86EC-B086624ED4D1}" id="{F93C4042-9F27-4BB8-92D6-7BC58D4AAC96}">
    <text>Multiplied by the actual price for proper scale</text>
  </threadedComment>
</ThreadedComments>
</file>

<file path=xl/threadedComments/threadedComment3.xml><?xml version="1.0" encoding="utf-8"?>
<ThreadedComments xmlns="http://schemas.microsoft.com/office/spreadsheetml/2018/threadedcomments" xmlns:x="http://schemas.openxmlformats.org/spreadsheetml/2006/main">
  <threadedComment ref="K3" dT="2023-09-19T04:34:40.69" personId="{69959AB2-DBB0-48A7-86EC-B086624ED4D1}" id="{F99E22F3-D704-4FEF-9B83-131736F22465}">
    <text>Multiplied by 10 as the x variable is price in tens</text>
  </threadedComment>
  <threadedComment ref="J5" dT="2023-09-19T04:36:36.11" personId="{69959AB2-DBB0-48A7-86EC-B086624ED4D1}" id="{27D4C0AC-624E-4917-91AE-D2F735BB2863}">
    <text>Using solver to make the value equal to 0.0956 by changing the cell J5.</text>
  </threadedComment>
  <threadedComment ref="J9" dT="2023-09-19T04:37:04.79" personId="{69959AB2-DBB0-48A7-86EC-B086624ED4D1}" id="{C831ED86-6D46-4C18-BB3C-7E9D53CD5010}">
    <text>Using solver</text>
  </threadedComment>
  <threadedComment ref="J13" dT="2023-09-19T04:37:04.79" personId="{69959AB2-DBB0-48A7-86EC-B086624ED4D1}" id="{F6A34066-83D7-4B3C-8DF0-0CD198735E99}">
    <text>Using solver</text>
  </threadedComment>
  <threadedComment ref="K17" dT="2023-09-19T04:34:40.69" personId="{69959AB2-DBB0-48A7-86EC-B086624ED4D1}" id="{6CDCE6B9-898D-4483-A700-3E0036FD65FD}">
    <text>Multiplied by 10 as the x variable is price in tens</text>
  </threadedComment>
  <threadedComment ref="K21" dT="2023-09-19T04:34:40.69" personId="{69959AB2-DBB0-48A7-86EC-B086624ED4D1}" id="{BF8EF9CF-66B2-4A33-B3B9-747CFD1FF59A}">
    <text>Multiplied by 10 as the x variable is price in tens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L982"/>
  <sheetViews>
    <sheetView workbookViewId="0">
      <selection activeCell="I12" sqref="I12"/>
    </sheetView>
  </sheetViews>
  <sheetFormatPr defaultRowHeight="15" x14ac:dyDescent="0.25"/>
  <cols>
    <col min="1" max="4" width="5.5703125" customWidth="1"/>
    <col min="5" max="5" width="7.28515625" bestFit="1" customWidth="1"/>
    <col min="6" max="6" width="4.85546875" bestFit="1" customWidth="1"/>
    <col min="7" max="7" width="5.5703125" customWidth="1"/>
    <col min="8" max="8" width="13.85546875" bestFit="1" customWidth="1"/>
    <col min="12" max="12" width="49.5703125" bestFit="1" customWidth="1"/>
  </cols>
  <sheetData>
    <row r="1" spans="1:12" x14ac:dyDescent="0.25">
      <c r="A1" s="1" t="s">
        <v>0</v>
      </c>
      <c r="B1" s="2" t="s">
        <v>1</v>
      </c>
      <c r="C1" s="1" t="s">
        <v>2</v>
      </c>
      <c r="D1" s="2" t="s">
        <v>3</v>
      </c>
      <c r="E1" s="2" t="s">
        <v>4</v>
      </c>
      <c r="F1" s="1" t="s">
        <v>6</v>
      </c>
      <c r="G1" s="1" t="s">
        <v>7</v>
      </c>
      <c r="H1" s="2" t="s">
        <v>10</v>
      </c>
      <c r="K1" t="s">
        <v>0</v>
      </c>
      <c r="L1" t="s">
        <v>11</v>
      </c>
    </row>
    <row r="2" spans="1:12" x14ac:dyDescent="0.25">
      <c r="A2">
        <v>1</v>
      </c>
      <c r="B2">
        <v>1</v>
      </c>
      <c r="C2">
        <v>1</v>
      </c>
      <c r="D2">
        <v>1</v>
      </c>
      <c r="E2">
        <v>0</v>
      </c>
      <c r="F2">
        <v>0</v>
      </c>
      <c r="G2">
        <v>1</v>
      </c>
      <c r="H2">
        <v>1.9989999999999999</v>
      </c>
      <c r="K2" t="s">
        <v>1</v>
      </c>
      <c r="L2" t="s">
        <v>12</v>
      </c>
    </row>
    <row r="3" spans="1:12" x14ac:dyDescent="0.25">
      <c r="A3">
        <v>1</v>
      </c>
      <c r="B3">
        <v>2</v>
      </c>
      <c r="C3">
        <v>1</v>
      </c>
      <c r="D3">
        <v>0</v>
      </c>
      <c r="E3">
        <v>1</v>
      </c>
      <c r="F3">
        <v>0</v>
      </c>
      <c r="G3">
        <v>0</v>
      </c>
      <c r="H3">
        <v>1.399</v>
      </c>
      <c r="K3" t="s">
        <v>2</v>
      </c>
      <c r="L3" t="s">
        <v>13</v>
      </c>
    </row>
    <row r="4" spans="1:12" x14ac:dyDescent="0.25">
      <c r="A4">
        <v>1</v>
      </c>
      <c r="B4">
        <v>3</v>
      </c>
      <c r="C4">
        <v>1</v>
      </c>
      <c r="D4">
        <v>0</v>
      </c>
      <c r="E4">
        <v>1</v>
      </c>
      <c r="F4">
        <v>1</v>
      </c>
      <c r="G4">
        <v>0</v>
      </c>
      <c r="H4">
        <v>1.9989999999999999</v>
      </c>
      <c r="K4" t="s">
        <v>3</v>
      </c>
      <c r="L4" t="s">
        <v>14</v>
      </c>
    </row>
    <row r="5" spans="1:12" x14ac:dyDescent="0.25">
      <c r="A5">
        <v>1</v>
      </c>
      <c r="B5">
        <v>4</v>
      </c>
      <c r="C5">
        <v>0</v>
      </c>
      <c r="D5">
        <v>0</v>
      </c>
      <c r="E5">
        <v>0</v>
      </c>
      <c r="F5">
        <v>1</v>
      </c>
      <c r="G5">
        <v>0</v>
      </c>
      <c r="H5">
        <v>1.6989999999999998</v>
      </c>
      <c r="K5" t="s">
        <v>4</v>
      </c>
      <c r="L5" t="s">
        <v>15</v>
      </c>
    </row>
    <row r="6" spans="1:12" x14ac:dyDescent="0.25">
      <c r="A6">
        <v>1</v>
      </c>
      <c r="B6">
        <v>5</v>
      </c>
      <c r="C6">
        <v>0</v>
      </c>
      <c r="D6">
        <v>0</v>
      </c>
      <c r="E6">
        <v>0</v>
      </c>
      <c r="F6">
        <v>0</v>
      </c>
      <c r="G6">
        <v>0</v>
      </c>
      <c r="H6">
        <v>1.9989999999999999</v>
      </c>
      <c r="K6" t="s">
        <v>5</v>
      </c>
      <c r="L6" t="s">
        <v>16</v>
      </c>
    </row>
    <row r="7" spans="1:12" x14ac:dyDescent="0.25">
      <c r="A7">
        <v>1</v>
      </c>
      <c r="B7">
        <v>6</v>
      </c>
      <c r="C7">
        <v>1</v>
      </c>
      <c r="D7">
        <v>1</v>
      </c>
      <c r="E7">
        <v>0</v>
      </c>
      <c r="F7">
        <v>1</v>
      </c>
      <c r="G7">
        <v>0</v>
      </c>
      <c r="H7">
        <v>1.399</v>
      </c>
      <c r="K7" t="s">
        <v>6</v>
      </c>
      <c r="L7" t="s">
        <v>17</v>
      </c>
    </row>
    <row r="8" spans="1:12" x14ac:dyDescent="0.25">
      <c r="A8">
        <v>1</v>
      </c>
      <c r="B8">
        <v>7</v>
      </c>
      <c r="C8">
        <v>0</v>
      </c>
      <c r="D8">
        <v>0</v>
      </c>
      <c r="E8">
        <v>0</v>
      </c>
      <c r="F8">
        <v>0</v>
      </c>
      <c r="G8">
        <v>1</v>
      </c>
      <c r="H8">
        <v>1.399</v>
      </c>
      <c r="K8" t="s">
        <v>7</v>
      </c>
      <c r="L8" t="s">
        <v>18</v>
      </c>
    </row>
    <row r="9" spans="1:12" x14ac:dyDescent="0.25">
      <c r="A9">
        <v>1</v>
      </c>
      <c r="B9">
        <v>8</v>
      </c>
      <c r="C9">
        <v>1</v>
      </c>
      <c r="D9">
        <v>1</v>
      </c>
      <c r="E9">
        <v>0</v>
      </c>
      <c r="F9">
        <v>0</v>
      </c>
      <c r="G9">
        <v>0</v>
      </c>
      <c r="H9">
        <v>1.6989999999999998</v>
      </c>
      <c r="K9" t="s">
        <v>8</v>
      </c>
      <c r="L9" t="s">
        <v>19</v>
      </c>
    </row>
    <row r="10" spans="1:12" x14ac:dyDescent="0.25">
      <c r="A10">
        <v>1</v>
      </c>
      <c r="B10">
        <v>9</v>
      </c>
      <c r="C10">
        <v>1</v>
      </c>
      <c r="D10">
        <v>0</v>
      </c>
      <c r="E10">
        <v>1</v>
      </c>
      <c r="F10">
        <v>0</v>
      </c>
      <c r="G10">
        <v>1</v>
      </c>
      <c r="H10">
        <v>1.6989999999999998</v>
      </c>
      <c r="K10" t="s">
        <v>9</v>
      </c>
      <c r="L10" t="s">
        <v>20</v>
      </c>
    </row>
    <row r="11" spans="1:12" x14ac:dyDescent="0.25">
      <c r="A11">
        <v>2</v>
      </c>
      <c r="B11">
        <v>1</v>
      </c>
      <c r="C11">
        <v>0</v>
      </c>
      <c r="D11">
        <v>1</v>
      </c>
      <c r="E11">
        <v>0</v>
      </c>
      <c r="F11">
        <v>0</v>
      </c>
      <c r="G11">
        <v>1</v>
      </c>
      <c r="H11">
        <v>1.9989999999999999</v>
      </c>
    </row>
    <row r="12" spans="1:12" x14ac:dyDescent="0.25">
      <c r="A12">
        <v>2</v>
      </c>
      <c r="B12">
        <v>2</v>
      </c>
      <c r="C12">
        <v>0</v>
      </c>
      <c r="D12">
        <v>0</v>
      </c>
      <c r="E12">
        <v>1</v>
      </c>
      <c r="F12">
        <v>0</v>
      </c>
      <c r="G12">
        <v>0</v>
      </c>
      <c r="H12">
        <v>1.399</v>
      </c>
    </row>
    <row r="13" spans="1:12" x14ac:dyDescent="0.25">
      <c r="A13">
        <v>2</v>
      </c>
      <c r="B13">
        <v>3</v>
      </c>
      <c r="C13">
        <v>1</v>
      </c>
      <c r="D13">
        <v>0</v>
      </c>
      <c r="E13">
        <v>1</v>
      </c>
      <c r="F13">
        <v>1</v>
      </c>
      <c r="G13">
        <v>0</v>
      </c>
      <c r="H13">
        <v>1.9989999999999999</v>
      </c>
    </row>
    <row r="14" spans="1:12" x14ac:dyDescent="0.25">
      <c r="A14">
        <v>2</v>
      </c>
      <c r="B14">
        <v>4</v>
      </c>
      <c r="C14">
        <v>1</v>
      </c>
      <c r="D14">
        <v>0</v>
      </c>
      <c r="E14">
        <v>0</v>
      </c>
      <c r="F14">
        <v>1</v>
      </c>
      <c r="G14">
        <v>0</v>
      </c>
      <c r="H14">
        <v>1.6989999999999998</v>
      </c>
    </row>
    <row r="15" spans="1:12" x14ac:dyDescent="0.25">
      <c r="A15">
        <v>2</v>
      </c>
      <c r="B15">
        <v>5</v>
      </c>
      <c r="C15">
        <v>0</v>
      </c>
      <c r="D15">
        <v>0</v>
      </c>
      <c r="E15">
        <v>0</v>
      </c>
      <c r="F15">
        <v>0</v>
      </c>
      <c r="G15">
        <v>0</v>
      </c>
      <c r="H15">
        <v>1.9989999999999999</v>
      </c>
    </row>
    <row r="16" spans="1:12" x14ac:dyDescent="0.25">
      <c r="A16">
        <v>2</v>
      </c>
      <c r="B16">
        <v>6</v>
      </c>
      <c r="C16">
        <v>0</v>
      </c>
      <c r="D16">
        <v>1</v>
      </c>
      <c r="E16">
        <v>0</v>
      </c>
      <c r="F16">
        <v>1</v>
      </c>
      <c r="G16">
        <v>0</v>
      </c>
      <c r="H16">
        <v>1.399</v>
      </c>
    </row>
    <row r="17" spans="1:8" x14ac:dyDescent="0.25">
      <c r="A17">
        <v>2</v>
      </c>
      <c r="B17">
        <v>7</v>
      </c>
      <c r="C17">
        <v>0</v>
      </c>
      <c r="D17">
        <v>0</v>
      </c>
      <c r="E17">
        <v>0</v>
      </c>
      <c r="F17">
        <v>0</v>
      </c>
      <c r="G17">
        <v>1</v>
      </c>
      <c r="H17">
        <v>1.399</v>
      </c>
    </row>
    <row r="18" spans="1:8" x14ac:dyDescent="0.25">
      <c r="A18">
        <v>2</v>
      </c>
      <c r="B18">
        <v>8</v>
      </c>
      <c r="C18">
        <v>0</v>
      </c>
      <c r="D18">
        <v>1</v>
      </c>
      <c r="E18">
        <v>0</v>
      </c>
      <c r="F18">
        <v>0</v>
      </c>
      <c r="G18">
        <v>0</v>
      </c>
      <c r="H18">
        <v>1.6989999999999998</v>
      </c>
    </row>
    <row r="19" spans="1:8" x14ac:dyDescent="0.25">
      <c r="A19">
        <v>2</v>
      </c>
      <c r="B19">
        <v>9</v>
      </c>
      <c r="C19">
        <v>0</v>
      </c>
      <c r="D19">
        <v>0</v>
      </c>
      <c r="E19">
        <v>1</v>
      </c>
      <c r="F19">
        <v>0</v>
      </c>
      <c r="G19">
        <v>1</v>
      </c>
      <c r="H19">
        <v>1.6989999999999998</v>
      </c>
    </row>
    <row r="20" spans="1:8" x14ac:dyDescent="0.25">
      <c r="A20">
        <v>3</v>
      </c>
      <c r="B20">
        <v>1</v>
      </c>
      <c r="C20">
        <v>0</v>
      </c>
      <c r="D20">
        <v>1</v>
      </c>
      <c r="E20">
        <v>0</v>
      </c>
      <c r="F20">
        <v>0</v>
      </c>
      <c r="G20">
        <v>1</v>
      </c>
      <c r="H20">
        <v>1.9989999999999999</v>
      </c>
    </row>
    <row r="21" spans="1:8" x14ac:dyDescent="0.25">
      <c r="A21">
        <v>3</v>
      </c>
      <c r="B21">
        <v>2</v>
      </c>
      <c r="C21">
        <v>0</v>
      </c>
      <c r="D21">
        <v>0</v>
      </c>
      <c r="E21">
        <v>1</v>
      </c>
      <c r="F21">
        <v>0</v>
      </c>
      <c r="G21">
        <v>0</v>
      </c>
      <c r="H21">
        <v>1.399</v>
      </c>
    </row>
    <row r="22" spans="1:8" x14ac:dyDescent="0.25">
      <c r="A22">
        <v>3</v>
      </c>
      <c r="B22">
        <v>3</v>
      </c>
      <c r="C22">
        <v>0</v>
      </c>
      <c r="D22">
        <v>0</v>
      </c>
      <c r="E22">
        <v>1</v>
      </c>
      <c r="F22">
        <v>1</v>
      </c>
      <c r="G22">
        <v>0</v>
      </c>
      <c r="H22">
        <v>1.9989999999999999</v>
      </c>
    </row>
    <row r="23" spans="1:8" x14ac:dyDescent="0.25">
      <c r="A23">
        <v>3</v>
      </c>
      <c r="B23">
        <v>4</v>
      </c>
      <c r="C23">
        <v>1</v>
      </c>
      <c r="D23">
        <v>0</v>
      </c>
      <c r="E23">
        <v>0</v>
      </c>
      <c r="F23">
        <v>1</v>
      </c>
      <c r="G23">
        <v>0</v>
      </c>
      <c r="H23">
        <v>1.6989999999999998</v>
      </c>
    </row>
    <row r="24" spans="1:8" x14ac:dyDescent="0.25">
      <c r="A24">
        <v>3</v>
      </c>
      <c r="B24">
        <v>5</v>
      </c>
      <c r="C24">
        <v>0</v>
      </c>
      <c r="D24">
        <v>0</v>
      </c>
      <c r="E24">
        <v>0</v>
      </c>
      <c r="F24">
        <v>0</v>
      </c>
      <c r="G24">
        <v>0</v>
      </c>
      <c r="H24">
        <v>1.9989999999999999</v>
      </c>
    </row>
    <row r="25" spans="1:8" x14ac:dyDescent="0.25">
      <c r="A25">
        <v>3</v>
      </c>
      <c r="B25">
        <v>6</v>
      </c>
      <c r="C25">
        <v>1</v>
      </c>
      <c r="D25">
        <v>1</v>
      </c>
      <c r="E25">
        <v>0</v>
      </c>
      <c r="F25">
        <v>1</v>
      </c>
      <c r="G25">
        <v>0</v>
      </c>
      <c r="H25">
        <v>1.399</v>
      </c>
    </row>
    <row r="26" spans="1:8" x14ac:dyDescent="0.25">
      <c r="A26">
        <v>3</v>
      </c>
      <c r="B26">
        <v>7</v>
      </c>
      <c r="C26">
        <v>1</v>
      </c>
      <c r="D26">
        <v>0</v>
      </c>
      <c r="E26">
        <v>0</v>
      </c>
      <c r="F26">
        <v>0</v>
      </c>
      <c r="G26">
        <v>1</v>
      </c>
      <c r="H26">
        <v>1.399</v>
      </c>
    </row>
    <row r="27" spans="1:8" x14ac:dyDescent="0.25">
      <c r="A27">
        <v>3</v>
      </c>
      <c r="B27">
        <v>8</v>
      </c>
      <c r="C27">
        <v>0</v>
      </c>
      <c r="D27">
        <v>1</v>
      </c>
      <c r="E27">
        <v>0</v>
      </c>
      <c r="F27">
        <v>0</v>
      </c>
      <c r="G27">
        <v>0</v>
      </c>
      <c r="H27">
        <v>1.6989999999999998</v>
      </c>
    </row>
    <row r="28" spans="1:8" x14ac:dyDescent="0.25">
      <c r="A28">
        <v>3</v>
      </c>
      <c r="B28">
        <v>9</v>
      </c>
      <c r="C28">
        <v>0</v>
      </c>
      <c r="D28">
        <v>0</v>
      </c>
      <c r="E28">
        <v>1</v>
      </c>
      <c r="F28">
        <v>0</v>
      </c>
      <c r="G28">
        <v>1</v>
      </c>
      <c r="H28">
        <v>1.6989999999999998</v>
      </c>
    </row>
    <row r="29" spans="1:8" x14ac:dyDescent="0.25">
      <c r="A29">
        <v>4</v>
      </c>
      <c r="B29">
        <v>1</v>
      </c>
      <c r="C29">
        <v>1</v>
      </c>
      <c r="D29">
        <v>1</v>
      </c>
      <c r="E29">
        <v>0</v>
      </c>
      <c r="F29">
        <v>0</v>
      </c>
      <c r="G29">
        <v>1</v>
      </c>
      <c r="H29">
        <v>1.9989999999999999</v>
      </c>
    </row>
    <row r="30" spans="1:8" x14ac:dyDescent="0.25">
      <c r="A30">
        <v>4</v>
      </c>
      <c r="B30">
        <v>2</v>
      </c>
      <c r="C30">
        <v>0</v>
      </c>
      <c r="D30">
        <v>0</v>
      </c>
      <c r="E30">
        <v>1</v>
      </c>
      <c r="F30">
        <v>0</v>
      </c>
      <c r="G30">
        <v>0</v>
      </c>
      <c r="H30">
        <v>1.399</v>
      </c>
    </row>
    <row r="31" spans="1:8" x14ac:dyDescent="0.25">
      <c r="A31">
        <v>4</v>
      </c>
      <c r="B31">
        <v>3</v>
      </c>
      <c r="C31">
        <v>1</v>
      </c>
      <c r="D31">
        <v>0</v>
      </c>
      <c r="E31">
        <v>1</v>
      </c>
      <c r="F31">
        <v>1</v>
      </c>
      <c r="G31">
        <v>0</v>
      </c>
      <c r="H31">
        <v>1.9989999999999999</v>
      </c>
    </row>
    <row r="32" spans="1:8" x14ac:dyDescent="0.25">
      <c r="A32">
        <v>4</v>
      </c>
      <c r="B32">
        <v>4</v>
      </c>
      <c r="C32">
        <v>1</v>
      </c>
      <c r="D32">
        <v>0</v>
      </c>
      <c r="E32">
        <v>0</v>
      </c>
      <c r="F32">
        <v>1</v>
      </c>
      <c r="G32">
        <v>0</v>
      </c>
      <c r="H32">
        <v>1.6989999999999998</v>
      </c>
    </row>
    <row r="33" spans="1:8" x14ac:dyDescent="0.25">
      <c r="A33">
        <v>4</v>
      </c>
      <c r="B33">
        <v>5</v>
      </c>
      <c r="C33">
        <v>1</v>
      </c>
      <c r="D33">
        <v>0</v>
      </c>
      <c r="E33">
        <v>0</v>
      </c>
      <c r="F33">
        <v>0</v>
      </c>
      <c r="G33">
        <v>0</v>
      </c>
      <c r="H33">
        <v>1.9989999999999999</v>
      </c>
    </row>
    <row r="34" spans="1:8" x14ac:dyDescent="0.25">
      <c r="A34">
        <v>4</v>
      </c>
      <c r="B34">
        <v>6</v>
      </c>
      <c r="C34">
        <v>1</v>
      </c>
      <c r="D34">
        <v>1</v>
      </c>
      <c r="E34">
        <v>0</v>
      </c>
      <c r="F34">
        <v>1</v>
      </c>
      <c r="G34">
        <v>0</v>
      </c>
      <c r="H34">
        <v>1.399</v>
      </c>
    </row>
    <row r="35" spans="1:8" x14ac:dyDescent="0.25">
      <c r="A35">
        <v>4</v>
      </c>
      <c r="B35">
        <v>7</v>
      </c>
      <c r="C35">
        <v>0</v>
      </c>
      <c r="D35">
        <v>0</v>
      </c>
      <c r="E35">
        <v>0</v>
      </c>
      <c r="F35">
        <v>0</v>
      </c>
      <c r="G35">
        <v>1</v>
      </c>
      <c r="H35">
        <v>1.399</v>
      </c>
    </row>
    <row r="36" spans="1:8" x14ac:dyDescent="0.25">
      <c r="A36">
        <v>4</v>
      </c>
      <c r="B36">
        <v>8</v>
      </c>
      <c r="C36">
        <v>1</v>
      </c>
      <c r="D36">
        <v>1</v>
      </c>
      <c r="E36">
        <v>0</v>
      </c>
      <c r="F36">
        <v>0</v>
      </c>
      <c r="G36">
        <v>0</v>
      </c>
      <c r="H36">
        <v>1.6989999999999998</v>
      </c>
    </row>
    <row r="37" spans="1:8" x14ac:dyDescent="0.25">
      <c r="A37">
        <v>4</v>
      </c>
      <c r="B37">
        <v>9</v>
      </c>
      <c r="C37">
        <v>0</v>
      </c>
      <c r="D37">
        <v>0</v>
      </c>
      <c r="E37">
        <v>1</v>
      </c>
      <c r="F37">
        <v>0</v>
      </c>
      <c r="G37">
        <v>1</v>
      </c>
      <c r="H37">
        <v>1.6989999999999998</v>
      </c>
    </row>
    <row r="38" spans="1:8" x14ac:dyDescent="0.25">
      <c r="A38">
        <v>5</v>
      </c>
      <c r="B38">
        <v>1</v>
      </c>
      <c r="C38">
        <v>0</v>
      </c>
      <c r="D38">
        <v>1</v>
      </c>
      <c r="E38">
        <v>0</v>
      </c>
      <c r="F38">
        <v>0</v>
      </c>
      <c r="G38">
        <v>1</v>
      </c>
      <c r="H38">
        <v>1.9989999999999999</v>
      </c>
    </row>
    <row r="39" spans="1:8" x14ac:dyDescent="0.25">
      <c r="A39">
        <v>5</v>
      </c>
      <c r="B39">
        <v>2</v>
      </c>
      <c r="C39">
        <v>0</v>
      </c>
      <c r="D39">
        <v>0</v>
      </c>
      <c r="E39">
        <v>1</v>
      </c>
      <c r="F39">
        <v>0</v>
      </c>
      <c r="G39">
        <v>0</v>
      </c>
      <c r="H39">
        <v>1.399</v>
      </c>
    </row>
    <row r="40" spans="1:8" x14ac:dyDescent="0.25">
      <c r="A40">
        <v>5</v>
      </c>
      <c r="B40">
        <v>3</v>
      </c>
      <c r="C40">
        <v>1</v>
      </c>
      <c r="D40">
        <v>0</v>
      </c>
      <c r="E40">
        <v>1</v>
      </c>
      <c r="F40">
        <v>1</v>
      </c>
      <c r="G40">
        <v>0</v>
      </c>
      <c r="H40">
        <v>1.9989999999999999</v>
      </c>
    </row>
    <row r="41" spans="1:8" x14ac:dyDescent="0.25">
      <c r="A41">
        <v>5</v>
      </c>
      <c r="B41">
        <v>4</v>
      </c>
      <c r="C41">
        <v>1</v>
      </c>
      <c r="D41">
        <v>0</v>
      </c>
      <c r="E41">
        <v>0</v>
      </c>
      <c r="F41">
        <v>1</v>
      </c>
      <c r="G41">
        <v>0</v>
      </c>
      <c r="H41">
        <v>1.6989999999999998</v>
      </c>
    </row>
    <row r="42" spans="1:8" x14ac:dyDescent="0.25">
      <c r="A42">
        <v>5</v>
      </c>
      <c r="B42">
        <v>5</v>
      </c>
      <c r="C42">
        <v>0</v>
      </c>
      <c r="D42">
        <v>0</v>
      </c>
      <c r="E42">
        <v>0</v>
      </c>
      <c r="F42">
        <v>0</v>
      </c>
      <c r="G42">
        <v>0</v>
      </c>
      <c r="H42">
        <v>1.9989999999999999</v>
      </c>
    </row>
    <row r="43" spans="1:8" x14ac:dyDescent="0.25">
      <c r="A43">
        <v>5</v>
      </c>
      <c r="B43">
        <v>6</v>
      </c>
      <c r="C43">
        <v>1</v>
      </c>
      <c r="D43">
        <v>1</v>
      </c>
      <c r="E43">
        <v>0</v>
      </c>
      <c r="F43">
        <v>1</v>
      </c>
      <c r="G43">
        <v>0</v>
      </c>
      <c r="H43">
        <v>1.399</v>
      </c>
    </row>
    <row r="44" spans="1:8" x14ac:dyDescent="0.25">
      <c r="A44">
        <v>5</v>
      </c>
      <c r="B44">
        <v>7</v>
      </c>
      <c r="C44">
        <v>0</v>
      </c>
      <c r="D44">
        <v>0</v>
      </c>
      <c r="E44">
        <v>0</v>
      </c>
      <c r="F44">
        <v>0</v>
      </c>
      <c r="G44">
        <v>1</v>
      </c>
      <c r="H44">
        <v>1.399</v>
      </c>
    </row>
    <row r="45" spans="1:8" x14ac:dyDescent="0.25">
      <c r="A45">
        <v>5</v>
      </c>
      <c r="B45">
        <v>8</v>
      </c>
      <c r="C45">
        <v>0</v>
      </c>
      <c r="D45">
        <v>1</v>
      </c>
      <c r="E45">
        <v>0</v>
      </c>
      <c r="F45">
        <v>0</v>
      </c>
      <c r="G45">
        <v>0</v>
      </c>
      <c r="H45">
        <v>1.6989999999999998</v>
      </c>
    </row>
    <row r="46" spans="1:8" x14ac:dyDescent="0.25">
      <c r="A46">
        <v>5</v>
      </c>
      <c r="B46">
        <v>9</v>
      </c>
      <c r="C46">
        <v>0</v>
      </c>
      <c r="D46">
        <v>0</v>
      </c>
      <c r="E46">
        <v>1</v>
      </c>
      <c r="F46">
        <v>0</v>
      </c>
      <c r="G46">
        <v>1</v>
      </c>
      <c r="H46">
        <v>1.6989999999999998</v>
      </c>
    </row>
    <row r="47" spans="1:8" x14ac:dyDescent="0.25">
      <c r="A47">
        <v>6</v>
      </c>
      <c r="B47">
        <v>1</v>
      </c>
      <c r="C47">
        <v>0</v>
      </c>
      <c r="D47">
        <v>1</v>
      </c>
      <c r="E47">
        <v>0</v>
      </c>
      <c r="F47">
        <v>0</v>
      </c>
      <c r="G47">
        <v>1</v>
      </c>
      <c r="H47">
        <v>1.9989999999999999</v>
      </c>
    </row>
    <row r="48" spans="1:8" x14ac:dyDescent="0.25">
      <c r="A48">
        <v>6</v>
      </c>
      <c r="B48">
        <v>2</v>
      </c>
      <c r="C48">
        <v>0</v>
      </c>
      <c r="D48">
        <v>0</v>
      </c>
      <c r="E48">
        <v>1</v>
      </c>
      <c r="F48">
        <v>0</v>
      </c>
      <c r="G48">
        <v>0</v>
      </c>
      <c r="H48">
        <v>1.399</v>
      </c>
    </row>
    <row r="49" spans="1:8" x14ac:dyDescent="0.25">
      <c r="A49">
        <v>6</v>
      </c>
      <c r="B49">
        <v>3</v>
      </c>
      <c r="C49">
        <v>1</v>
      </c>
      <c r="D49">
        <v>0</v>
      </c>
      <c r="E49">
        <v>1</v>
      </c>
      <c r="F49">
        <v>1</v>
      </c>
      <c r="G49">
        <v>0</v>
      </c>
      <c r="H49">
        <v>1.9989999999999999</v>
      </c>
    </row>
    <row r="50" spans="1:8" x14ac:dyDescent="0.25">
      <c r="A50">
        <v>6</v>
      </c>
      <c r="B50">
        <v>4</v>
      </c>
      <c r="C50">
        <v>1</v>
      </c>
      <c r="D50">
        <v>0</v>
      </c>
      <c r="E50">
        <v>0</v>
      </c>
      <c r="F50">
        <v>1</v>
      </c>
      <c r="G50">
        <v>0</v>
      </c>
      <c r="H50">
        <v>1.6989999999999998</v>
      </c>
    </row>
    <row r="51" spans="1:8" x14ac:dyDescent="0.25">
      <c r="A51">
        <v>6</v>
      </c>
      <c r="B51">
        <v>5</v>
      </c>
      <c r="C51">
        <v>0</v>
      </c>
      <c r="D51">
        <v>0</v>
      </c>
      <c r="E51">
        <v>0</v>
      </c>
      <c r="F51">
        <v>0</v>
      </c>
      <c r="G51">
        <v>0</v>
      </c>
      <c r="H51">
        <v>1.9989999999999999</v>
      </c>
    </row>
    <row r="52" spans="1:8" x14ac:dyDescent="0.25">
      <c r="A52">
        <v>6</v>
      </c>
      <c r="B52">
        <v>6</v>
      </c>
      <c r="C52">
        <v>0</v>
      </c>
      <c r="D52">
        <v>1</v>
      </c>
      <c r="E52">
        <v>0</v>
      </c>
      <c r="F52">
        <v>1</v>
      </c>
      <c r="G52">
        <v>0</v>
      </c>
      <c r="H52">
        <v>1.399</v>
      </c>
    </row>
    <row r="53" spans="1:8" x14ac:dyDescent="0.25">
      <c r="A53">
        <v>6</v>
      </c>
      <c r="B53">
        <v>7</v>
      </c>
      <c r="C53">
        <v>0</v>
      </c>
      <c r="D53">
        <v>0</v>
      </c>
      <c r="E53">
        <v>0</v>
      </c>
      <c r="F53">
        <v>0</v>
      </c>
      <c r="G53">
        <v>1</v>
      </c>
      <c r="H53">
        <v>1.399</v>
      </c>
    </row>
    <row r="54" spans="1:8" x14ac:dyDescent="0.25">
      <c r="A54">
        <v>6</v>
      </c>
      <c r="B54">
        <v>8</v>
      </c>
      <c r="C54">
        <v>0</v>
      </c>
      <c r="D54">
        <v>1</v>
      </c>
      <c r="E54">
        <v>0</v>
      </c>
      <c r="F54">
        <v>0</v>
      </c>
      <c r="G54">
        <v>0</v>
      </c>
      <c r="H54">
        <v>1.6989999999999998</v>
      </c>
    </row>
    <row r="55" spans="1:8" x14ac:dyDescent="0.25">
      <c r="A55">
        <v>6</v>
      </c>
      <c r="B55">
        <v>9</v>
      </c>
      <c r="C55">
        <v>0</v>
      </c>
      <c r="D55">
        <v>0</v>
      </c>
      <c r="E55">
        <v>1</v>
      </c>
      <c r="F55">
        <v>0</v>
      </c>
      <c r="G55">
        <v>1</v>
      </c>
      <c r="H55">
        <v>1.6989999999999998</v>
      </c>
    </row>
    <row r="56" spans="1:8" x14ac:dyDescent="0.25">
      <c r="A56">
        <v>7</v>
      </c>
      <c r="B56">
        <v>1</v>
      </c>
      <c r="C56">
        <v>0</v>
      </c>
      <c r="D56">
        <v>1</v>
      </c>
      <c r="E56">
        <v>0</v>
      </c>
      <c r="F56">
        <v>0</v>
      </c>
      <c r="G56">
        <v>1</v>
      </c>
      <c r="H56">
        <v>1.9989999999999999</v>
      </c>
    </row>
    <row r="57" spans="1:8" x14ac:dyDescent="0.25">
      <c r="A57">
        <v>7</v>
      </c>
      <c r="B57">
        <v>2</v>
      </c>
      <c r="C57">
        <v>0</v>
      </c>
      <c r="D57">
        <v>0</v>
      </c>
      <c r="E57">
        <v>1</v>
      </c>
      <c r="F57">
        <v>0</v>
      </c>
      <c r="G57">
        <v>0</v>
      </c>
      <c r="H57">
        <v>1.399</v>
      </c>
    </row>
    <row r="58" spans="1:8" x14ac:dyDescent="0.25">
      <c r="A58">
        <v>7</v>
      </c>
      <c r="B58">
        <v>3</v>
      </c>
      <c r="C58">
        <v>0</v>
      </c>
      <c r="D58">
        <v>0</v>
      </c>
      <c r="E58">
        <v>1</v>
      </c>
      <c r="F58">
        <v>1</v>
      </c>
      <c r="G58">
        <v>0</v>
      </c>
      <c r="H58">
        <v>1.9989999999999999</v>
      </c>
    </row>
    <row r="59" spans="1:8" x14ac:dyDescent="0.25">
      <c r="A59">
        <v>7</v>
      </c>
      <c r="B59">
        <v>4</v>
      </c>
      <c r="C59">
        <v>0</v>
      </c>
      <c r="D59">
        <v>0</v>
      </c>
      <c r="E59">
        <v>0</v>
      </c>
      <c r="F59">
        <v>1</v>
      </c>
      <c r="G59">
        <v>0</v>
      </c>
      <c r="H59">
        <v>1.6989999999999998</v>
      </c>
    </row>
    <row r="60" spans="1:8" x14ac:dyDescent="0.25">
      <c r="A60">
        <v>7</v>
      </c>
      <c r="B60">
        <v>5</v>
      </c>
      <c r="C60">
        <v>0</v>
      </c>
      <c r="D60">
        <v>0</v>
      </c>
      <c r="E60">
        <v>0</v>
      </c>
      <c r="F60">
        <v>0</v>
      </c>
      <c r="G60">
        <v>0</v>
      </c>
      <c r="H60">
        <v>1.9989999999999999</v>
      </c>
    </row>
    <row r="61" spans="1:8" x14ac:dyDescent="0.25">
      <c r="A61">
        <v>7</v>
      </c>
      <c r="B61">
        <v>6</v>
      </c>
      <c r="C61">
        <v>1</v>
      </c>
      <c r="D61">
        <v>1</v>
      </c>
      <c r="E61">
        <v>0</v>
      </c>
      <c r="F61">
        <v>1</v>
      </c>
      <c r="G61">
        <v>0</v>
      </c>
      <c r="H61">
        <v>1.399</v>
      </c>
    </row>
    <row r="62" spans="1:8" x14ac:dyDescent="0.25">
      <c r="A62">
        <v>7</v>
      </c>
      <c r="B62">
        <v>7</v>
      </c>
      <c r="C62">
        <v>1</v>
      </c>
      <c r="D62">
        <v>0</v>
      </c>
      <c r="E62">
        <v>0</v>
      </c>
      <c r="F62">
        <v>0</v>
      </c>
      <c r="G62">
        <v>1</v>
      </c>
      <c r="H62">
        <v>1.399</v>
      </c>
    </row>
    <row r="63" spans="1:8" x14ac:dyDescent="0.25">
      <c r="A63">
        <v>7</v>
      </c>
      <c r="B63">
        <v>8</v>
      </c>
      <c r="C63">
        <v>0</v>
      </c>
      <c r="D63">
        <v>1</v>
      </c>
      <c r="E63">
        <v>0</v>
      </c>
      <c r="F63">
        <v>0</v>
      </c>
      <c r="G63">
        <v>0</v>
      </c>
      <c r="H63">
        <v>1.6989999999999998</v>
      </c>
    </row>
    <row r="64" spans="1:8" x14ac:dyDescent="0.25">
      <c r="A64">
        <v>7</v>
      </c>
      <c r="B64">
        <v>9</v>
      </c>
      <c r="C64">
        <v>1</v>
      </c>
      <c r="D64">
        <v>0</v>
      </c>
      <c r="E64">
        <v>1</v>
      </c>
      <c r="F64">
        <v>0</v>
      </c>
      <c r="G64">
        <v>1</v>
      </c>
      <c r="H64">
        <v>1.6989999999999998</v>
      </c>
    </row>
    <row r="65" spans="1:8" x14ac:dyDescent="0.25">
      <c r="A65">
        <v>8</v>
      </c>
      <c r="B65">
        <v>1</v>
      </c>
      <c r="C65">
        <v>0</v>
      </c>
      <c r="D65">
        <v>1</v>
      </c>
      <c r="E65">
        <v>0</v>
      </c>
      <c r="F65">
        <v>0</v>
      </c>
      <c r="G65">
        <v>1</v>
      </c>
      <c r="H65">
        <v>1.9989999999999999</v>
      </c>
    </row>
    <row r="66" spans="1:8" x14ac:dyDescent="0.25">
      <c r="A66">
        <v>8</v>
      </c>
      <c r="B66">
        <v>2</v>
      </c>
      <c r="C66">
        <v>0</v>
      </c>
      <c r="D66">
        <v>0</v>
      </c>
      <c r="E66">
        <v>1</v>
      </c>
      <c r="F66">
        <v>0</v>
      </c>
      <c r="G66">
        <v>0</v>
      </c>
      <c r="H66">
        <v>1.399</v>
      </c>
    </row>
    <row r="67" spans="1:8" x14ac:dyDescent="0.25">
      <c r="A67">
        <v>8</v>
      </c>
      <c r="B67">
        <v>3</v>
      </c>
      <c r="C67">
        <v>0</v>
      </c>
      <c r="D67">
        <v>0</v>
      </c>
      <c r="E67">
        <v>1</v>
      </c>
      <c r="F67">
        <v>1</v>
      </c>
      <c r="G67">
        <v>0</v>
      </c>
      <c r="H67">
        <v>1.9989999999999999</v>
      </c>
    </row>
    <row r="68" spans="1:8" x14ac:dyDescent="0.25">
      <c r="A68">
        <v>8</v>
      </c>
      <c r="B68">
        <v>4</v>
      </c>
      <c r="C68">
        <v>0</v>
      </c>
      <c r="D68">
        <v>0</v>
      </c>
      <c r="E68">
        <v>0</v>
      </c>
      <c r="F68">
        <v>1</v>
      </c>
      <c r="G68">
        <v>0</v>
      </c>
      <c r="H68">
        <v>1.6989999999999998</v>
      </c>
    </row>
    <row r="69" spans="1:8" x14ac:dyDescent="0.25">
      <c r="A69">
        <v>8</v>
      </c>
      <c r="B69">
        <v>5</v>
      </c>
      <c r="C69">
        <v>0</v>
      </c>
      <c r="D69">
        <v>0</v>
      </c>
      <c r="E69">
        <v>0</v>
      </c>
      <c r="F69">
        <v>0</v>
      </c>
      <c r="G69">
        <v>0</v>
      </c>
      <c r="H69">
        <v>1.9989999999999999</v>
      </c>
    </row>
    <row r="70" spans="1:8" x14ac:dyDescent="0.25">
      <c r="A70">
        <v>8</v>
      </c>
      <c r="B70">
        <v>6</v>
      </c>
      <c r="C70">
        <v>0</v>
      </c>
      <c r="D70">
        <v>1</v>
      </c>
      <c r="E70">
        <v>0</v>
      </c>
      <c r="F70">
        <v>1</v>
      </c>
      <c r="G70">
        <v>0</v>
      </c>
      <c r="H70">
        <v>1.399</v>
      </c>
    </row>
    <row r="71" spans="1:8" x14ac:dyDescent="0.25">
      <c r="A71">
        <v>8</v>
      </c>
      <c r="B71">
        <v>7</v>
      </c>
      <c r="C71">
        <v>0</v>
      </c>
      <c r="D71">
        <v>0</v>
      </c>
      <c r="E71">
        <v>0</v>
      </c>
      <c r="F71">
        <v>0</v>
      </c>
      <c r="G71">
        <v>1</v>
      </c>
      <c r="H71">
        <v>1.399</v>
      </c>
    </row>
    <row r="72" spans="1:8" x14ac:dyDescent="0.25">
      <c r="A72">
        <v>8</v>
      </c>
      <c r="B72">
        <v>8</v>
      </c>
      <c r="C72">
        <v>0</v>
      </c>
      <c r="D72">
        <v>1</v>
      </c>
      <c r="E72">
        <v>0</v>
      </c>
      <c r="F72">
        <v>0</v>
      </c>
      <c r="G72">
        <v>0</v>
      </c>
      <c r="H72">
        <v>1.6989999999999998</v>
      </c>
    </row>
    <row r="73" spans="1:8" x14ac:dyDescent="0.25">
      <c r="A73">
        <v>8</v>
      </c>
      <c r="B73">
        <v>9</v>
      </c>
      <c r="C73">
        <v>0</v>
      </c>
      <c r="D73">
        <v>0</v>
      </c>
      <c r="E73">
        <v>1</v>
      </c>
      <c r="F73">
        <v>0</v>
      </c>
      <c r="G73">
        <v>1</v>
      </c>
      <c r="H73">
        <v>1.6989999999999998</v>
      </c>
    </row>
    <row r="74" spans="1:8" x14ac:dyDescent="0.25">
      <c r="A74">
        <v>9</v>
      </c>
      <c r="B74">
        <v>1</v>
      </c>
      <c r="C74">
        <v>0</v>
      </c>
      <c r="D74">
        <v>1</v>
      </c>
      <c r="E74">
        <v>0</v>
      </c>
      <c r="F74">
        <v>0</v>
      </c>
      <c r="G74">
        <v>1</v>
      </c>
      <c r="H74">
        <v>1.9989999999999999</v>
      </c>
    </row>
    <row r="75" spans="1:8" x14ac:dyDescent="0.25">
      <c r="A75">
        <v>9</v>
      </c>
      <c r="B75">
        <v>2</v>
      </c>
      <c r="C75">
        <v>0</v>
      </c>
      <c r="D75">
        <v>0</v>
      </c>
      <c r="E75">
        <v>1</v>
      </c>
      <c r="F75">
        <v>0</v>
      </c>
      <c r="G75">
        <v>0</v>
      </c>
      <c r="H75">
        <v>1.399</v>
      </c>
    </row>
    <row r="76" spans="1:8" x14ac:dyDescent="0.25">
      <c r="A76">
        <v>9</v>
      </c>
      <c r="B76">
        <v>3</v>
      </c>
      <c r="C76">
        <v>0</v>
      </c>
      <c r="D76">
        <v>0</v>
      </c>
      <c r="E76">
        <v>1</v>
      </c>
      <c r="F76">
        <v>1</v>
      </c>
      <c r="G76">
        <v>0</v>
      </c>
      <c r="H76">
        <v>1.9989999999999999</v>
      </c>
    </row>
    <row r="77" spans="1:8" x14ac:dyDescent="0.25">
      <c r="A77">
        <v>9</v>
      </c>
      <c r="B77">
        <v>4</v>
      </c>
      <c r="C77">
        <v>0</v>
      </c>
      <c r="D77">
        <v>0</v>
      </c>
      <c r="E77">
        <v>0</v>
      </c>
      <c r="F77">
        <v>1</v>
      </c>
      <c r="G77">
        <v>0</v>
      </c>
      <c r="H77">
        <v>1.6989999999999998</v>
      </c>
    </row>
    <row r="78" spans="1:8" x14ac:dyDescent="0.25">
      <c r="A78">
        <v>9</v>
      </c>
      <c r="B78">
        <v>5</v>
      </c>
      <c r="C78">
        <v>0</v>
      </c>
      <c r="D78">
        <v>0</v>
      </c>
      <c r="E78">
        <v>0</v>
      </c>
      <c r="F78">
        <v>0</v>
      </c>
      <c r="G78">
        <v>0</v>
      </c>
      <c r="H78">
        <v>1.9989999999999999</v>
      </c>
    </row>
    <row r="79" spans="1:8" x14ac:dyDescent="0.25">
      <c r="A79">
        <v>9</v>
      </c>
      <c r="B79">
        <v>6</v>
      </c>
      <c r="C79">
        <v>1</v>
      </c>
      <c r="D79">
        <v>1</v>
      </c>
      <c r="E79">
        <v>0</v>
      </c>
      <c r="F79">
        <v>1</v>
      </c>
      <c r="G79">
        <v>0</v>
      </c>
      <c r="H79">
        <v>1.399</v>
      </c>
    </row>
    <row r="80" spans="1:8" x14ac:dyDescent="0.25">
      <c r="A80">
        <v>9</v>
      </c>
      <c r="B80">
        <v>7</v>
      </c>
      <c r="C80">
        <v>0</v>
      </c>
      <c r="D80">
        <v>0</v>
      </c>
      <c r="E80">
        <v>0</v>
      </c>
      <c r="F80">
        <v>0</v>
      </c>
      <c r="G80">
        <v>1</v>
      </c>
      <c r="H80">
        <v>1.399</v>
      </c>
    </row>
    <row r="81" spans="1:8" x14ac:dyDescent="0.25">
      <c r="A81">
        <v>9</v>
      </c>
      <c r="B81">
        <v>8</v>
      </c>
      <c r="C81">
        <v>0</v>
      </c>
      <c r="D81">
        <v>1</v>
      </c>
      <c r="E81">
        <v>0</v>
      </c>
      <c r="F81">
        <v>0</v>
      </c>
      <c r="G81">
        <v>0</v>
      </c>
      <c r="H81">
        <v>1.6989999999999998</v>
      </c>
    </row>
    <row r="82" spans="1:8" x14ac:dyDescent="0.25">
      <c r="A82">
        <v>9</v>
      </c>
      <c r="B82">
        <v>9</v>
      </c>
      <c r="C82">
        <v>0</v>
      </c>
      <c r="D82">
        <v>0</v>
      </c>
      <c r="E82">
        <v>1</v>
      </c>
      <c r="F82">
        <v>0</v>
      </c>
      <c r="G82">
        <v>1</v>
      </c>
      <c r="H82">
        <v>1.6989999999999998</v>
      </c>
    </row>
    <row r="83" spans="1:8" x14ac:dyDescent="0.25">
      <c r="A83">
        <v>10</v>
      </c>
      <c r="B83">
        <v>1</v>
      </c>
      <c r="C83">
        <v>0</v>
      </c>
      <c r="D83">
        <v>1</v>
      </c>
      <c r="E83">
        <v>0</v>
      </c>
      <c r="F83">
        <v>0</v>
      </c>
      <c r="G83">
        <v>1</v>
      </c>
      <c r="H83">
        <v>1.9989999999999999</v>
      </c>
    </row>
    <row r="84" spans="1:8" x14ac:dyDescent="0.25">
      <c r="A84">
        <v>10</v>
      </c>
      <c r="B84">
        <v>2</v>
      </c>
      <c r="C84">
        <v>0</v>
      </c>
      <c r="D84">
        <v>0</v>
      </c>
      <c r="E84">
        <v>1</v>
      </c>
      <c r="F84">
        <v>0</v>
      </c>
      <c r="G84">
        <v>0</v>
      </c>
      <c r="H84">
        <v>1.399</v>
      </c>
    </row>
    <row r="85" spans="1:8" x14ac:dyDescent="0.25">
      <c r="A85">
        <v>10</v>
      </c>
      <c r="B85">
        <v>3</v>
      </c>
      <c r="C85">
        <v>0</v>
      </c>
      <c r="D85">
        <v>0</v>
      </c>
      <c r="E85">
        <v>1</v>
      </c>
      <c r="F85">
        <v>1</v>
      </c>
      <c r="G85">
        <v>0</v>
      </c>
      <c r="H85">
        <v>1.9989999999999999</v>
      </c>
    </row>
    <row r="86" spans="1:8" x14ac:dyDescent="0.25">
      <c r="A86">
        <v>10</v>
      </c>
      <c r="B86">
        <v>4</v>
      </c>
      <c r="C86">
        <v>1</v>
      </c>
      <c r="D86">
        <v>0</v>
      </c>
      <c r="E86">
        <v>0</v>
      </c>
      <c r="F86">
        <v>1</v>
      </c>
      <c r="G86">
        <v>0</v>
      </c>
      <c r="H86">
        <v>1.6989999999999998</v>
      </c>
    </row>
    <row r="87" spans="1:8" x14ac:dyDescent="0.25">
      <c r="A87">
        <v>10</v>
      </c>
      <c r="B87">
        <v>5</v>
      </c>
      <c r="C87">
        <v>0</v>
      </c>
      <c r="D87">
        <v>0</v>
      </c>
      <c r="E87">
        <v>0</v>
      </c>
      <c r="F87">
        <v>0</v>
      </c>
      <c r="G87">
        <v>0</v>
      </c>
      <c r="H87">
        <v>1.9989999999999999</v>
      </c>
    </row>
    <row r="88" spans="1:8" x14ac:dyDescent="0.25">
      <c r="A88">
        <v>10</v>
      </c>
      <c r="B88">
        <v>6</v>
      </c>
      <c r="C88">
        <v>1</v>
      </c>
      <c r="D88">
        <v>1</v>
      </c>
      <c r="E88">
        <v>0</v>
      </c>
      <c r="F88">
        <v>1</v>
      </c>
      <c r="G88">
        <v>0</v>
      </c>
      <c r="H88">
        <v>1.399</v>
      </c>
    </row>
    <row r="89" spans="1:8" x14ac:dyDescent="0.25">
      <c r="A89">
        <v>10</v>
      </c>
      <c r="B89">
        <v>7</v>
      </c>
      <c r="C89">
        <v>0</v>
      </c>
      <c r="D89">
        <v>0</v>
      </c>
      <c r="E89">
        <v>0</v>
      </c>
      <c r="F89">
        <v>0</v>
      </c>
      <c r="G89">
        <v>1</v>
      </c>
      <c r="H89">
        <v>1.399</v>
      </c>
    </row>
    <row r="90" spans="1:8" x14ac:dyDescent="0.25">
      <c r="A90">
        <v>10</v>
      </c>
      <c r="B90">
        <v>8</v>
      </c>
      <c r="C90">
        <v>0</v>
      </c>
      <c r="D90">
        <v>1</v>
      </c>
      <c r="E90">
        <v>0</v>
      </c>
      <c r="F90">
        <v>0</v>
      </c>
      <c r="G90">
        <v>0</v>
      </c>
      <c r="H90">
        <v>1.6989999999999998</v>
      </c>
    </row>
    <row r="91" spans="1:8" x14ac:dyDescent="0.25">
      <c r="A91">
        <v>10</v>
      </c>
      <c r="B91">
        <v>9</v>
      </c>
      <c r="C91">
        <v>0</v>
      </c>
      <c r="D91">
        <v>0</v>
      </c>
      <c r="E91">
        <v>1</v>
      </c>
      <c r="F91">
        <v>0</v>
      </c>
      <c r="G91">
        <v>1</v>
      </c>
      <c r="H91">
        <v>1.6989999999999998</v>
      </c>
    </row>
    <row r="92" spans="1:8" x14ac:dyDescent="0.25">
      <c r="A92">
        <v>11</v>
      </c>
      <c r="B92">
        <v>1</v>
      </c>
      <c r="C92">
        <v>1</v>
      </c>
      <c r="D92">
        <v>1</v>
      </c>
      <c r="E92">
        <v>0</v>
      </c>
      <c r="F92">
        <v>0</v>
      </c>
      <c r="G92">
        <v>1</v>
      </c>
      <c r="H92">
        <v>1.9989999999999999</v>
      </c>
    </row>
    <row r="93" spans="1:8" x14ac:dyDescent="0.25">
      <c r="A93">
        <v>11</v>
      </c>
      <c r="B93">
        <v>2</v>
      </c>
      <c r="C93">
        <v>0</v>
      </c>
      <c r="D93">
        <v>0</v>
      </c>
      <c r="E93">
        <v>1</v>
      </c>
      <c r="F93">
        <v>0</v>
      </c>
      <c r="G93">
        <v>0</v>
      </c>
      <c r="H93">
        <v>1.399</v>
      </c>
    </row>
    <row r="94" spans="1:8" x14ac:dyDescent="0.25">
      <c r="A94">
        <v>11</v>
      </c>
      <c r="B94">
        <v>3</v>
      </c>
      <c r="C94">
        <v>1</v>
      </c>
      <c r="D94">
        <v>0</v>
      </c>
      <c r="E94">
        <v>1</v>
      </c>
      <c r="F94">
        <v>1</v>
      </c>
      <c r="G94">
        <v>0</v>
      </c>
      <c r="H94">
        <v>1.9989999999999999</v>
      </c>
    </row>
    <row r="95" spans="1:8" x14ac:dyDescent="0.25">
      <c r="A95">
        <v>11</v>
      </c>
      <c r="B95">
        <v>4</v>
      </c>
      <c r="C95">
        <v>1</v>
      </c>
      <c r="D95">
        <v>0</v>
      </c>
      <c r="E95">
        <v>0</v>
      </c>
      <c r="F95">
        <v>1</v>
      </c>
      <c r="G95">
        <v>0</v>
      </c>
      <c r="H95">
        <v>1.6989999999999998</v>
      </c>
    </row>
    <row r="96" spans="1:8" x14ac:dyDescent="0.25">
      <c r="A96">
        <v>11</v>
      </c>
      <c r="B96">
        <v>5</v>
      </c>
      <c r="C96">
        <v>0</v>
      </c>
      <c r="D96">
        <v>0</v>
      </c>
      <c r="E96">
        <v>0</v>
      </c>
      <c r="F96">
        <v>0</v>
      </c>
      <c r="G96">
        <v>0</v>
      </c>
      <c r="H96">
        <v>1.9989999999999999</v>
      </c>
    </row>
    <row r="97" spans="1:8" x14ac:dyDescent="0.25">
      <c r="A97">
        <v>11</v>
      </c>
      <c r="B97">
        <v>6</v>
      </c>
      <c r="C97">
        <v>1</v>
      </c>
      <c r="D97">
        <v>1</v>
      </c>
      <c r="E97">
        <v>0</v>
      </c>
      <c r="F97">
        <v>1</v>
      </c>
      <c r="G97">
        <v>0</v>
      </c>
      <c r="H97">
        <v>1.399</v>
      </c>
    </row>
    <row r="98" spans="1:8" x14ac:dyDescent="0.25">
      <c r="A98">
        <v>11</v>
      </c>
      <c r="B98">
        <v>7</v>
      </c>
      <c r="C98">
        <v>1</v>
      </c>
      <c r="D98">
        <v>0</v>
      </c>
      <c r="E98">
        <v>0</v>
      </c>
      <c r="F98">
        <v>0</v>
      </c>
      <c r="G98">
        <v>1</v>
      </c>
      <c r="H98">
        <v>1.399</v>
      </c>
    </row>
    <row r="99" spans="1:8" x14ac:dyDescent="0.25">
      <c r="A99">
        <v>11</v>
      </c>
      <c r="B99">
        <v>8</v>
      </c>
      <c r="C99">
        <v>0</v>
      </c>
      <c r="D99">
        <v>1</v>
      </c>
      <c r="E99">
        <v>0</v>
      </c>
      <c r="F99">
        <v>0</v>
      </c>
      <c r="G99">
        <v>0</v>
      </c>
      <c r="H99">
        <v>1.6989999999999998</v>
      </c>
    </row>
    <row r="100" spans="1:8" x14ac:dyDescent="0.25">
      <c r="A100">
        <v>11</v>
      </c>
      <c r="B100">
        <v>9</v>
      </c>
      <c r="C100">
        <v>1</v>
      </c>
      <c r="D100">
        <v>0</v>
      </c>
      <c r="E100">
        <v>1</v>
      </c>
      <c r="F100">
        <v>0</v>
      </c>
      <c r="G100">
        <v>1</v>
      </c>
      <c r="H100">
        <v>1.6989999999999998</v>
      </c>
    </row>
    <row r="101" spans="1:8" x14ac:dyDescent="0.25">
      <c r="A101">
        <v>12</v>
      </c>
      <c r="B101">
        <v>1</v>
      </c>
      <c r="C101">
        <v>1</v>
      </c>
      <c r="D101">
        <v>1</v>
      </c>
      <c r="E101">
        <v>0</v>
      </c>
      <c r="F101">
        <v>0</v>
      </c>
      <c r="G101">
        <v>1</v>
      </c>
      <c r="H101">
        <v>1.9989999999999999</v>
      </c>
    </row>
    <row r="102" spans="1:8" x14ac:dyDescent="0.25">
      <c r="A102">
        <v>12</v>
      </c>
      <c r="B102">
        <v>2</v>
      </c>
      <c r="C102">
        <v>0</v>
      </c>
      <c r="D102">
        <v>0</v>
      </c>
      <c r="E102">
        <v>1</v>
      </c>
      <c r="F102">
        <v>0</v>
      </c>
      <c r="G102">
        <v>0</v>
      </c>
      <c r="H102">
        <v>1.399</v>
      </c>
    </row>
    <row r="103" spans="1:8" x14ac:dyDescent="0.25">
      <c r="A103">
        <v>12</v>
      </c>
      <c r="B103">
        <v>3</v>
      </c>
      <c r="C103">
        <v>1</v>
      </c>
      <c r="D103">
        <v>0</v>
      </c>
      <c r="E103">
        <v>1</v>
      </c>
      <c r="F103">
        <v>1</v>
      </c>
      <c r="G103">
        <v>0</v>
      </c>
      <c r="H103">
        <v>1.9989999999999999</v>
      </c>
    </row>
    <row r="104" spans="1:8" x14ac:dyDescent="0.25">
      <c r="A104">
        <v>12</v>
      </c>
      <c r="B104">
        <v>4</v>
      </c>
      <c r="C104">
        <v>1</v>
      </c>
      <c r="D104">
        <v>0</v>
      </c>
      <c r="E104">
        <v>0</v>
      </c>
      <c r="F104">
        <v>1</v>
      </c>
      <c r="G104">
        <v>0</v>
      </c>
      <c r="H104">
        <v>1.6989999999999998</v>
      </c>
    </row>
    <row r="105" spans="1:8" x14ac:dyDescent="0.25">
      <c r="A105">
        <v>12</v>
      </c>
      <c r="B105">
        <v>5</v>
      </c>
      <c r="C105">
        <v>0</v>
      </c>
      <c r="D105">
        <v>0</v>
      </c>
      <c r="E105">
        <v>0</v>
      </c>
      <c r="F105">
        <v>0</v>
      </c>
      <c r="G105">
        <v>0</v>
      </c>
      <c r="H105">
        <v>1.9989999999999999</v>
      </c>
    </row>
    <row r="106" spans="1:8" x14ac:dyDescent="0.25">
      <c r="A106">
        <v>12</v>
      </c>
      <c r="B106">
        <v>6</v>
      </c>
      <c r="C106">
        <v>1</v>
      </c>
      <c r="D106">
        <v>1</v>
      </c>
      <c r="E106">
        <v>0</v>
      </c>
      <c r="F106">
        <v>1</v>
      </c>
      <c r="G106">
        <v>0</v>
      </c>
      <c r="H106">
        <v>1.399</v>
      </c>
    </row>
    <row r="107" spans="1:8" x14ac:dyDescent="0.25">
      <c r="A107">
        <v>12</v>
      </c>
      <c r="B107">
        <v>7</v>
      </c>
      <c r="C107">
        <v>1</v>
      </c>
      <c r="D107">
        <v>0</v>
      </c>
      <c r="E107">
        <v>0</v>
      </c>
      <c r="F107">
        <v>0</v>
      </c>
      <c r="G107">
        <v>1</v>
      </c>
      <c r="H107">
        <v>1.399</v>
      </c>
    </row>
    <row r="108" spans="1:8" x14ac:dyDescent="0.25">
      <c r="A108">
        <v>12</v>
      </c>
      <c r="B108">
        <v>8</v>
      </c>
      <c r="C108">
        <v>0</v>
      </c>
      <c r="D108">
        <v>1</v>
      </c>
      <c r="E108">
        <v>0</v>
      </c>
      <c r="F108">
        <v>0</v>
      </c>
      <c r="G108">
        <v>0</v>
      </c>
      <c r="H108">
        <v>1.6989999999999998</v>
      </c>
    </row>
    <row r="109" spans="1:8" x14ac:dyDescent="0.25">
      <c r="A109">
        <v>12</v>
      </c>
      <c r="B109">
        <v>9</v>
      </c>
      <c r="C109">
        <v>1</v>
      </c>
      <c r="D109">
        <v>0</v>
      </c>
      <c r="E109">
        <v>1</v>
      </c>
      <c r="F109">
        <v>0</v>
      </c>
      <c r="G109">
        <v>1</v>
      </c>
      <c r="H109">
        <v>1.6989999999999998</v>
      </c>
    </row>
    <row r="110" spans="1:8" x14ac:dyDescent="0.25">
      <c r="A110">
        <v>13</v>
      </c>
      <c r="B110">
        <v>1</v>
      </c>
      <c r="C110">
        <v>0</v>
      </c>
      <c r="D110">
        <v>1</v>
      </c>
      <c r="E110">
        <v>0</v>
      </c>
      <c r="F110">
        <v>0</v>
      </c>
      <c r="G110">
        <v>1</v>
      </c>
      <c r="H110">
        <v>1.9989999999999999</v>
      </c>
    </row>
    <row r="111" spans="1:8" x14ac:dyDescent="0.25">
      <c r="A111">
        <v>13</v>
      </c>
      <c r="B111">
        <v>2</v>
      </c>
      <c r="C111">
        <v>0</v>
      </c>
      <c r="D111">
        <v>0</v>
      </c>
      <c r="E111">
        <v>1</v>
      </c>
      <c r="F111">
        <v>0</v>
      </c>
      <c r="G111">
        <v>0</v>
      </c>
      <c r="H111">
        <v>1.399</v>
      </c>
    </row>
    <row r="112" spans="1:8" x14ac:dyDescent="0.25">
      <c r="A112">
        <v>13</v>
      </c>
      <c r="B112">
        <v>3</v>
      </c>
      <c r="C112">
        <v>0</v>
      </c>
      <c r="D112">
        <v>0</v>
      </c>
      <c r="E112">
        <v>1</v>
      </c>
      <c r="F112">
        <v>1</v>
      </c>
      <c r="G112">
        <v>0</v>
      </c>
      <c r="H112">
        <v>1.9989999999999999</v>
      </c>
    </row>
    <row r="113" spans="1:8" x14ac:dyDescent="0.25">
      <c r="A113">
        <v>13</v>
      </c>
      <c r="B113">
        <v>4</v>
      </c>
      <c r="C113">
        <v>0</v>
      </c>
      <c r="D113">
        <v>0</v>
      </c>
      <c r="E113">
        <v>0</v>
      </c>
      <c r="F113">
        <v>1</v>
      </c>
      <c r="G113">
        <v>0</v>
      </c>
      <c r="H113">
        <v>1.6989999999999998</v>
      </c>
    </row>
    <row r="114" spans="1:8" x14ac:dyDescent="0.25">
      <c r="A114">
        <v>13</v>
      </c>
      <c r="B114">
        <v>5</v>
      </c>
      <c r="C114">
        <v>0</v>
      </c>
      <c r="D114">
        <v>0</v>
      </c>
      <c r="E114">
        <v>0</v>
      </c>
      <c r="F114">
        <v>0</v>
      </c>
      <c r="G114">
        <v>0</v>
      </c>
      <c r="H114">
        <v>1.9989999999999999</v>
      </c>
    </row>
    <row r="115" spans="1:8" x14ac:dyDescent="0.25">
      <c r="A115">
        <v>13</v>
      </c>
      <c r="B115">
        <v>6</v>
      </c>
      <c r="C115">
        <v>0</v>
      </c>
      <c r="D115">
        <v>1</v>
      </c>
      <c r="E115">
        <v>0</v>
      </c>
      <c r="F115">
        <v>1</v>
      </c>
      <c r="G115">
        <v>0</v>
      </c>
      <c r="H115">
        <v>1.399</v>
      </c>
    </row>
    <row r="116" spans="1:8" x14ac:dyDescent="0.25">
      <c r="A116">
        <v>13</v>
      </c>
      <c r="B116">
        <v>7</v>
      </c>
      <c r="C116">
        <v>0</v>
      </c>
      <c r="D116">
        <v>0</v>
      </c>
      <c r="E116">
        <v>0</v>
      </c>
      <c r="F116">
        <v>0</v>
      </c>
      <c r="G116">
        <v>1</v>
      </c>
      <c r="H116">
        <v>1.399</v>
      </c>
    </row>
    <row r="117" spans="1:8" x14ac:dyDescent="0.25">
      <c r="A117">
        <v>13</v>
      </c>
      <c r="B117">
        <v>8</v>
      </c>
      <c r="C117">
        <v>0</v>
      </c>
      <c r="D117">
        <v>1</v>
      </c>
      <c r="E117">
        <v>0</v>
      </c>
      <c r="F117">
        <v>0</v>
      </c>
      <c r="G117">
        <v>0</v>
      </c>
      <c r="H117">
        <v>1.6989999999999998</v>
      </c>
    </row>
    <row r="118" spans="1:8" x14ac:dyDescent="0.25">
      <c r="A118">
        <v>13</v>
      </c>
      <c r="B118">
        <v>9</v>
      </c>
      <c r="C118">
        <v>0</v>
      </c>
      <c r="D118">
        <v>0</v>
      </c>
      <c r="E118">
        <v>1</v>
      </c>
      <c r="F118">
        <v>0</v>
      </c>
      <c r="G118">
        <v>1</v>
      </c>
      <c r="H118">
        <v>1.6989999999999998</v>
      </c>
    </row>
    <row r="119" spans="1:8" x14ac:dyDescent="0.25">
      <c r="A119">
        <v>14</v>
      </c>
      <c r="B119">
        <v>1</v>
      </c>
      <c r="C119">
        <v>0</v>
      </c>
      <c r="D119">
        <v>1</v>
      </c>
      <c r="E119">
        <v>0</v>
      </c>
      <c r="F119">
        <v>0</v>
      </c>
      <c r="G119">
        <v>1</v>
      </c>
      <c r="H119">
        <v>1.9989999999999999</v>
      </c>
    </row>
    <row r="120" spans="1:8" x14ac:dyDescent="0.25">
      <c r="A120">
        <v>14</v>
      </c>
      <c r="B120">
        <v>2</v>
      </c>
      <c r="C120">
        <v>0</v>
      </c>
      <c r="D120">
        <v>0</v>
      </c>
      <c r="E120">
        <v>1</v>
      </c>
      <c r="F120">
        <v>0</v>
      </c>
      <c r="G120">
        <v>0</v>
      </c>
      <c r="H120">
        <v>1.399</v>
      </c>
    </row>
    <row r="121" spans="1:8" x14ac:dyDescent="0.25">
      <c r="A121">
        <v>14</v>
      </c>
      <c r="B121">
        <v>3</v>
      </c>
      <c r="C121">
        <v>0</v>
      </c>
      <c r="D121">
        <v>0</v>
      </c>
      <c r="E121">
        <v>1</v>
      </c>
      <c r="F121">
        <v>1</v>
      </c>
      <c r="G121">
        <v>0</v>
      </c>
      <c r="H121">
        <v>1.9989999999999999</v>
      </c>
    </row>
    <row r="122" spans="1:8" x14ac:dyDescent="0.25">
      <c r="A122">
        <v>14</v>
      </c>
      <c r="B122">
        <v>4</v>
      </c>
      <c r="C122">
        <v>0</v>
      </c>
      <c r="D122">
        <v>0</v>
      </c>
      <c r="E122">
        <v>0</v>
      </c>
      <c r="F122">
        <v>1</v>
      </c>
      <c r="G122">
        <v>0</v>
      </c>
      <c r="H122">
        <v>1.6989999999999998</v>
      </c>
    </row>
    <row r="123" spans="1:8" x14ac:dyDescent="0.25">
      <c r="A123">
        <v>14</v>
      </c>
      <c r="B123">
        <v>5</v>
      </c>
      <c r="C123">
        <v>0</v>
      </c>
      <c r="D123">
        <v>0</v>
      </c>
      <c r="E123">
        <v>0</v>
      </c>
      <c r="F123">
        <v>0</v>
      </c>
      <c r="G123">
        <v>0</v>
      </c>
      <c r="H123">
        <v>1.9989999999999999</v>
      </c>
    </row>
    <row r="124" spans="1:8" x14ac:dyDescent="0.25">
      <c r="A124">
        <v>14</v>
      </c>
      <c r="B124">
        <v>6</v>
      </c>
      <c r="C124">
        <v>1</v>
      </c>
      <c r="D124">
        <v>1</v>
      </c>
      <c r="E124">
        <v>0</v>
      </c>
      <c r="F124">
        <v>1</v>
      </c>
      <c r="G124">
        <v>0</v>
      </c>
      <c r="H124">
        <v>1.399</v>
      </c>
    </row>
    <row r="125" spans="1:8" x14ac:dyDescent="0.25">
      <c r="A125">
        <v>14</v>
      </c>
      <c r="B125">
        <v>7</v>
      </c>
      <c r="C125">
        <v>1</v>
      </c>
      <c r="D125">
        <v>0</v>
      </c>
      <c r="E125">
        <v>0</v>
      </c>
      <c r="F125">
        <v>0</v>
      </c>
      <c r="G125">
        <v>1</v>
      </c>
      <c r="H125">
        <v>1.399</v>
      </c>
    </row>
    <row r="126" spans="1:8" x14ac:dyDescent="0.25">
      <c r="A126">
        <v>14</v>
      </c>
      <c r="B126">
        <v>8</v>
      </c>
      <c r="C126">
        <v>1</v>
      </c>
      <c r="D126">
        <v>1</v>
      </c>
      <c r="E126">
        <v>0</v>
      </c>
      <c r="F126">
        <v>0</v>
      </c>
      <c r="G126">
        <v>0</v>
      </c>
      <c r="H126">
        <v>1.6989999999999998</v>
      </c>
    </row>
    <row r="127" spans="1:8" x14ac:dyDescent="0.25">
      <c r="A127">
        <v>14</v>
      </c>
      <c r="B127">
        <v>9</v>
      </c>
      <c r="C127">
        <v>1</v>
      </c>
      <c r="D127">
        <v>0</v>
      </c>
      <c r="E127">
        <v>1</v>
      </c>
      <c r="F127">
        <v>0</v>
      </c>
      <c r="G127">
        <v>1</v>
      </c>
      <c r="H127">
        <v>1.6989999999999998</v>
      </c>
    </row>
    <row r="128" spans="1:8" x14ac:dyDescent="0.25">
      <c r="A128">
        <v>15</v>
      </c>
      <c r="B128">
        <v>1</v>
      </c>
      <c r="C128">
        <v>0</v>
      </c>
      <c r="D128">
        <v>1</v>
      </c>
      <c r="E128">
        <v>0</v>
      </c>
      <c r="F128">
        <v>0</v>
      </c>
      <c r="G128">
        <v>1</v>
      </c>
      <c r="H128">
        <v>1.9989999999999999</v>
      </c>
    </row>
    <row r="129" spans="1:8" x14ac:dyDescent="0.25">
      <c r="A129">
        <v>15</v>
      </c>
      <c r="B129">
        <v>2</v>
      </c>
      <c r="C129">
        <v>0</v>
      </c>
      <c r="D129">
        <v>0</v>
      </c>
      <c r="E129">
        <v>1</v>
      </c>
      <c r="F129">
        <v>0</v>
      </c>
      <c r="G129">
        <v>0</v>
      </c>
      <c r="H129">
        <v>1.399</v>
      </c>
    </row>
    <row r="130" spans="1:8" x14ac:dyDescent="0.25">
      <c r="A130">
        <v>15</v>
      </c>
      <c r="B130">
        <v>3</v>
      </c>
      <c r="C130">
        <v>0</v>
      </c>
      <c r="D130">
        <v>0</v>
      </c>
      <c r="E130">
        <v>1</v>
      </c>
      <c r="F130">
        <v>1</v>
      </c>
      <c r="G130">
        <v>0</v>
      </c>
      <c r="H130">
        <v>1.9989999999999999</v>
      </c>
    </row>
    <row r="131" spans="1:8" x14ac:dyDescent="0.25">
      <c r="A131">
        <v>15</v>
      </c>
      <c r="B131">
        <v>4</v>
      </c>
      <c r="C131">
        <v>1</v>
      </c>
      <c r="D131">
        <v>0</v>
      </c>
      <c r="E131">
        <v>0</v>
      </c>
      <c r="F131">
        <v>1</v>
      </c>
      <c r="G131">
        <v>0</v>
      </c>
      <c r="H131">
        <v>1.6989999999999998</v>
      </c>
    </row>
    <row r="132" spans="1:8" x14ac:dyDescent="0.25">
      <c r="A132">
        <v>15</v>
      </c>
      <c r="B132">
        <v>5</v>
      </c>
      <c r="C132">
        <v>0</v>
      </c>
      <c r="D132">
        <v>0</v>
      </c>
      <c r="E132">
        <v>0</v>
      </c>
      <c r="F132">
        <v>0</v>
      </c>
      <c r="G132">
        <v>0</v>
      </c>
      <c r="H132">
        <v>1.9989999999999999</v>
      </c>
    </row>
    <row r="133" spans="1:8" x14ac:dyDescent="0.25">
      <c r="A133">
        <v>15</v>
      </c>
      <c r="B133">
        <v>6</v>
      </c>
      <c r="C133">
        <v>1</v>
      </c>
      <c r="D133">
        <v>1</v>
      </c>
      <c r="E133">
        <v>0</v>
      </c>
      <c r="F133">
        <v>1</v>
      </c>
      <c r="G133">
        <v>0</v>
      </c>
      <c r="H133">
        <v>1.399</v>
      </c>
    </row>
    <row r="134" spans="1:8" x14ac:dyDescent="0.25">
      <c r="A134">
        <v>15</v>
      </c>
      <c r="B134">
        <v>7</v>
      </c>
      <c r="C134">
        <v>0</v>
      </c>
      <c r="D134">
        <v>0</v>
      </c>
      <c r="E134">
        <v>0</v>
      </c>
      <c r="F134">
        <v>0</v>
      </c>
      <c r="G134">
        <v>1</v>
      </c>
      <c r="H134">
        <v>1.399</v>
      </c>
    </row>
    <row r="135" spans="1:8" x14ac:dyDescent="0.25">
      <c r="A135">
        <v>15</v>
      </c>
      <c r="B135">
        <v>8</v>
      </c>
      <c r="C135">
        <v>0</v>
      </c>
      <c r="D135">
        <v>1</v>
      </c>
      <c r="E135">
        <v>0</v>
      </c>
      <c r="F135">
        <v>0</v>
      </c>
      <c r="G135">
        <v>0</v>
      </c>
      <c r="H135">
        <v>1.6989999999999998</v>
      </c>
    </row>
    <row r="136" spans="1:8" x14ac:dyDescent="0.25">
      <c r="A136">
        <v>15</v>
      </c>
      <c r="B136">
        <v>9</v>
      </c>
      <c r="C136">
        <v>0</v>
      </c>
      <c r="D136">
        <v>0</v>
      </c>
      <c r="E136">
        <v>1</v>
      </c>
      <c r="F136">
        <v>0</v>
      </c>
      <c r="G136">
        <v>1</v>
      </c>
      <c r="H136">
        <v>1.6989999999999998</v>
      </c>
    </row>
    <row r="137" spans="1:8" x14ac:dyDescent="0.25">
      <c r="A137">
        <v>16</v>
      </c>
      <c r="B137">
        <v>1</v>
      </c>
      <c r="C137">
        <v>0</v>
      </c>
      <c r="D137">
        <v>1</v>
      </c>
      <c r="E137">
        <v>0</v>
      </c>
      <c r="F137">
        <v>0</v>
      </c>
      <c r="G137">
        <v>1</v>
      </c>
      <c r="H137">
        <v>1.9989999999999999</v>
      </c>
    </row>
    <row r="138" spans="1:8" x14ac:dyDescent="0.25">
      <c r="A138">
        <v>16</v>
      </c>
      <c r="B138">
        <v>2</v>
      </c>
      <c r="C138">
        <v>0</v>
      </c>
      <c r="D138">
        <v>0</v>
      </c>
      <c r="E138">
        <v>1</v>
      </c>
      <c r="F138">
        <v>0</v>
      </c>
      <c r="G138">
        <v>0</v>
      </c>
      <c r="H138">
        <v>1.399</v>
      </c>
    </row>
    <row r="139" spans="1:8" x14ac:dyDescent="0.25">
      <c r="A139">
        <v>16</v>
      </c>
      <c r="B139">
        <v>3</v>
      </c>
      <c r="C139">
        <v>0</v>
      </c>
      <c r="D139">
        <v>0</v>
      </c>
      <c r="E139">
        <v>1</v>
      </c>
      <c r="F139">
        <v>1</v>
      </c>
      <c r="G139">
        <v>0</v>
      </c>
      <c r="H139">
        <v>1.9989999999999999</v>
      </c>
    </row>
    <row r="140" spans="1:8" x14ac:dyDescent="0.25">
      <c r="A140">
        <v>16</v>
      </c>
      <c r="B140">
        <v>4</v>
      </c>
      <c r="C140">
        <v>0</v>
      </c>
      <c r="D140">
        <v>0</v>
      </c>
      <c r="E140">
        <v>0</v>
      </c>
      <c r="F140">
        <v>1</v>
      </c>
      <c r="G140">
        <v>0</v>
      </c>
      <c r="H140">
        <v>1.6989999999999998</v>
      </c>
    </row>
    <row r="141" spans="1:8" x14ac:dyDescent="0.25">
      <c r="A141">
        <v>16</v>
      </c>
      <c r="B141">
        <v>5</v>
      </c>
      <c r="C141">
        <v>0</v>
      </c>
      <c r="D141">
        <v>0</v>
      </c>
      <c r="E141">
        <v>0</v>
      </c>
      <c r="F141">
        <v>0</v>
      </c>
      <c r="G141">
        <v>0</v>
      </c>
      <c r="H141">
        <v>1.9989999999999999</v>
      </c>
    </row>
    <row r="142" spans="1:8" x14ac:dyDescent="0.25">
      <c r="A142">
        <v>16</v>
      </c>
      <c r="B142">
        <v>6</v>
      </c>
      <c r="C142">
        <v>0</v>
      </c>
      <c r="D142">
        <v>1</v>
      </c>
      <c r="E142">
        <v>0</v>
      </c>
      <c r="F142">
        <v>1</v>
      </c>
      <c r="G142">
        <v>0</v>
      </c>
      <c r="H142">
        <v>1.399</v>
      </c>
    </row>
    <row r="143" spans="1:8" x14ac:dyDescent="0.25">
      <c r="A143">
        <v>16</v>
      </c>
      <c r="B143">
        <v>7</v>
      </c>
      <c r="C143">
        <v>0</v>
      </c>
      <c r="D143">
        <v>0</v>
      </c>
      <c r="E143">
        <v>0</v>
      </c>
      <c r="F143">
        <v>0</v>
      </c>
      <c r="G143">
        <v>1</v>
      </c>
      <c r="H143">
        <v>1.399</v>
      </c>
    </row>
    <row r="144" spans="1:8" x14ac:dyDescent="0.25">
      <c r="A144">
        <v>16</v>
      </c>
      <c r="B144">
        <v>8</v>
      </c>
      <c r="C144">
        <v>0</v>
      </c>
      <c r="D144">
        <v>1</v>
      </c>
      <c r="E144">
        <v>0</v>
      </c>
      <c r="F144">
        <v>0</v>
      </c>
      <c r="G144">
        <v>0</v>
      </c>
      <c r="H144">
        <v>1.6989999999999998</v>
      </c>
    </row>
    <row r="145" spans="1:8" x14ac:dyDescent="0.25">
      <c r="A145">
        <v>16</v>
      </c>
      <c r="B145">
        <v>9</v>
      </c>
      <c r="C145">
        <v>0</v>
      </c>
      <c r="D145">
        <v>0</v>
      </c>
      <c r="E145">
        <v>1</v>
      </c>
      <c r="F145">
        <v>0</v>
      </c>
      <c r="G145">
        <v>1</v>
      </c>
      <c r="H145">
        <v>1.6989999999999998</v>
      </c>
    </row>
    <row r="146" spans="1:8" x14ac:dyDescent="0.25">
      <c r="A146">
        <v>17</v>
      </c>
      <c r="B146">
        <v>1</v>
      </c>
      <c r="C146">
        <v>0</v>
      </c>
      <c r="D146">
        <v>1</v>
      </c>
      <c r="E146">
        <v>0</v>
      </c>
      <c r="F146">
        <v>0</v>
      </c>
      <c r="G146">
        <v>1</v>
      </c>
      <c r="H146">
        <v>1.9989999999999999</v>
      </c>
    </row>
    <row r="147" spans="1:8" x14ac:dyDescent="0.25">
      <c r="A147">
        <v>17</v>
      </c>
      <c r="B147">
        <v>2</v>
      </c>
      <c r="C147">
        <v>0</v>
      </c>
      <c r="D147">
        <v>0</v>
      </c>
      <c r="E147">
        <v>1</v>
      </c>
      <c r="F147">
        <v>0</v>
      </c>
      <c r="G147">
        <v>0</v>
      </c>
      <c r="H147">
        <v>1.399</v>
      </c>
    </row>
    <row r="148" spans="1:8" x14ac:dyDescent="0.25">
      <c r="A148">
        <v>17</v>
      </c>
      <c r="B148">
        <v>3</v>
      </c>
      <c r="C148">
        <v>0</v>
      </c>
      <c r="D148">
        <v>0</v>
      </c>
      <c r="E148">
        <v>1</v>
      </c>
      <c r="F148">
        <v>1</v>
      </c>
      <c r="G148">
        <v>0</v>
      </c>
      <c r="H148">
        <v>1.9989999999999999</v>
      </c>
    </row>
    <row r="149" spans="1:8" x14ac:dyDescent="0.25">
      <c r="A149">
        <v>17</v>
      </c>
      <c r="B149">
        <v>4</v>
      </c>
      <c r="C149">
        <v>0</v>
      </c>
      <c r="D149">
        <v>0</v>
      </c>
      <c r="E149">
        <v>0</v>
      </c>
      <c r="F149">
        <v>1</v>
      </c>
      <c r="G149">
        <v>0</v>
      </c>
      <c r="H149">
        <v>1.6989999999999998</v>
      </c>
    </row>
    <row r="150" spans="1:8" x14ac:dyDescent="0.25">
      <c r="A150">
        <v>17</v>
      </c>
      <c r="B150">
        <v>5</v>
      </c>
      <c r="C150">
        <v>0</v>
      </c>
      <c r="D150">
        <v>0</v>
      </c>
      <c r="E150">
        <v>0</v>
      </c>
      <c r="F150">
        <v>0</v>
      </c>
      <c r="G150">
        <v>0</v>
      </c>
      <c r="H150">
        <v>1.9989999999999999</v>
      </c>
    </row>
    <row r="151" spans="1:8" x14ac:dyDescent="0.25">
      <c r="A151">
        <v>17</v>
      </c>
      <c r="B151">
        <v>6</v>
      </c>
      <c r="C151">
        <v>0</v>
      </c>
      <c r="D151">
        <v>1</v>
      </c>
      <c r="E151">
        <v>0</v>
      </c>
      <c r="F151">
        <v>1</v>
      </c>
      <c r="G151">
        <v>0</v>
      </c>
      <c r="H151">
        <v>1.399</v>
      </c>
    </row>
    <row r="152" spans="1:8" x14ac:dyDescent="0.25">
      <c r="A152">
        <v>17</v>
      </c>
      <c r="B152">
        <v>7</v>
      </c>
      <c r="C152">
        <v>0</v>
      </c>
      <c r="D152">
        <v>0</v>
      </c>
      <c r="E152">
        <v>0</v>
      </c>
      <c r="F152">
        <v>0</v>
      </c>
      <c r="G152">
        <v>1</v>
      </c>
      <c r="H152">
        <v>1.399</v>
      </c>
    </row>
    <row r="153" spans="1:8" x14ac:dyDescent="0.25">
      <c r="A153">
        <v>17</v>
      </c>
      <c r="B153">
        <v>8</v>
      </c>
      <c r="C153">
        <v>0</v>
      </c>
      <c r="D153">
        <v>1</v>
      </c>
      <c r="E153">
        <v>0</v>
      </c>
      <c r="F153">
        <v>0</v>
      </c>
      <c r="G153">
        <v>0</v>
      </c>
      <c r="H153">
        <v>1.6989999999999998</v>
      </c>
    </row>
    <row r="154" spans="1:8" x14ac:dyDescent="0.25">
      <c r="A154">
        <v>17</v>
      </c>
      <c r="B154">
        <v>9</v>
      </c>
      <c r="C154">
        <v>0</v>
      </c>
      <c r="D154">
        <v>0</v>
      </c>
      <c r="E154">
        <v>1</v>
      </c>
      <c r="F154">
        <v>0</v>
      </c>
      <c r="G154">
        <v>1</v>
      </c>
      <c r="H154">
        <v>1.6989999999999998</v>
      </c>
    </row>
    <row r="155" spans="1:8" x14ac:dyDescent="0.25">
      <c r="A155">
        <v>18</v>
      </c>
      <c r="B155">
        <v>1</v>
      </c>
      <c r="C155">
        <v>0</v>
      </c>
      <c r="D155">
        <v>1</v>
      </c>
      <c r="E155">
        <v>0</v>
      </c>
      <c r="F155">
        <v>0</v>
      </c>
      <c r="G155">
        <v>1</v>
      </c>
      <c r="H155">
        <v>1.9989999999999999</v>
      </c>
    </row>
    <row r="156" spans="1:8" x14ac:dyDescent="0.25">
      <c r="A156">
        <v>18</v>
      </c>
      <c r="B156">
        <v>2</v>
      </c>
      <c r="C156">
        <v>0</v>
      </c>
      <c r="D156">
        <v>0</v>
      </c>
      <c r="E156">
        <v>1</v>
      </c>
      <c r="F156">
        <v>0</v>
      </c>
      <c r="G156">
        <v>0</v>
      </c>
      <c r="H156">
        <v>1.399</v>
      </c>
    </row>
    <row r="157" spans="1:8" x14ac:dyDescent="0.25">
      <c r="A157">
        <v>18</v>
      </c>
      <c r="B157">
        <v>3</v>
      </c>
      <c r="C157">
        <v>1</v>
      </c>
      <c r="D157">
        <v>0</v>
      </c>
      <c r="E157">
        <v>1</v>
      </c>
      <c r="F157">
        <v>1</v>
      </c>
      <c r="G157">
        <v>0</v>
      </c>
      <c r="H157">
        <v>1.9989999999999999</v>
      </c>
    </row>
    <row r="158" spans="1:8" x14ac:dyDescent="0.25">
      <c r="A158">
        <v>18</v>
      </c>
      <c r="B158">
        <v>4</v>
      </c>
      <c r="C158">
        <v>1</v>
      </c>
      <c r="D158">
        <v>0</v>
      </c>
      <c r="E158">
        <v>0</v>
      </c>
      <c r="F158">
        <v>1</v>
      </c>
      <c r="G158">
        <v>0</v>
      </c>
      <c r="H158">
        <v>1.6989999999999998</v>
      </c>
    </row>
    <row r="159" spans="1:8" x14ac:dyDescent="0.25">
      <c r="A159">
        <v>18</v>
      </c>
      <c r="B159">
        <v>5</v>
      </c>
      <c r="C159">
        <v>0</v>
      </c>
      <c r="D159">
        <v>0</v>
      </c>
      <c r="E159">
        <v>0</v>
      </c>
      <c r="F159">
        <v>0</v>
      </c>
      <c r="G159">
        <v>0</v>
      </c>
      <c r="H159">
        <v>1.9989999999999999</v>
      </c>
    </row>
    <row r="160" spans="1:8" x14ac:dyDescent="0.25">
      <c r="A160">
        <v>18</v>
      </c>
      <c r="B160">
        <v>6</v>
      </c>
      <c r="C160">
        <v>1</v>
      </c>
      <c r="D160">
        <v>1</v>
      </c>
      <c r="E160">
        <v>0</v>
      </c>
      <c r="F160">
        <v>1</v>
      </c>
      <c r="G160">
        <v>0</v>
      </c>
      <c r="H160">
        <v>1.399</v>
      </c>
    </row>
    <row r="161" spans="1:8" x14ac:dyDescent="0.25">
      <c r="A161">
        <v>18</v>
      </c>
      <c r="B161">
        <v>7</v>
      </c>
      <c r="C161">
        <v>0</v>
      </c>
      <c r="D161">
        <v>0</v>
      </c>
      <c r="E161">
        <v>0</v>
      </c>
      <c r="F161">
        <v>0</v>
      </c>
      <c r="G161">
        <v>1</v>
      </c>
      <c r="H161">
        <v>1.399</v>
      </c>
    </row>
    <row r="162" spans="1:8" x14ac:dyDescent="0.25">
      <c r="A162">
        <v>18</v>
      </c>
      <c r="B162">
        <v>8</v>
      </c>
      <c r="C162">
        <v>0</v>
      </c>
      <c r="D162">
        <v>1</v>
      </c>
      <c r="E162">
        <v>0</v>
      </c>
      <c r="F162">
        <v>0</v>
      </c>
      <c r="G162">
        <v>0</v>
      </c>
      <c r="H162">
        <v>1.6989999999999998</v>
      </c>
    </row>
    <row r="163" spans="1:8" x14ac:dyDescent="0.25">
      <c r="A163">
        <v>18</v>
      </c>
      <c r="B163">
        <v>9</v>
      </c>
      <c r="C163">
        <v>0</v>
      </c>
      <c r="D163">
        <v>0</v>
      </c>
      <c r="E163">
        <v>1</v>
      </c>
      <c r="F163">
        <v>0</v>
      </c>
      <c r="G163">
        <v>1</v>
      </c>
      <c r="H163">
        <v>1.6989999999999998</v>
      </c>
    </row>
    <row r="164" spans="1:8" x14ac:dyDescent="0.25">
      <c r="A164">
        <v>19</v>
      </c>
      <c r="B164">
        <v>1</v>
      </c>
      <c r="C164">
        <v>1</v>
      </c>
      <c r="D164">
        <v>1</v>
      </c>
      <c r="E164">
        <v>0</v>
      </c>
      <c r="F164">
        <v>0</v>
      </c>
      <c r="G164">
        <v>1</v>
      </c>
      <c r="H164">
        <v>1.9989999999999999</v>
      </c>
    </row>
    <row r="165" spans="1:8" x14ac:dyDescent="0.25">
      <c r="A165">
        <v>19</v>
      </c>
      <c r="B165">
        <v>2</v>
      </c>
      <c r="C165">
        <v>0</v>
      </c>
      <c r="D165">
        <v>0</v>
      </c>
      <c r="E165">
        <v>1</v>
      </c>
      <c r="F165">
        <v>0</v>
      </c>
      <c r="G165">
        <v>0</v>
      </c>
      <c r="H165">
        <v>1.399</v>
      </c>
    </row>
    <row r="166" spans="1:8" x14ac:dyDescent="0.25">
      <c r="A166">
        <v>19</v>
      </c>
      <c r="B166">
        <v>3</v>
      </c>
      <c r="C166">
        <v>0</v>
      </c>
      <c r="D166">
        <v>0</v>
      </c>
      <c r="E166">
        <v>1</v>
      </c>
      <c r="F166">
        <v>1</v>
      </c>
      <c r="G166">
        <v>0</v>
      </c>
      <c r="H166">
        <v>1.9989999999999999</v>
      </c>
    </row>
    <row r="167" spans="1:8" x14ac:dyDescent="0.25">
      <c r="A167">
        <v>19</v>
      </c>
      <c r="B167">
        <v>4</v>
      </c>
      <c r="C167">
        <v>1</v>
      </c>
      <c r="D167">
        <v>0</v>
      </c>
      <c r="E167">
        <v>0</v>
      </c>
      <c r="F167">
        <v>1</v>
      </c>
      <c r="G167">
        <v>0</v>
      </c>
      <c r="H167">
        <v>1.6989999999999998</v>
      </c>
    </row>
    <row r="168" spans="1:8" x14ac:dyDescent="0.25">
      <c r="A168">
        <v>19</v>
      </c>
      <c r="B168">
        <v>5</v>
      </c>
      <c r="C168">
        <v>1</v>
      </c>
      <c r="D168">
        <v>0</v>
      </c>
      <c r="E168">
        <v>0</v>
      </c>
      <c r="F168">
        <v>0</v>
      </c>
      <c r="G168">
        <v>0</v>
      </c>
      <c r="H168">
        <v>1.9989999999999999</v>
      </c>
    </row>
    <row r="169" spans="1:8" x14ac:dyDescent="0.25">
      <c r="A169">
        <v>19</v>
      </c>
      <c r="B169">
        <v>6</v>
      </c>
      <c r="C169">
        <v>1</v>
      </c>
      <c r="D169">
        <v>1</v>
      </c>
      <c r="E169">
        <v>0</v>
      </c>
      <c r="F169">
        <v>1</v>
      </c>
      <c r="G169">
        <v>0</v>
      </c>
      <c r="H169">
        <v>1.399</v>
      </c>
    </row>
    <row r="170" spans="1:8" x14ac:dyDescent="0.25">
      <c r="A170">
        <v>19</v>
      </c>
      <c r="B170">
        <v>7</v>
      </c>
      <c r="C170">
        <v>1</v>
      </c>
      <c r="D170">
        <v>0</v>
      </c>
      <c r="E170">
        <v>0</v>
      </c>
      <c r="F170">
        <v>0</v>
      </c>
      <c r="G170">
        <v>1</v>
      </c>
      <c r="H170">
        <v>1.399</v>
      </c>
    </row>
    <row r="171" spans="1:8" x14ac:dyDescent="0.25">
      <c r="A171">
        <v>19</v>
      </c>
      <c r="B171">
        <v>8</v>
      </c>
      <c r="C171">
        <v>1</v>
      </c>
      <c r="D171">
        <v>1</v>
      </c>
      <c r="E171">
        <v>0</v>
      </c>
      <c r="F171">
        <v>0</v>
      </c>
      <c r="G171">
        <v>0</v>
      </c>
      <c r="H171">
        <v>1.6989999999999998</v>
      </c>
    </row>
    <row r="172" spans="1:8" x14ac:dyDescent="0.25">
      <c r="A172">
        <v>19</v>
      </c>
      <c r="B172">
        <v>9</v>
      </c>
      <c r="C172">
        <v>0</v>
      </c>
      <c r="D172">
        <v>0</v>
      </c>
      <c r="E172">
        <v>1</v>
      </c>
      <c r="F172">
        <v>0</v>
      </c>
      <c r="G172">
        <v>1</v>
      </c>
      <c r="H172">
        <v>1.6989999999999998</v>
      </c>
    </row>
    <row r="173" spans="1:8" x14ac:dyDescent="0.25">
      <c r="A173">
        <v>20</v>
      </c>
      <c r="B173">
        <v>1</v>
      </c>
      <c r="C173">
        <v>0</v>
      </c>
      <c r="D173">
        <v>1</v>
      </c>
      <c r="E173">
        <v>0</v>
      </c>
      <c r="F173">
        <v>0</v>
      </c>
      <c r="G173">
        <v>1</v>
      </c>
      <c r="H173">
        <v>1.9989999999999999</v>
      </c>
    </row>
    <row r="174" spans="1:8" x14ac:dyDescent="0.25">
      <c r="A174">
        <v>20</v>
      </c>
      <c r="B174">
        <v>2</v>
      </c>
      <c r="C174">
        <v>0</v>
      </c>
      <c r="D174">
        <v>0</v>
      </c>
      <c r="E174">
        <v>1</v>
      </c>
      <c r="F174">
        <v>0</v>
      </c>
      <c r="G174">
        <v>0</v>
      </c>
      <c r="H174">
        <v>1.399</v>
      </c>
    </row>
    <row r="175" spans="1:8" x14ac:dyDescent="0.25">
      <c r="A175">
        <v>20</v>
      </c>
      <c r="B175">
        <v>3</v>
      </c>
      <c r="C175">
        <v>0</v>
      </c>
      <c r="D175">
        <v>0</v>
      </c>
      <c r="E175">
        <v>1</v>
      </c>
      <c r="F175">
        <v>1</v>
      </c>
      <c r="G175">
        <v>0</v>
      </c>
      <c r="H175">
        <v>1.9989999999999999</v>
      </c>
    </row>
    <row r="176" spans="1:8" x14ac:dyDescent="0.25">
      <c r="A176">
        <v>20</v>
      </c>
      <c r="B176">
        <v>4</v>
      </c>
      <c r="C176">
        <v>0</v>
      </c>
      <c r="D176">
        <v>0</v>
      </c>
      <c r="E176">
        <v>0</v>
      </c>
      <c r="F176">
        <v>1</v>
      </c>
      <c r="G176">
        <v>0</v>
      </c>
      <c r="H176">
        <v>1.6989999999999998</v>
      </c>
    </row>
    <row r="177" spans="1:8" x14ac:dyDescent="0.25">
      <c r="A177">
        <v>20</v>
      </c>
      <c r="B177">
        <v>5</v>
      </c>
      <c r="C177">
        <v>0</v>
      </c>
      <c r="D177">
        <v>0</v>
      </c>
      <c r="E177">
        <v>0</v>
      </c>
      <c r="F177">
        <v>0</v>
      </c>
      <c r="G177">
        <v>0</v>
      </c>
      <c r="H177">
        <v>1.9989999999999999</v>
      </c>
    </row>
    <row r="178" spans="1:8" x14ac:dyDescent="0.25">
      <c r="A178">
        <v>20</v>
      </c>
      <c r="B178">
        <v>6</v>
      </c>
      <c r="C178">
        <v>0</v>
      </c>
      <c r="D178">
        <v>1</v>
      </c>
      <c r="E178">
        <v>0</v>
      </c>
      <c r="F178">
        <v>1</v>
      </c>
      <c r="G178">
        <v>0</v>
      </c>
      <c r="H178">
        <v>1.399</v>
      </c>
    </row>
    <row r="179" spans="1:8" x14ac:dyDescent="0.25">
      <c r="A179">
        <v>20</v>
      </c>
      <c r="B179">
        <v>7</v>
      </c>
      <c r="C179">
        <v>0</v>
      </c>
      <c r="D179">
        <v>0</v>
      </c>
      <c r="E179">
        <v>0</v>
      </c>
      <c r="F179">
        <v>0</v>
      </c>
      <c r="G179">
        <v>1</v>
      </c>
      <c r="H179">
        <v>1.399</v>
      </c>
    </row>
    <row r="180" spans="1:8" x14ac:dyDescent="0.25">
      <c r="A180">
        <v>20</v>
      </c>
      <c r="B180">
        <v>8</v>
      </c>
      <c r="C180">
        <v>0</v>
      </c>
      <c r="D180">
        <v>1</v>
      </c>
      <c r="E180">
        <v>0</v>
      </c>
      <c r="F180">
        <v>0</v>
      </c>
      <c r="G180">
        <v>0</v>
      </c>
      <c r="H180">
        <v>1.6989999999999998</v>
      </c>
    </row>
    <row r="181" spans="1:8" x14ac:dyDescent="0.25">
      <c r="A181">
        <v>20</v>
      </c>
      <c r="B181">
        <v>9</v>
      </c>
      <c r="C181">
        <v>0</v>
      </c>
      <c r="D181">
        <v>0</v>
      </c>
      <c r="E181">
        <v>1</v>
      </c>
      <c r="F181">
        <v>0</v>
      </c>
      <c r="G181">
        <v>1</v>
      </c>
      <c r="H181">
        <v>1.6989999999999998</v>
      </c>
    </row>
    <row r="182" spans="1:8" x14ac:dyDescent="0.25">
      <c r="A182">
        <v>21</v>
      </c>
      <c r="B182">
        <v>1</v>
      </c>
      <c r="C182">
        <v>1</v>
      </c>
      <c r="D182">
        <v>1</v>
      </c>
      <c r="E182">
        <v>0</v>
      </c>
      <c r="F182">
        <v>0</v>
      </c>
      <c r="G182">
        <v>1</v>
      </c>
      <c r="H182">
        <v>1.9989999999999999</v>
      </c>
    </row>
    <row r="183" spans="1:8" x14ac:dyDescent="0.25">
      <c r="A183">
        <v>21</v>
      </c>
      <c r="B183">
        <v>2</v>
      </c>
      <c r="C183">
        <v>1</v>
      </c>
      <c r="D183">
        <v>0</v>
      </c>
      <c r="E183">
        <v>1</v>
      </c>
      <c r="F183">
        <v>0</v>
      </c>
      <c r="G183">
        <v>0</v>
      </c>
      <c r="H183">
        <v>1.399</v>
      </c>
    </row>
    <row r="184" spans="1:8" x14ac:dyDescent="0.25">
      <c r="A184">
        <v>21</v>
      </c>
      <c r="B184">
        <v>3</v>
      </c>
      <c r="C184">
        <v>1</v>
      </c>
      <c r="D184">
        <v>0</v>
      </c>
      <c r="E184">
        <v>1</v>
      </c>
      <c r="F184">
        <v>1</v>
      </c>
      <c r="G184">
        <v>0</v>
      </c>
      <c r="H184">
        <v>1.9989999999999999</v>
      </c>
    </row>
    <row r="185" spans="1:8" x14ac:dyDescent="0.25">
      <c r="A185">
        <v>21</v>
      </c>
      <c r="B185">
        <v>4</v>
      </c>
      <c r="C185">
        <v>1</v>
      </c>
      <c r="D185">
        <v>0</v>
      </c>
      <c r="E185">
        <v>0</v>
      </c>
      <c r="F185">
        <v>1</v>
      </c>
      <c r="G185">
        <v>0</v>
      </c>
      <c r="H185">
        <v>1.6989999999999998</v>
      </c>
    </row>
    <row r="186" spans="1:8" x14ac:dyDescent="0.25">
      <c r="A186">
        <v>21</v>
      </c>
      <c r="B186">
        <v>5</v>
      </c>
      <c r="C186">
        <v>1</v>
      </c>
      <c r="D186">
        <v>0</v>
      </c>
      <c r="E186">
        <v>0</v>
      </c>
      <c r="F186">
        <v>0</v>
      </c>
      <c r="G186">
        <v>0</v>
      </c>
      <c r="H186">
        <v>1.9989999999999999</v>
      </c>
    </row>
    <row r="187" spans="1:8" x14ac:dyDescent="0.25">
      <c r="A187">
        <v>21</v>
      </c>
      <c r="B187">
        <v>6</v>
      </c>
      <c r="C187">
        <v>1</v>
      </c>
      <c r="D187">
        <v>1</v>
      </c>
      <c r="E187">
        <v>0</v>
      </c>
      <c r="F187">
        <v>1</v>
      </c>
      <c r="G187">
        <v>0</v>
      </c>
      <c r="H187">
        <v>1.399</v>
      </c>
    </row>
    <row r="188" spans="1:8" x14ac:dyDescent="0.25">
      <c r="A188">
        <v>21</v>
      </c>
      <c r="B188">
        <v>7</v>
      </c>
      <c r="C188">
        <v>0</v>
      </c>
      <c r="D188">
        <v>0</v>
      </c>
      <c r="E188">
        <v>0</v>
      </c>
      <c r="F188">
        <v>0</v>
      </c>
      <c r="G188">
        <v>1</v>
      </c>
      <c r="H188">
        <v>1.399</v>
      </c>
    </row>
    <row r="189" spans="1:8" x14ac:dyDescent="0.25">
      <c r="A189">
        <v>21</v>
      </c>
      <c r="B189">
        <v>8</v>
      </c>
      <c r="C189">
        <v>0</v>
      </c>
      <c r="D189">
        <v>1</v>
      </c>
      <c r="E189">
        <v>0</v>
      </c>
      <c r="F189">
        <v>0</v>
      </c>
      <c r="G189">
        <v>0</v>
      </c>
      <c r="H189">
        <v>1.6989999999999998</v>
      </c>
    </row>
    <row r="190" spans="1:8" x14ac:dyDescent="0.25">
      <c r="A190">
        <v>21</v>
      </c>
      <c r="B190">
        <v>9</v>
      </c>
      <c r="C190">
        <v>0</v>
      </c>
      <c r="D190">
        <v>0</v>
      </c>
      <c r="E190">
        <v>1</v>
      </c>
      <c r="F190">
        <v>0</v>
      </c>
      <c r="G190">
        <v>1</v>
      </c>
      <c r="H190">
        <v>1.6989999999999998</v>
      </c>
    </row>
    <row r="191" spans="1:8" x14ac:dyDescent="0.25">
      <c r="A191">
        <v>22</v>
      </c>
      <c r="B191">
        <v>1</v>
      </c>
      <c r="C191">
        <v>0</v>
      </c>
      <c r="D191">
        <v>1</v>
      </c>
      <c r="E191">
        <v>0</v>
      </c>
      <c r="F191">
        <v>0</v>
      </c>
      <c r="G191">
        <v>1</v>
      </c>
      <c r="H191">
        <v>1.9989999999999999</v>
      </c>
    </row>
    <row r="192" spans="1:8" x14ac:dyDescent="0.25">
      <c r="A192">
        <v>22</v>
      </c>
      <c r="B192">
        <v>2</v>
      </c>
      <c r="C192">
        <v>0</v>
      </c>
      <c r="D192">
        <v>0</v>
      </c>
      <c r="E192">
        <v>1</v>
      </c>
      <c r="F192">
        <v>0</v>
      </c>
      <c r="G192">
        <v>0</v>
      </c>
      <c r="H192">
        <v>1.399</v>
      </c>
    </row>
    <row r="193" spans="1:8" x14ac:dyDescent="0.25">
      <c r="A193">
        <v>22</v>
      </c>
      <c r="B193">
        <v>3</v>
      </c>
      <c r="C193">
        <v>0</v>
      </c>
      <c r="D193">
        <v>0</v>
      </c>
      <c r="E193">
        <v>1</v>
      </c>
      <c r="F193">
        <v>1</v>
      </c>
      <c r="G193">
        <v>0</v>
      </c>
      <c r="H193">
        <v>1.9989999999999999</v>
      </c>
    </row>
    <row r="194" spans="1:8" x14ac:dyDescent="0.25">
      <c r="A194">
        <v>22</v>
      </c>
      <c r="B194">
        <v>4</v>
      </c>
      <c r="C194">
        <v>0</v>
      </c>
      <c r="D194">
        <v>0</v>
      </c>
      <c r="E194">
        <v>0</v>
      </c>
      <c r="F194">
        <v>1</v>
      </c>
      <c r="G194">
        <v>0</v>
      </c>
      <c r="H194">
        <v>1.6989999999999998</v>
      </c>
    </row>
    <row r="195" spans="1:8" x14ac:dyDescent="0.25">
      <c r="A195">
        <v>22</v>
      </c>
      <c r="B195">
        <v>5</v>
      </c>
      <c r="C195">
        <v>0</v>
      </c>
      <c r="D195">
        <v>0</v>
      </c>
      <c r="E195">
        <v>0</v>
      </c>
      <c r="F195">
        <v>0</v>
      </c>
      <c r="G195">
        <v>0</v>
      </c>
      <c r="H195">
        <v>1.9989999999999999</v>
      </c>
    </row>
    <row r="196" spans="1:8" x14ac:dyDescent="0.25">
      <c r="A196">
        <v>22</v>
      </c>
      <c r="B196">
        <v>6</v>
      </c>
      <c r="C196">
        <v>1</v>
      </c>
      <c r="D196">
        <v>1</v>
      </c>
      <c r="E196">
        <v>0</v>
      </c>
      <c r="F196">
        <v>1</v>
      </c>
      <c r="G196">
        <v>0</v>
      </c>
      <c r="H196">
        <v>1.399</v>
      </c>
    </row>
    <row r="197" spans="1:8" x14ac:dyDescent="0.25">
      <c r="A197">
        <v>22</v>
      </c>
      <c r="B197">
        <v>7</v>
      </c>
      <c r="C197">
        <v>0</v>
      </c>
      <c r="D197">
        <v>0</v>
      </c>
      <c r="E197">
        <v>0</v>
      </c>
      <c r="F197">
        <v>0</v>
      </c>
      <c r="G197">
        <v>1</v>
      </c>
      <c r="H197">
        <v>1.399</v>
      </c>
    </row>
    <row r="198" spans="1:8" x14ac:dyDescent="0.25">
      <c r="A198">
        <v>22</v>
      </c>
      <c r="B198">
        <v>8</v>
      </c>
      <c r="C198">
        <v>0</v>
      </c>
      <c r="D198">
        <v>1</v>
      </c>
      <c r="E198">
        <v>0</v>
      </c>
      <c r="F198">
        <v>0</v>
      </c>
      <c r="G198">
        <v>0</v>
      </c>
      <c r="H198">
        <v>1.6989999999999998</v>
      </c>
    </row>
    <row r="199" spans="1:8" x14ac:dyDescent="0.25">
      <c r="A199">
        <v>22</v>
      </c>
      <c r="B199">
        <v>9</v>
      </c>
      <c r="C199">
        <v>0</v>
      </c>
      <c r="D199">
        <v>0</v>
      </c>
      <c r="E199">
        <v>1</v>
      </c>
      <c r="F199">
        <v>0</v>
      </c>
      <c r="G199">
        <v>1</v>
      </c>
      <c r="H199">
        <v>1.6989999999999998</v>
      </c>
    </row>
    <row r="200" spans="1:8" x14ac:dyDescent="0.25">
      <c r="A200">
        <v>23</v>
      </c>
      <c r="B200">
        <v>1</v>
      </c>
      <c r="C200">
        <v>0</v>
      </c>
      <c r="D200">
        <v>1</v>
      </c>
      <c r="E200">
        <v>0</v>
      </c>
      <c r="F200">
        <v>0</v>
      </c>
      <c r="G200">
        <v>1</v>
      </c>
      <c r="H200">
        <v>1.9989999999999999</v>
      </c>
    </row>
    <row r="201" spans="1:8" x14ac:dyDescent="0.25">
      <c r="A201">
        <v>23</v>
      </c>
      <c r="B201">
        <v>2</v>
      </c>
      <c r="C201">
        <v>1</v>
      </c>
      <c r="D201">
        <v>0</v>
      </c>
      <c r="E201">
        <v>1</v>
      </c>
      <c r="F201">
        <v>0</v>
      </c>
      <c r="G201">
        <v>0</v>
      </c>
      <c r="H201">
        <v>1.399</v>
      </c>
    </row>
    <row r="202" spans="1:8" x14ac:dyDescent="0.25">
      <c r="A202">
        <v>23</v>
      </c>
      <c r="B202">
        <v>3</v>
      </c>
      <c r="C202">
        <v>0</v>
      </c>
      <c r="D202">
        <v>0</v>
      </c>
      <c r="E202">
        <v>1</v>
      </c>
      <c r="F202">
        <v>1</v>
      </c>
      <c r="G202">
        <v>0</v>
      </c>
      <c r="H202">
        <v>1.9989999999999999</v>
      </c>
    </row>
    <row r="203" spans="1:8" x14ac:dyDescent="0.25">
      <c r="A203">
        <v>23</v>
      </c>
      <c r="B203">
        <v>4</v>
      </c>
      <c r="C203">
        <v>1</v>
      </c>
      <c r="D203">
        <v>0</v>
      </c>
      <c r="E203">
        <v>0</v>
      </c>
      <c r="F203">
        <v>1</v>
      </c>
      <c r="G203">
        <v>0</v>
      </c>
      <c r="H203">
        <v>1.6989999999999998</v>
      </c>
    </row>
    <row r="204" spans="1:8" x14ac:dyDescent="0.25">
      <c r="A204">
        <v>23</v>
      </c>
      <c r="B204">
        <v>5</v>
      </c>
      <c r="C204">
        <v>0</v>
      </c>
      <c r="D204">
        <v>0</v>
      </c>
      <c r="E204">
        <v>0</v>
      </c>
      <c r="F204">
        <v>0</v>
      </c>
      <c r="G204">
        <v>0</v>
      </c>
      <c r="H204">
        <v>1.9989999999999999</v>
      </c>
    </row>
    <row r="205" spans="1:8" x14ac:dyDescent="0.25">
      <c r="A205">
        <v>23</v>
      </c>
      <c r="B205">
        <v>6</v>
      </c>
      <c r="C205">
        <v>1</v>
      </c>
      <c r="D205">
        <v>1</v>
      </c>
      <c r="E205">
        <v>0</v>
      </c>
      <c r="F205">
        <v>1</v>
      </c>
      <c r="G205">
        <v>0</v>
      </c>
      <c r="H205">
        <v>1.399</v>
      </c>
    </row>
    <row r="206" spans="1:8" x14ac:dyDescent="0.25">
      <c r="A206">
        <v>23</v>
      </c>
      <c r="B206">
        <v>7</v>
      </c>
      <c r="C206">
        <v>1</v>
      </c>
      <c r="D206">
        <v>0</v>
      </c>
      <c r="E206">
        <v>0</v>
      </c>
      <c r="F206">
        <v>0</v>
      </c>
      <c r="G206">
        <v>1</v>
      </c>
      <c r="H206">
        <v>1.399</v>
      </c>
    </row>
    <row r="207" spans="1:8" x14ac:dyDescent="0.25">
      <c r="A207">
        <v>23</v>
      </c>
      <c r="B207">
        <v>8</v>
      </c>
      <c r="C207">
        <v>0</v>
      </c>
      <c r="D207">
        <v>1</v>
      </c>
      <c r="E207">
        <v>0</v>
      </c>
      <c r="F207">
        <v>0</v>
      </c>
      <c r="G207">
        <v>0</v>
      </c>
      <c r="H207">
        <v>1.6989999999999998</v>
      </c>
    </row>
    <row r="208" spans="1:8" x14ac:dyDescent="0.25">
      <c r="A208">
        <v>23</v>
      </c>
      <c r="B208">
        <v>9</v>
      </c>
      <c r="C208">
        <v>0</v>
      </c>
      <c r="D208">
        <v>0</v>
      </c>
      <c r="E208">
        <v>1</v>
      </c>
      <c r="F208">
        <v>0</v>
      </c>
      <c r="G208">
        <v>1</v>
      </c>
      <c r="H208">
        <v>1.6989999999999998</v>
      </c>
    </row>
    <row r="209" spans="1:8" x14ac:dyDescent="0.25">
      <c r="A209">
        <v>24</v>
      </c>
      <c r="B209">
        <v>1</v>
      </c>
      <c r="C209">
        <v>0</v>
      </c>
      <c r="D209">
        <v>1</v>
      </c>
      <c r="E209">
        <v>0</v>
      </c>
      <c r="F209">
        <v>0</v>
      </c>
      <c r="G209">
        <v>1</v>
      </c>
      <c r="H209">
        <v>1.9989999999999999</v>
      </c>
    </row>
    <row r="210" spans="1:8" x14ac:dyDescent="0.25">
      <c r="A210">
        <v>24</v>
      </c>
      <c r="B210">
        <v>2</v>
      </c>
      <c r="C210">
        <v>0</v>
      </c>
      <c r="D210">
        <v>0</v>
      </c>
      <c r="E210">
        <v>1</v>
      </c>
      <c r="F210">
        <v>0</v>
      </c>
      <c r="G210">
        <v>0</v>
      </c>
      <c r="H210">
        <v>1.399</v>
      </c>
    </row>
    <row r="211" spans="1:8" x14ac:dyDescent="0.25">
      <c r="A211">
        <v>24</v>
      </c>
      <c r="B211">
        <v>3</v>
      </c>
      <c r="C211">
        <v>0</v>
      </c>
      <c r="D211">
        <v>0</v>
      </c>
      <c r="E211">
        <v>1</v>
      </c>
      <c r="F211">
        <v>1</v>
      </c>
      <c r="G211">
        <v>0</v>
      </c>
      <c r="H211">
        <v>1.9989999999999999</v>
      </c>
    </row>
    <row r="212" spans="1:8" x14ac:dyDescent="0.25">
      <c r="A212">
        <v>24</v>
      </c>
      <c r="B212">
        <v>4</v>
      </c>
      <c r="C212">
        <v>0</v>
      </c>
      <c r="D212">
        <v>0</v>
      </c>
      <c r="E212">
        <v>0</v>
      </c>
      <c r="F212">
        <v>1</v>
      </c>
      <c r="G212">
        <v>0</v>
      </c>
      <c r="H212">
        <v>1.6989999999999998</v>
      </c>
    </row>
    <row r="213" spans="1:8" x14ac:dyDescent="0.25">
      <c r="A213">
        <v>24</v>
      </c>
      <c r="B213">
        <v>5</v>
      </c>
      <c r="C213">
        <v>1</v>
      </c>
      <c r="D213">
        <v>0</v>
      </c>
      <c r="E213">
        <v>0</v>
      </c>
      <c r="F213">
        <v>0</v>
      </c>
      <c r="G213">
        <v>0</v>
      </c>
      <c r="H213">
        <v>1.9989999999999999</v>
      </c>
    </row>
    <row r="214" spans="1:8" x14ac:dyDescent="0.25">
      <c r="A214">
        <v>24</v>
      </c>
      <c r="B214">
        <v>6</v>
      </c>
      <c r="C214">
        <v>0</v>
      </c>
      <c r="D214">
        <v>1</v>
      </c>
      <c r="E214">
        <v>0</v>
      </c>
      <c r="F214">
        <v>1</v>
      </c>
      <c r="G214">
        <v>0</v>
      </c>
      <c r="H214">
        <v>1.399</v>
      </c>
    </row>
    <row r="215" spans="1:8" x14ac:dyDescent="0.25">
      <c r="A215">
        <v>24</v>
      </c>
      <c r="B215">
        <v>7</v>
      </c>
      <c r="C215">
        <v>1</v>
      </c>
      <c r="D215">
        <v>0</v>
      </c>
      <c r="E215">
        <v>0</v>
      </c>
      <c r="F215">
        <v>0</v>
      </c>
      <c r="G215">
        <v>1</v>
      </c>
      <c r="H215">
        <v>1.399</v>
      </c>
    </row>
    <row r="216" spans="1:8" x14ac:dyDescent="0.25">
      <c r="A216">
        <v>24</v>
      </c>
      <c r="B216">
        <v>8</v>
      </c>
      <c r="C216">
        <v>0</v>
      </c>
      <c r="D216">
        <v>1</v>
      </c>
      <c r="E216">
        <v>0</v>
      </c>
      <c r="F216">
        <v>0</v>
      </c>
      <c r="G216">
        <v>0</v>
      </c>
      <c r="H216">
        <v>1.6989999999999998</v>
      </c>
    </row>
    <row r="217" spans="1:8" x14ac:dyDescent="0.25">
      <c r="A217">
        <v>24</v>
      </c>
      <c r="B217">
        <v>9</v>
      </c>
      <c r="C217">
        <v>0</v>
      </c>
      <c r="D217">
        <v>0</v>
      </c>
      <c r="E217">
        <v>1</v>
      </c>
      <c r="F217">
        <v>0</v>
      </c>
      <c r="G217">
        <v>1</v>
      </c>
      <c r="H217">
        <v>1.6989999999999998</v>
      </c>
    </row>
    <row r="218" spans="1:8" x14ac:dyDescent="0.25">
      <c r="A218">
        <v>25</v>
      </c>
      <c r="B218">
        <v>1</v>
      </c>
      <c r="C218">
        <v>0</v>
      </c>
      <c r="D218">
        <v>1</v>
      </c>
      <c r="E218">
        <v>0</v>
      </c>
      <c r="F218">
        <v>0</v>
      </c>
      <c r="G218">
        <v>1</v>
      </c>
      <c r="H218">
        <v>1.9989999999999999</v>
      </c>
    </row>
    <row r="219" spans="1:8" x14ac:dyDescent="0.25">
      <c r="A219">
        <v>25</v>
      </c>
      <c r="B219">
        <v>2</v>
      </c>
      <c r="C219">
        <v>0</v>
      </c>
      <c r="D219">
        <v>0</v>
      </c>
      <c r="E219">
        <v>1</v>
      </c>
      <c r="F219">
        <v>0</v>
      </c>
      <c r="G219">
        <v>0</v>
      </c>
      <c r="H219">
        <v>1.399</v>
      </c>
    </row>
    <row r="220" spans="1:8" x14ac:dyDescent="0.25">
      <c r="A220">
        <v>25</v>
      </c>
      <c r="B220">
        <v>3</v>
      </c>
      <c r="C220">
        <v>0</v>
      </c>
      <c r="D220">
        <v>0</v>
      </c>
      <c r="E220">
        <v>1</v>
      </c>
      <c r="F220">
        <v>1</v>
      </c>
      <c r="G220">
        <v>0</v>
      </c>
      <c r="H220">
        <v>1.9989999999999999</v>
      </c>
    </row>
    <row r="221" spans="1:8" x14ac:dyDescent="0.25">
      <c r="A221">
        <v>25</v>
      </c>
      <c r="B221">
        <v>4</v>
      </c>
      <c r="C221">
        <v>0</v>
      </c>
      <c r="D221">
        <v>0</v>
      </c>
      <c r="E221">
        <v>0</v>
      </c>
      <c r="F221">
        <v>1</v>
      </c>
      <c r="G221">
        <v>0</v>
      </c>
      <c r="H221">
        <v>1.6989999999999998</v>
      </c>
    </row>
    <row r="222" spans="1:8" x14ac:dyDescent="0.25">
      <c r="A222">
        <v>25</v>
      </c>
      <c r="B222">
        <v>5</v>
      </c>
      <c r="C222">
        <v>0</v>
      </c>
      <c r="D222">
        <v>0</v>
      </c>
      <c r="E222">
        <v>0</v>
      </c>
      <c r="F222">
        <v>0</v>
      </c>
      <c r="G222">
        <v>0</v>
      </c>
      <c r="H222">
        <v>1.9989999999999999</v>
      </c>
    </row>
    <row r="223" spans="1:8" x14ac:dyDescent="0.25">
      <c r="A223">
        <v>25</v>
      </c>
      <c r="B223">
        <v>6</v>
      </c>
      <c r="C223">
        <v>0</v>
      </c>
      <c r="D223">
        <v>1</v>
      </c>
      <c r="E223">
        <v>0</v>
      </c>
      <c r="F223">
        <v>1</v>
      </c>
      <c r="G223">
        <v>0</v>
      </c>
      <c r="H223">
        <v>1.399</v>
      </c>
    </row>
    <row r="224" spans="1:8" x14ac:dyDescent="0.25">
      <c r="A224">
        <v>25</v>
      </c>
      <c r="B224">
        <v>7</v>
      </c>
      <c r="C224">
        <v>0</v>
      </c>
      <c r="D224">
        <v>0</v>
      </c>
      <c r="E224">
        <v>0</v>
      </c>
      <c r="F224">
        <v>0</v>
      </c>
      <c r="G224">
        <v>1</v>
      </c>
      <c r="H224">
        <v>1.399</v>
      </c>
    </row>
    <row r="225" spans="1:8" x14ac:dyDescent="0.25">
      <c r="A225">
        <v>25</v>
      </c>
      <c r="B225">
        <v>8</v>
      </c>
      <c r="C225">
        <v>0</v>
      </c>
      <c r="D225">
        <v>1</v>
      </c>
      <c r="E225">
        <v>0</v>
      </c>
      <c r="F225">
        <v>0</v>
      </c>
      <c r="G225">
        <v>0</v>
      </c>
      <c r="H225">
        <v>1.6989999999999998</v>
      </c>
    </row>
    <row r="226" spans="1:8" x14ac:dyDescent="0.25">
      <c r="A226">
        <v>25</v>
      </c>
      <c r="B226">
        <v>9</v>
      </c>
      <c r="C226">
        <v>0</v>
      </c>
      <c r="D226">
        <v>0</v>
      </c>
      <c r="E226">
        <v>1</v>
      </c>
      <c r="F226">
        <v>0</v>
      </c>
      <c r="G226">
        <v>1</v>
      </c>
      <c r="H226">
        <v>1.6989999999999998</v>
      </c>
    </row>
    <row r="227" spans="1:8" x14ac:dyDescent="0.25">
      <c r="A227">
        <v>26</v>
      </c>
      <c r="B227">
        <v>1</v>
      </c>
      <c r="C227">
        <v>0</v>
      </c>
      <c r="D227">
        <v>1</v>
      </c>
      <c r="E227">
        <v>0</v>
      </c>
      <c r="F227">
        <v>0</v>
      </c>
      <c r="G227">
        <v>1</v>
      </c>
      <c r="H227">
        <v>1.9989999999999999</v>
      </c>
    </row>
    <row r="228" spans="1:8" x14ac:dyDescent="0.25">
      <c r="A228">
        <v>26</v>
      </c>
      <c r="B228">
        <v>2</v>
      </c>
      <c r="C228">
        <v>0</v>
      </c>
      <c r="D228">
        <v>0</v>
      </c>
      <c r="E228">
        <v>1</v>
      </c>
      <c r="F228">
        <v>0</v>
      </c>
      <c r="G228">
        <v>0</v>
      </c>
      <c r="H228">
        <v>1.399</v>
      </c>
    </row>
    <row r="229" spans="1:8" x14ac:dyDescent="0.25">
      <c r="A229">
        <v>26</v>
      </c>
      <c r="B229">
        <v>3</v>
      </c>
      <c r="C229">
        <v>0</v>
      </c>
      <c r="D229">
        <v>0</v>
      </c>
      <c r="E229">
        <v>1</v>
      </c>
      <c r="F229">
        <v>1</v>
      </c>
      <c r="G229">
        <v>0</v>
      </c>
      <c r="H229">
        <v>1.9989999999999999</v>
      </c>
    </row>
    <row r="230" spans="1:8" x14ac:dyDescent="0.25">
      <c r="A230">
        <v>26</v>
      </c>
      <c r="B230">
        <v>4</v>
      </c>
      <c r="C230">
        <v>0</v>
      </c>
      <c r="D230">
        <v>0</v>
      </c>
      <c r="E230">
        <v>0</v>
      </c>
      <c r="F230">
        <v>1</v>
      </c>
      <c r="G230">
        <v>0</v>
      </c>
      <c r="H230">
        <v>1.6989999999999998</v>
      </c>
    </row>
    <row r="231" spans="1:8" x14ac:dyDescent="0.25">
      <c r="A231">
        <v>26</v>
      </c>
      <c r="B231">
        <v>5</v>
      </c>
      <c r="C231">
        <v>0</v>
      </c>
      <c r="D231">
        <v>0</v>
      </c>
      <c r="E231">
        <v>0</v>
      </c>
      <c r="F231">
        <v>0</v>
      </c>
      <c r="G231">
        <v>0</v>
      </c>
      <c r="H231">
        <v>1.9989999999999999</v>
      </c>
    </row>
    <row r="232" spans="1:8" x14ac:dyDescent="0.25">
      <c r="A232">
        <v>26</v>
      </c>
      <c r="B232">
        <v>6</v>
      </c>
      <c r="C232">
        <v>0</v>
      </c>
      <c r="D232">
        <v>1</v>
      </c>
      <c r="E232">
        <v>0</v>
      </c>
      <c r="F232">
        <v>1</v>
      </c>
      <c r="G232">
        <v>0</v>
      </c>
      <c r="H232">
        <v>1.399</v>
      </c>
    </row>
    <row r="233" spans="1:8" x14ac:dyDescent="0.25">
      <c r="A233">
        <v>26</v>
      </c>
      <c r="B233">
        <v>7</v>
      </c>
      <c r="C233">
        <v>0</v>
      </c>
      <c r="D233">
        <v>0</v>
      </c>
      <c r="E233">
        <v>0</v>
      </c>
      <c r="F233">
        <v>0</v>
      </c>
      <c r="G233">
        <v>1</v>
      </c>
      <c r="H233">
        <v>1.399</v>
      </c>
    </row>
    <row r="234" spans="1:8" x14ac:dyDescent="0.25">
      <c r="A234">
        <v>26</v>
      </c>
      <c r="B234">
        <v>8</v>
      </c>
      <c r="C234">
        <v>0</v>
      </c>
      <c r="D234">
        <v>1</v>
      </c>
      <c r="E234">
        <v>0</v>
      </c>
      <c r="F234">
        <v>0</v>
      </c>
      <c r="G234">
        <v>0</v>
      </c>
      <c r="H234">
        <v>1.6989999999999998</v>
      </c>
    </row>
    <row r="235" spans="1:8" x14ac:dyDescent="0.25">
      <c r="A235">
        <v>26</v>
      </c>
      <c r="B235">
        <v>9</v>
      </c>
      <c r="C235">
        <v>0</v>
      </c>
      <c r="D235">
        <v>0</v>
      </c>
      <c r="E235">
        <v>1</v>
      </c>
      <c r="F235">
        <v>0</v>
      </c>
      <c r="G235">
        <v>1</v>
      </c>
      <c r="H235">
        <v>1.6989999999999998</v>
      </c>
    </row>
    <row r="236" spans="1:8" x14ac:dyDescent="0.25">
      <c r="A236">
        <v>27</v>
      </c>
      <c r="B236">
        <v>1</v>
      </c>
      <c r="C236">
        <v>0</v>
      </c>
      <c r="D236">
        <v>1</v>
      </c>
      <c r="E236">
        <v>0</v>
      </c>
      <c r="F236">
        <v>0</v>
      </c>
      <c r="G236">
        <v>1</v>
      </c>
      <c r="H236">
        <v>1.9989999999999999</v>
      </c>
    </row>
    <row r="237" spans="1:8" x14ac:dyDescent="0.25">
      <c r="A237">
        <v>27</v>
      </c>
      <c r="B237">
        <v>2</v>
      </c>
      <c r="C237">
        <v>1</v>
      </c>
      <c r="D237">
        <v>0</v>
      </c>
      <c r="E237">
        <v>1</v>
      </c>
      <c r="F237">
        <v>0</v>
      </c>
      <c r="G237">
        <v>0</v>
      </c>
      <c r="H237">
        <v>1.399</v>
      </c>
    </row>
    <row r="238" spans="1:8" x14ac:dyDescent="0.25">
      <c r="A238">
        <v>27</v>
      </c>
      <c r="B238">
        <v>3</v>
      </c>
      <c r="C238">
        <v>0</v>
      </c>
      <c r="D238">
        <v>0</v>
      </c>
      <c r="E238">
        <v>1</v>
      </c>
      <c r="F238">
        <v>1</v>
      </c>
      <c r="G238">
        <v>0</v>
      </c>
      <c r="H238">
        <v>1.9989999999999999</v>
      </c>
    </row>
    <row r="239" spans="1:8" x14ac:dyDescent="0.25">
      <c r="A239">
        <v>27</v>
      </c>
      <c r="B239">
        <v>4</v>
      </c>
      <c r="C239">
        <v>1</v>
      </c>
      <c r="D239">
        <v>0</v>
      </c>
      <c r="E239">
        <v>0</v>
      </c>
      <c r="F239">
        <v>1</v>
      </c>
      <c r="G239">
        <v>0</v>
      </c>
      <c r="H239">
        <v>1.6989999999999998</v>
      </c>
    </row>
    <row r="240" spans="1:8" x14ac:dyDescent="0.25">
      <c r="A240">
        <v>27</v>
      </c>
      <c r="B240">
        <v>5</v>
      </c>
      <c r="C240">
        <v>0</v>
      </c>
      <c r="D240">
        <v>0</v>
      </c>
      <c r="E240">
        <v>0</v>
      </c>
      <c r="F240">
        <v>0</v>
      </c>
      <c r="G240">
        <v>0</v>
      </c>
      <c r="H240">
        <v>1.9989999999999999</v>
      </c>
    </row>
    <row r="241" spans="1:8" x14ac:dyDescent="0.25">
      <c r="A241">
        <v>27</v>
      </c>
      <c r="B241">
        <v>6</v>
      </c>
      <c r="C241">
        <v>1</v>
      </c>
      <c r="D241">
        <v>1</v>
      </c>
      <c r="E241">
        <v>0</v>
      </c>
      <c r="F241">
        <v>1</v>
      </c>
      <c r="G241">
        <v>0</v>
      </c>
      <c r="H241">
        <v>1.399</v>
      </c>
    </row>
    <row r="242" spans="1:8" x14ac:dyDescent="0.25">
      <c r="A242">
        <v>27</v>
      </c>
      <c r="B242">
        <v>7</v>
      </c>
      <c r="C242">
        <v>1</v>
      </c>
      <c r="D242">
        <v>0</v>
      </c>
      <c r="E242">
        <v>0</v>
      </c>
      <c r="F242">
        <v>0</v>
      </c>
      <c r="G242">
        <v>1</v>
      </c>
      <c r="H242">
        <v>1.399</v>
      </c>
    </row>
    <row r="243" spans="1:8" x14ac:dyDescent="0.25">
      <c r="A243">
        <v>27</v>
      </c>
      <c r="B243">
        <v>8</v>
      </c>
      <c r="C243">
        <v>0</v>
      </c>
      <c r="D243">
        <v>1</v>
      </c>
      <c r="E243">
        <v>0</v>
      </c>
      <c r="F243">
        <v>0</v>
      </c>
      <c r="G243">
        <v>0</v>
      </c>
      <c r="H243">
        <v>1.6989999999999998</v>
      </c>
    </row>
    <row r="244" spans="1:8" x14ac:dyDescent="0.25">
      <c r="A244">
        <v>27</v>
      </c>
      <c r="B244">
        <v>9</v>
      </c>
      <c r="C244">
        <v>1</v>
      </c>
      <c r="D244">
        <v>0</v>
      </c>
      <c r="E244">
        <v>1</v>
      </c>
      <c r="F244">
        <v>0</v>
      </c>
      <c r="G244">
        <v>1</v>
      </c>
      <c r="H244">
        <v>1.6989999999999998</v>
      </c>
    </row>
    <row r="245" spans="1:8" x14ac:dyDescent="0.25">
      <c r="A245">
        <v>28</v>
      </c>
      <c r="B245">
        <v>1</v>
      </c>
      <c r="C245">
        <v>1</v>
      </c>
      <c r="D245">
        <v>1</v>
      </c>
      <c r="E245">
        <v>0</v>
      </c>
      <c r="F245">
        <v>0</v>
      </c>
      <c r="G245">
        <v>1</v>
      </c>
      <c r="H245">
        <v>1.9989999999999999</v>
      </c>
    </row>
    <row r="246" spans="1:8" x14ac:dyDescent="0.25">
      <c r="A246">
        <v>28</v>
      </c>
      <c r="B246">
        <v>2</v>
      </c>
      <c r="C246">
        <v>0</v>
      </c>
      <c r="D246">
        <v>0</v>
      </c>
      <c r="E246">
        <v>1</v>
      </c>
      <c r="F246">
        <v>0</v>
      </c>
      <c r="G246">
        <v>0</v>
      </c>
      <c r="H246">
        <v>1.399</v>
      </c>
    </row>
    <row r="247" spans="1:8" x14ac:dyDescent="0.25">
      <c r="A247">
        <v>28</v>
      </c>
      <c r="B247">
        <v>3</v>
      </c>
      <c r="C247">
        <v>0</v>
      </c>
      <c r="D247">
        <v>0</v>
      </c>
      <c r="E247">
        <v>1</v>
      </c>
      <c r="F247">
        <v>1</v>
      </c>
      <c r="G247">
        <v>0</v>
      </c>
      <c r="H247">
        <v>1.9989999999999999</v>
      </c>
    </row>
    <row r="248" spans="1:8" x14ac:dyDescent="0.25">
      <c r="A248">
        <v>28</v>
      </c>
      <c r="B248">
        <v>4</v>
      </c>
      <c r="C248">
        <v>1</v>
      </c>
      <c r="D248">
        <v>0</v>
      </c>
      <c r="E248">
        <v>0</v>
      </c>
      <c r="F248">
        <v>1</v>
      </c>
      <c r="G248">
        <v>0</v>
      </c>
      <c r="H248">
        <v>1.6989999999999998</v>
      </c>
    </row>
    <row r="249" spans="1:8" x14ac:dyDescent="0.25">
      <c r="A249">
        <v>28</v>
      </c>
      <c r="B249">
        <v>5</v>
      </c>
      <c r="C249">
        <v>0</v>
      </c>
      <c r="D249">
        <v>0</v>
      </c>
      <c r="E249">
        <v>0</v>
      </c>
      <c r="F249">
        <v>0</v>
      </c>
      <c r="G249">
        <v>0</v>
      </c>
      <c r="H249">
        <v>1.9989999999999999</v>
      </c>
    </row>
    <row r="250" spans="1:8" x14ac:dyDescent="0.25">
      <c r="A250">
        <v>28</v>
      </c>
      <c r="B250">
        <v>6</v>
      </c>
      <c r="C250">
        <v>1</v>
      </c>
      <c r="D250">
        <v>1</v>
      </c>
      <c r="E250">
        <v>0</v>
      </c>
      <c r="F250">
        <v>1</v>
      </c>
      <c r="G250">
        <v>0</v>
      </c>
      <c r="H250">
        <v>1.399</v>
      </c>
    </row>
    <row r="251" spans="1:8" x14ac:dyDescent="0.25">
      <c r="A251">
        <v>28</v>
      </c>
      <c r="B251">
        <v>7</v>
      </c>
      <c r="C251">
        <v>1</v>
      </c>
      <c r="D251">
        <v>0</v>
      </c>
      <c r="E251">
        <v>0</v>
      </c>
      <c r="F251">
        <v>0</v>
      </c>
      <c r="G251">
        <v>1</v>
      </c>
      <c r="H251">
        <v>1.399</v>
      </c>
    </row>
    <row r="252" spans="1:8" x14ac:dyDescent="0.25">
      <c r="A252">
        <v>28</v>
      </c>
      <c r="B252">
        <v>8</v>
      </c>
      <c r="C252">
        <v>1</v>
      </c>
      <c r="D252">
        <v>1</v>
      </c>
      <c r="E252">
        <v>0</v>
      </c>
      <c r="F252">
        <v>0</v>
      </c>
      <c r="G252">
        <v>0</v>
      </c>
      <c r="H252">
        <v>1.6989999999999998</v>
      </c>
    </row>
    <row r="253" spans="1:8" x14ac:dyDescent="0.25">
      <c r="A253">
        <v>28</v>
      </c>
      <c r="B253">
        <v>9</v>
      </c>
      <c r="C253">
        <v>0</v>
      </c>
      <c r="D253">
        <v>0</v>
      </c>
      <c r="E253">
        <v>1</v>
      </c>
      <c r="F253">
        <v>0</v>
      </c>
      <c r="G253">
        <v>1</v>
      </c>
      <c r="H253">
        <v>1.6989999999999998</v>
      </c>
    </row>
    <row r="254" spans="1:8" x14ac:dyDescent="0.25">
      <c r="A254">
        <v>29</v>
      </c>
      <c r="B254">
        <v>1</v>
      </c>
      <c r="C254">
        <v>0</v>
      </c>
      <c r="D254">
        <v>1</v>
      </c>
      <c r="E254">
        <v>0</v>
      </c>
      <c r="F254">
        <v>0</v>
      </c>
      <c r="G254">
        <v>1</v>
      </c>
      <c r="H254">
        <v>1.9989999999999999</v>
      </c>
    </row>
    <row r="255" spans="1:8" x14ac:dyDescent="0.25">
      <c r="A255">
        <v>29</v>
      </c>
      <c r="B255">
        <v>2</v>
      </c>
      <c r="C255">
        <v>0</v>
      </c>
      <c r="D255">
        <v>0</v>
      </c>
      <c r="E255">
        <v>1</v>
      </c>
      <c r="F255">
        <v>0</v>
      </c>
      <c r="G255">
        <v>0</v>
      </c>
      <c r="H255">
        <v>1.399</v>
      </c>
    </row>
    <row r="256" spans="1:8" x14ac:dyDescent="0.25">
      <c r="A256">
        <v>29</v>
      </c>
      <c r="B256">
        <v>3</v>
      </c>
      <c r="C256">
        <v>1</v>
      </c>
      <c r="D256">
        <v>0</v>
      </c>
      <c r="E256">
        <v>1</v>
      </c>
      <c r="F256">
        <v>1</v>
      </c>
      <c r="G256">
        <v>0</v>
      </c>
      <c r="H256">
        <v>1.9989999999999999</v>
      </c>
    </row>
    <row r="257" spans="1:8" x14ac:dyDescent="0.25">
      <c r="A257">
        <v>29</v>
      </c>
      <c r="B257">
        <v>4</v>
      </c>
      <c r="C257">
        <v>1</v>
      </c>
      <c r="D257">
        <v>0</v>
      </c>
      <c r="E257">
        <v>0</v>
      </c>
      <c r="F257">
        <v>1</v>
      </c>
      <c r="G257">
        <v>0</v>
      </c>
      <c r="H257">
        <v>1.6989999999999998</v>
      </c>
    </row>
    <row r="258" spans="1:8" x14ac:dyDescent="0.25">
      <c r="A258">
        <v>29</v>
      </c>
      <c r="B258">
        <v>5</v>
      </c>
      <c r="C258">
        <v>0</v>
      </c>
      <c r="D258">
        <v>0</v>
      </c>
      <c r="E258">
        <v>0</v>
      </c>
      <c r="F258">
        <v>0</v>
      </c>
      <c r="G258">
        <v>0</v>
      </c>
      <c r="H258">
        <v>1.9989999999999999</v>
      </c>
    </row>
    <row r="259" spans="1:8" x14ac:dyDescent="0.25">
      <c r="A259">
        <v>29</v>
      </c>
      <c r="B259">
        <v>6</v>
      </c>
      <c r="C259">
        <v>1</v>
      </c>
      <c r="D259">
        <v>1</v>
      </c>
      <c r="E259">
        <v>0</v>
      </c>
      <c r="F259">
        <v>1</v>
      </c>
      <c r="G259">
        <v>0</v>
      </c>
      <c r="H259">
        <v>1.399</v>
      </c>
    </row>
    <row r="260" spans="1:8" x14ac:dyDescent="0.25">
      <c r="A260">
        <v>29</v>
      </c>
      <c r="B260">
        <v>7</v>
      </c>
      <c r="C260">
        <v>0</v>
      </c>
      <c r="D260">
        <v>0</v>
      </c>
      <c r="E260">
        <v>0</v>
      </c>
      <c r="F260">
        <v>0</v>
      </c>
      <c r="G260">
        <v>1</v>
      </c>
      <c r="H260">
        <v>1.399</v>
      </c>
    </row>
    <row r="261" spans="1:8" x14ac:dyDescent="0.25">
      <c r="A261">
        <v>29</v>
      </c>
      <c r="B261">
        <v>8</v>
      </c>
      <c r="C261">
        <v>0</v>
      </c>
      <c r="D261">
        <v>1</v>
      </c>
      <c r="E261">
        <v>0</v>
      </c>
      <c r="F261">
        <v>0</v>
      </c>
      <c r="G261">
        <v>0</v>
      </c>
      <c r="H261">
        <v>1.6989999999999998</v>
      </c>
    </row>
    <row r="262" spans="1:8" x14ac:dyDescent="0.25">
      <c r="A262">
        <v>29</v>
      </c>
      <c r="B262">
        <v>9</v>
      </c>
      <c r="C262">
        <v>0</v>
      </c>
      <c r="D262">
        <v>0</v>
      </c>
      <c r="E262">
        <v>1</v>
      </c>
      <c r="F262">
        <v>0</v>
      </c>
      <c r="G262">
        <v>1</v>
      </c>
      <c r="H262">
        <v>1.6989999999999998</v>
      </c>
    </row>
    <row r="263" spans="1:8" x14ac:dyDescent="0.25">
      <c r="A263">
        <v>30</v>
      </c>
      <c r="B263">
        <v>1</v>
      </c>
      <c r="C263">
        <v>0</v>
      </c>
      <c r="D263">
        <v>1</v>
      </c>
      <c r="E263">
        <v>0</v>
      </c>
      <c r="F263">
        <v>0</v>
      </c>
      <c r="G263">
        <v>1</v>
      </c>
      <c r="H263">
        <v>1.9989999999999999</v>
      </c>
    </row>
    <row r="264" spans="1:8" x14ac:dyDescent="0.25">
      <c r="A264">
        <v>30</v>
      </c>
      <c r="B264">
        <v>2</v>
      </c>
      <c r="C264">
        <v>0</v>
      </c>
      <c r="D264">
        <v>0</v>
      </c>
      <c r="E264">
        <v>1</v>
      </c>
      <c r="F264">
        <v>0</v>
      </c>
      <c r="G264">
        <v>0</v>
      </c>
      <c r="H264">
        <v>1.399</v>
      </c>
    </row>
    <row r="265" spans="1:8" x14ac:dyDescent="0.25">
      <c r="A265">
        <v>30</v>
      </c>
      <c r="B265">
        <v>3</v>
      </c>
      <c r="C265">
        <v>1</v>
      </c>
      <c r="D265">
        <v>0</v>
      </c>
      <c r="E265">
        <v>1</v>
      </c>
      <c r="F265">
        <v>1</v>
      </c>
      <c r="G265">
        <v>0</v>
      </c>
      <c r="H265">
        <v>1.9989999999999999</v>
      </c>
    </row>
    <row r="266" spans="1:8" x14ac:dyDescent="0.25">
      <c r="A266">
        <v>30</v>
      </c>
      <c r="B266">
        <v>4</v>
      </c>
      <c r="C266">
        <v>1</v>
      </c>
      <c r="D266">
        <v>0</v>
      </c>
      <c r="E266">
        <v>0</v>
      </c>
      <c r="F266">
        <v>1</v>
      </c>
      <c r="G266">
        <v>0</v>
      </c>
      <c r="H266">
        <v>1.6989999999999998</v>
      </c>
    </row>
    <row r="267" spans="1:8" x14ac:dyDescent="0.25">
      <c r="A267">
        <v>30</v>
      </c>
      <c r="B267">
        <v>5</v>
      </c>
      <c r="C267">
        <v>0</v>
      </c>
      <c r="D267">
        <v>0</v>
      </c>
      <c r="E267">
        <v>0</v>
      </c>
      <c r="F267">
        <v>0</v>
      </c>
      <c r="G267">
        <v>0</v>
      </c>
      <c r="H267">
        <v>1.9989999999999999</v>
      </c>
    </row>
    <row r="268" spans="1:8" x14ac:dyDescent="0.25">
      <c r="A268">
        <v>30</v>
      </c>
      <c r="B268">
        <v>6</v>
      </c>
      <c r="C268">
        <v>1</v>
      </c>
      <c r="D268">
        <v>1</v>
      </c>
      <c r="E268">
        <v>0</v>
      </c>
      <c r="F268">
        <v>1</v>
      </c>
      <c r="G268">
        <v>0</v>
      </c>
      <c r="H268">
        <v>1.399</v>
      </c>
    </row>
    <row r="269" spans="1:8" x14ac:dyDescent="0.25">
      <c r="A269">
        <v>30</v>
      </c>
      <c r="B269">
        <v>7</v>
      </c>
      <c r="C269">
        <v>0</v>
      </c>
      <c r="D269">
        <v>0</v>
      </c>
      <c r="E269">
        <v>0</v>
      </c>
      <c r="F269">
        <v>0</v>
      </c>
      <c r="G269">
        <v>1</v>
      </c>
      <c r="H269">
        <v>1.399</v>
      </c>
    </row>
    <row r="270" spans="1:8" x14ac:dyDescent="0.25">
      <c r="A270">
        <v>30</v>
      </c>
      <c r="B270">
        <v>8</v>
      </c>
      <c r="C270">
        <v>0</v>
      </c>
      <c r="D270">
        <v>1</v>
      </c>
      <c r="E270">
        <v>0</v>
      </c>
      <c r="F270">
        <v>0</v>
      </c>
      <c r="G270">
        <v>0</v>
      </c>
      <c r="H270">
        <v>1.6989999999999998</v>
      </c>
    </row>
    <row r="271" spans="1:8" x14ac:dyDescent="0.25">
      <c r="A271">
        <v>30</v>
      </c>
      <c r="B271">
        <v>9</v>
      </c>
      <c r="C271">
        <v>0</v>
      </c>
      <c r="D271">
        <v>0</v>
      </c>
      <c r="E271">
        <v>1</v>
      </c>
      <c r="F271">
        <v>0</v>
      </c>
      <c r="G271">
        <v>1</v>
      </c>
      <c r="H271">
        <v>1.6989999999999998</v>
      </c>
    </row>
    <row r="272" spans="1:8" x14ac:dyDescent="0.25">
      <c r="A272">
        <v>31</v>
      </c>
      <c r="B272">
        <v>1</v>
      </c>
      <c r="C272">
        <v>0</v>
      </c>
      <c r="D272">
        <v>1</v>
      </c>
      <c r="E272">
        <v>0</v>
      </c>
      <c r="F272">
        <v>0</v>
      </c>
      <c r="G272">
        <v>1</v>
      </c>
      <c r="H272">
        <v>1.9989999999999999</v>
      </c>
    </row>
    <row r="273" spans="1:8" x14ac:dyDescent="0.25">
      <c r="A273">
        <v>31</v>
      </c>
      <c r="B273">
        <v>2</v>
      </c>
      <c r="C273">
        <v>0</v>
      </c>
      <c r="D273">
        <v>0</v>
      </c>
      <c r="E273">
        <v>1</v>
      </c>
      <c r="F273">
        <v>0</v>
      </c>
      <c r="G273">
        <v>0</v>
      </c>
      <c r="H273">
        <v>1.399</v>
      </c>
    </row>
    <row r="274" spans="1:8" x14ac:dyDescent="0.25">
      <c r="A274">
        <v>31</v>
      </c>
      <c r="B274">
        <v>3</v>
      </c>
      <c r="C274">
        <v>0</v>
      </c>
      <c r="D274">
        <v>0</v>
      </c>
      <c r="E274">
        <v>1</v>
      </c>
      <c r="F274">
        <v>1</v>
      </c>
      <c r="G274">
        <v>0</v>
      </c>
      <c r="H274">
        <v>1.9989999999999999</v>
      </c>
    </row>
    <row r="275" spans="1:8" x14ac:dyDescent="0.25">
      <c r="A275">
        <v>31</v>
      </c>
      <c r="B275">
        <v>4</v>
      </c>
      <c r="C275">
        <v>0</v>
      </c>
      <c r="D275">
        <v>0</v>
      </c>
      <c r="E275">
        <v>0</v>
      </c>
      <c r="F275">
        <v>1</v>
      </c>
      <c r="G275">
        <v>0</v>
      </c>
      <c r="H275">
        <v>1.6989999999999998</v>
      </c>
    </row>
    <row r="276" spans="1:8" x14ac:dyDescent="0.25">
      <c r="A276">
        <v>31</v>
      </c>
      <c r="B276">
        <v>5</v>
      </c>
      <c r="C276">
        <v>0</v>
      </c>
      <c r="D276">
        <v>0</v>
      </c>
      <c r="E276">
        <v>0</v>
      </c>
      <c r="F276">
        <v>0</v>
      </c>
      <c r="G276">
        <v>0</v>
      </c>
      <c r="H276">
        <v>1.9989999999999999</v>
      </c>
    </row>
    <row r="277" spans="1:8" x14ac:dyDescent="0.25">
      <c r="A277">
        <v>31</v>
      </c>
      <c r="B277">
        <v>6</v>
      </c>
      <c r="C277">
        <v>0</v>
      </c>
      <c r="D277">
        <v>1</v>
      </c>
      <c r="E277">
        <v>0</v>
      </c>
      <c r="F277">
        <v>1</v>
      </c>
      <c r="G277">
        <v>0</v>
      </c>
      <c r="H277">
        <v>1.399</v>
      </c>
    </row>
    <row r="278" spans="1:8" x14ac:dyDescent="0.25">
      <c r="A278">
        <v>31</v>
      </c>
      <c r="B278">
        <v>7</v>
      </c>
      <c r="C278">
        <v>0</v>
      </c>
      <c r="D278">
        <v>0</v>
      </c>
      <c r="E278">
        <v>0</v>
      </c>
      <c r="F278">
        <v>0</v>
      </c>
      <c r="G278">
        <v>1</v>
      </c>
      <c r="H278">
        <v>1.399</v>
      </c>
    </row>
    <row r="279" spans="1:8" x14ac:dyDescent="0.25">
      <c r="A279">
        <v>31</v>
      </c>
      <c r="B279">
        <v>8</v>
      </c>
      <c r="C279">
        <v>0</v>
      </c>
      <c r="D279">
        <v>1</v>
      </c>
      <c r="E279">
        <v>0</v>
      </c>
      <c r="F279">
        <v>0</v>
      </c>
      <c r="G279">
        <v>0</v>
      </c>
      <c r="H279">
        <v>1.6989999999999998</v>
      </c>
    </row>
    <row r="280" spans="1:8" x14ac:dyDescent="0.25">
      <c r="A280">
        <v>31</v>
      </c>
      <c r="B280">
        <v>9</v>
      </c>
      <c r="C280">
        <v>0</v>
      </c>
      <c r="D280">
        <v>0</v>
      </c>
      <c r="E280">
        <v>1</v>
      </c>
      <c r="F280">
        <v>0</v>
      </c>
      <c r="G280">
        <v>1</v>
      </c>
      <c r="H280">
        <v>1.6989999999999998</v>
      </c>
    </row>
    <row r="281" spans="1:8" x14ac:dyDescent="0.25">
      <c r="A281">
        <v>32</v>
      </c>
      <c r="B281">
        <v>1</v>
      </c>
      <c r="C281">
        <v>0</v>
      </c>
      <c r="D281">
        <v>1</v>
      </c>
      <c r="E281">
        <v>0</v>
      </c>
      <c r="F281">
        <v>0</v>
      </c>
      <c r="G281">
        <v>1</v>
      </c>
      <c r="H281">
        <v>1.9989999999999999</v>
      </c>
    </row>
    <row r="282" spans="1:8" x14ac:dyDescent="0.25">
      <c r="A282">
        <v>32</v>
      </c>
      <c r="B282">
        <v>2</v>
      </c>
      <c r="C282">
        <v>0</v>
      </c>
      <c r="D282">
        <v>0</v>
      </c>
      <c r="E282">
        <v>1</v>
      </c>
      <c r="F282">
        <v>0</v>
      </c>
      <c r="G282">
        <v>0</v>
      </c>
      <c r="H282">
        <v>1.399</v>
      </c>
    </row>
    <row r="283" spans="1:8" x14ac:dyDescent="0.25">
      <c r="A283">
        <v>32</v>
      </c>
      <c r="B283">
        <v>3</v>
      </c>
      <c r="C283">
        <v>0</v>
      </c>
      <c r="D283">
        <v>0</v>
      </c>
      <c r="E283">
        <v>1</v>
      </c>
      <c r="F283">
        <v>1</v>
      </c>
      <c r="G283">
        <v>0</v>
      </c>
      <c r="H283">
        <v>1.9989999999999999</v>
      </c>
    </row>
    <row r="284" spans="1:8" x14ac:dyDescent="0.25">
      <c r="A284">
        <v>32</v>
      </c>
      <c r="B284">
        <v>4</v>
      </c>
      <c r="C284">
        <v>0</v>
      </c>
      <c r="D284">
        <v>0</v>
      </c>
      <c r="E284">
        <v>0</v>
      </c>
      <c r="F284">
        <v>1</v>
      </c>
      <c r="G284">
        <v>0</v>
      </c>
      <c r="H284">
        <v>1.6989999999999998</v>
      </c>
    </row>
    <row r="285" spans="1:8" x14ac:dyDescent="0.25">
      <c r="A285">
        <v>32</v>
      </c>
      <c r="B285">
        <v>5</v>
      </c>
      <c r="C285">
        <v>0</v>
      </c>
      <c r="D285">
        <v>0</v>
      </c>
      <c r="E285">
        <v>0</v>
      </c>
      <c r="F285">
        <v>0</v>
      </c>
      <c r="G285">
        <v>0</v>
      </c>
      <c r="H285">
        <v>1.9989999999999999</v>
      </c>
    </row>
    <row r="286" spans="1:8" x14ac:dyDescent="0.25">
      <c r="A286">
        <v>32</v>
      </c>
      <c r="B286">
        <v>6</v>
      </c>
      <c r="C286">
        <v>0</v>
      </c>
      <c r="D286">
        <v>1</v>
      </c>
      <c r="E286">
        <v>0</v>
      </c>
      <c r="F286">
        <v>1</v>
      </c>
      <c r="G286">
        <v>0</v>
      </c>
      <c r="H286">
        <v>1.399</v>
      </c>
    </row>
    <row r="287" spans="1:8" x14ac:dyDescent="0.25">
      <c r="A287">
        <v>32</v>
      </c>
      <c r="B287">
        <v>7</v>
      </c>
      <c r="C287">
        <v>0</v>
      </c>
      <c r="D287">
        <v>0</v>
      </c>
      <c r="E287">
        <v>0</v>
      </c>
      <c r="F287">
        <v>0</v>
      </c>
      <c r="G287">
        <v>1</v>
      </c>
      <c r="H287">
        <v>1.399</v>
      </c>
    </row>
    <row r="288" spans="1:8" x14ac:dyDescent="0.25">
      <c r="A288">
        <v>32</v>
      </c>
      <c r="B288">
        <v>8</v>
      </c>
      <c r="C288">
        <v>0</v>
      </c>
      <c r="D288">
        <v>1</v>
      </c>
      <c r="E288">
        <v>0</v>
      </c>
      <c r="F288">
        <v>0</v>
      </c>
      <c r="G288">
        <v>0</v>
      </c>
      <c r="H288">
        <v>1.6989999999999998</v>
      </c>
    </row>
    <row r="289" spans="1:8" x14ac:dyDescent="0.25">
      <c r="A289">
        <v>32</v>
      </c>
      <c r="B289">
        <v>9</v>
      </c>
      <c r="C289">
        <v>0</v>
      </c>
      <c r="D289">
        <v>0</v>
      </c>
      <c r="E289">
        <v>1</v>
      </c>
      <c r="F289">
        <v>0</v>
      </c>
      <c r="G289">
        <v>1</v>
      </c>
      <c r="H289">
        <v>1.6989999999999998</v>
      </c>
    </row>
    <row r="290" spans="1:8" x14ac:dyDescent="0.25">
      <c r="A290">
        <v>33</v>
      </c>
      <c r="B290">
        <v>1</v>
      </c>
      <c r="C290">
        <v>0</v>
      </c>
      <c r="D290">
        <v>1</v>
      </c>
      <c r="E290">
        <v>0</v>
      </c>
      <c r="F290">
        <v>0</v>
      </c>
      <c r="G290">
        <v>1</v>
      </c>
      <c r="H290">
        <v>1.9989999999999999</v>
      </c>
    </row>
    <row r="291" spans="1:8" x14ac:dyDescent="0.25">
      <c r="A291">
        <v>33</v>
      </c>
      <c r="B291">
        <v>2</v>
      </c>
      <c r="C291">
        <v>0</v>
      </c>
      <c r="D291">
        <v>0</v>
      </c>
      <c r="E291">
        <v>1</v>
      </c>
      <c r="F291">
        <v>0</v>
      </c>
      <c r="G291">
        <v>0</v>
      </c>
      <c r="H291">
        <v>1.399</v>
      </c>
    </row>
    <row r="292" spans="1:8" x14ac:dyDescent="0.25">
      <c r="A292">
        <v>33</v>
      </c>
      <c r="B292">
        <v>3</v>
      </c>
      <c r="C292">
        <v>1</v>
      </c>
      <c r="D292">
        <v>0</v>
      </c>
      <c r="E292">
        <v>1</v>
      </c>
      <c r="F292">
        <v>1</v>
      </c>
      <c r="G292">
        <v>0</v>
      </c>
      <c r="H292">
        <v>1.9989999999999999</v>
      </c>
    </row>
    <row r="293" spans="1:8" x14ac:dyDescent="0.25">
      <c r="A293">
        <v>33</v>
      </c>
      <c r="B293">
        <v>4</v>
      </c>
      <c r="C293">
        <v>1</v>
      </c>
      <c r="D293">
        <v>0</v>
      </c>
      <c r="E293">
        <v>0</v>
      </c>
      <c r="F293">
        <v>1</v>
      </c>
      <c r="G293">
        <v>0</v>
      </c>
      <c r="H293">
        <v>1.6989999999999998</v>
      </c>
    </row>
    <row r="294" spans="1:8" x14ac:dyDescent="0.25">
      <c r="A294">
        <v>33</v>
      </c>
      <c r="B294">
        <v>5</v>
      </c>
      <c r="C294">
        <v>0</v>
      </c>
      <c r="D294">
        <v>0</v>
      </c>
      <c r="E294">
        <v>0</v>
      </c>
      <c r="F294">
        <v>0</v>
      </c>
      <c r="G294">
        <v>0</v>
      </c>
      <c r="H294">
        <v>1.9989999999999999</v>
      </c>
    </row>
    <row r="295" spans="1:8" x14ac:dyDescent="0.25">
      <c r="A295">
        <v>33</v>
      </c>
      <c r="B295">
        <v>6</v>
      </c>
      <c r="C295">
        <v>1</v>
      </c>
      <c r="D295">
        <v>1</v>
      </c>
      <c r="E295">
        <v>0</v>
      </c>
      <c r="F295">
        <v>1</v>
      </c>
      <c r="G295">
        <v>0</v>
      </c>
      <c r="H295">
        <v>1.399</v>
      </c>
    </row>
    <row r="296" spans="1:8" x14ac:dyDescent="0.25">
      <c r="A296">
        <v>33</v>
      </c>
      <c r="B296">
        <v>7</v>
      </c>
      <c r="C296">
        <v>0</v>
      </c>
      <c r="D296">
        <v>0</v>
      </c>
      <c r="E296">
        <v>0</v>
      </c>
      <c r="F296">
        <v>0</v>
      </c>
      <c r="G296">
        <v>1</v>
      </c>
      <c r="H296">
        <v>1.399</v>
      </c>
    </row>
    <row r="297" spans="1:8" x14ac:dyDescent="0.25">
      <c r="A297">
        <v>33</v>
      </c>
      <c r="B297">
        <v>8</v>
      </c>
      <c r="C297">
        <v>0</v>
      </c>
      <c r="D297">
        <v>1</v>
      </c>
      <c r="E297">
        <v>0</v>
      </c>
      <c r="F297">
        <v>0</v>
      </c>
      <c r="G297">
        <v>0</v>
      </c>
      <c r="H297">
        <v>1.6989999999999998</v>
      </c>
    </row>
    <row r="298" spans="1:8" x14ac:dyDescent="0.25">
      <c r="A298">
        <v>33</v>
      </c>
      <c r="B298">
        <v>9</v>
      </c>
      <c r="C298">
        <v>1</v>
      </c>
      <c r="D298">
        <v>0</v>
      </c>
      <c r="E298">
        <v>1</v>
      </c>
      <c r="F298">
        <v>0</v>
      </c>
      <c r="G298">
        <v>1</v>
      </c>
      <c r="H298">
        <v>1.6989999999999998</v>
      </c>
    </row>
    <row r="299" spans="1:8" x14ac:dyDescent="0.25">
      <c r="A299">
        <v>34</v>
      </c>
      <c r="B299">
        <v>1</v>
      </c>
      <c r="C299">
        <v>1</v>
      </c>
      <c r="D299">
        <v>1</v>
      </c>
      <c r="E299">
        <v>0</v>
      </c>
      <c r="F299">
        <v>0</v>
      </c>
      <c r="G299">
        <v>1</v>
      </c>
      <c r="H299">
        <v>1.9989999999999999</v>
      </c>
    </row>
    <row r="300" spans="1:8" x14ac:dyDescent="0.25">
      <c r="A300">
        <v>34</v>
      </c>
      <c r="B300">
        <v>2</v>
      </c>
      <c r="C300">
        <v>0</v>
      </c>
      <c r="D300">
        <v>0</v>
      </c>
      <c r="E300">
        <v>1</v>
      </c>
      <c r="F300">
        <v>0</v>
      </c>
      <c r="G300">
        <v>0</v>
      </c>
      <c r="H300">
        <v>1.399</v>
      </c>
    </row>
    <row r="301" spans="1:8" x14ac:dyDescent="0.25">
      <c r="A301">
        <v>34</v>
      </c>
      <c r="B301">
        <v>3</v>
      </c>
      <c r="C301">
        <v>0</v>
      </c>
      <c r="D301">
        <v>0</v>
      </c>
      <c r="E301">
        <v>1</v>
      </c>
      <c r="F301">
        <v>1</v>
      </c>
      <c r="G301">
        <v>0</v>
      </c>
      <c r="H301">
        <v>1.9989999999999999</v>
      </c>
    </row>
    <row r="302" spans="1:8" x14ac:dyDescent="0.25">
      <c r="A302">
        <v>34</v>
      </c>
      <c r="B302">
        <v>4</v>
      </c>
      <c r="C302">
        <v>1</v>
      </c>
      <c r="D302">
        <v>0</v>
      </c>
      <c r="E302">
        <v>0</v>
      </c>
      <c r="F302">
        <v>1</v>
      </c>
      <c r="G302">
        <v>0</v>
      </c>
      <c r="H302">
        <v>1.6989999999999998</v>
      </c>
    </row>
    <row r="303" spans="1:8" x14ac:dyDescent="0.25">
      <c r="A303">
        <v>34</v>
      </c>
      <c r="B303">
        <v>5</v>
      </c>
      <c r="C303">
        <v>1</v>
      </c>
      <c r="D303">
        <v>0</v>
      </c>
      <c r="E303">
        <v>0</v>
      </c>
      <c r="F303">
        <v>0</v>
      </c>
      <c r="G303">
        <v>0</v>
      </c>
      <c r="H303">
        <v>1.9989999999999999</v>
      </c>
    </row>
    <row r="304" spans="1:8" x14ac:dyDescent="0.25">
      <c r="A304">
        <v>34</v>
      </c>
      <c r="B304">
        <v>6</v>
      </c>
      <c r="C304">
        <v>1</v>
      </c>
      <c r="D304">
        <v>1</v>
      </c>
      <c r="E304">
        <v>0</v>
      </c>
      <c r="F304">
        <v>1</v>
      </c>
      <c r="G304">
        <v>0</v>
      </c>
      <c r="H304">
        <v>1.399</v>
      </c>
    </row>
    <row r="305" spans="1:8" x14ac:dyDescent="0.25">
      <c r="A305">
        <v>34</v>
      </c>
      <c r="B305">
        <v>7</v>
      </c>
      <c r="C305">
        <v>1</v>
      </c>
      <c r="D305">
        <v>0</v>
      </c>
      <c r="E305">
        <v>0</v>
      </c>
      <c r="F305">
        <v>0</v>
      </c>
      <c r="G305">
        <v>1</v>
      </c>
      <c r="H305">
        <v>1.399</v>
      </c>
    </row>
    <row r="306" spans="1:8" x14ac:dyDescent="0.25">
      <c r="A306">
        <v>34</v>
      </c>
      <c r="B306">
        <v>8</v>
      </c>
      <c r="C306">
        <v>1</v>
      </c>
      <c r="D306">
        <v>1</v>
      </c>
      <c r="E306">
        <v>0</v>
      </c>
      <c r="F306">
        <v>0</v>
      </c>
      <c r="G306">
        <v>0</v>
      </c>
      <c r="H306">
        <v>1.6989999999999998</v>
      </c>
    </row>
    <row r="307" spans="1:8" x14ac:dyDescent="0.25">
      <c r="A307">
        <v>34</v>
      </c>
      <c r="B307">
        <v>9</v>
      </c>
      <c r="C307">
        <v>0</v>
      </c>
      <c r="D307">
        <v>0</v>
      </c>
      <c r="E307">
        <v>1</v>
      </c>
      <c r="F307">
        <v>0</v>
      </c>
      <c r="G307">
        <v>1</v>
      </c>
      <c r="H307">
        <v>1.6989999999999998</v>
      </c>
    </row>
    <row r="308" spans="1:8" x14ac:dyDescent="0.25">
      <c r="A308">
        <v>35</v>
      </c>
      <c r="B308">
        <v>1</v>
      </c>
      <c r="C308">
        <v>0</v>
      </c>
      <c r="D308">
        <v>1</v>
      </c>
      <c r="E308">
        <v>0</v>
      </c>
      <c r="F308">
        <v>0</v>
      </c>
      <c r="G308">
        <v>1</v>
      </c>
      <c r="H308">
        <v>1.9989999999999999</v>
      </c>
    </row>
    <row r="309" spans="1:8" x14ac:dyDescent="0.25">
      <c r="A309">
        <v>35</v>
      </c>
      <c r="B309">
        <v>2</v>
      </c>
      <c r="C309">
        <v>0</v>
      </c>
      <c r="D309">
        <v>0</v>
      </c>
      <c r="E309">
        <v>1</v>
      </c>
      <c r="F309">
        <v>0</v>
      </c>
      <c r="G309">
        <v>0</v>
      </c>
      <c r="H309">
        <v>1.399</v>
      </c>
    </row>
    <row r="310" spans="1:8" x14ac:dyDescent="0.25">
      <c r="A310">
        <v>35</v>
      </c>
      <c r="B310">
        <v>3</v>
      </c>
      <c r="C310">
        <v>0</v>
      </c>
      <c r="D310">
        <v>0</v>
      </c>
      <c r="E310">
        <v>1</v>
      </c>
      <c r="F310">
        <v>1</v>
      </c>
      <c r="G310">
        <v>0</v>
      </c>
      <c r="H310">
        <v>1.9989999999999999</v>
      </c>
    </row>
    <row r="311" spans="1:8" x14ac:dyDescent="0.25">
      <c r="A311">
        <v>35</v>
      </c>
      <c r="B311">
        <v>4</v>
      </c>
      <c r="C311">
        <v>0</v>
      </c>
      <c r="D311">
        <v>0</v>
      </c>
      <c r="E311">
        <v>0</v>
      </c>
      <c r="F311">
        <v>1</v>
      </c>
      <c r="G311">
        <v>0</v>
      </c>
      <c r="H311">
        <v>1.6989999999999998</v>
      </c>
    </row>
    <row r="312" spans="1:8" x14ac:dyDescent="0.25">
      <c r="A312">
        <v>35</v>
      </c>
      <c r="B312">
        <v>5</v>
      </c>
      <c r="C312">
        <v>0</v>
      </c>
      <c r="D312">
        <v>0</v>
      </c>
      <c r="E312">
        <v>0</v>
      </c>
      <c r="F312">
        <v>0</v>
      </c>
      <c r="G312">
        <v>0</v>
      </c>
      <c r="H312">
        <v>1.9989999999999999</v>
      </c>
    </row>
    <row r="313" spans="1:8" x14ac:dyDescent="0.25">
      <c r="A313">
        <v>35</v>
      </c>
      <c r="B313">
        <v>6</v>
      </c>
      <c r="C313">
        <v>0</v>
      </c>
      <c r="D313">
        <v>1</v>
      </c>
      <c r="E313">
        <v>0</v>
      </c>
      <c r="F313">
        <v>1</v>
      </c>
      <c r="G313">
        <v>0</v>
      </c>
      <c r="H313">
        <v>1.399</v>
      </c>
    </row>
    <row r="314" spans="1:8" x14ac:dyDescent="0.25">
      <c r="A314">
        <v>35</v>
      </c>
      <c r="B314">
        <v>7</v>
      </c>
      <c r="C314">
        <v>0</v>
      </c>
      <c r="D314">
        <v>0</v>
      </c>
      <c r="E314">
        <v>0</v>
      </c>
      <c r="F314">
        <v>0</v>
      </c>
      <c r="G314">
        <v>1</v>
      </c>
      <c r="H314">
        <v>1.399</v>
      </c>
    </row>
    <row r="315" spans="1:8" x14ac:dyDescent="0.25">
      <c r="A315">
        <v>35</v>
      </c>
      <c r="B315">
        <v>8</v>
      </c>
      <c r="C315">
        <v>0</v>
      </c>
      <c r="D315">
        <v>1</v>
      </c>
      <c r="E315">
        <v>0</v>
      </c>
      <c r="F315">
        <v>0</v>
      </c>
      <c r="G315">
        <v>0</v>
      </c>
      <c r="H315">
        <v>1.6989999999999998</v>
      </c>
    </row>
    <row r="316" spans="1:8" x14ac:dyDescent="0.25">
      <c r="A316">
        <v>35</v>
      </c>
      <c r="B316">
        <v>9</v>
      </c>
      <c r="C316">
        <v>0</v>
      </c>
      <c r="D316">
        <v>0</v>
      </c>
      <c r="E316">
        <v>1</v>
      </c>
      <c r="F316">
        <v>0</v>
      </c>
      <c r="G316">
        <v>1</v>
      </c>
      <c r="H316">
        <v>1.6989999999999998</v>
      </c>
    </row>
    <row r="317" spans="1:8" x14ac:dyDescent="0.25">
      <c r="A317">
        <v>36</v>
      </c>
      <c r="B317">
        <v>1</v>
      </c>
      <c r="C317">
        <v>0</v>
      </c>
      <c r="D317">
        <v>1</v>
      </c>
      <c r="E317">
        <v>0</v>
      </c>
      <c r="F317">
        <v>0</v>
      </c>
      <c r="G317">
        <v>1</v>
      </c>
      <c r="H317">
        <v>1.9989999999999999</v>
      </c>
    </row>
    <row r="318" spans="1:8" x14ac:dyDescent="0.25">
      <c r="A318">
        <v>36</v>
      </c>
      <c r="B318">
        <v>2</v>
      </c>
      <c r="C318">
        <v>0</v>
      </c>
      <c r="D318">
        <v>0</v>
      </c>
      <c r="E318">
        <v>1</v>
      </c>
      <c r="F318">
        <v>0</v>
      </c>
      <c r="G318">
        <v>0</v>
      </c>
      <c r="H318">
        <v>1.399</v>
      </c>
    </row>
    <row r="319" spans="1:8" x14ac:dyDescent="0.25">
      <c r="A319">
        <v>36</v>
      </c>
      <c r="B319">
        <v>3</v>
      </c>
      <c r="C319">
        <v>1</v>
      </c>
      <c r="D319">
        <v>0</v>
      </c>
      <c r="E319">
        <v>1</v>
      </c>
      <c r="F319">
        <v>1</v>
      </c>
      <c r="G319">
        <v>0</v>
      </c>
      <c r="H319">
        <v>1.9989999999999999</v>
      </c>
    </row>
    <row r="320" spans="1:8" x14ac:dyDescent="0.25">
      <c r="A320">
        <v>36</v>
      </c>
      <c r="B320">
        <v>4</v>
      </c>
      <c r="C320">
        <v>1</v>
      </c>
      <c r="D320">
        <v>0</v>
      </c>
      <c r="E320">
        <v>0</v>
      </c>
      <c r="F320">
        <v>1</v>
      </c>
      <c r="G320">
        <v>0</v>
      </c>
      <c r="H320">
        <v>1.6989999999999998</v>
      </c>
    </row>
    <row r="321" spans="1:8" x14ac:dyDescent="0.25">
      <c r="A321">
        <v>36</v>
      </c>
      <c r="B321">
        <v>5</v>
      </c>
      <c r="C321">
        <v>0</v>
      </c>
      <c r="D321">
        <v>0</v>
      </c>
      <c r="E321">
        <v>0</v>
      </c>
      <c r="F321">
        <v>0</v>
      </c>
      <c r="G321">
        <v>0</v>
      </c>
      <c r="H321">
        <v>1.9989999999999999</v>
      </c>
    </row>
    <row r="322" spans="1:8" x14ac:dyDescent="0.25">
      <c r="A322">
        <v>36</v>
      </c>
      <c r="B322">
        <v>6</v>
      </c>
      <c r="C322">
        <v>1</v>
      </c>
      <c r="D322">
        <v>1</v>
      </c>
      <c r="E322">
        <v>0</v>
      </c>
      <c r="F322">
        <v>1</v>
      </c>
      <c r="G322">
        <v>0</v>
      </c>
      <c r="H322">
        <v>1.399</v>
      </c>
    </row>
    <row r="323" spans="1:8" x14ac:dyDescent="0.25">
      <c r="A323">
        <v>36</v>
      </c>
      <c r="B323">
        <v>7</v>
      </c>
      <c r="C323">
        <v>1</v>
      </c>
      <c r="D323">
        <v>0</v>
      </c>
      <c r="E323">
        <v>0</v>
      </c>
      <c r="F323">
        <v>0</v>
      </c>
      <c r="G323">
        <v>1</v>
      </c>
      <c r="H323">
        <v>1.399</v>
      </c>
    </row>
    <row r="324" spans="1:8" x14ac:dyDescent="0.25">
      <c r="A324">
        <v>36</v>
      </c>
      <c r="B324">
        <v>8</v>
      </c>
      <c r="C324">
        <v>0</v>
      </c>
      <c r="D324">
        <v>1</v>
      </c>
      <c r="E324">
        <v>0</v>
      </c>
      <c r="F324">
        <v>0</v>
      </c>
      <c r="G324">
        <v>0</v>
      </c>
      <c r="H324">
        <v>1.6989999999999998</v>
      </c>
    </row>
    <row r="325" spans="1:8" x14ac:dyDescent="0.25">
      <c r="A325">
        <v>36</v>
      </c>
      <c r="B325">
        <v>9</v>
      </c>
      <c r="C325">
        <v>0</v>
      </c>
      <c r="D325">
        <v>0</v>
      </c>
      <c r="E325">
        <v>1</v>
      </c>
      <c r="F325">
        <v>0</v>
      </c>
      <c r="G325">
        <v>1</v>
      </c>
      <c r="H325">
        <v>1.6989999999999998</v>
      </c>
    </row>
    <row r="326" spans="1:8" x14ac:dyDescent="0.25">
      <c r="A326">
        <v>37</v>
      </c>
      <c r="B326">
        <v>1</v>
      </c>
      <c r="C326">
        <v>0</v>
      </c>
      <c r="D326">
        <v>1</v>
      </c>
      <c r="E326">
        <v>0</v>
      </c>
      <c r="F326">
        <v>0</v>
      </c>
      <c r="G326">
        <v>1</v>
      </c>
      <c r="H326">
        <v>1.9989999999999999</v>
      </c>
    </row>
    <row r="327" spans="1:8" x14ac:dyDescent="0.25">
      <c r="A327">
        <v>37</v>
      </c>
      <c r="B327">
        <v>2</v>
      </c>
      <c r="C327">
        <v>0</v>
      </c>
      <c r="D327">
        <v>0</v>
      </c>
      <c r="E327">
        <v>1</v>
      </c>
      <c r="F327">
        <v>0</v>
      </c>
      <c r="G327">
        <v>0</v>
      </c>
      <c r="H327">
        <v>1.399</v>
      </c>
    </row>
    <row r="328" spans="1:8" x14ac:dyDescent="0.25">
      <c r="A328">
        <v>37</v>
      </c>
      <c r="B328">
        <v>3</v>
      </c>
      <c r="C328">
        <v>0</v>
      </c>
      <c r="D328">
        <v>0</v>
      </c>
      <c r="E328">
        <v>1</v>
      </c>
      <c r="F328">
        <v>1</v>
      </c>
      <c r="G328">
        <v>0</v>
      </c>
      <c r="H328">
        <v>1.9989999999999999</v>
      </c>
    </row>
    <row r="329" spans="1:8" x14ac:dyDescent="0.25">
      <c r="A329">
        <v>37</v>
      </c>
      <c r="B329">
        <v>4</v>
      </c>
      <c r="C329">
        <v>0</v>
      </c>
      <c r="D329">
        <v>0</v>
      </c>
      <c r="E329">
        <v>0</v>
      </c>
      <c r="F329">
        <v>1</v>
      </c>
      <c r="G329">
        <v>0</v>
      </c>
      <c r="H329">
        <v>1.6989999999999998</v>
      </c>
    </row>
    <row r="330" spans="1:8" x14ac:dyDescent="0.25">
      <c r="A330">
        <v>37</v>
      </c>
      <c r="B330">
        <v>5</v>
      </c>
      <c r="C330">
        <v>0</v>
      </c>
      <c r="D330">
        <v>0</v>
      </c>
      <c r="E330">
        <v>0</v>
      </c>
      <c r="F330">
        <v>0</v>
      </c>
      <c r="G330">
        <v>0</v>
      </c>
      <c r="H330">
        <v>1.9989999999999999</v>
      </c>
    </row>
    <row r="331" spans="1:8" x14ac:dyDescent="0.25">
      <c r="A331">
        <v>37</v>
      </c>
      <c r="B331">
        <v>6</v>
      </c>
      <c r="C331">
        <v>0</v>
      </c>
      <c r="D331">
        <v>1</v>
      </c>
      <c r="E331">
        <v>0</v>
      </c>
      <c r="F331">
        <v>1</v>
      </c>
      <c r="G331">
        <v>0</v>
      </c>
      <c r="H331">
        <v>1.399</v>
      </c>
    </row>
    <row r="332" spans="1:8" x14ac:dyDescent="0.25">
      <c r="A332">
        <v>37</v>
      </c>
      <c r="B332">
        <v>7</v>
      </c>
      <c r="C332">
        <v>0</v>
      </c>
      <c r="D332">
        <v>0</v>
      </c>
      <c r="E332">
        <v>0</v>
      </c>
      <c r="F332">
        <v>0</v>
      </c>
      <c r="G332">
        <v>1</v>
      </c>
      <c r="H332">
        <v>1.399</v>
      </c>
    </row>
    <row r="333" spans="1:8" x14ac:dyDescent="0.25">
      <c r="A333">
        <v>37</v>
      </c>
      <c r="B333">
        <v>8</v>
      </c>
      <c r="C333">
        <v>0</v>
      </c>
      <c r="D333">
        <v>1</v>
      </c>
      <c r="E333">
        <v>0</v>
      </c>
      <c r="F333">
        <v>0</v>
      </c>
      <c r="G333">
        <v>0</v>
      </c>
      <c r="H333">
        <v>1.6989999999999998</v>
      </c>
    </row>
    <row r="334" spans="1:8" x14ac:dyDescent="0.25">
      <c r="A334">
        <v>37</v>
      </c>
      <c r="B334">
        <v>9</v>
      </c>
      <c r="C334">
        <v>0</v>
      </c>
      <c r="D334">
        <v>0</v>
      </c>
      <c r="E334">
        <v>1</v>
      </c>
      <c r="F334">
        <v>0</v>
      </c>
      <c r="G334">
        <v>1</v>
      </c>
      <c r="H334">
        <v>1.6989999999999998</v>
      </c>
    </row>
    <row r="335" spans="1:8" x14ac:dyDescent="0.25">
      <c r="A335">
        <v>38</v>
      </c>
      <c r="B335">
        <v>1</v>
      </c>
      <c r="C335">
        <v>0</v>
      </c>
      <c r="D335">
        <v>1</v>
      </c>
      <c r="E335">
        <v>0</v>
      </c>
      <c r="F335">
        <v>0</v>
      </c>
      <c r="G335">
        <v>1</v>
      </c>
      <c r="H335">
        <v>1.9989999999999999</v>
      </c>
    </row>
    <row r="336" spans="1:8" x14ac:dyDescent="0.25">
      <c r="A336">
        <v>38</v>
      </c>
      <c r="B336">
        <v>2</v>
      </c>
      <c r="C336">
        <v>0</v>
      </c>
      <c r="D336">
        <v>0</v>
      </c>
      <c r="E336">
        <v>1</v>
      </c>
      <c r="F336">
        <v>0</v>
      </c>
      <c r="G336">
        <v>0</v>
      </c>
      <c r="H336">
        <v>1.399</v>
      </c>
    </row>
    <row r="337" spans="1:8" x14ac:dyDescent="0.25">
      <c r="A337">
        <v>38</v>
      </c>
      <c r="B337">
        <v>3</v>
      </c>
      <c r="C337">
        <v>0</v>
      </c>
      <c r="D337">
        <v>0</v>
      </c>
      <c r="E337">
        <v>1</v>
      </c>
      <c r="F337">
        <v>1</v>
      </c>
      <c r="G337">
        <v>0</v>
      </c>
      <c r="H337">
        <v>1.9989999999999999</v>
      </c>
    </row>
    <row r="338" spans="1:8" x14ac:dyDescent="0.25">
      <c r="A338">
        <v>38</v>
      </c>
      <c r="B338">
        <v>4</v>
      </c>
      <c r="C338">
        <v>1</v>
      </c>
      <c r="D338">
        <v>0</v>
      </c>
      <c r="E338">
        <v>0</v>
      </c>
      <c r="F338">
        <v>1</v>
      </c>
      <c r="G338">
        <v>0</v>
      </c>
      <c r="H338">
        <v>1.6989999999999998</v>
      </c>
    </row>
    <row r="339" spans="1:8" x14ac:dyDescent="0.25">
      <c r="A339">
        <v>38</v>
      </c>
      <c r="B339">
        <v>5</v>
      </c>
      <c r="C339">
        <v>0</v>
      </c>
      <c r="D339">
        <v>0</v>
      </c>
      <c r="E339">
        <v>0</v>
      </c>
      <c r="F339">
        <v>0</v>
      </c>
      <c r="G339">
        <v>0</v>
      </c>
      <c r="H339">
        <v>1.9989999999999999</v>
      </c>
    </row>
    <row r="340" spans="1:8" x14ac:dyDescent="0.25">
      <c r="A340">
        <v>38</v>
      </c>
      <c r="B340">
        <v>6</v>
      </c>
      <c r="C340">
        <v>1</v>
      </c>
      <c r="D340">
        <v>1</v>
      </c>
      <c r="E340">
        <v>0</v>
      </c>
      <c r="F340">
        <v>1</v>
      </c>
      <c r="G340">
        <v>0</v>
      </c>
      <c r="H340">
        <v>1.399</v>
      </c>
    </row>
    <row r="341" spans="1:8" x14ac:dyDescent="0.25">
      <c r="A341">
        <v>38</v>
      </c>
      <c r="B341">
        <v>7</v>
      </c>
      <c r="C341">
        <v>0</v>
      </c>
      <c r="D341">
        <v>0</v>
      </c>
      <c r="E341">
        <v>0</v>
      </c>
      <c r="F341">
        <v>0</v>
      </c>
      <c r="G341">
        <v>1</v>
      </c>
      <c r="H341">
        <v>1.399</v>
      </c>
    </row>
    <row r="342" spans="1:8" x14ac:dyDescent="0.25">
      <c r="A342">
        <v>38</v>
      </c>
      <c r="B342">
        <v>8</v>
      </c>
      <c r="C342">
        <v>0</v>
      </c>
      <c r="D342">
        <v>1</v>
      </c>
      <c r="E342">
        <v>0</v>
      </c>
      <c r="F342">
        <v>0</v>
      </c>
      <c r="G342">
        <v>0</v>
      </c>
      <c r="H342">
        <v>1.6989999999999998</v>
      </c>
    </row>
    <row r="343" spans="1:8" x14ac:dyDescent="0.25">
      <c r="A343">
        <v>38</v>
      </c>
      <c r="B343">
        <v>9</v>
      </c>
      <c r="C343">
        <v>0</v>
      </c>
      <c r="D343">
        <v>0</v>
      </c>
      <c r="E343">
        <v>1</v>
      </c>
      <c r="F343">
        <v>0</v>
      </c>
      <c r="G343">
        <v>1</v>
      </c>
      <c r="H343">
        <v>1.6989999999999998</v>
      </c>
    </row>
    <row r="344" spans="1:8" x14ac:dyDescent="0.25">
      <c r="A344">
        <v>39</v>
      </c>
      <c r="B344">
        <v>1</v>
      </c>
      <c r="C344">
        <v>0</v>
      </c>
      <c r="D344">
        <v>1</v>
      </c>
      <c r="E344">
        <v>0</v>
      </c>
      <c r="F344">
        <v>0</v>
      </c>
      <c r="G344">
        <v>1</v>
      </c>
      <c r="H344">
        <v>1.9989999999999999</v>
      </c>
    </row>
    <row r="345" spans="1:8" x14ac:dyDescent="0.25">
      <c r="A345">
        <v>39</v>
      </c>
      <c r="B345">
        <v>2</v>
      </c>
      <c r="C345">
        <v>0</v>
      </c>
      <c r="D345">
        <v>0</v>
      </c>
      <c r="E345">
        <v>1</v>
      </c>
      <c r="F345">
        <v>0</v>
      </c>
      <c r="G345">
        <v>0</v>
      </c>
      <c r="H345">
        <v>1.399</v>
      </c>
    </row>
    <row r="346" spans="1:8" x14ac:dyDescent="0.25">
      <c r="A346">
        <v>39</v>
      </c>
      <c r="B346">
        <v>3</v>
      </c>
      <c r="C346">
        <v>0</v>
      </c>
      <c r="D346">
        <v>0</v>
      </c>
      <c r="E346">
        <v>1</v>
      </c>
      <c r="F346">
        <v>1</v>
      </c>
      <c r="G346">
        <v>0</v>
      </c>
      <c r="H346">
        <v>1.9989999999999999</v>
      </c>
    </row>
    <row r="347" spans="1:8" x14ac:dyDescent="0.25">
      <c r="A347">
        <v>39</v>
      </c>
      <c r="B347">
        <v>4</v>
      </c>
      <c r="C347">
        <v>1</v>
      </c>
      <c r="D347">
        <v>0</v>
      </c>
      <c r="E347">
        <v>0</v>
      </c>
      <c r="F347">
        <v>1</v>
      </c>
      <c r="G347">
        <v>0</v>
      </c>
      <c r="H347">
        <v>1.6989999999999998</v>
      </c>
    </row>
    <row r="348" spans="1:8" x14ac:dyDescent="0.25">
      <c r="A348">
        <v>39</v>
      </c>
      <c r="B348">
        <v>5</v>
      </c>
      <c r="C348">
        <v>0</v>
      </c>
      <c r="D348">
        <v>0</v>
      </c>
      <c r="E348">
        <v>0</v>
      </c>
      <c r="F348">
        <v>0</v>
      </c>
      <c r="G348">
        <v>0</v>
      </c>
      <c r="H348">
        <v>1.9989999999999999</v>
      </c>
    </row>
    <row r="349" spans="1:8" x14ac:dyDescent="0.25">
      <c r="A349">
        <v>39</v>
      </c>
      <c r="B349">
        <v>6</v>
      </c>
      <c r="C349">
        <v>1</v>
      </c>
      <c r="D349">
        <v>1</v>
      </c>
      <c r="E349">
        <v>0</v>
      </c>
      <c r="F349">
        <v>1</v>
      </c>
      <c r="G349">
        <v>0</v>
      </c>
      <c r="H349">
        <v>1.399</v>
      </c>
    </row>
    <row r="350" spans="1:8" x14ac:dyDescent="0.25">
      <c r="A350">
        <v>39</v>
      </c>
      <c r="B350">
        <v>7</v>
      </c>
      <c r="C350">
        <v>0</v>
      </c>
      <c r="D350">
        <v>0</v>
      </c>
      <c r="E350">
        <v>0</v>
      </c>
      <c r="F350">
        <v>0</v>
      </c>
      <c r="G350">
        <v>1</v>
      </c>
      <c r="H350">
        <v>1.399</v>
      </c>
    </row>
    <row r="351" spans="1:8" x14ac:dyDescent="0.25">
      <c r="A351">
        <v>39</v>
      </c>
      <c r="B351">
        <v>8</v>
      </c>
      <c r="C351">
        <v>0</v>
      </c>
      <c r="D351">
        <v>1</v>
      </c>
      <c r="E351">
        <v>0</v>
      </c>
      <c r="F351">
        <v>0</v>
      </c>
      <c r="G351">
        <v>0</v>
      </c>
      <c r="H351">
        <v>1.6989999999999998</v>
      </c>
    </row>
    <row r="352" spans="1:8" x14ac:dyDescent="0.25">
      <c r="A352">
        <v>39</v>
      </c>
      <c r="B352">
        <v>9</v>
      </c>
      <c r="C352">
        <v>0</v>
      </c>
      <c r="D352">
        <v>0</v>
      </c>
      <c r="E352">
        <v>1</v>
      </c>
      <c r="F352">
        <v>0</v>
      </c>
      <c r="G352">
        <v>1</v>
      </c>
      <c r="H352">
        <v>1.6989999999999998</v>
      </c>
    </row>
    <row r="353" spans="1:8" x14ac:dyDescent="0.25">
      <c r="A353">
        <v>40</v>
      </c>
      <c r="B353">
        <v>1</v>
      </c>
      <c r="C353">
        <v>0</v>
      </c>
      <c r="D353">
        <v>1</v>
      </c>
      <c r="E353">
        <v>0</v>
      </c>
      <c r="F353">
        <v>0</v>
      </c>
      <c r="G353">
        <v>1</v>
      </c>
      <c r="H353">
        <v>1.9989999999999999</v>
      </c>
    </row>
    <row r="354" spans="1:8" x14ac:dyDescent="0.25">
      <c r="A354">
        <v>40</v>
      </c>
      <c r="B354">
        <v>2</v>
      </c>
      <c r="C354">
        <v>0</v>
      </c>
      <c r="D354">
        <v>0</v>
      </c>
      <c r="E354">
        <v>1</v>
      </c>
      <c r="F354">
        <v>0</v>
      </c>
      <c r="G354">
        <v>0</v>
      </c>
      <c r="H354">
        <v>1.399</v>
      </c>
    </row>
    <row r="355" spans="1:8" x14ac:dyDescent="0.25">
      <c r="A355">
        <v>40</v>
      </c>
      <c r="B355">
        <v>3</v>
      </c>
      <c r="C355">
        <v>0</v>
      </c>
      <c r="D355">
        <v>0</v>
      </c>
      <c r="E355">
        <v>1</v>
      </c>
      <c r="F355">
        <v>1</v>
      </c>
      <c r="G355">
        <v>0</v>
      </c>
      <c r="H355">
        <v>1.9989999999999999</v>
      </c>
    </row>
    <row r="356" spans="1:8" x14ac:dyDescent="0.25">
      <c r="A356">
        <v>40</v>
      </c>
      <c r="B356">
        <v>4</v>
      </c>
      <c r="C356">
        <v>0</v>
      </c>
      <c r="D356">
        <v>0</v>
      </c>
      <c r="E356">
        <v>0</v>
      </c>
      <c r="F356">
        <v>1</v>
      </c>
      <c r="G356">
        <v>0</v>
      </c>
      <c r="H356">
        <v>1.6989999999999998</v>
      </c>
    </row>
    <row r="357" spans="1:8" x14ac:dyDescent="0.25">
      <c r="A357">
        <v>40</v>
      </c>
      <c r="B357">
        <v>5</v>
      </c>
      <c r="C357">
        <v>0</v>
      </c>
      <c r="D357">
        <v>0</v>
      </c>
      <c r="E357">
        <v>0</v>
      </c>
      <c r="F357">
        <v>0</v>
      </c>
      <c r="G357">
        <v>0</v>
      </c>
      <c r="H357">
        <v>1.9989999999999999</v>
      </c>
    </row>
    <row r="358" spans="1:8" x14ac:dyDescent="0.25">
      <c r="A358">
        <v>40</v>
      </c>
      <c r="B358">
        <v>6</v>
      </c>
      <c r="C358">
        <v>0</v>
      </c>
      <c r="D358">
        <v>1</v>
      </c>
      <c r="E358">
        <v>0</v>
      </c>
      <c r="F358">
        <v>1</v>
      </c>
      <c r="G358">
        <v>0</v>
      </c>
      <c r="H358">
        <v>1.399</v>
      </c>
    </row>
    <row r="359" spans="1:8" x14ac:dyDescent="0.25">
      <c r="A359">
        <v>40</v>
      </c>
      <c r="B359">
        <v>7</v>
      </c>
      <c r="C359">
        <v>0</v>
      </c>
      <c r="D359">
        <v>0</v>
      </c>
      <c r="E359">
        <v>0</v>
      </c>
      <c r="F359">
        <v>0</v>
      </c>
      <c r="G359">
        <v>1</v>
      </c>
      <c r="H359">
        <v>1.399</v>
      </c>
    </row>
    <row r="360" spans="1:8" x14ac:dyDescent="0.25">
      <c r="A360">
        <v>40</v>
      </c>
      <c r="B360">
        <v>8</v>
      </c>
      <c r="C360">
        <v>0</v>
      </c>
      <c r="D360">
        <v>1</v>
      </c>
      <c r="E360">
        <v>0</v>
      </c>
      <c r="F360">
        <v>0</v>
      </c>
      <c r="G360">
        <v>0</v>
      </c>
      <c r="H360">
        <v>1.6989999999999998</v>
      </c>
    </row>
    <row r="361" spans="1:8" x14ac:dyDescent="0.25">
      <c r="A361">
        <v>40</v>
      </c>
      <c r="B361">
        <v>9</v>
      </c>
      <c r="C361">
        <v>0</v>
      </c>
      <c r="D361">
        <v>0</v>
      </c>
      <c r="E361">
        <v>1</v>
      </c>
      <c r="F361">
        <v>0</v>
      </c>
      <c r="G361">
        <v>1</v>
      </c>
      <c r="H361">
        <v>1.6989999999999998</v>
      </c>
    </row>
    <row r="362" spans="1:8" x14ac:dyDescent="0.25">
      <c r="A362">
        <v>41</v>
      </c>
      <c r="B362">
        <v>1</v>
      </c>
      <c r="C362">
        <v>0</v>
      </c>
      <c r="D362">
        <v>1</v>
      </c>
      <c r="E362">
        <v>0</v>
      </c>
      <c r="F362">
        <v>0</v>
      </c>
      <c r="G362">
        <v>1</v>
      </c>
      <c r="H362">
        <v>1.9989999999999999</v>
      </c>
    </row>
    <row r="363" spans="1:8" x14ac:dyDescent="0.25">
      <c r="A363">
        <v>41</v>
      </c>
      <c r="B363">
        <v>2</v>
      </c>
      <c r="C363">
        <v>0</v>
      </c>
      <c r="D363">
        <v>0</v>
      </c>
      <c r="E363">
        <v>1</v>
      </c>
      <c r="F363">
        <v>0</v>
      </c>
      <c r="G363">
        <v>0</v>
      </c>
      <c r="H363">
        <v>1.399</v>
      </c>
    </row>
    <row r="364" spans="1:8" x14ac:dyDescent="0.25">
      <c r="A364">
        <v>41</v>
      </c>
      <c r="B364">
        <v>3</v>
      </c>
      <c r="C364">
        <v>0</v>
      </c>
      <c r="D364">
        <v>0</v>
      </c>
      <c r="E364">
        <v>1</v>
      </c>
      <c r="F364">
        <v>1</v>
      </c>
      <c r="G364">
        <v>0</v>
      </c>
      <c r="H364">
        <v>1.9989999999999999</v>
      </c>
    </row>
    <row r="365" spans="1:8" x14ac:dyDescent="0.25">
      <c r="A365">
        <v>41</v>
      </c>
      <c r="B365">
        <v>4</v>
      </c>
      <c r="C365">
        <v>0</v>
      </c>
      <c r="D365">
        <v>0</v>
      </c>
      <c r="E365">
        <v>0</v>
      </c>
      <c r="F365">
        <v>1</v>
      </c>
      <c r="G365">
        <v>0</v>
      </c>
      <c r="H365">
        <v>1.6989999999999998</v>
      </c>
    </row>
    <row r="366" spans="1:8" x14ac:dyDescent="0.25">
      <c r="A366">
        <v>41</v>
      </c>
      <c r="B366">
        <v>5</v>
      </c>
      <c r="C366">
        <v>0</v>
      </c>
      <c r="D366">
        <v>0</v>
      </c>
      <c r="E366">
        <v>0</v>
      </c>
      <c r="F366">
        <v>0</v>
      </c>
      <c r="G366">
        <v>0</v>
      </c>
      <c r="H366">
        <v>1.9989999999999999</v>
      </c>
    </row>
    <row r="367" spans="1:8" x14ac:dyDescent="0.25">
      <c r="A367">
        <v>41</v>
      </c>
      <c r="B367">
        <v>6</v>
      </c>
      <c r="C367">
        <v>0</v>
      </c>
      <c r="D367">
        <v>1</v>
      </c>
      <c r="E367">
        <v>0</v>
      </c>
      <c r="F367">
        <v>1</v>
      </c>
      <c r="G367">
        <v>0</v>
      </c>
      <c r="H367">
        <v>1.399</v>
      </c>
    </row>
    <row r="368" spans="1:8" x14ac:dyDescent="0.25">
      <c r="A368">
        <v>41</v>
      </c>
      <c r="B368">
        <v>7</v>
      </c>
      <c r="C368">
        <v>0</v>
      </c>
      <c r="D368">
        <v>0</v>
      </c>
      <c r="E368">
        <v>0</v>
      </c>
      <c r="F368">
        <v>0</v>
      </c>
      <c r="G368">
        <v>1</v>
      </c>
      <c r="H368">
        <v>1.399</v>
      </c>
    </row>
    <row r="369" spans="1:8" x14ac:dyDescent="0.25">
      <c r="A369">
        <v>41</v>
      </c>
      <c r="B369">
        <v>8</v>
      </c>
      <c r="C369">
        <v>0</v>
      </c>
      <c r="D369">
        <v>1</v>
      </c>
      <c r="E369">
        <v>0</v>
      </c>
      <c r="F369">
        <v>0</v>
      </c>
      <c r="G369">
        <v>0</v>
      </c>
      <c r="H369">
        <v>1.6989999999999998</v>
      </c>
    </row>
    <row r="370" spans="1:8" x14ac:dyDescent="0.25">
      <c r="A370">
        <v>41</v>
      </c>
      <c r="B370">
        <v>9</v>
      </c>
      <c r="C370">
        <v>0</v>
      </c>
      <c r="D370">
        <v>0</v>
      </c>
      <c r="E370">
        <v>1</v>
      </c>
      <c r="F370">
        <v>0</v>
      </c>
      <c r="G370">
        <v>1</v>
      </c>
      <c r="H370">
        <v>1.6989999999999998</v>
      </c>
    </row>
    <row r="371" spans="1:8" x14ac:dyDescent="0.25">
      <c r="A371">
        <v>42</v>
      </c>
      <c r="B371">
        <v>1</v>
      </c>
      <c r="C371">
        <v>0</v>
      </c>
      <c r="D371">
        <v>1</v>
      </c>
      <c r="E371">
        <v>0</v>
      </c>
      <c r="F371">
        <v>0</v>
      </c>
      <c r="G371">
        <v>1</v>
      </c>
      <c r="H371">
        <v>1.9989999999999999</v>
      </c>
    </row>
    <row r="372" spans="1:8" x14ac:dyDescent="0.25">
      <c r="A372">
        <v>42</v>
      </c>
      <c r="B372">
        <v>2</v>
      </c>
      <c r="C372">
        <v>0</v>
      </c>
      <c r="D372">
        <v>0</v>
      </c>
      <c r="E372">
        <v>1</v>
      </c>
      <c r="F372">
        <v>0</v>
      </c>
      <c r="G372">
        <v>0</v>
      </c>
      <c r="H372">
        <v>1.399</v>
      </c>
    </row>
    <row r="373" spans="1:8" x14ac:dyDescent="0.25">
      <c r="A373">
        <v>42</v>
      </c>
      <c r="B373">
        <v>3</v>
      </c>
      <c r="C373">
        <v>1</v>
      </c>
      <c r="D373">
        <v>0</v>
      </c>
      <c r="E373">
        <v>1</v>
      </c>
      <c r="F373">
        <v>1</v>
      </c>
      <c r="G373">
        <v>0</v>
      </c>
      <c r="H373">
        <v>1.9989999999999999</v>
      </c>
    </row>
    <row r="374" spans="1:8" x14ac:dyDescent="0.25">
      <c r="A374">
        <v>42</v>
      </c>
      <c r="B374">
        <v>4</v>
      </c>
      <c r="C374">
        <v>1</v>
      </c>
      <c r="D374">
        <v>0</v>
      </c>
      <c r="E374">
        <v>0</v>
      </c>
      <c r="F374">
        <v>1</v>
      </c>
      <c r="G374">
        <v>0</v>
      </c>
      <c r="H374">
        <v>1.6989999999999998</v>
      </c>
    </row>
    <row r="375" spans="1:8" x14ac:dyDescent="0.25">
      <c r="A375">
        <v>42</v>
      </c>
      <c r="B375">
        <v>5</v>
      </c>
      <c r="C375">
        <v>0</v>
      </c>
      <c r="D375">
        <v>0</v>
      </c>
      <c r="E375">
        <v>0</v>
      </c>
      <c r="F375">
        <v>0</v>
      </c>
      <c r="G375">
        <v>0</v>
      </c>
      <c r="H375">
        <v>1.9989999999999999</v>
      </c>
    </row>
    <row r="376" spans="1:8" x14ac:dyDescent="0.25">
      <c r="A376">
        <v>42</v>
      </c>
      <c r="B376">
        <v>6</v>
      </c>
      <c r="C376">
        <v>1</v>
      </c>
      <c r="D376">
        <v>1</v>
      </c>
      <c r="E376">
        <v>0</v>
      </c>
      <c r="F376">
        <v>1</v>
      </c>
      <c r="G376">
        <v>0</v>
      </c>
      <c r="H376">
        <v>1.399</v>
      </c>
    </row>
    <row r="377" spans="1:8" x14ac:dyDescent="0.25">
      <c r="A377">
        <v>42</v>
      </c>
      <c r="B377">
        <v>7</v>
      </c>
      <c r="C377">
        <v>0</v>
      </c>
      <c r="D377">
        <v>0</v>
      </c>
      <c r="E377">
        <v>0</v>
      </c>
      <c r="F377">
        <v>0</v>
      </c>
      <c r="G377">
        <v>1</v>
      </c>
      <c r="H377">
        <v>1.399</v>
      </c>
    </row>
    <row r="378" spans="1:8" x14ac:dyDescent="0.25">
      <c r="A378">
        <v>42</v>
      </c>
      <c r="B378">
        <v>8</v>
      </c>
      <c r="C378">
        <v>0</v>
      </c>
      <c r="D378">
        <v>1</v>
      </c>
      <c r="E378">
        <v>0</v>
      </c>
      <c r="F378">
        <v>0</v>
      </c>
      <c r="G378">
        <v>0</v>
      </c>
      <c r="H378">
        <v>1.6989999999999998</v>
      </c>
    </row>
    <row r="379" spans="1:8" x14ac:dyDescent="0.25">
      <c r="A379">
        <v>42</v>
      </c>
      <c r="B379">
        <v>9</v>
      </c>
      <c r="C379">
        <v>0</v>
      </c>
      <c r="D379">
        <v>0</v>
      </c>
      <c r="E379">
        <v>1</v>
      </c>
      <c r="F379">
        <v>0</v>
      </c>
      <c r="G379">
        <v>1</v>
      </c>
      <c r="H379">
        <v>1.6989999999999998</v>
      </c>
    </row>
    <row r="380" spans="1:8" x14ac:dyDescent="0.25">
      <c r="A380">
        <v>43</v>
      </c>
      <c r="B380">
        <v>1</v>
      </c>
      <c r="C380">
        <v>1</v>
      </c>
      <c r="D380">
        <v>1</v>
      </c>
      <c r="E380">
        <v>0</v>
      </c>
      <c r="F380">
        <v>0</v>
      </c>
      <c r="G380">
        <v>1</v>
      </c>
      <c r="H380">
        <v>1.9989999999999999</v>
      </c>
    </row>
    <row r="381" spans="1:8" x14ac:dyDescent="0.25">
      <c r="A381">
        <v>43</v>
      </c>
      <c r="B381">
        <v>2</v>
      </c>
      <c r="C381">
        <v>1</v>
      </c>
      <c r="D381">
        <v>0</v>
      </c>
      <c r="E381">
        <v>1</v>
      </c>
      <c r="F381">
        <v>0</v>
      </c>
      <c r="G381">
        <v>0</v>
      </c>
      <c r="H381">
        <v>1.399</v>
      </c>
    </row>
    <row r="382" spans="1:8" x14ac:dyDescent="0.25">
      <c r="A382">
        <v>43</v>
      </c>
      <c r="B382">
        <v>3</v>
      </c>
      <c r="C382">
        <v>1</v>
      </c>
      <c r="D382">
        <v>0</v>
      </c>
      <c r="E382">
        <v>1</v>
      </c>
      <c r="F382">
        <v>1</v>
      </c>
      <c r="G382">
        <v>0</v>
      </c>
      <c r="H382">
        <v>1.9989999999999999</v>
      </c>
    </row>
    <row r="383" spans="1:8" x14ac:dyDescent="0.25">
      <c r="A383">
        <v>43</v>
      </c>
      <c r="B383">
        <v>4</v>
      </c>
      <c r="C383">
        <v>1</v>
      </c>
      <c r="D383">
        <v>0</v>
      </c>
      <c r="E383">
        <v>0</v>
      </c>
      <c r="F383">
        <v>1</v>
      </c>
      <c r="G383">
        <v>0</v>
      </c>
      <c r="H383">
        <v>1.6989999999999998</v>
      </c>
    </row>
    <row r="384" spans="1:8" x14ac:dyDescent="0.25">
      <c r="A384">
        <v>43</v>
      </c>
      <c r="B384">
        <v>5</v>
      </c>
      <c r="C384">
        <v>1</v>
      </c>
      <c r="D384">
        <v>0</v>
      </c>
      <c r="E384">
        <v>0</v>
      </c>
      <c r="F384">
        <v>0</v>
      </c>
      <c r="G384">
        <v>0</v>
      </c>
      <c r="H384">
        <v>1.9989999999999999</v>
      </c>
    </row>
    <row r="385" spans="1:8" x14ac:dyDescent="0.25">
      <c r="A385">
        <v>43</v>
      </c>
      <c r="B385">
        <v>6</v>
      </c>
      <c r="C385">
        <v>1</v>
      </c>
      <c r="D385">
        <v>1</v>
      </c>
      <c r="E385">
        <v>0</v>
      </c>
      <c r="F385">
        <v>1</v>
      </c>
      <c r="G385">
        <v>0</v>
      </c>
      <c r="H385">
        <v>1.399</v>
      </c>
    </row>
    <row r="386" spans="1:8" x14ac:dyDescent="0.25">
      <c r="A386">
        <v>43</v>
      </c>
      <c r="B386">
        <v>7</v>
      </c>
      <c r="C386">
        <v>1</v>
      </c>
      <c r="D386">
        <v>0</v>
      </c>
      <c r="E386">
        <v>0</v>
      </c>
      <c r="F386">
        <v>0</v>
      </c>
      <c r="G386">
        <v>1</v>
      </c>
      <c r="H386">
        <v>1.399</v>
      </c>
    </row>
    <row r="387" spans="1:8" x14ac:dyDescent="0.25">
      <c r="A387">
        <v>43</v>
      </c>
      <c r="B387">
        <v>8</v>
      </c>
      <c r="C387">
        <v>1</v>
      </c>
      <c r="D387">
        <v>1</v>
      </c>
      <c r="E387">
        <v>0</v>
      </c>
      <c r="F387">
        <v>0</v>
      </c>
      <c r="G387">
        <v>0</v>
      </c>
      <c r="H387">
        <v>1.6989999999999998</v>
      </c>
    </row>
    <row r="388" spans="1:8" x14ac:dyDescent="0.25">
      <c r="A388">
        <v>43</v>
      </c>
      <c r="B388">
        <v>9</v>
      </c>
      <c r="C388">
        <v>1</v>
      </c>
      <c r="D388">
        <v>0</v>
      </c>
      <c r="E388">
        <v>1</v>
      </c>
      <c r="F388">
        <v>0</v>
      </c>
      <c r="G388">
        <v>1</v>
      </c>
      <c r="H388">
        <v>1.6989999999999998</v>
      </c>
    </row>
    <row r="389" spans="1:8" x14ac:dyDescent="0.25">
      <c r="A389">
        <v>44</v>
      </c>
      <c r="B389">
        <v>1</v>
      </c>
      <c r="C389">
        <v>0</v>
      </c>
      <c r="D389">
        <v>1</v>
      </c>
      <c r="E389">
        <v>0</v>
      </c>
      <c r="F389">
        <v>0</v>
      </c>
      <c r="G389">
        <v>1</v>
      </c>
      <c r="H389">
        <v>1.9989999999999999</v>
      </c>
    </row>
    <row r="390" spans="1:8" x14ac:dyDescent="0.25">
      <c r="A390">
        <v>44</v>
      </c>
      <c r="B390">
        <v>2</v>
      </c>
      <c r="C390">
        <v>0</v>
      </c>
      <c r="D390">
        <v>0</v>
      </c>
      <c r="E390">
        <v>1</v>
      </c>
      <c r="F390">
        <v>0</v>
      </c>
      <c r="G390">
        <v>0</v>
      </c>
      <c r="H390">
        <v>1.399</v>
      </c>
    </row>
    <row r="391" spans="1:8" x14ac:dyDescent="0.25">
      <c r="A391">
        <v>44</v>
      </c>
      <c r="B391">
        <v>3</v>
      </c>
      <c r="C391">
        <v>1</v>
      </c>
      <c r="D391">
        <v>0</v>
      </c>
      <c r="E391">
        <v>1</v>
      </c>
      <c r="F391">
        <v>1</v>
      </c>
      <c r="G391">
        <v>0</v>
      </c>
      <c r="H391">
        <v>1.9989999999999999</v>
      </c>
    </row>
    <row r="392" spans="1:8" x14ac:dyDescent="0.25">
      <c r="A392">
        <v>44</v>
      </c>
      <c r="B392">
        <v>4</v>
      </c>
      <c r="C392">
        <v>1</v>
      </c>
      <c r="D392">
        <v>0</v>
      </c>
      <c r="E392">
        <v>0</v>
      </c>
      <c r="F392">
        <v>1</v>
      </c>
      <c r="G392">
        <v>0</v>
      </c>
      <c r="H392">
        <v>1.6989999999999998</v>
      </c>
    </row>
    <row r="393" spans="1:8" x14ac:dyDescent="0.25">
      <c r="A393">
        <v>44</v>
      </c>
      <c r="B393">
        <v>5</v>
      </c>
      <c r="C393">
        <v>0</v>
      </c>
      <c r="D393">
        <v>0</v>
      </c>
      <c r="E393">
        <v>0</v>
      </c>
      <c r="F393">
        <v>0</v>
      </c>
      <c r="G393">
        <v>0</v>
      </c>
      <c r="H393">
        <v>1.9989999999999999</v>
      </c>
    </row>
    <row r="394" spans="1:8" x14ac:dyDescent="0.25">
      <c r="A394">
        <v>44</v>
      </c>
      <c r="B394">
        <v>6</v>
      </c>
      <c r="C394">
        <v>1</v>
      </c>
      <c r="D394">
        <v>1</v>
      </c>
      <c r="E394">
        <v>0</v>
      </c>
      <c r="F394">
        <v>1</v>
      </c>
      <c r="G394">
        <v>0</v>
      </c>
      <c r="H394">
        <v>1.399</v>
      </c>
    </row>
    <row r="395" spans="1:8" x14ac:dyDescent="0.25">
      <c r="A395">
        <v>44</v>
      </c>
      <c r="B395">
        <v>7</v>
      </c>
      <c r="C395">
        <v>0</v>
      </c>
      <c r="D395">
        <v>0</v>
      </c>
      <c r="E395">
        <v>0</v>
      </c>
      <c r="F395">
        <v>0</v>
      </c>
      <c r="G395">
        <v>1</v>
      </c>
      <c r="H395">
        <v>1.399</v>
      </c>
    </row>
    <row r="396" spans="1:8" x14ac:dyDescent="0.25">
      <c r="A396">
        <v>44</v>
      </c>
      <c r="B396">
        <v>8</v>
      </c>
      <c r="C396">
        <v>0</v>
      </c>
      <c r="D396">
        <v>1</v>
      </c>
      <c r="E396">
        <v>0</v>
      </c>
      <c r="F396">
        <v>0</v>
      </c>
      <c r="G396">
        <v>0</v>
      </c>
      <c r="H396">
        <v>1.6989999999999998</v>
      </c>
    </row>
    <row r="397" spans="1:8" x14ac:dyDescent="0.25">
      <c r="A397">
        <v>44</v>
      </c>
      <c r="B397">
        <v>9</v>
      </c>
      <c r="C397">
        <v>0</v>
      </c>
      <c r="D397">
        <v>0</v>
      </c>
      <c r="E397">
        <v>1</v>
      </c>
      <c r="F397">
        <v>0</v>
      </c>
      <c r="G397">
        <v>1</v>
      </c>
      <c r="H397">
        <v>1.6989999999999998</v>
      </c>
    </row>
    <row r="398" spans="1:8" x14ac:dyDescent="0.25">
      <c r="A398">
        <v>45</v>
      </c>
      <c r="B398">
        <v>1</v>
      </c>
      <c r="C398">
        <v>0</v>
      </c>
      <c r="D398">
        <v>1</v>
      </c>
      <c r="E398">
        <v>0</v>
      </c>
      <c r="F398">
        <v>0</v>
      </c>
      <c r="G398">
        <v>1</v>
      </c>
      <c r="H398">
        <v>1.9989999999999999</v>
      </c>
    </row>
    <row r="399" spans="1:8" x14ac:dyDescent="0.25">
      <c r="A399">
        <v>45</v>
      </c>
      <c r="B399">
        <v>2</v>
      </c>
      <c r="C399">
        <v>0</v>
      </c>
      <c r="D399">
        <v>0</v>
      </c>
      <c r="E399">
        <v>1</v>
      </c>
      <c r="F399">
        <v>0</v>
      </c>
      <c r="G399">
        <v>0</v>
      </c>
      <c r="H399">
        <v>1.399</v>
      </c>
    </row>
    <row r="400" spans="1:8" x14ac:dyDescent="0.25">
      <c r="A400">
        <v>45</v>
      </c>
      <c r="B400">
        <v>3</v>
      </c>
      <c r="C400">
        <v>0</v>
      </c>
      <c r="D400">
        <v>0</v>
      </c>
      <c r="E400">
        <v>1</v>
      </c>
      <c r="F400">
        <v>1</v>
      </c>
      <c r="G400">
        <v>0</v>
      </c>
      <c r="H400">
        <v>1.9989999999999999</v>
      </c>
    </row>
    <row r="401" spans="1:8" x14ac:dyDescent="0.25">
      <c r="A401">
        <v>45</v>
      </c>
      <c r="B401">
        <v>4</v>
      </c>
      <c r="C401">
        <v>1</v>
      </c>
      <c r="D401">
        <v>0</v>
      </c>
      <c r="E401">
        <v>0</v>
      </c>
      <c r="F401">
        <v>1</v>
      </c>
      <c r="G401">
        <v>0</v>
      </c>
      <c r="H401">
        <v>1.6989999999999998</v>
      </c>
    </row>
    <row r="402" spans="1:8" x14ac:dyDescent="0.25">
      <c r="A402">
        <v>45</v>
      </c>
      <c r="B402">
        <v>5</v>
      </c>
      <c r="C402">
        <v>0</v>
      </c>
      <c r="D402">
        <v>0</v>
      </c>
      <c r="E402">
        <v>0</v>
      </c>
      <c r="F402">
        <v>0</v>
      </c>
      <c r="G402">
        <v>0</v>
      </c>
      <c r="H402">
        <v>1.9989999999999999</v>
      </c>
    </row>
    <row r="403" spans="1:8" x14ac:dyDescent="0.25">
      <c r="A403">
        <v>45</v>
      </c>
      <c r="B403">
        <v>6</v>
      </c>
      <c r="C403">
        <v>0</v>
      </c>
      <c r="D403">
        <v>1</v>
      </c>
      <c r="E403">
        <v>0</v>
      </c>
      <c r="F403">
        <v>1</v>
      </c>
      <c r="G403">
        <v>0</v>
      </c>
      <c r="H403">
        <v>1.399</v>
      </c>
    </row>
    <row r="404" spans="1:8" x14ac:dyDescent="0.25">
      <c r="A404">
        <v>45</v>
      </c>
      <c r="B404">
        <v>7</v>
      </c>
      <c r="C404">
        <v>0</v>
      </c>
      <c r="D404">
        <v>0</v>
      </c>
      <c r="E404">
        <v>0</v>
      </c>
      <c r="F404">
        <v>0</v>
      </c>
      <c r="G404">
        <v>1</v>
      </c>
      <c r="H404">
        <v>1.399</v>
      </c>
    </row>
    <row r="405" spans="1:8" x14ac:dyDescent="0.25">
      <c r="A405">
        <v>45</v>
      </c>
      <c r="B405">
        <v>8</v>
      </c>
      <c r="C405">
        <v>0</v>
      </c>
      <c r="D405">
        <v>1</v>
      </c>
      <c r="E405">
        <v>0</v>
      </c>
      <c r="F405">
        <v>0</v>
      </c>
      <c r="G405">
        <v>0</v>
      </c>
      <c r="H405">
        <v>1.6989999999999998</v>
      </c>
    </row>
    <row r="406" spans="1:8" x14ac:dyDescent="0.25">
      <c r="A406">
        <v>45</v>
      </c>
      <c r="B406">
        <v>9</v>
      </c>
      <c r="C406">
        <v>0</v>
      </c>
      <c r="D406">
        <v>0</v>
      </c>
      <c r="E406">
        <v>1</v>
      </c>
      <c r="F406">
        <v>0</v>
      </c>
      <c r="G406">
        <v>1</v>
      </c>
      <c r="H406">
        <v>1.6989999999999998</v>
      </c>
    </row>
    <row r="407" spans="1:8" x14ac:dyDescent="0.25">
      <c r="A407">
        <v>46</v>
      </c>
      <c r="B407">
        <v>1</v>
      </c>
      <c r="C407">
        <v>0</v>
      </c>
      <c r="D407">
        <v>1</v>
      </c>
      <c r="E407">
        <v>0</v>
      </c>
      <c r="F407">
        <v>0</v>
      </c>
      <c r="G407">
        <v>1</v>
      </c>
      <c r="H407">
        <v>1.9989999999999999</v>
      </c>
    </row>
    <row r="408" spans="1:8" x14ac:dyDescent="0.25">
      <c r="A408">
        <v>46</v>
      </c>
      <c r="B408">
        <v>2</v>
      </c>
      <c r="C408">
        <v>0</v>
      </c>
      <c r="D408">
        <v>0</v>
      </c>
      <c r="E408">
        <v>1</v>
      </c>
      <c r="F408">
        <v>0</v>
      </c>
      <c r="G408">
        <v>0</v>
      </c>
      <c r="H408">
        <v>1.399</v>
      </c>
    </row>
    <row r="409" spans="1:8" x14ac:dyDescent="0.25">
      <c r="A409">
        <v>46</v>
      </c>
      <c r="B409">
        <v>3</v>
      </c>
      <c r="C409">
        <v>1</v>
      </c>
      <c r="D409">
        <v>0</v>
      </c>
      <c r="E409">
        <v>1</v>
      </c>
      <c r="F409">
        <v>1</v>
      </c>
      <c r="G409">
        <v>0</v>
      </c>
      <c r="H409">
        <v>1.9989999999999999</v>
      </c>
    </row>
    <row r="410" spans="1:8" x14ac:dyDescent="0.25">
      <c r="A410">
        <v>46</v>
      </c>
      <c r="B410">
        <v>4</v>
      </c>
      <c r="C410">
        <v>1</v>
      </c>
      <c r="D410">
        <v>0</v>
      </c>
      <c r="E410">
        <v>0</v>
      </c>
      <c r="F410">
        <v>1</v>
      </c>
      <c r="G410">
        <v>0</v>
      </c>
      <c r="H410">
        <v>1.6989999999999998</v>
      </c>
    </row>
    <row r="411" spans="1:8" x14ac:dyDescent="0.25">
      <c r="A411">
        <v>46</v>
      </c>
      <c r="B411">
        <v>5</v>
      </c>
      <c r="C411">
        <v>0</v>
      </c>
      <c r="D411">
        <v>0</v>
      </c>
      <c r="E411">
        <v>0</v>
      </c>
      <c r="F411">
        <v>0</v>
      </c>
      <c r="G411">
        <v>0</v>
      </c>
      <c r="H411">
        <v>1.9989999999999999</v>
      </c>
    </row>
    <row r="412" spans="1:8" x14ac:dyDescent="0.25">
      <c r="A412">
        <v>46</v>
      </c>
      <c r="B412">
        <v>6</v>
      </c>
      <c r="C412">
        <v>0</v>
      </c>
      <c r="D412">
        <v>1</v>
      </c>
      <c r="E412">
        <v>0</v>
      </c>
      <c r="F412">
        <v>1</v>
      </c>
      <c r="G412">
        <v>0</v>
      </c>
      <c r="H412">
        <v>1.399</v>
      </c>
    </row>
    <row r="413" spans="1:8" x14ac:dyDescent="0.25">
      <c r="A413">
        <v>46</v>
      </c>
      <c r="B413">
        <v>7</v>
      </c>
      <c r="C413">
        <v>0</v>
      </c>
      <c r="D413">
        <v>0</v>
      </c>
      <c r="E413">
        <v>0</v>
      </c>
      <c r="F413">
        <v>0</v>
      </c>
      <c r="G413">
        <v>1</v>
      </c>
      <c r="H413">
        <v>1.399</v>
      </c>
    </row>
    <row r="414" spans="1:8" x14ac:dyDescent="0.25">
      <c r="A414">
        <v>46</v>
      </c>
      <c r="B414">
        <v>8</v>
      </c>
      <c r="C414">
        <v>0</v>
      </c>
      <c r="D414">
        <v>1</v>
      </c>
      <c r="E414">
        <v>0</v>
      </c>
      <c r="F414">
        <v>0</v>
      </c>
      <c r="G414">
        <v>0</v>
      </c>
      <c r="H414">
        <v>1.6989999999999998</v>
      </c>
    </row>
    <row r="415" spans="1:8" x14ac:dyDescent="0.25">
      <c r="A415">
        <v>46</v>
      </c>
      <c r="B415">
        <v>9</v>
      </c>
      <c r="C415">
        <v>0</v>
      </c>
      <c r="D415">
        <v>0</v>
      </c>
      <c r="E415">
        <v>1</v>
      </c>
      <c r="F415">
        <v>0</v>
      </c>
      <c r="G415">
        <v>1</v>
      </c>
      <c r="H415">
        <v>1.6989999999999998</v>
      </c>
    </row>
    <row r="416" spans="1:8" x14ac:dyDescent="0.25">
      <c r="A416">
        <v>47</v>
      </c>
      <c r="B416">
        <v>1</v>
      </c>
      <c r="C416">
        <v>0</v>
      </c>
      <c r="D416">
        <v>1</v>
      </c>
      <c r="E416">
        <v>0</v>
      </c>
      <c r="F416">
        <v>0</v>
      </c>
      <c r="G416">
        <v>1</v>
      </c>
      <c r="H416">
        <v>1.9989999999999999</v>
      </c>
    </row>
    <row r="417" spans="1:8" x14ac:dyDescent="0.25">
      <c r="A417">
        <v>47</v>
      </c>
      <c r="B417">
        <v>2</v>
      </c>
      <c r="C417">
        <v>0</v>
      </c>
      <c r="D417">
        <v>0</v>
      </c>
      <c r="E417">
        <v>1</v>
      </c>
      <c r="F417">
        <v>0</v>
      </c>
      <c r="G417">
        <v>0</v>
      </c>
      <c r="H417">
        <v>1.399</v>
      </c>
    </row>
    <row r="418" spans="1:8" x14ac:dyDescent="0.25">
      <c r="A418">
        <v>47</v>
      </c>
      <c r="B418">
        <v>3</v>
      </c>
      <c r="C418">
        <v>0</v>
      </c>
      <c r="D418">
        <v>0</v>
      </c>
      <c r="E418">
        <v>1</v>
      </c>
      <c r="F418">
        <v>1</v>
      </c>
      <c r="G418">
        <v>0</v>
      </c>
      <c r="H418">
        <v>1.9989999999999999</v>
      </c>
    </row>
    <row r="419" spans="1:8" x14ac:dyDescent="0.25">
      <c r="A419">
        <v>47</v>
      </c>
      <c r="B419">
        <v>4</v>
      </c>
      <c r="C419">
        <v>1</v>
      </c>
      <c r="D419">
        <v>0</v>
      </c>
      <c r="E419">
        <v>0</v>
      </c>
      <c r="F419">
        <v>1</v>
      </c>
      <c r="G419">
        <v>0</v>
      </c>
      <c r="H419">
        <v>1.6989999999999998</v>
      </c>
    </row>
    <row r="420" spans="1:8" x14ac:dyDescent="0.25">
      <c r="A420">
        <v>47</v>
      </c>
      <c r="B420">
        <v>5</v>
      </c>
      <c r="C420">
        <v>0</v>
      </c>
      <c r="D420">
        <v>0</v>
      </c>
      <c r="E420">
        <v>0</v>
      </c>
      <c r="F420">
        <v>0</v>
      </c>
      <c r="G420">
        <v>0</v>
      </c>
      <c r="H420">
        <v>1.9989999999999999</v>
      </c>
    </row>
    <row r="421" spans="1:8" x14ac:dyDescent="0.25">
      <c r="A421">
        <v>47</v>
      </c>
      <c r="B421">
        <v>6</v>
      </c>
      <c r="C421">
        <v>0</v>
      </c>
      <c r="D421">
        <v>1</v>
      </c>
      <c r="E421">
        <v>0</v>
      </c>
      <c r="F421">
        <v>1</v>
      </c>
      <c r="G421">
        <v>0</v>
      </c>
      <c r="H421">
        <v>1.399</v>
      </c>
    </row>
    <row r="422" spans="1:8" x14ac:dyDescent="0.25">
      <c r="A422">
        <v>47</v>
      </c>
      <c r="B422">
        <v>7</v>
      </c>
      <c r="C422">
        <v>1</v>
      </c>
      <c r="D422">
        <v>0</v>
      </c>
      <c r="E422">
        <v>0</v>
      </c>
      <c r="F422">
        <v>0</v>
      </c>
      <c r="G422">
        <v>1</v>
      </c>
      <c r="H422">
        <v>1.399</v>
      </c>
    </row>
    <row r="423" spans="1:8" x14ac:dyDescent="0.25">
      <c r="A423">
        <v>47</v>
      </c>
      <c r="B423">
        <v>8</v>
      </c>
      <c r="C423">
        <v>0</v>
      </c>
      <c r="D423">
        <v>1</v>
      </c>
      <c r="E423">
        <v>0</v>
      </c>
      <c r="F423">
        <v>0</v>
      </c>
      <c r="G423">
        <v>0</v>
      </c>
      <c r="H423">
        <v>1.6989999999999998</v>
      </c>
    </row>
    <row r="424" spans="1:8" x14ac:dyDescent="0.25">
      <c r="A424">
        <v>47</v>
      </c>
      <c r="B424">
        <v>9</v>
      </c>
      <c r="C424">
        <v>0</v>
      </c>
      <c r="D424">
        <v>0</v>
      </c>
      <c r="E424">
        <v>1</v>
      </c>
      <c r="F424">
        <v>0</v>
      </c>
      <c r="G424">
        <v>1</v>
      </c>
      <c r="H424">
        <v>1.6989999999999998</v>
      </c>
    </row>
    <row r="425" spans="1:8" x14ac:dyDescent="0.25">
      <c r="A425">
        <v>48</v>
      </c>
      <c r="B425">
        <v>1</v>
      </c>
      <c r="C425">
        <v>0</v>
      </c>
      <c r="D425">
        <v>1</v>
      </c>
      <c r="E425">
        <v>0</v>
      </c>
      <c r="F425">
        <v>0</v>
      </c>
      <c r="G425">
        <v>1</v>
      </c>
      <c r="H425">
        <v>1.9989999999999999</v>
      </c>
    </row>
    <row r="426" spans="1:8" x14ac:dyDescent="0.25">
      <c r="A426">
        <v>48</v>
      </c>
      <c r="B426">
        <v>2</v>
      </c>
      <c r="C426">
        <v>0</v>
      </c>
      <c r="D426">
        <v>0</v>
      </c>
      <c r="E426">
        <v>1</v>
      </c>
      <c r="F426">
        <v>0</v>
      </c>
      <c r="G426">
        <v>0</v>
      </c>
      <c r="H426">
        <v>1.399</v>
      </c>
    </row>
    <row r="427" spans="1:8" x14ac:dyDescent="0.25">
      <c r="A427">
        <v>48</v>
      </c>
      <c r="B427">
        <v>3</v>
      </c>
      <c r="C427">
        <v>0</v>
      </c>
      <c r="D427">
        <v>0</v>
      </c>
      <c r="E427">
        <v>1</v>
      </c>
      <c r="F427">
        <v>1</v>
      </c>
      <c r="G427">
        <v>0</v>
      </c>
      <c r="H427">
        <v>1.9989999999999999</v>
      </c>
    </row>
    <row r="428" spans="1:8" x14ac:dyDescent="0.25">
      <c r="A428">
        <v>48</v>
      </c>
      <c r="B428">
        <v>4</v>
      </c>
      <c r="C428">
        <v>0</v>
      </c>
      <c r="D428">
        <v>0</v>
      </c>
      <c r="E428">
        <v>0</v>
      </c>
      <c r="F428">
        <v>1</v>
      </c>
      <c r="G428">
        <v>0</v>
      </c>
      <c r="H428">
        <v>1.6989999999999998</v>
      </c>
    </row>
    <row r="429" spans="1:8" x14ac:dyDescent="0.25">
      <c r="A429">
        <v>48</v>
      </c>
      <c r="B429">
        <v>5</v>
      </c>
      <c r="C429">
        <v>0</v>
      </c>
      <c r="D429">
        <v>0</v>
      </c>
      <c r="E429">
        <v>0</v>
      </c>
      <c r="F429">
        <v>0</v>
      </c>
      <c r="G429">
        <v>0</v>
      </c>
      <c r="H429">
        <v>1.9989999999999999</v>
      </c>
    </row>
    <row r="430" spans="1:8" x14ac:dyDescent="0.25">
      <c r="A430">
        <v>48</v>
      </c>
      <c r="B430">
        <v>6</v>
      </c>
      <c r="C430">
        <v>1</v>
      </c>
      <c r="D430">
        <v>1</v>
      </c>
      <c r="E430">
        <v>0</v>
      </c>
      <c r="F430">
        <v>1</v>
      </c>
      <c r="G430">
        <v>0</v>
      </c>
      <c r="H430">
        <v>1.399</v>
      </c>
    </row>
    <row r="431" spans="1:8" x14ac:dyDescent="0.25">
      <c r="A431">
        <v>48</v>
      </c>
      <c r="B431">
        <v>7</v>
      </c>
      <c r="C431">
        <v>0</v>
      </c>
      <c r="D431">
        <v>0</v>
      </c>
      <c r="E431">
        <v>0</v>
      </c>
      <c r="F431">
        <v>0</v>
      </c>
      <c r="G431">
        <v>1</v>
      </c>
      <c r="H431">
        <v>1.399</v>
      </c>
    </row>
    <row r="432" spans="1:8" x14ac:dyDescent="0.25">
      <c r="A432">
        <v>48</v>
      </c>
      <c r="B432">
        <v>8</v>
      </c>
      <c r="C432">
        <v>0</v>
      </c>
      <c r="D432">
        <v>1</v>
      </c>
      <c r="E432">
        <v>0</v>
      </c>
      <c r="F432">
        <v>0</v>
      </c>
      <c r="G432">
        <v>0</v>
      </c>
      <c r="H432">
        <v>1.6989999999999998</v>
      </c>
    </row>
    <row r="433" spans="1:8" x14ac:dyDescent="0.25">
      <c r="A433">
        <v>48</v>
      </c>
      <c r="B433">
        <v>9</v>
      </c>
      <c r="C433">
        <v>0</v>
      </c>
      <c r="D433">
        <v>0</v>
      </c>
      <c r="E433">
        <v>1</v>
      </c>
      <c r="F433">
        <v>0</v>
      </c>
      <c r="G433">
        <v>1</v>
      </c>
      <c r="H433">
        <v>1.6989999999999998</v>
      </c>
    </row>
    <row r="434" spans="1:8" x14ac:dyDescent="0.25">
      <c r="A434">
        <v>49</v>
      </c>
      <c r="B434">
        <v>1</v>
      </c>
      <c r="C434">
        <v>0</v>
      </c>
      <c r="D434">
        <v>1</v>
      </c>
      <c r="E434">
        <v>0</v>
      </c>
      <c r="F434">
        <v>0</v>
      </c>
      <c r="G434">
        <v>1</v>
      </c>
      <c r="H434">
        <v>1.9989999999999999</v>
      </c>
    </row>
    <row r="435" spans="1:8" x14ac:dyDescent="0.25">
      <c r="A435">
        <v>49</v>
      </c>
      <c r="B435">
        <v>2</v>
      </c>
      <c r="C435">
        <v>0</v>
      </c>
      <c r="D435">
        <v>0</v>
      </c>
      <c r="E435">
        <v>1</v>
      </c>
      <c r="F435">
        <v>0</v>
      </c>
      <c r="G435">
        <v>0</v>
      </c>
      <c r="H435">
        <v>1.399</v>
      </c>
    </row>
    <row r="436" spans="1:8" x14ac:dyDescent="0.25">
      <c r="A436">
        <v>49</v>
      </c>
      <c r="B436">
        <v>3</v>
      </c>
      <c r="C436">
        <v>0</v>
      </c>
      <c r="D436">
        <v>0</v>
      </c>
      <c r="E436">
        <v>1</v>
      </c>
      <c r="F436">
        <v>1</v>
      </c>
      <c r="G436">
        <v>0</v>
      </c>
      <c r="H436">
        <v>1.9989999999999999</v>
      </c>
    </row>
    <row r="437" spans="1:8" x14ac:dyDescent="0.25">
      <c r="A437">
        <v>49</v>
      </c>
      <c r="B437">
        <v>4</v>
      </c>
      <c r="C437">
        <v>1</v>
      </c>
      <c r="D437">
        <v>0</v>
      </c>
      <c r="E437">
        <v>0</v>
      </c>
      <c r="F437">
        <v>1</v>
      </c>
      <c r="G437">
        <v>0</v>
      </c>
      <c r="H437">
        <v>1.6989999999999998</v>
      </c>
    </row>
    <row r="438" spans="1:8" x14ac:dyDescent="0.25">
      <c r="A438">
        <v>49</v>
      </c>
      <c r="B438">
        <v>5</v>
      </c>
      <c r="C438">
        <v>0</v>
      </c>
      <c r="D438">
        <v>0</v>
      </c>
      <c r="E438">
        <v>0</v>
      </c>
      <c r="F438">
        <v>0</v>
      </c>
      <c r="G438">
        <v>0</v>
      </c>
      <c r="H438">
        <v>1.9989999999999999</v>
      </c>
    </row>
    <row r="439" spans="1:8" x14ac:dyDescent="0.25">
      <c r="A439">
        <v>49</v>
      </c>
      <c r="B439">
        <v>6</v>
      </c>
      <c r="C439">
        <v>1</v>
      </c>
      <c r="D439">
        <v>1</v>
      </c>
      <c r="E439">
        <v>0</v>
      </c>
      <c r="F439">
        <v>1</v>
      </c>
      <c r="G439">
        <v>0</v>
      </c>
      <c r="H439">
        <v>1.399</v>
      </c>
    </row>
    <row r="440" spans="1:8" x14ac:dyDescent="0.25">
      <c r="A440">
        <v>49</v>
      </c>
      <c r="B440">
        <v>7</v>
      </c>
      <c r="C440">
        <v>1</v>
      </c>
      <c r="D440">
        <v>0</v>
      </c>
      <c r="E440">
        <v>0</v>
      </c>
      <c r="F440">
        <v>0</v>
      </c>
      <c r="G440">
        <v>1</v>
      </c>
      <c r="H440">
        <v>1.399</v>
      </c>
    </row>
    <row r="441" spans="1:8" x14ac:dyDescent="0.25">
      <c r="A441">
        <v>49</v>
      </c>
      <c r="B441">
        <v>8</v>
      </c>
      <c r="C441">
        <v>0</v>
      </c>
      <c r="D441">
        <v>1</v>
      </c>
      <c r="E441">
        <v>0</v>
      </c>
      <c r="F441">
        <v>0</v>
      </c>
      <c r="G441">
        <v>0</v>
      </c>
      <c r="H441">
        <v>1.6989999999999998</v>
      </c>
    </row>
    <row r="442" spans="1:8" x14ac:dyDescent="0.25">
      <c r="A442">
        <v>49</v>
      </c>
      <c r="B442">
        <v>9</v>
      </c>
      <c r="C442">
        <v>0</v>
      </c>
      <c r="D442">
        <v>0</v>
      </c>
      <c r="E442">
        <v>1</v>
      </c>
      <c r="F442">
        <v>0</v>
      </c>
      <c r="G442">
        <v>1</v>
      </c>
      <c r="H442">
        <v>1.6989999999999998</v>
      </c>
    </row>
    <row r="443" spans="1:8" x14ac:dyDescent="0.25">
      <c r="A443">
        <v>50</v>
      </c>
      <c r="B443">
        <v>1</v>
      </c>
      <c r="C443">
        <v>1</v>
      </c>
      <c r="D443">
        <v>1</v>
      </c>
      <c r="E443">
        <v>0</v>
      </c>
      <c r="F443">
        <v>0</v>
      </c>
      <c r="G443">
        <v>1</v>
      </c>
      <c r="H443">
        <v>1.9989999999999999</v>
      </c>
    </row>
    <row r="444" spans="1:8" x14ac:dyDescent="0.25">
      <c r="A444">
        <v>50</v>
      </c>
      <c r="B444">
        <v>2</v>
      </c>
      <c r="C444">
        <v>0</v>
      </c>
      <c r="D444">
        <v>0</v>
      </c>
      <c r="E444">
        <v>1</v>
      </c>
      <c r="F444">
        <v>0</v>
      </c>
      <c r="G444">
        <v>0</v>
      </c>
      <c r="H444">
        <v>1.399</v>
      </c>
    </row>
    <row r="445" spans="1:8" x14ac:dyDescent="0.25">
      <c r="A445">
        <v>50</v>
      </c>
      <c r="B445">
        <v>3</v>
      </c>
      <c r="C445">
        <v>0</v>
      </c>
      <c r="D445">
        <v>0</v>
      </c>
      <c r="E445">
        <v>1</v>
      </c>
      <c r="F445">
        <v>1</v>
      </c>
      <c r="G445">
        <v>0</v>
      </c>
      <c r="H445">
        <v>1.9989999999999999</v>
      </c>
    </row>
    <row r="446" spans="1:8" x14ac:dyDescent="0.25">
      <c r="A446">
        <v>50</v>
      </c>
      <c r="B446">
        <v>4</v>
      </c>
      <c r="C446">
        <v>1</v>
      </c>
      <c r="D446">
        <v>0</v>
      </c>
      <c r="E446">
        <v>0</v>
      </c>
      <c r="F446">
        <v>1</v>
      </c>
      <c r="G446">
        <v>0</v>
      </c>
      <c r="H446">
        <v>1.6989999999999998</v>
      </c>
    </row>
    <row r="447" spans="1:8" x14ac:dyDescent="0.25">
      <c r="A447">
        <v>50</v>
      </c>
      <c r="B447">
        <v>5</v>
      </c>
      <c r="C447">
        <v>0</v>
      </c>
      <c r="D447">
        <v>0</v>
      </c>
      <c r="E447">
        <v>0</v>
      </c>
      <c r="F447">
        <v>0</v>
      </c>
      <c r="G447">
        <v>0</v>
      </c>
      <c r="H447">
        <v>1.9989999999999999</v>
      </c>
    </row>
    <row r="448" spans="1:8" x14ac:dyDescent="0.25">
      <c r="A448">
        <v>50</v>
      </c>
      <c r="B448">
        <v>6</v>
      </c>
      <c r="C448">
        <v>1</v>
      </c>
      <c r="D448">
        <v>1</v>
      </c>
      <c r="E448">
        <v>0</v>
      </c>
      <c r="F448">
        <v>1</v>
      </c>
      <c r="G448">
        <v>0</v>
      </c>
      <c r="H448">
        <v>1.399</v>
      </c>
    </row>
    <row r="449" spans="1:8" x14ac:dyDescent="0.25">
      <c r="A449">
        <v>50</v>
      </c>
      <c r="B449">
        <v>7</v>
      </c>
      <c r="C449">
        <v>1</v>
      </c>
      <c r="D449">
        <v>0</v>
      </c>
      <c r="E449">
        <v>0</v>
      </c>
      <c r="F449">
        <v>0</v>
      </c>
      <c r="G449">
        <v>1</v>
      </c>
      <c r="H449">
        <v>1.399</v>
      </c>
    </row>
    <row r="450" spans="1:8" x14ac:dyDescent="0.25">
      <c r="A450">
        <v>50</v>
      </c>
      <c r="B450">
        <v>8</v>
      </c>
      <c r="C450">
        <v>0</v>
      </c>
      <c r="D450">
        <v>1</v>
      </c>
      <c r="E450">
        <v>0</v>
      </c>
      <c r="F450">
        <v>0</v>
      </c>
      <c r="G450">
        <v>0</v>
      </c>
      <c r="H450">
        <v>1.6989999999999998</v>
      </c>
    </row>
    <row r="451" spans="1:8" x14ac:dyDescent="0.25">
      <c r="A451">
        <v>50</v>
      </c>
      <c r="B451">
        <v>9</v>
      </c>
      <c r="C451">
        <v>0</v>
      </c>
      <c r="D451">
        <v>0</v>
      </c>
      <c r="E451">
        <v>1</v>
      </c>
      <c r="F451">
        <v>0</v>
      </c>
      <c r="G451">
        <v>1</v>
      </c>
      <c r="H451">
        <v>1.6989999999999998</v>
      </c>
    </row>
    <row r="452" spans="1:8" x14ac:dyDescent="0.25">
      <c r="A452">
        <v>51</v>
      </c>
      <c r="B452">
        <v>1</v>
      </c>
      <c r="C452">
        <v>0</v>
      </c>
      <c r="D452">
        <v>1</v>
      </c>
      <c r="E452">
        <v>0</v>
      </c>
      <c r="F452">
        <v>0</v>
      </c>
      <c r="G452">
        <v>1</v>
      </c>
      <c r="H452">
        <v>1.9989999999999999</v>
      </c>
    </row>
    <row r="453" spans="1:8" x14ac:dyDescent="0.25">
      <c r="A453">
        <v>51</v>
      </c>
      <c r="B453">
        <v>2</v>
      </c>
      <c r="C453">
        <v>0</v>
      </c>
      <c r="D453">
        <v>0</v>
      </c>
      <c r="E453">
        <v>1</v>
      </c>
      <c r="F453">
        <v>0</v>
      </c>
      <c r="G453">
        <v>0</v>
      </c>
      <c r="H453">
        <v>1.399</v>
      </c>
    </row>
    <row r="454" spans="1:8" x14ac:dyDescent="0.25">
      <c r="A454">
        <v>51</v>
      </c>
      <c r="B454">
        <v>3</v>
      </c>
      <c r="C454">
        <v>0</v>
      </c>
      <c r="D454">
        <v>0</v>
      </c>
      <c r="E454">
        <v>1</v>
      </c>
      <c r="F454">
        <v>1</v>
      </c>
      <c r="G454">
        <v>0</v>
      </c>
      <c r="H454">
        <v>1.9989999999999999</v>
      </c>
    </row>
    <row r="455" spans="1:8" x14ac:dyDescent="0.25">
      <c r="A455">
        <v>51</v>
      </c>
      <c r="B455">
        <v>4</v>
      </c>
      <c r="C455">
        <v>1</v>
      </c>
      <c r="D455">
        <v>0</v>
      </c>
      <c r="E455">
        <v>0</v>
      </c>
      <c r="F455">
        <v>1</v>
      </c>
      <c r="G455">
        <v>0</v>
      </c>
      <c r="H455">
        <v>1.6989999999999998</v>
      </c>
    </row>
    <row r="456" spans="1:8" x14ac:dyDescent="0.25">
      <c r="A456">
        <v>51</v>
      </c>
      <c r="B456">
        <v>5</v>
      </c>
      <c r="C456">
        <v>0</v>
      </c>
      <c r="D456">
        <v>0</v>
      </c>
      <c r="E456">
        <v>0</v>
      </c>
      <c r="F456">
        <v>0</v>
      </c>
      <c r="G456">
        <v>0</v>
      </c>
      <c r="H456">
        <v>1.9989999999999999</v>
      </c>
    </row>
    <row r="457" spans="1:8" x14ac:dyDescent="0.25">
      <c r="A457">
        <v>51</v>
      </c>
      <c r="B457">
        <v>6</v>
      </c>
      <c r="C457">
        <v>1</v>
      </c>
      <c r="D457">
        <v>1</v>
      </c>
      <c r="E457">
        <v>0</v>
      </c>
      <c r="F457">
        <v>1</v>
      </c>
      <c r="G457">
        <v>0</v>
      </c>
      <c r="H457">
        <v>1.399</v>
      </c>
    </row>
    <row r="458" spans="1:8" x14ac:dyDescent="0.25">
      <c r="A458">
        <v>51</v>
      </c>
      <c r="B458">
        <v>7</v>
      </c>
      <c r="C458">
        <v>0</v>
      </c>
      <c r="D458">
        <v>0</v>
      </c>
      <c r="E458">
        <v>0</v>
      </c>
      <c r="F458">
        <v>0</v>
      </c>
      <c r="G458">
        <v>1</v>
      </c>
      <c r="H458">
        <v>1.399</v>
      </c>
    </row>
    <row r="459" spans="1:8" x14ac:dyDescent="0.25">
      <c r="A459">
        <v>51</v>
      </c>
      <c r="B459">
        <v>8</v>
      </c>
      <c r="C459">
        <v>0</v>
      </c>
      <c r="D459">
        <v>1</v>
      </c>
      <c r="E459">
        <v>0</v>
      </c>
      <c r="F459">
        <v>0</v>
      </c>
      <c r="G459">
        <v>0</v>
      </c>
      <c r="H459">
        <v>1.6989999999999998</v>
      </c>
    </row>
    <row r="460" spans="1:8" x14ac:dyDescent="0.25">
      <c r="A460">
        <v>51</v>
      </c>
      <c r="B460">
        <v>9</v>
      </c>
      <c r="C460">
        <v>0</v>
      </c>
      <c r="D460">
        <v>0</v>
      </c>
      <c r="E460">
        <v>1</v>
      </c>
      <c r="F460">
        <v>0</v>
      </c>
      <c r="G460">
        <v>1</v>
      </c>
      <c r="H460">
        <v>1.6989999999999998</v>
      </c>
    </row>
    <row r="461" spans="1:8" x14ac:dyDescent="0.25">
      <c r="A461">
        <v>52</v>
      </c>
      <c r="B461">
        <v>1</v>
      </c>
      <c r="C461">
        <v>0</v>
      </c>
      <c r="D461">
        <v>1</v>
      </c>
      <c r="E461">
        <v>0</v>
      </c>
      <c r="F461">
        <v>0</v>
      </c>
      <c r="G461">
        <v>1</v>
      </c>
      <c r="H461">
        <v>1.9989999999999999</v>
      </c>
    </row>
    <row r="462" spans="1:8" x14ac:dyDescent="0.25">
      <c r="A462">
        <v>52</v>
      </c>
      <c r="B462">
        <v>2</v>
      </c>
      <c r="C462">
        <v>0</v>
      </c>
      <c r="D462">
        <v>0</v>
      </c>
      <c r="E462">
        <v>1</v>
      </c>
      <c r="F462">
        <v>0</v>
      </c>
      <c r="G462">
        <v>0</v>
      </c>
      <c r="H462">
        <v>1.399</v>
      </c>
    </row>
    <row r="463" spans="1:8" x14ac:dyDescent="0.25">
      <c r="A463">
        <v>52</v>
      </c>
      <c r="B463">
        <v>3</v>
      </c>
      <c r="C463">
        <v>1</v>
      </c>
      <c r="D463">
        <v>0</v>
      </c>
      <c r="E463">
        <v>1</v>
      </c>
      <c r="F463">
        <v>1</v>
      </c>
      <c r="G463">
        <v>0</v>
      </c>
      <c r="H463">
        <v>1.9989999999999999</v>
      </c>
    </row>
    <row r="464" spans="1:8" x14ac:dyDescent="0.25">
      <c r="A464">
        <v>52</v>
      </c>
      <c r="B464">
        <v>4</v>
      </c>
      <c r="C464">
        <v>1</v>
      </c>
      <c r="D464">
        <v>0</v>
      </c>
      <c r="E464">
        <v>0</v>
      </c>
      <c r="F464">
        <v>1</v>
      </c>
      <c r="G464">
        <v>0</v>
      </c>
      <c r="H464">
        <v>1.6989999999999998</v>
      </c>
    </row>
    <row r="465" spans="1:8" x14ac:dyDescent="0.25">
      <c r="A465">
        <v>52</v>
      </c>
      <c r="B465">
        <v>5</v>
      </c>
      <c r="C465">
        <v>0</v>
      </c>
      <c r="D465">
        <v>0</v>
      </c>
      <c r="E465">
        <v>0</v>
      </c>
      <c r="F465">
        <v>0</v>
      </c>
      <c r="G465">
        <v>0</v>
      </c>
      <c r="H465">
        <v>1.9989999999999999</v>
      </c>
    </row>
    <row r="466" spans="1:8" x14ac:dyDescent="0.25">
      <c r="A466">
        <v>52</v>
      </c>
      <c r="B466">
        <v>6</v>
      </c>
      <c r="C466">
        <v>1</v>
      </c>
      <c r="D466">
        <v>1</v>
      </c>
      <c r="E466">
        <v>0</v>
      </c>
      <c r="F466">
        <v>1</v>
      </c>
      <c r="G466">
        <v>0</v>
      </c>
      <c r="H466">
        <v>1.399</v>
      </c>
    </row>
    <row r="467" spans="1:8" x14ac:dyDescent="0.25">
      <c r="A467">
        <v>52</v>
      </c>
      <c r="B467">
        <v>7</v>
      </c>
      <c r="C467">
        <v>0</v>
      </c>
      <c r="D467">
        <v>0</v>
      </c>
      <c r="E467">
        <v>0</v>
      </c>
      <c r="F467">
        <v>0</v>
      </c>
      <c r="G467">
        <v>1</v>
      </c>
      <c r="H467">
        <v>1.399</v>
      </c>
    </row>
    <row r="468" spans="1:8" x14ac:dyDescent="0.25">
      <c r="A468">
        <v>52</v>
      </c>
      <c r="B468">
        <v>8</v>
      </c>
      <c r="C468">
        <v>0</v>
      </c>
      <c r="D468">
        <v>1</v>
      </c>
      <c r="E468">
        <v>0</v>
      </c>
      <c r="F468">
        <v>0</v>
      </c>
      <c r="G468">
        <v>0</v>
      </c>
      <c r="H468">
        <v>1.6989999999999998</v>
      </c>
    </row>
    <row r="469" spans="1:8" x14ac:dyDescent="0.25">
      <c r="A469">
        <v>52</v>
      </c>
      <c r="B469">
        <v>9</v>
      </c>
      <c r="C469">
        <v>0</v>
      </c>
      <c r="D469">
        <v>0</v>
      </c>
      <c r="E469">
        <v>1</v>
      </c>
      <c r="F469">
        <v>0</v>
      </c>
      <c r="G469">
        <v>1</v>
      </c>
      <c r="H469">
        <v>1.6989999999999998</v>
      </c>
    </row>
    <row r="470" spans="1:8" x14ac:dyDescent="0.25">
      <c r="A470">
        <v>53</v>
      </c>
      <c r="B470">
        <v>1</v>
      </c>
      <c r="C470">
        <v>0</v>
      </c>
      <c r="D470">
        <v>1</v>
      </c>
      <c r="E470">
        <v>0</v>
      </c>
      <c r="F470">
        <v>0</v>
      </c>
      <c r="G470">
        <v>1</v>
      </c>
      <c r="H470">
        <v>1.9989999999999999</v>
      </c>
    </row>
    <row r="471" spans="1:8" x14ac:dyDescent="0.25">
      <c r="A471">
        <v>53</v>
      </c>
      <c r="B471">
        <v>2</v>
      </c>
      <c r="C471">
        <v>0</v>
      </c>
      <c r="D471">
        <v>0</v>
      </c>
      <c r="E471">
        <v>1</v>
      </c>
      <c r="F471">
        <v>0</v>
      </c>
      <c r="G471">
        <v>0</v>
      </c>
      <c r="H471">
        <v>1.399</v>
      </c>
    </row>
    <row r="472" spans="1:8" x14ac:dyDescent="0.25">
      <c r="A472">
        <v>53</v>
      </c>
      <c r="B472">
        <v>3</v>
      </c>
      <c r="C472">
        <v>1</v>
      </c>
      <c r="D472">
        <v>0</v>
      </c>
      <c r="E472">
        <v>1</v>
      </c>
      <c r="F472">
        <v>1</v>
      </c>
      <c r="G472">
        <v>0</v>
      </c>
      <c r="H472">
        <v>1.9989999999999999</v>
      </c>
    </row>
    <row r="473" spans="1:8" x14ac:dyDescent="0.25">
      <c r="A473">
        <v>53</v>
      </c>
      <c r="B473">
        <v>4</v>
      </c>
      <c r="C473">
        <v>1</v>
      </c>
      <c r="D473">
        <v>0</v>
      </c>
      <c r="E473">
        <v>0</v>
      </c>
      <c r="F473">
        <v>1</v>
      </c>
      <c r="G473">
        <v>0</v>
      </c>
      <c r="H473">
        <v>1.6989999999999998</v>
      </c>
    </row>
    <row r="474" spans="1:8" x14ac:dyDescent="0.25">
      <c r="A474">
        <v>53</v>
      </c>
      <c r="B474">
        <v>5</v>
      </c>
      <c r="C474">
        <v>0</v>
      </c>
      <c r="D474">
        <v>0</v>
      </c>
      <c r="E474">
        <v>0</v>
      </c>
      <c r="F474">
        <v>0</v>
      </c>
      <c r="G474">
        <v>0</v>
      </c>
      <c r="H474">
        <v>1.9989999999999999</v>
      </c>
    </row>
    <row r="475" spans="1:8" x14ac:dyDescent="0.25">
      <c r="A475">
        <v>53</v>
      </c>
      <c r="B475">
        <v>6</v>
      </c>
      <c r="C475">
        <v>1</v>
      </c>
      <c r="D475">
        <v>1</v>
      </c>
      <c r="E475">
        <v>0</v>
      </c>
      <c r="F475">
        <v>1</v>
      </c>
      <c r="G475">
        <v>0</v>
      </c>
      <c r="H475">
        <v>1.399</v>
      </c>
    </row>
    <row r="476" spans="1:8" x14ac:dyDescent="0.25">
      <c r="A476">
        <v>53</v>
      </c>
      <c r="B476">
        <v>7</v>
      </c>
      <c r="C476">
        <v>1</v>
      </c>
      <c r="D476">
        <v>0</v>
      </c>
      <c r="E476">
        <v>0</v>
      </c>
      <c r="F476">
        <v>0</v>
      </c>
      <c r="G476">
        <v>1</v>
      </c>
      <c r="H476">
        <v>1.399</v>
      </c>
    </row>
    <row r="477" spans="1:8" x14ac:dyDescent="0.25">
      <c r="A477">
        <v>53</v>
      </c>
      <c r="B477">
        <v>8</v>
      </c>
      <c r="C477">
        <v>0</v>
      </c>
      <c r="D477">
        <v>1</v>
      </c>
      <c r="E477">
        <v>0</v>
      </c>
      <c r="F477">
        <v>0</v>
      </c>
      <c r="G477">
        <v>0</v>
      </c>
      <c r="H477">
        <v>1.6989999999999998</v>
      </c>
    </row>
    <row r="478" spans="1:8" x14ac:dyDescent="0.25">
      <c r="A478">
        <v>53</v>
      </c>
      <c r="B478">
        <v>9</v>
      </c>
      <c r="C478">
        <v>1</v>
      </c>
      <c r="D478">
        <v>0</v>
      </c>
      <c r="E478">
        <v>1</v>
      </c>
      <c r="F478">
        <v>0</v>
      </c>
      <c r="G478">
        <v>1</v>
      </c>
      <c r="H478">
        <v>1.6989999999999998</v>
      </c>
    </row>
    <row r="479" spans="1:8" x14ac:dyDescent="0.25">
      <c r="A479">
        <v>54</v>
      </c>
      <c r="B479">
        <v>1</v>
      </c>
      <c r="C479">
        <v>0</v>
      </c>
      <c r="D479">
        <v>1</v>
      </c>
      <c r="E479">
        <v>0</v>
      </c>
      <c r="F479">
        <v>0</v>
      </c>
      <c r="G479">
        <v>1</v>
      </c>
      <c r="H479">
        <v>1.9989999999999999</v>
      </c>
    </row>
    <row r="480" spans="1:8" x14ac:dyDescent="0.25">
      <c r="A480">
        <v>54</v>
      </c>
      <c r="B480">
        <v>2</v>
      </c>
      <c r="C480">
        <v>0</v>
      </c>
      <c r="D480">
        <v>0</v>
      </c>
      <c r="E480">
        <v>1</v>
      </c>
      <c r="F480">
        <v>0</v>
      </c>
      <c r="G480">
        <v>0</v>
      </c>
      <c r="H480">
        <v>1.399</v>
      </c>
    </row>
    <row r="481" spans="1:8" x14ac:dyDescent="0.25">
      <c r="A481">
        <v>54</v>
      </c>
      <c r="B481">
        <v>3</v>
      </c>
      <c r="C481">
        <v>0</v>
      </c>
      <c r="D481">
        <v>0</v>
      </c>
      <c r="E481">
        <v>1</v>
      </c>
      <c r="F481">
        <v>1</v>
      </c>
      <c r="G481">
        <v>0</v>
      </c>
      <c r="H481">
        <v>1.9989999999999999</v>
      </c>
    </row>
    <row r="482" spans="1:8" x14ac:dyDescent="0.25">
      <c r="A482">
        <v>54</v>
      </c>
      <c r="B482">
        <v>4</v>
      </c>
      <c r="C482">
        <v>0</v>
      </c>
      <c r="D482">
        <v>0</v>
      </c>
      <c r="E482">
        <v>0</v>
      </c>
      <c r="F482">
        <v>1</v>
      </c>
      <c r="G482">
        <v>0</v>
      </c>
      <c r="H482">
        <v>1.6989999999999998</v>
      </c>
    </row>
    <row r="483" spans="1:8" x14ac:dyDescent="0.25">
      <c r="A483">
        <v>54</v>
      </c>
      <c r="B483">
        <v>5</v>
      </c>
      <c r="C483">
        <v>0</v>
      </c>
      <c r="D483">
        <v>0</v>
      </c>
      <c r="E483">
        <v>0</v>
      </c>
      <c r="F483">
        <v>0</v>
      </c>
      <c r="G483">
        <v>0</v>
      </c>
      <c r="H483">
        <v>1.9989999999999999</v>
      </c>
    </row>
    <row r="484" spans="1:8" x14ac:dyDescent="0.25">
      <c r="A484">
        <v>54</v>
      </c>
      <c r="B484">
        <v>6</v>
      </c>
      <c r="C484">
        <v>0</v>
      </c>
      <c r="D484">
        <v>1</v>
      </c>
      <c r="E484">
        <v>0</v>
      </c>
      <c r="F484">
        <v>1</v>
      </c>
      <c r="G484">
        <v>0</v>
      </c>
      <c r="H484">
        <v>1.399</v>
      </c>
    </row>
    <row r="485" spans="1:8" x14ac:dyDescent="0.25">
      <c r="A485">
        <v>54</v>
      </c>
      <c r="B485">
        <v>7</v>
      </c>
      <c r="C485">
        <v>0</v>
      </c>
      <c r="D485">
        <v>0</v>
      </c>
      <c r="E485">
        <v>0</v>
      </c>
      <c r="F485">
        <v>0</v>
      </c>
      <c r="G485">
        <v>1</v>
      </c>
      <c r="H485">
        <v>1.399</v>
      </c>
    </row>
    <row r="486" spans="1:8" x14ac:dyDescent="0.25">
      <c r="A486">
        <v>54</v>
      </c>
      <c r="B486">
        <v>8</v>
      </c>
      <c r="C486">
        <v>0</v>
      </c>
      <c r="D486">
        <v>1</v>
      </c>
      <c r="E486">
        <v>0</v>
      </c>
      <c r="F486">
        <v>0</v>
      </c>
      <c r="G486">
        <v>0</v>
      </c>
      <c r="H486">
        <v>1.6989999999999998</v>
      </c>
    </row>
    <row r="487" spans="1:8" x14ac:dyDescent="0.25">
      <c r="A487">
        <v>54</v>
      </c>
      <c r="B487">
        <v>9</v>
      </c>
      <c r="C487">
        <v>0</v>
      </c>
      <c r="D487">
        <v>0</v>
      </c>
      <c r="E487">
        <v>1</v>
      </c>
      <c r="F487">
        <v>0</v>
      </c>
      <c r="G487">
        <v>1</v>
      </c>
      <c r="H487">
        <v>1.6989999999999998</v>
      </c>
    </row>
    <row r="488" spans="1:8" x14ac:dyDescent="0.25">
      <c r="A488">
        <v>55</v>
      </c>
      <c r="B488">
        <v>1</v>
      </c>
      <c r="C488">
        <v>0</v>
      </c>
      <c r="D488">
        <v>1</v>
      </c>
      <c r="E488">
        <v>0</v>
      </c>
      <c r="F488">
        <v>0</v>
      </c>
      <c r="G488">
        <v>1</v>
      </c>
      <c r="H488">
        <v>1.9989999999999999</v>
      </c>
    </row>
    <row r="489" spans="1:8" x14ac:dyDescent="0.25">
      <c r="A489">
        <v>55</v>
      </c>
      <c r="B489">
        <v>2</v>
      </c>
      <c r="C489">
        <v>0</v>
      </c>
      <c r="D489">
        <v>0</v>
      </c>
      <c r="E489">
        <v>1</v>
      </c>
      <c r="F489">
        <v>0</v>
      </c>
      <c r="G489">
        <v>0</v>
      </c>
      <c r="H489">
        <v>1.399</v>
      </c>
    </row>
    <row r="490" spans="1:8" x14ac:dyDescent="0.25">
      <c r="A490">
        <v>55</v>
      </c>
      <c r="B490">
        <v>3</v>
      </c>
      <c r="C490">
        <v>0</v>
      </c>
      <c r="D490">
        <v>0</v>
      </c>
      <c r="E490">
        <v>1</v>
      </c>
      <c r="F490">
        <v>1</v>
      </c>
      <c r="G490">
        <v>0</v>
      </c>
      <c r="H490">
        <v>1.9989999999999999</v>
      </c>
    </row>
    <row r="491" spans="1:8" x14ac:dyDescent="0.25">
      <c r="A491">
        <v>55</v>
      </c>
      <c r="B491">
        <v>4</v>
      </c>
      <c r="C491">
        <v>1</v>
      </c>
      <c r="D491">
        <v>0</v>
      </c>
      <c r="E491">
        <v>0</v>
      </c>
      <c r="F491">
        <v>1</v>
      </c>
      <c r="G491">
        <v>0</v>
      </c>
      <c r="H491">
        <v>1.6989999999999998</v>
      </c>
    </row>
    <row r="492" spans="1:8" x14ac:dyDescent="0.25">
      <c r="A492">
        <v>55</v>
      </c>
      <c r="B492">
        <v>5</v>
      </c>
      <c r="C492">
        <v>0</v>
      </c>
      <c r="D492">
        <v>0</v>
      </c>
      <c r="E492">
        <v>0</v>
      </c>
      <c r="F492">
        <v>0</v>
      </c>
      <c r="G492">
        <v>0</v>
      </c>
      <c r="H492">
        <v>1.9989999999999999</v>
      </c>
    </row>
    <row r="493" spans="1:8" x14ac:dyDescent="0.25">
      <c r="A493">
        <v>55</v>
      </c>
      <c r="B493">
        <v>6</v>
      </c>
      <c r="C493">
        <v>0</v>
      </c>
      <c r="D493">
        <v>1</v>
      </c>
      <c r="E493">
        <v>0</v>
      </c>
      <c r="F493">
        <v>1</v>
      </c>
      <c r="G493">
        <v>0</v>
      </c>
      <c r="H493">
        <v>1.399</v>
      </c>
    </row>
    <row r="494" spans="1:8" x14ac:dyDescent="0.25">
      <c r="A494">
        <v>55</v>
      </c>
      <c r="B494">
        <v>7</v>
      </c>
      <c r="C494">
        <v>0</v>
      </c>
      <c r="D494">
        <v>0</v>
      </c>
      <c r="E494">
        <v>0</v>
      </c>
      <c r="F494">
        <v>0</v>
      </c>
      <c r="G494">
        <v>1</v>
      </c>
      <c r="H494">
        <v>1.399</v>
      </c>
    </row>
    <row r="495" spans="1:8" x14ac:dyDescent="0.25">
      <c r="A495">
        <v>55</v>
      </c>
      <c r="B495">
        <v>8</v>
      </c>
      <c r="C495">
        <v>0</v>
      </c>
      <c r="D495">
        <v>1</v>
      </c>
      <c r="E495">
        <v>0</v>
      </c>
      <c r="F495">
        <v>0</v>
      </c>
      <c r="G495">
        <v>0</v>
      </c>
      <c r="H495">
        <v>1.6989999999999998</v>
      </c>
    </row>
    <row r="496" spans="1:8" x14ac:dyDescent="0.25">
      <c r="A496">
        <v>55</v>
      </c>
      <c r="B496">
        <v>9</v>
      </c>
      <c r="C496">
        <v>0</v>
      </c>
      <c r="D496">
        <v>0</v>
      </c>
      <c r="E496">
        <v>1</v>
      </c>
      <c r="F496">
        <v>0</v>
      </c>
      <c r="G496">
        <v>1</v>
      </c>
      <c r="H496">
        <v>1.6989999999999998</v>
      </c>
    </row>
    <row r="497" spans="1:8" x14ac:dyDescent="0.25">
      <c r="A497">
        <v>56</v>
      </c>
      <c r="B497">
        <v>1</v>
      </c>
      <c r="C497">
        <v>0</v>
      </c>
      <c r="D497">
        <v>1</v>
      </c>
      <c r="E497">
        <v>0</v>
      </c>
      <c r="F497">
        <v>0</v>
      </c>
      <c r="G497">
        <v>1</v>
      </c>
      <c r="H497">
        <v>1.9989999999999999</v>
      </c>
    </row>
    <row r="498" spans="1:8" x14ac:dyDescent="0.25">
      <c r="A498">
        <v>56</v>
      </c>
      <c r="B498">
        <v>2</v>
      </c>
      <c r="C498">
        <v>0</v>
      </c>
      <c r="D498">
        <v>0</v>
      </c>
      <c r="E498">
        <v>1</v>
      </c>
      <c r="F498">
        <v>0</v>
      </c>
      <c r="G498">
        <v>0</v>
      </c>
      <c r="H498">
        <v>1.399</v>
      </c>
    </row>
    <row r="499" spans="1:8" x14ac:dyDescent="0.25">
      <c r="A499">
        <v>56</v>
      </c>
      <c r="B499">
        <v>3</v>
      </c>
      <c r="C499">
        <v>0</v>
      </c>
      <c r="D499">
        <v>0</v>
      </c>
      <c r="E499">
        <v>1</v>
      </c>
      <c r="F499">
        <v>1</v>
      </c>
      <c r="G499">
        <v>0</v>
      </c>
      <c r="H499">
        <v>1.9989999999999999</v>
      </c>
    </row>
    <row r="500" spans="1:8" x14ac:dyDescent="0.25">
      <c r="A500">
        <v>56</v>
      </c>
      <c r="B500">
        <v>4</v>
      </c>
      <c r="C500">
        <v>1</v>
      </c>
      <c r="D500">
        <v>0</v>
      </c>
      <c r="E500">
        <v>0</v>
      </c>
      <c r="F500">
        <v>1</v>
      </c>
      <c r="G500">
        <v>0</v>
      </c>
      <c r="H500">
        <v>1.6989999999999998</v>
      </c>
    </row>
    <row r="501" spans="1:8" x14ac:dyDescent="0.25">
      <c r="A501">
        <v>56</v>
      </c>
      <c r="B501">
        <v>5</v>
      </c>
      <c r="C501">
        <v>1</v>
      </c>
      <c r="D501">
        <v>0</v>
      </c>
      <c r="E501">
        <v>0</v>
      </c>
      <c r="F501">
        <v>0</v>
      </c>
      <c r="G501">
        <v>0</v>
      </c>
      <c r="H501">
        <v>1.9989999999999999</v>
      </c>
    </row>
    <row r="502" spans="1:8" x14ac:dyDescent="0.25">
      <c r="A502">
        <v>56</v>
      </c>
      <c r="B502">
        <v>6</v>
      </c>
      <c r="C502">
        <v>1</v>
      </c>
      <c r="D502">
        <v>1</v>
      </c>
      <c r="E502">
        <v>0</v>
      </c>
      <c r="F502">
        <v>1</v>
      </c>
      <c r="G502">
        <v>0</v>
      </c>
      <c r="H502">
        <v>1.399</v>
      </c>
    </row>
    <row r="503" spans="1:8" x14ac:dyDescent="0.25">
      <c r="A503">
        <v>56</v>
      </c>
      <c r="B503">
        <v>7</v>
      </c>
      <c r="C503">
        <v>1</v>
      </c>
      <c r="D503">
        <v>0</v>
      </c>
      <c r="E503">
        <v>0</v>
      </c>
      <c r="F503">
        <v>0</v>
      </c>
      <c r="G503">
        <v>1</v>
      </c>
      <c r="H503">
        <v>1.399</v>
      </c>
    </row>
    <row r="504" spans="1:8" x14ac:dyDescent="0.25">
      <c r="A504">
        <v>56</v>
      </c>
      <c r="B504">
        <v>8</v>
      </c>
      <c r="C504">
        <v>0</v>
      </c>
      <c r="D504">
        <v>1</v>
      </c>
      <c r="E504">
        <v>0</v>
      </c>
      <c r="F504">
        <v>0</v>
      </c>
      <c r="G504">
        <v>0</v>
      </c>
      <c r="H504">
        <v>1.6989999999999998</v>
      </c>
    </row>
    <row r="505" spans="1:8" x14ac:dyDescent="0.25">
      <c r="A505">
        <v>56</v>
      </c>
      <c r="B505">
        <v>9</v>
      </c>
      <c r="C505">
        <v>0</v>
      </c>
      <c r="D505">
        <v>0</v>
      </c>
      <c r="E505">
        <v>1</v>
      </c>
      <c r="F505">
        <v>0</v>
      </c>
      <c r="G505">
        <v>1</v>
      </c>
      <c r="H505">
        <v>1.6989999999999998</v>
      </c>
    </row>
    <row r="506" spans="1:8" x14ac:dyDescent="0.25">
      <c r="A506">
        <v>57</v>
      </c>
      <c r="B506">
        <v>1</v>
      </c>
      <c r="C506">
        <v>0</v>
      </c>
      <c r="D506">
        <v>1</v>
      </c>
      <c r="E506">
        <v>0</v>
      </c>
      <c r="F506">
        <v>0</v>
      </c>
      <c r="G506">
        <v>1</v>
      </c>
      <c r="H506">
        <v>1.9989999999999999</v>
      </c>
    </row>
    <row r="507" spans="1:8" x14ac:dyDescent="0.25">
      <c r="A507">
        <v>57</v>
      </c>
      <c r="B507">
        <v>2</v>
      </c>
      <c r="C507">
        <v>0</v>
      </c>
      <c r="D507">
        <v>0</v>
      </c>
      <c r="E507">
        <v>1</v>
      </c>
      <c r="F507">
        <v>0</v>
      </c>
      <c r="G507">
        <v>0</v>
      </c>
      <c r="H507">
        <v>1.399</v>
      </c>
    </row>
    <row r="508" spans="1:8" x14ac:dyDescent="0.25">
      <c r="A508">
        <v>57</v>
      </c>
      <c r="B508">
        <v>3</v>
      </c>
      <c r="C508">
        <v>1</v>
      </c>
      <c r="D508">
        <v>0</v>
      </c>
      <c r="E508">
        <v>1</v>
      </c>
      <c r="F508">
        <v>1</v>
      </c>
      <c r="G508">
        <v>0</v>
      </c>
      <c r="H508">
        <v>1.9989999999999999</v>
      </c>
    </row>
    <row r="509" spans="1:8" x14ac:dyDescent="0.25">
      <c r="A509">
        <v>57</v>
      </c>
      <c r="B509">
        <v>4</v>
      </c>
      <c r="C509">
        <v>1</v>
      </c>
      <c r="D509">
        <v>0</v>
      </c>
      <c r="E509">
        <v>0</v>
      </c>
      <c r="F509">
        <v>1</v>
      </c>
      <c r="G509">
        <v>0</v>
      </c>
      <c r="H509">
        <v>1.6989999999999998</v>
      </c>
    </row>
    <row r="510" spans="1:8" x14ac:dyDescent="0.25">
      <c r="A510">
        <v>57</v>
      </c>
      <c r="B510">
        <v>5</v>
      </c>
      <c r="C510">
        <v>0</v>
      </c>
      <c r="D510">
        <v>0</v>
      </c>
      <c r="E510">
        <v>0</v>
      </c>
      <c r="F510">
        <v>0</v>
      </c>
      <c r="G510">
        <v>0</v>
      </c>
      <c r="H510">
        <v>1.9989999999999999</v>
      </c>
    </row>
    <row r="511" spans="1:8" x14ac:dyDescent="0.25">
      <c r="A511">
        <v>57</v>
      </c>
      <c r="B511">
        <v>6</v>
      </c>
      <c r="C511">
        <v>0</v>
      </c>
      <c r="D511">
        <v>1</v>
      </c>
      <c r="E511">
        <v>0</v>
      </c>
      <c r="F511">
        <v>1</v>
      </c>
      <c r="G511">
        <v>0</v>
      </c>
      <c r="H511">
        <v>1.399</v>
      </c>
    </row>
    <row r="512" spans="1:8" x14ac:dyDescent="0.25">
      <c r="A512">
        <v>57</v>
      </c>
      <c r="B512">
        <v>7</v>
      </c>
      <c r="C512">
        <v>0</v>
      </c>
      <c r="D512">
        <v>0</v>
      </c>
      <c r="E512">
        <v>0</v>
      </c>
      <c r="F512">
        <v>0</v>
      </c>
      <c r="G512">
        <v>1</v>
      </c>
      <c r="H512">
        <v>1.399</v>
      </c>
    </row>
    <row r="513" spans="1:8" x14ac:dyDescent="0.25">
      <c r="A513">
        <v>57</v>
      </c>
      <c r="B513">
        <v>8</v>
      </c>
      <c r="C513">
        <v>0</v>
      </c>
      <c r="D513">
        <v>1</v>
      </c>
      <c r="E513">
        <v>0</v>
      </c>
      <c r="F513">
        <v>0</v>
      </c>
      <c r="G513">
        <v>0</v>
      </c>
      <c r="H513">
        <v>1.6989999999999998</v>
      </c>
    </row>
    <row r="514" spans="1:8" x14ac:dyDescent="0.25">
      <c r="A514">
        <v>57</v>
      </c>
      <c r="B514">
        <v>9</v>
      </c>
      <c r="C514">
        <v>1</v>
      </c>
      <c r="D514">
        <v>0</v>
      </c>
      <c r="E514">
        <v>1</v>
      </c>
      <c r="F514">
        <v>0</v>
      </c>
      <c r="G514">
        <v>1</v>
      </c>
      <c r="H514">
        <v>1.6989999999999998</v>
      </c>
    </row>
    <row r="515" spans="1:8" x14ac:dyDescent="0.25">
      <c r="A515">
        <v>58</v>
      </c>
      <c r="B515">
        <v>1</v>
      </c>
      <c r="C515">
        <v>0</v>
      </c>
      <c r="D515">
        <v>1</v>
      </c>
      <c r="E515">
        <v>0</v>
      </c>
      <c r="F515">
        <v>0</v>
      </c>
      <c r="G515">
        <v>1</v>
      </c>
      <c r="H515">
        <v>1.9989999999999999</v>
      </c>
    </row>
    <row r="516" spans="1:8" x14ac:dyDescent="0.25">
      <c r="A516">
        <v>58</v>
      </c>
      <c r="B516">
        <v>2</v>
      </c>
      <c r="C516">
        <v>0</v>
      </c>
      <c r="D516">
        <v>0</v>
      </c>
      <c r="E516">
        <v>1</v>
      </c>
      <c r="F516">
        <v>0</v>
      </c>
      <c r="G516">
        <v>0</v>
      </c>
      <c r="H516">
        <v>1.399</v>
      </c>
    </row>
    <row r="517" spans="1:8" x14ac:dyDescent="0.25">
      <c r="A517">
        <v>58</v>
      </c>
      <c r="B517">
        <v>3</v>
      </c>
      <c r="C517">
        <v>0</v>
      </c>
      <c r="D517">
        <v>0</v>
      </c>
      <c r="E517">
        <v>1</v>
      </c>
      <c r="F517">
        <v>1</v>
      </c>
      <c r="G517">
        <v>0</v>
      </c>
      <c r="H517">
        <v>1.9989999999999999</v>
      </c>
    </row>
    <row r="518" spans="1:8" x14ac:dyDescent="0.25">
      <c r="A518">
        <v>58</v>
      </c>
      <c r="B518">
        <v>4</v>
      </c>
      <c r="C518">
        <v>1</v>
      </c>
      <c r="D518">
        <v>0</v>
      </c>
      <c r="E518">
        <v>0</v>
      </c>
      <c r="F518">
        <v>1</v>
      </c>
      <c r="G518">
        <v>0</v>
      </c>
      <c r="H518">
        <v>1.6989999999999998</v>
      </c>
    </row>
    <row r="519" spans="1:8" x14ac:dyDescent="0.25">
      <c r="A519">
        <v>58</v>
      </c>
      <c r="B519">
        <v>5</v>
      </c>
      <c r="C519">
        <v>0</v>
      </c>
      <c r="D519">
        <v>0</v>
      </c>
      <c r="E519">
        <v>0</v>
      </c>
      <c r="F519">
        <v>0</v>
      </c>
      <c r="G519">
        <v>0</v>
      </c>
      <c r="H519">
        <v>1.9989999999999999</v>
      </c>
    </row>
    <row r="520" spans="1:8" x14ac:dyDescent="0.25">
      <c r="A520">
        <v>58</v>
      </c>
      <c r="B520">
        <v>6</v>
      </c>
      <c r="C520">
        <v>0</v>
      </c>
      <c r="D520">
        <v>1</v>
      </c>
      <c r="E520">
        <v>0</v>
      </c>
      <c r="F520">
        <v>1</v>
      </c>
      <c r="G520">
        <v>0</v>
      </c>
      <c r="H520">
        <v>1.399</v>
      </c>
    </row>
    <row r="521" spans="1:8" x14ac:dyDescent="0.25">
      <c r="A521">
        <v>58</v>
      </c>
      <c r="B521">
        <v>7</v>
      </c>
      <c r="C521">
        <v>0</v>
      </c>
      <c r="D521">
        <v>0</v>
      </c>
      <c r="E521">
        <v>0</v>
      </c>
      <c r="F521">
        <v>0</v>
      </c>
      <c r="G521">
        <v>1</v>
      </c>
      <c r="H521">
        <v>1.399</v>
      </c>
    </row>
    <row r="522" spans="1:8" x14ac:dyDescent="0.25">
      <c r="A522">
        <v>58</v>
      </c>
      <c r="B522">
        <v>8</v>
      </c>
      <c r="C522">
        <v>0</v>
      </c>
      <c r="D522">
        <v>1</v>
      </c>
      <c r="E522">
        <v>0</v>
      </c>
      <c r="F522">
        <v>0</v>
      </c>
      <c r="G522">
        <v>0</v>
      </c>
      <c r="H522">
        <v>1.6989999999999998</v>
      </c>
    </row>
    <row r="523" spans="1:8" x14ac:dyDescent="0.25">
      <c r="A523">
        <v>58</v>
      </c>
      <c r="B523">
        <v>9</v>
      </c>
      <c r="C523">
        <v>0</v>
      </c>
      <c r="D523">
        <v>0</v>
      </c>
      <c r="E523">
        <v>1</v>
      </c>
      <c r="F523">
        <v>0</v>
      </c>
      <c r="G523">
        <v>1</v>
      </c>
      <c r="H523">
        <v>1.6989999999999998</v>
      </c>
    </row>
    <row r="524" spans="1:8" x14ac:dyDescent="0.25">
      <c r="A524">
        <v>59</v>
      </c>
      <c r="B524">
        <v>1</v>
      </c>
      <c r="C524">
        <v>0</v>
      </c>
      <c r="D524">
        <v>1</v>
      </c>
      <c r="E524">
        <v>0</v>
      </c>
      <c r="F524">
        <v>0</v>
      </c>
      <c r="G524">
        <v>1</v>
      </c>
      <c r="H524">
        <v>1.9989999999999999</v>
      </c>
    </row>
    <row r="525" spans="1:8" x14ac:dyDescent="0.25">
      <c r="A525">
        <v>59</v>
      </c>
      <c r="B525">
        <v>2</v>
      </c>
      <c r="C525">
        <v>0</v>
      </c>
      <c r="D525">
        <v>0</v>
      </c>
      <c r="E525">
        <v>1</v>
      </c>
      <c r="F525">
        <v>0</v>
      </c>
      <c r="G525">
        <v>0</v>
      </c>
      <c r="H525">
        <v>1.399</v>
      </c>
    </row>
    <row r="526" spans="1:8" x14ac:dyDescent="0.25">
      <c r="A526">
        <v>59</v>
      </c>
      <c r="B526">
        <v>3</v>
      </c>
      <c r="C526">
        <v>0</v>
      </c>
      <c r="D526">
        <v>0</v>
      </c>
      <c r="E526">
        <v>1</v>
      </c>
      <c r="F526">
        <v>1</v>
      </c>
      <c r="G526">
        <v>0</v>
      </c>
      <c r="H526">
        <v>1.9989999999999999</v>
      </c>
    </row>
    <row r="527" spans="1:8" x14ac:dyDescent="0.25">
      <c r="A527">
        <v>59</v>
      </c>
      <c r="B527">
        <v>4</v>
      </c>
      <c r="C527">
        <v>0</v>
      </c>
      <c r="D527">
        <v>0</v>
      </c>
      <c r="E527">
        <v>0</v>
      </c>
      <c r="F527">
        <v>1</v>
      </c>
      <c r="G527">
        <v>0</v>
      </c>
      <c r="H527">
        <v>1.6989999999999998</v>
      </c>
    </row>
    <row r="528" spans="1:8" x14ac:dyDescent="0.25">
      <c r="A528">
        <v>59</v>
      </c>
      <c r="B528">
        <v>5</v>
      </c>
      <c r="C528">
        <v>0</v>
      </c>
      <c r="D528">
        <v>0</v>
      </c>
      <c r="E528">
        <v>0</v>
      </c>
      <c r="F528">
        <v>0</v>
      </c>
      <c r="G528">
        <v>0</v>
      </c>
      <c r="H528">
        <v>1.9989999999999999</v>
      </c>
    </row>
    <row r="529" spans="1:8" x14ac:dyDescent="0.25">
      <c r="A529">
        <v>59</v>
      </c>
      <c r="B529">
        <v>6</v>
      </c>
      <c r="C529">
        <v>0</v>
      </c>
      <c r="D529">
        <v>1</v>
      </c>
      <c r="E529">
        <v>0</v>
      </c>
      <c r="F529">
        <v>1</v>
      </c>
      <c r="G529">
        <v>0</v>
      </c>
      <c r="H529">
        <v>1.399</v>
      </c>
    </row>
    <row r="530" spans="1:8" x14ac:dyDescent="0.25">
      <c r="A530">
        <v>59</v>
      </c>
      <c r="B530">
        <v>7</v>
      </c>
      <c r="C530">
        <v>0</v>
      </c>
      <c r="D530">
        <v>0</v>
      </c>
      <c r="E530">
        <v>0</v>
      </c>
      <c r="F530">
        <v>0</v>
      </c>
      <c r="G530">
        <v>1</v>
      </c>
      <c r="H530">
        <v>1.399</v>
      </c>
    </row>
    <row r="531" spans="1:8" x14ac:dyDescent="0.25">
      <c r="A531">
        <v>59</v>
      </c>
      <c r="B531">
        <v>8</v>
      </c>
      <c r="C531">
        <v>0</v>
      </c>
      <c r="D531">
        <v>1</v>
      </c>
      <c r="E531">
        <v>0</v>
      </c>
      <c r="F531">
        <v>0</v>
      </c>
      <c r="G531">
        <v>0</v>
      </c>
      <c r="H531">
        <v>1.6989999999999998</v>
      </c>
    </row>
    <row r="532" spans="1:8" x14ac:dyDescent="0.25">
      <c r="A532">
        <v>59</v>
      </c>
      <c r="B532">
        <v>9</v>
      </c>
      <c r="C532">
        <v>0</v>
      </c>
      <c r="D532">
        <v>0</v>
      </c>
      <c r="E532">
        <v>1</v>
      </c>
      <c r="F532">
        <v>0</v>
      </c>
      <c r="G532">
        <v>1</v>
      </c>
      <c r="H532">
        <v>1.6989999999999998</v>
      </c>
    </row>
    <row r="533" spans="1:8" x14ac:dyDescent="0.25">
      <c r="A533">
        <v>60</v>
      </c>
      <c r="B533">
        <v>1</v>
      </c>
      <c r="C533">
        <v>0</v>
      </c>
      <c r="D533">
        <v>1</v>
      </c>
      <c r="E533">
        <v>0</v>
      </c>
      <c r="F533">
        <v>0</v>
      </c>
      <c r="G533">
        <v>1</v>
      </c>
      <c r="H533">
        <v>1.9989999999999999</v>
      </c>
    </row>
    <row r="534" spans="1:8" x14ac:dyDescent="0.25">
      <c r="A534">
        <v>60</v>
      </c>
      <c r="B534">
        <v>2</v>
      </c>
      <c r="C534">
        <v>0</v>
      </c>
      <c r="D534">
        <v>0</v>
      </c>
      <c r="E534">
        <v>1</v>
      </c>
      <c r="F534">
        <v>0</v>
      </c>
      <c r="G534">
        <v>0</v>
      </c>
      <c r="H534">
        <v>1.399</v>
      </c>
    </row>
    <row r="535" spans="1:8" x14ac:dyDescent="0.25">
      <c r="A535">
        <v>60</v>
      </c>
      <c r="B535">
        <v>3</v>
      </c>
      <c r="C535">
        <v>1</v>
      </c>
      <c r="D535">
        <v>0</v>
      </c>
      <c r="E535">
        <v>1</v>
      </c>
      <c r="F535">
        <v>1</v>
      </c>
      <c r="G535">
        <v>0</v>
      </c>
      <c r="H535">
        <v>1.9989999999999999</v>
      </c>
    </row>
    <row r="536" spans="1:8" x14ac:dyDescent="0.25">
      <c r="A536">
        <v>60</v>
      </c>
      <c r="B536">
        <v>4</v>
      </c>
      <c r="C536">
        <v>1</v>
      </c>
      <c r="D536">
        <v>0</v>
      </c>
      <c r="E536">
        <v>0</v>
      </c>
      <c r="F536">
        <v>1</v>
      </c>
      <c r="G536">
        <v>0</v>
      </c>
      <c r="H536">
        <v>1.6989999999999998</v>
      </c>
    </row>
    <row r="537" spans="1:8" x14ac:dyDescent="0.25">
      <c r="A537">
        <v>60</v>
      </c>
      <c r="B537">
        <v>5</v>
      </c>
      <c r="C537">
        <v>0</v>
      </c>
      <c r="D537">
        <v>0</v>
      </c>
      <c r="E537">
        <v>0</v>
      </c>
      <c r="F537">
        <v>0</v>
      </c>
      <c r="G537">
        <v>0</v>
      </c>
      <c r="H537">
        <v>1.9989999999999999</v>
      </c>
    </row>
    <row r="538" spans="1:8" x14ac:dyDescent="0.25">
      <c r="A538">
        <v>60</v>
      </c>
      <c r="B538">
        <v>6</v>
      </c>
      <c r="C538">
        <v>1</v>
      </c>
      <c r="D538">
        <v>1</v>
      </c>
      <c r="E538">
        <v>0</v>
      </c>
      <c r="F538">
        <v>1</v>
      </c>
      <c r="G538">
        <v>0</v>
      </c>
      <c r="H538">
        <v>1.399</v>
      </c>
    </row>
    <row r="539" spans="1:8" x14ac:dyDescent="0.25">
      <c r="A539">
        <v>60</v>
      </c>
      <c r="B539">
        <v>7</v>
      </c>
      <c r="C539">
        <v>0</v>
      </c>
      <c r="D539">
        <v>0</v>
      </c>
      <c r="E539">
        <v>0</v>
      </c>
      <c r="F539">
        <v>0</v>
      </c>
      <c r="G539">
        <v>1</v>
      </c>
      <c r="H539">
        <v>1.399</v>
      </c>
    </row>
    <row r="540" spans="1:8" x14ac:dyDescent="0.25">
      <c r="A540">
        <v>60</v>
      </c>
      <c r="B540">
        <v>8</v>
      </c>
      <c r="C540">
        <v>0</v>
      </c>
      <c r="D540">
        <v>1</v>
      </c>
      <c r="E540">
        <v>0</v>
      </c>
      <c r="F540">
        <v>0</v>
      </c>
      <c r="G540">
        <v>0</v>
      </c>
      <c r="H540">
        <v>1.6989999999999998</v>
      </c>
    </row>
    <row r="541" spans="1:8" x14ac:dyDescent="0.25">
      <c r="A541">
        <v>60</v>
      </c>
      <c r="B541">
        <v>9</v>
      </c>
      <c r="C541">
        <v>0</v>
      </c>
      <c r="D541">
        <v>0</v>
      </c>
      <c r="E541">
        <v>1</v>
      </c>
      <c r="F541">
        <v>0</v>
      </c>
      <c r="G541">
        <v>1</v>
      </c>
      <c r="H541">
        <v>1.6989999999999998</v>
      </c>
    </row>
    <row r="542" spans="1:8" x14ac:dyDescent="0.25">
      <c r="A542">
        <v>61</v>
      </c>
      <c r="B542">
        <v>1</v>
      </c>
      <c r="C542">
        <v>0</v>
      </c>
      <c r="D542">
        <v>1</v>
      </c>
      <c r="E542">
        <v>0</v>
      </c>
      <c r="F542">
        <v>0</v>
      </c>
      <c r="G542">
        <v>1</v>
      </c>
      <c r="H542">
        <v>1.9989999999999999</v>
      </c>
    </row>
    <row r="543" spans="1:8" x14ac:dyDescent="0.25">
      <c r="A543">
        <v>61</v>
      </c>
      <c r="B543">
        <v>2</v>
      </c>
      <c r="C543">
        <v>0</v>
      </c>
      <c r="D543">
        <v>0</v>
      </c>
      <c r="E543">
        <v>1</v>
      </c>
      <c r="F543">
        <v>0</v>
      </c>
      <c r="G543">
        <v>0</v>
      </c>
      <c r="H543">
        <v>1.399</v>
      </c>
    </row>
    <row r="544" spans="1:8" x14ac:dyDescent="0.25">
      <c r="A544">
        <v>61</v>
      </c>
      <c r="B544">
        <v>3</v>
      </c>
      <c r="C544">
        <v>0</v>
      </c>
      <c r="D544">
        <v>0</v>
      </c>
      <c r="E544">
        <v>1</v>
      </c>
      <c r="F544">
        <v>1</v>
      </c>
      <c r="G544">
        <v>0</v>
      </c>
      <c r="H544">
        <v>1.9989999999999999</v>
      </c>
    </row>
    <row r="545" spans="1:8" x14ac:dyDescent="0.25">
      <c r="A545">
        <v>61</v>
      </c>
      <c r="B545">
        <v>4</v>
      </c>
      <c r="C545">
        <v>0</v>
      </c>
      <c r="D545">
        <v>0</v>
      </c>
      <c r="E545">
        <v>0</v>
      </c>
      <c r="F545">
        <v>1</v>
      </c>
      <c r="G545">
        <v>0</v>
      </c>
      <c r="H545">
        <v>1.6989999999999998</v>
      </c>
    </row>
    <row r="546" spans="1:8" x14ac:dyDescent="0.25">
      <c r="A546">
        <v>61</v>
      </c>
      <c r="B546">
        <v>5</v>
      </c>
      <c r="C546">
        <v>0</v>
      </c>
      <c r="D546">
        <v>0</v>
      </c>
      <c r="E546">
        <v>0</v>
      </c>
      <c r="F546">
        <v>0</v>
      </c>
      <c r="G546">
        <v>0</v>
      </c>
      <c r="H546">
        <v>1.9989999999999999</v>
      </c>
    </row>
    <row r="547" spans="1:8" x14ac:dyDescent="0.25">
      <c r="A547">
        <v>61</v>
      </c>
      <c r="B547">
        <v>6</v>
      </c>
      <c r="C547">
        <v>0</v>
      </c>
      <c r="D547">
        <v>1</v>
      </c>
      <c r="E547">
        <v>0</v>
      </c>
      <c r="F547">
        <v>1</v>
      </c>
      <c r="G547">
        <v>0</v>
      </c>
      <c r="H547">
        <v>1.399</v>
      </c>
    </row>
    <row r="548" spans="1:8" x14ac:dyDescent="0.25">
      <c r="A548">
        <v>61</v>
      </c>
      <c r="B548">
        <v>7</v>
      </c>
      <c r="C548">
        <v>0</v>
      </c>
      <c r="D548">
        <v>0</v>
      </c>
      <c r="E548">
        <v>0</v>
      </c>
      <c r="F548">
        <v>0</v>
      </c>
      <c r="G548">
        <v>1</v>
      </c>
      <c r="H548">
        <v>1.399</v>
      </c>
    </row>
    <row r="549" spans="1:8" x14ac:dyDescent="0.25">
      <c r="A549">
        <v>61</v>
      </c>
      <c r="B549">
        <v>8</v>
      </c>
      <c r="C549">
        <v>0</v>
      </c>
      <c r="D549">
        <v>1</v>
      </c>
      <c r="E549">
        <v>0</v>
      </c>
      <c r="F549">
        <v>0</v>
      </c>
      <c r="G549">
        <v>0</v>
      </c>
      <c r="H549">
        <v>1.6989999999999998</v>
      </c>
    </row>
    <row r="550" spans="1:8" x14ac:dyDescent="0.25">
      <c r="A550">
        <v>61</v>
      </c>
      <c r="B550">
        <v>9</v>
      </c>
      <c r="C550">
        <v>0</v>
      </c>
      <c r="D550">
        <v>0</v>
      </c>
      <c r="E550">
        <v>1</v>
      </c>
      <c r="F550">
        <v>0</v>
      </c>
      <c r="G550">
        <v>1</v>
      </c>
      <c r="H550">
        <v>1.6989999999999998</v>
      </c>
    </row>
    <row r="551" spans="1:8" x14ac:dyDescent="0.25">
      <c r="A551">
        <v>62</v>
      </c>
      <c r="B551">
        <v>1</v>
      </c>
      <c r="C551">
        <v>1</v>
      </c>
      <c r="D551">
        <v>1</v>
      </c>
      <c r="E551">
        <v>0</v>
      </c>
      <c r="F551">
        <v>0</v>
      </c>
      <c r="G551">
        <v>1</v>
      </c>
      <c r="H551">
        <v>1.9989999999999999</v>
      </c>
    </row>
    <row r="552" spans="1:8" x14ac:dyDescent="0.25">
      <c r="A552">
        <v>62</v>
      </c>
      <c r="B552">
        <v>2</v>
      </c>
      <c r="C552">
        <v>0</v>
      </c>
      <c r="D552">
        <v>0</v>
      </c>
      <c r="E552">
        <v>1</v>
      </c>
      <c r="F552">
        <v>0</v>
      </c>
      <c r="G552">
        <v>0</v>
      </c>
      <c r="H552">
        <v>1.399</v>
      </c>
    </row>
    <row r="553" spans="1:8" x14ac:dyDescent="0.25">
      <c r="A553">
        <v>62</v>
      </c>
      <c r="B553">
        <v>3</v>
      </c>
      <c r="C553">
        <v>1</v>
      </c>
      <c r="D553">
        <v>0</v>
      </c>
      <c r="E553">
        <v>1</v>
      </c>
      <c r="F553">
        <v>1</v>
      </c>
      <c r="G553">
        <v>0</v>
      </c>
      <c r="H553">
        <v>1.9989999999999999</v>
      </c>
    </row>
    <row r="554" spans="1:8" x14ac:dyDescent="0.25">
      <c r="A554">
        <v>62</v>
      </c>
      <c r="B554">
        <v>4</v>
      </c>
      <c r="C554">
        <v>1</v>
      </c>
      <c r="D554">
        <v>0</v>
      </c>
      <c r="E554">
        <v>0</v>
      </c>
      <c r="F554">
        <v>1</v>
      </c>
      <c r="G554">
        <v>0</v>
      </c>
      <c r="H554">
        <v>1.6989999999999998</v>
      </c>
    </row>
    <row r="555" spans="1:8" x14ac:dyDescent="0.25">
      <c r="A555">
        <v>62</v>
      </c>
      <c r="B555">
        <v>5</v>
      </c>
      <c r="C555">
        <v>0</v>
      </c>
      <c r="D555">
        <v>0</v>
      </c>
      <c r="E555">
        <v>0</v>
      </c>
      <c r="F555">
        <v>0</v>
      </c>
      <c r="G555">
        <v>0</v>
      </c>
      <c r="H555">
        <v>1.9989999999999999</v>
      </c>
    </row>
    <row r="556" spans="1:8" x14ac:dyDescent="0.25">
      <c r="A556">
        <v>62</v>
      </c>
      <c r="B556">
        <v>6</v>
      </c>
      <c r="C556">
        <v>1</v>
      </c>
      <c r="D556">
        <v>1</v>
      </c>
      <c r="E556">
        <v>0</v>
      </c>
      <c r="F556">
        <v>1</v>
      </c>
      <c r="G556">
        <v>0</v>
      </c>
      <c r="H556">
        <v>1.399</v>
      </c>
    </row>
    <row r="557" spans="1:8" x14ac:dyDescent="0.25">
      <c r="A557">
        <v>62</v>
      </c>
      <c r="B557">
        <v>7</v>
      </c>
      <c r="C557">
        <v>1</v>
      </c>
      <c r="D557">
        <v>0</v>
      </c>
      <c r="E557">
        <v>0</v>
      </c>
      <c r="F557">
        <v>0</v>
      </c>
      <c r="G557">
        <v>1</v>
      </c>
      <c r="H557">
        <v>1.399</v>
      </c>
    </row>
    <row r="558" spans="1:8" x14ac:dyDescent="0.25">
      <c r="A558">
        <v>62</v>
      </c>
      <c r="B558">
        <v>8</v>
      </c>
      <c r="C558">
        <v>0</v>
      </c>
      <c r="D558">
        <v>1</v>
      </c>
      <c r="E558">
        <v>0</v>
      </c>
      <c r="F558">
        <v>0</v>
      </c>
      <c r="G558">
        <v>0</v>
      </c>
      <c r="H558">
        <v>1.6989999999999998</v>
      </c>
    </row>
    <row r="559" spans="1:8" x14ac:dyDescent="0.25">
      <c r="A559">
        <v>62</v>
      </c>
      <c r="B559">
        <v>9</v>
      </c>
      <c r="C559">
        <v>1</v>
      </c>
      <c r="D559">
        <v>0</v>
      </c>
      <c r="E559">
        <v>1</v>
      </c>
      <c r="F559">
        <v>0</v>
      </c>
      <c r="G559">
        <v>1</v>
      </c>
      <c r="H559">
        <v>1.6989999999999998</v>
      </c>
    </row>
    <row r="560" spans="1:8" x14ac:dyDescent="0.25">
      <c r="A560">
        <v>63</v>
      </c>
      <c r="B560">
        <v>1</v>
      </c>
      <c r="C560">
        <v>0</v>
      </c>
      <c r="D560">
        <v>1</v>
      </c>
      <c r="E560">
        <v>0</v>
      </c>
      <c r="F560">
        <v>0</v>
      </c>
      <c r="G560">
        <v>1</v>
      </c>
      <c r="H560">
        <v>1.9989999999999999</v>
      </c>
    </row>
    <row r="561" spans="1:8" x14ac:dyDescent="0.25">
      <c r="A561">
        <v>63</v>
      </c>
      <c r="B561">
        <v>2</v>
      </c>
      <c r="C561">
        <v>1</v>
      </c>
      <c r="D561">
        <v>0</v>
      </c>
      <c r="E561">
        <v>1</v>
      </c>
      <c r="F561">
        <v>0</v>
      </c>
      <c r="G561">
        <v>0</v>
      </c>
      <c r="H561">
        <v>1.399</v>
      </c>
    </row>
    <row r="562" spans="1:8" x14ac:dyDescent="0.25">
      <c r="A562">
        <v>63</v>
      </c>
      <c r="B562">
        <v>3</v>
      </c>
      <c r="C562">
        <v>1</v>
      </c>
      <c r="D562">
        <v>0</v>
      </c>
      <c r="E562">
        <v>1</v>
      </c>
      <c r="F562">
        <v>1</v>
      </c>
      <c r="G562">
        <v>0</v>
      </c>
      <c r="H562">
        <v>1.9989999999999999</v>
      </c>
    </row>
    <row r="563" spans="1:8" x14ac:dyDescent="0.25">
      <c r="A563">
        <v>63</v>
      </c>
      <c r="B563">
        <v>4</v>
      </c>
      <c r="C563">
        <v>1</v>
      </c>
      <c r="D563">
        <v>0</v>
      </c>
      <c r="E563">
        <v>0</v>
      </c>
      <c r="F563">
        <v>1</v>
      </c>
      <c r="G563">
        <v>0</v>
      </c>
      <c r="H563">
        <v>1.6989999999999998</v>
      </c>
    </row>
    <row r="564" spans="1:8" x14ac:dyDescent="0.25">
      <c r="A564">
        <v>63</v>
      </c>
      <c r="B564">
        <v>5</v>
      </c>
      <c r="C564">
        <v>1</v>
      </c>
      <c r="D564">
        <v>0</v>
      </c>
      <c r="E564">
        <v>0</v>
      </c>
      <c r="F564">
        <v>0</v>
      </c>
      <c r="G564">
        <v>0</v>
      </c>
      <c r="H564">
        <v>1.9989999999999999</v>
      </c>
    </row>
    <row r="565" spans="1:8" x14ac:dyDescent="0.25">
      <c r="A565">
        <v>63</v>
      </c>
      <c r="B565">
        <v>6</v>
      </c>
      <c r="C565">
        <v>0</v>
      </c>
      <c r="D565">
        <v>1</v>
      </c>
      <c r="E565">
        <v>0</v>
      </c>
      <c r="F565">
        <v>1</v>
      </c>
      <c r="G565">
        <v>0</v>
      </c>
      <c r="H565">
        <v>1.399</v>
      </c>
    </row>
    <row r="566" spans="1:8" x14ac:dyDescent="0.25">
      <c r="A566">
        <v>63</v>
      </c>
      <c r="B566">
        <v>7</v>
      </c>
      <c r="C566">
        <v>1</v>
      </c>
      <c r="D566">
        <v>0</v>
      </c>
      <c r="E566">
        <v>0</v>
      </c>
      <c r="F566">
        <v>0</v>
      </c>
      <c r="G566">
        <v>1</v>
      </c>
      <c r="H566">
        <v>1.399</v>
      </c>
    </row>
    <row r="567" spans="1:8" x14ac:dyDescent="0.25">
      <c r="A567">
        <v>63</v>
      </c>
      <c r="B567">
        <v>8</v>
      </c>
      <c r="C567">
        <v>0</v>
      </c>
      <c r="D567">
        <v>1</v>
      </c>
      <c r="E567">
        <v>0</v>
      </c>
      <c r="F567">
        <v>0</v>
      </c>
      <c r="G567">
        <v>0</v>
      </c>
      <c r="H567">
        <v>1.6989999999999998</v>
      </c>
    </row>
    <row r="568" spans="1:8" x14ac:dyDescent="0.25">
      <c r="A568">
        <v>63</v>
      </c>
      <c r="B568">
        <v>9</v>
      </c>
      <c r="C568">
        <v>1</v>
      </c>
      <c r="D568">
        <v>0</v>
      </c>
      <c r="E568">
        <v>1</v>
      </c>
      <c r="F568">
        <v>0</v>
      </c>
      <c r="G568">
        <v>1</v>
      </c>
      <c r="H568">
        <v>1.6989999999999998</v>
      </c>
    </row>
    <row r="569" spans="1:8" x14ac:dyDescent="0.25">
      <c r="A569">
        <v>64</v>
      </c>
      <c r="B569">
        <v>1</v>
      </c>
      <c r="C569">
        <v>0</v>
      </c>
      <c r="D569">
        <v>1</v>
      </c>
      <c r="E569">
        <v>0</v>
      </c>
      <c r="F569">
        <v>0</v>
      </c>
      <c r="G569">
        <v>1</v>
      </c>
      <c r="H569">
        <v>1.9989999999999999</v>
      </c>
    </row>
    <row r="570" spans="1:8" x14ac:dyDescent="0.25">
      <c r="A570">
        <v>64</v>
      </c>
      <c r="B570">
        <v>2</v>
      </c>
      <c r="C570">
        <v>0</v>
      </c>
      <c r="D570">
        <v>0</v>
      </c>
      <c r="E570">
        <v>1</v>
      </c>
      <c r="F570">
        <v>0</v>
      </c>
      <c r="G570">
        <v>0</v>
      </c>
      <c r="H570">
        <v>1.399</v>
      </c>
    </row>
    <row r="571" spans="1:8" x14ac:dyDescent="0.25">
      <c r="A571">
        <v>64</v>
      </c>
      <c r="B571">
        <v>3</v>
      </c>
      <c r="C571">
        <v>0</v>
      </c>
      <c r="D571">
        <v>0</v>
      </c>
      <c r="E571">
        <v>1</v>
      </c>
      <c r="F571">
        <v>1</v>
      </c>
      <c r="G571">
        <v>0</v>
      </c>
      <c r="H571">
        <v>1.9989999999999999</v>
      </c>
    </row>
    <row r="572" spans="1:8" x14ac:dyDescent="0.25">
      <c r="A572">
        <v>64</v>
      </c>
      <c r="B572">
        <v>4</v>
      </c>
      <c r="C572">
        <v>0</v>
      </c>
      <c r="D572">
        <v>0</v>
      </c>
      <c r="E572">
        <v>0</v>
      </c>
      <c r="F572">
        <v>1</v>
      </c>
      <c r="G572">
        <v>0</v>
      </c>
      <c r="H572">
        <v>1.6989999999999998</v>
      </c>
    </row>
    <row r="573" spans="1:8" x14ac:dyDescent="0.25">
      <c r="A573">
        <v>64</v>
      </c>
      <c r="B573">
        <v>5</v>
      </c>
      <c r="C573">
        <v>0</v>
      </c>
      <c r="D573">
        <v>0</v>
      </c>
      <c r="E573">
        <v>0</v>
      </c>
      <c r="F573">
        <v>0</v>
      </c>
      <c r="G573">
        <v>0</v>
      </c>
      <c r="H573">
        <v>1.9989999999999999</v>
      </c>
    </row>
    <row r="574" spans="1:8" x14ac:dyDescent="0.25">
      <c r="A574">
        <v>64</v>
      </c>
      <c r="B574">
        <v>6</v>
      </c>
      <c r="C574">
        <v>0</v>
      </c>
      <c r="D574">
        <v>1</v>
      </c>
      <c r="E574">
        <v>0</v>
      </c>
      <c r="F574">
        <v>1</v>
      </c>
      <c r="G574">
        <v>0</v>
      </c>
      <c r="H574">
        <v>1.399</v>
      </c>
    </row>
    <row r="575" spans="1:8" x14ac:dyDescent="0.25">
      <c r="A575">
        <v>64</v>
      </c>
      <c r="B575">
        <v>7</v>
      </c>
      <c r="C575">
        <v>0</v>
      </c>
      <c r="D575">
        <v>0</v>
      </c>
      <c r="E575">
        <v>0</v>
      </c>
      <c r="F575">
        <v>0</v>
      </c>
      <c r="G575">
        <v>1</v>
      </c>
      <c r="H575">
        <v>1.399</v>
      </c>
    </row>
    <row r="576" spans="1:8" x14ac:dyDescent="0.25">
      <c r="A576">
        <v>64</v>
      </c>
      <c r="B576">
        <v>8</v>
      </c>
      <c r="C576">
        <v>0</v>
      </c>
      <c r="D576">
        <v>1</v>
      </c>
      <c r="E576">
        <v>0</v>
      </c>
      <c r="F576">
        <v>0</v>
      </c>
      <c r="G576">
        <v>0</v>
      </c>
      <c r="H576">
        <v>1.6989999999999998</v>
      </c>
    </row>
    <row r="577" spans="1:8" x14ac:dyDescent="0.25">
      <c r="A577">
        <v>64</v>
      </c>
      <c r="B577">
        <v>9</v>
      </c>
      <c r="C577">
        <v>0</v>
      </c>
      <c r="D577">
        <v>0</v>
      </c>
      <c r="E577">
        <v>1</v>
      </c>
      <c r="F577">
        <v>0</v>
      </c>
      <c r="G577">
        <v>1</v>
      </c>
      <c r="H577">
        <v>1.6989999999999998</v>
      </c>
    </row>
    <row r="578" spans="1:8" x14ac:dyDescent="0.25">
      <c r="A578">
        <v>65</v>
      </c>
      <c r="B578">
        <v>1</v>
      </c>
      <c r="C578">
        <v>0</v>
      </c>
      <c r="D578">
        <v>1</v>
      </c>
      <c r="E578">
        <v>0</v>
      </c>
      <c r="F578">
        <v>0</v>
      </c>
      <c r="G578">
        <v>1</v>
      </c>
      <c r="H578">
        <v>1.9989999999999999</v>
      </c>
    </row>
    <row r="579" spans="1:8" x14ac:dyDescent="0.25">
      <c r="A579">
        <v>65</v>
      </c>
      <c r="B579">
        <v>2</v>
      </c>
      <c r="C579">
        <v>0</v>
      </c>
      <c r="D579">
        <v>0</v>
      </c>
      <c r="E579">
        <v>1</v>
      </c>
      <c r="F579">
        <v>0</v>
      </c>
      <c r="G579">
        <v>0</v>
      </c>
      <c r="H579">
        <v>1.399</v>
      </c>
    </row>
    <row r="580" spans="1:8" x14ac:dyDescent="0.25">
      <c r="A580">
        <v>65</v>
      </c>
      <c r="B580">
        <v>3</v>
      </c>
      <c r="C580">
        <v>1</v>
      </c>
      <c r="D580">
        <v>0</v>
      </c>
      <c r="E580">
        <v>1</v>
      </c>
      <c r="F580">
        <v>1</v>
      </c>
      <c r="G580">
        <v>0</v>
      </c>
      <c r="H580">
        <v>1.9989999999999999</v>
      </c>
    </row>
    <row r="581" spans="1:8" x14ac:dyDescent="0.25">
      <c r="A581">
        <v>65</v>
      </c>
      <c r="B581">
        <v>4</v>
      </c>
      <c r="C581">
        <v>1</v>
      </c>
      <c r="D581">
        <v>0</v>
      </c>
      <c r="E581">
        <v>0</v>
      </c>
      <c r="F581">
        <v>1</v>
      </c>
      <c r="G581">
        <v>0</v>
      </c>
      <c r="H581">
        <v>1.6989999999999998</v>
      </c>
    </row>
    <row r="582" spans="1:8" x14ac:dyDescent="0.25">
      <c r="A582">
        <v>65</v>
      </c>
      <c r="B582">
        <v>5</v>
      </c>
      <c r="C582">
        <v>0</v>
      </c>
      <c r="D582">
        <v>0</v>
      </c>
      <c r="E582">
        <v>0</v>
      </c>
      <c r="F582">
        <v>0</v>
      </c>
      <c r="G582">
        <v>0</v>
      </c>
      <c r="H582">
        <v>1.9989999999999999</v>
      </c>
    </row>
    <row r="583" spans="1:8" x14ac:dyDescent="0.25">
      <c r="A583">
        <v>65</v>
      </c>
      <c r="B583">
        <v>6</v>
      </c>
      <c r="C583">
        <v>1</v>
      </c>
      <c r="D583">
        <v>1</v>
      </c>
      <c r="E583">
        <v>0</v>
      </c>
      <c r="F583">
        <v>1</v>
      </c>
      <c r="G583">
        <v>0</v>
      </c>
      <c r="H583">
        <v>1.399</v>
      </c>
    </row>
    <row r="584" spans="1:8" x14ac:dyDescent="0.25">
      <c r="A584">
        <v>65</v>
      </c>
      <c r="B584">
        <v>7</v>
      </c>
      <c r="C584">
        <v>0</v>
      </c>
      <c r="D584">
        <v>0</v>
      </c>
      <c r="E584">
        <v>0</v>
      </c>
      <c r="F584">
        <v>0</v>
      </c>
      <c r="G584">
        <v>1</v>
      </c>
      <c r="H584">
        <v>1.399</v>
      </c>
    </row>
    <row r="585" spans="1:8" x14ac:dyDescent="0.25">
      <c r="A585">
        <v>65</v>
      </c>
      <c r="B585">
        <v>8</v>
      </c>
      <c r="C585">
        <v>0</v>
      </c>
      <c r="D585">
        <v>1</v>
      </c>
      <c r="E585">
        <v>0</v>
      </c>
      <c r="F585">
        <v>0</v>
      </c>
      <c r="G585">
        <v>0</v>
      </c>
      <c r="H585">
        <v>1.6989999999999998</v>
      </c>
    </row>
    <row r="586" spans="1:8" x14ac:dyDescent="0.25">
      <c r="A586">
        <v>65</v>
      </c>
      <c r="B586">
        <v>9</v>
      </c>
      <c r="C586">
        <v>0</v>
      </c>
      <c r="D586">
        <v>0</v>
      </c>
      <c r="E586">
        <v>1</v>
      </c>
      <c r="F586">
        <v>0</v>
      </c>
      <c r="G586">
        <v>1</v>
      </c>
      <c r="H586">
        <v>1.6989999999999998</v>
      </c>
    </row>
    <row r="587" spans="1:8" x14ac:dyDescent="0.25">
      <c r="A587">
        <v>66</v>
      </c>
      <c r="B587">
        <v>1</v>
      </c>
      <c r="C587">
        <v>0</v>
      </c>
      <c r="D587">
        <v>1</v>
      </c>
      <c r="E587">
        <v>0</v>
      </c>
      <c r="F587">
        <v>0</v>
      </c>
      <c r="G587">
        <v>1</v>
      </c>
      <c r="H587">
        <v>1.9989999999999999</v>
      </c>
    </row>
    <row r="588" spans="1:8" x14ac:dyDescent="0.25">
      <c r="A588">
        <v>66</v>
      </c>
      <c r="B588">
        <v>2</v>
      </c>
      <c r="C588">
        <v>1</v>
      </c>
      <c r="D588">
        <v>0</v>
      </c>
      <c r="E588">
        <v>1</v>
      </c>
      <c r="F588">
        <v>0</v>
      </c>
      <c r="G588">
        <v>0</v>
      </c>
      <c r="H588">
        <v>1.399</v>
      </c>
    </row>
    <row r="589" spans="1:8" x14ac:dyDescent="0.25">
      <c r="A589">
        <v>66</v>
      </c>
      <c r="B589">
        <v>3</v>
      </c>
      <c r="C589">
        <v>0</v>
      </c>
      <c r="D589">
        <v>0</v>
      </c>
      <c r="E589">
        <v>1</v>
      </c>
      <c r="F589">
        <v>1</v>
      </c>
      <c r="G589">
        <v>0</v>
      </c>
      <c r="H589">
        <v>1.9989999999999999</v>
      </c>
    </row>
    <row r="590" spans="1:8" x14ac:dyDescent="0.25">
      <c r="A590">
        <v>66</v>
      </c>
      <c r="B590">
        <v>4</v>
      </c>
      <c r="C590">
        <v>0</v>
      </c>
      <c r="D590">
        <v>0</v>
      </c>
      <c r="E590">
        <v>0</v>
      </c>
      <c r="F590">
        <v>1</v>
      </c>
      <c r="G590">
        <v>0</v>
      </c>
      <c r="H590">
        <v>1.6989999999999998</v>
      </c>
    </row>
    <row r="591" spans="1:8" x14ac:dyDescent="0.25">
      <c r="A591">
        <v>66</v>
      </c>
      <c r="B591">
        <v>5</v>
      </c>
      <c r="C591">
        <v>0</v>
      </c>
      <c r="D591">
        <v>0</v>
      </c>
      <c r="E591">
        <v>0</v>
      </c>
      <c r="F591">
        <v>0</v>
      </c>
      <c r="G591">
        <v>0</v>
      </c>
      <c r="H591">
        <v>1.9989999999999999</v>
      </c>
    </row>
    <row r="592" spans="1:8" x14ac:dyDescent="0.25">
      <c r="A592">
        <v>66</v>
      </c>
      <c r="B592">
        <v>6</v>
      </c>
      <c r="C592">
        <v>0</v>
      </c>
      <c r="D592">
        <v>1</v>
      </c>
      <c r="E592">
        <v>0</v>
      </c>
      <c r="F592">
        <v>1</v>
      </c>
      <c r="G592">
        <v>0</v>
      </c>
      <c r="H592">
        <v>1.399</v>
      </c>
    </row>
    <row r="593" spans="1:8" x14ac:dyDescent="0.25">
      <c r="A593">
        <v>66</v>
      </c>
      <c r="B593">
        <v>7</v>
      </c>
      <c r="C593">
        <v>1</v>
      </c>
      <c r="D593">
        <v>0</v>
      </c>
      <c r="E593">
        <v>0</v>
      </c>
      <c r="F593">
        <v>0</v>
      </c>
      <c r="G593">
        <v>1</v>
      </c>
      <c r="H593">
        <v>1.399</v>
      </c>
    </row>
    <row r="594" spans="1:8" x14ac:dyDescent="0.25">
      <c r="A594">
        <v>66</v>
      </c>
      <c r="B594">
        <v>8</v>
      </c>
      <c r="C594">
        <v>1</v>
      </c>
      <c r="D594">
        <v>1</v>
      </c>
      <c r="E594">
        <v>0</v>
      </c>
      <c r="F594">
        <v>0</v>
      </c>
      <c r="G594">
        <v>0</v>
      </c>
      <c r="H594">
        <v>1.6989999999999998</v>
      </c>
    </row>
    <row r="595" spans="1:8" x14ac:dyDescent="0.25">
      <c r="A595">
        <v>66</v>
      </c>
      <c r="B595">
        <v>9</v>
      </c>
      <c r="C595">
        <v>0</v>
      </c>
      <c r="D595">
        <v>0</v>
      </c>
      <c r="E595">
        <v>1</v>
      </c>
      <c r="F595">
        <v>0</v>
      </c>
      <c r="G595">
        <v>1</v>
      </c>
      <c r="H595">
        <v>1.6989999999999998</v>
      </c>
    </row>
    <row r="596" spans="1:8" x14ac:dyDescent="0.25">
      <c r="A596">
        <v>67</v>
      </c>
      <c r="B596">
        <v>1</v>
      </c>
      <c r="C596">
        <v>0</v>
      </c>
      <c r="D596">
        <v>1</v>
      </c>
      <c r="E596">
        <v>0</v>
      </c>
      <c r="F596">
        <v>0</v>
      </c>
      <c r="G596">
        <v>1</v>
      </c>
      <c r="H596">
        <v>1.9989999999999999</v>
      </c>
    </row>
    <row r="597" spans="1:8" x14ac:dyDescent="0.25">
      <c r="A597">
        <v>67</v>
      </c>
      <c r="B597">
        <v>2</v>
      </c>
      <c r="C597">
        <v>0</v>
      </c>
      <c r="D597">
        <v>0</v>
      </c>
      <c r="E597">
        <v>1</v>
      </c>
      <c r="F597">
        <v>0</v>
      </c>
      <c r="G597">
        <v>0</v>
      </c>
      <c r="H597">
        <v>1.399</v>
      </c>
    </row>
    <row r="598" spans="1:8" x14ac:dyDescent="0.25">
      <c r="A598">
        <v>67</v>
      </c>
      <c r="B598">
        <v>3</v>
      </c>
      <c r="C598">
        <v>0</v>
      </c>
      <c r="D598">
        <v>0</v>
      </c>
      <c r="E598">
        <v>1</v>
      </c>
      <c r="F598">
        <v>1</v>
      </c>
      <c r="G598">
        <v>0</v>
      </c>
      <c r="H598">
        <v>1.9989999999999999</v>
      </c>
    </row>
    <row r="599" spans="1:8" x14ac:dyDescent="0.25">
      <c r="A599">
        <v>67</v>
      </c>
      <c r="B599">
        <v>4</v>
      </c>
      <c r="C599">
        <v>0</v>
      </c>
      <c r="D599">
        <v>0</v>
      </c>
      <c r="E599">
        <v>0</v>
      </c>
      <c r="F599">
        <v>1</v>
      </c>
      <c r="G599">
        <v>0</v>
      </c>
      <c r="H599">
        <v>1.6989999999999998</v>
      </c>
    </row>
    <row r="600" spans="1:8" x14ac:dyDescent="0.25">
      <c r="A600">
        <v>67</v>
      </c>
      <c r="B600">
        <v>5</v>
      </c>
      <c r="C600">
        <v>0</v>
      </c>
      <c r="D600">
        <v>0</v>
      </c>
      <c r="E600">
        <v>0</v>
      </c>
      <c r="F600">
        <v>0</v>
      </c>
      <c r="G600">
        <v>0</v>
      </c>
      <c r="H600">
        <v>1.9989999999999999</v>
      </c>
    </row>
    <row r="601" spans="1:8" x14ac:dyDescent="0.25">
      <c r="A601">
        <v>67</v>
      </c>
      <c r="B601">
        <v>6</v>
      </c>
      <c r="C601">
        <v>0</v>
      </c>
      <c r="D601">
        <v>1</v>
      </c>
      <c r="E601">
        <v>0</v>
      </c>
      <c r="F601">
        <v>1</v>
      </c>
      <c r="G601">
        <v>0</v>
      </c>
      <c r="H601">
        <v>1.399</v>
      </c>
    </row>
    <row r="602" spans="1:8" x14ac:dyDescent="0.25">
      <c r="A602">
        <v>67</v>
      </c>
      <c r="B602">
        <v>7</v>
      </c>
      <c r="C602">
        <v>0</v>
      </c>
      <c r="D602">
        <v>0</v>
      </c>
      <c r="E602">
        <v>0</v>
      </c>
      <c r="F602">
        <v>0</v>
      </c>
      <c r="G602">
        <v>1</v>
      </c>
      <c r="H602">
        <v>1.399</v>
      </c>
    </row>
    <row r="603" spans="1:8" x14ac:dyDescent="0.25">
      <c r="A603">
        <v>67</v>
      </c>
      <c r="B603">
        <v>8</v>
      </c>
      <c r="C603">
        <v>0</v>
      </c>
      <c r="D603">
        <v>1</v>
      </c>
      <c r="E603">
        <v>0</v>
      </c>
      <c r="F603">
        <v>0</v>
      </c>
      <c r="G603">
        <v>0</v>
      </c>
      <c r="H603">
        <v>1.6989999999999998</v>
      </c>
    </row>
    <row r="604" spans="1:8" x14ac:dyDescent="0.25">
      <c r="A604">
        <v>67</v>
      </c>
      <c r="B604">
        <v>9</v>
      </c>
      <c r="C604">
        <v>0</v>
      </c>
      <c r="D604">
        <v>0</v>
      </c>
      <c r="E604">
        <v>1</v>
      </c>
      <c r="F604">
        <v>0</v>
      </c>
      <c r="G604">
        <v>1</v>
      </c>
      <c r="H604">
        <v>1.6989999999999998</v>
      </c>
    </row>
    <row r="605" spans="1:8" x14ac:dyDescent="0.25">
      <c r="A605">
        <v>68</v>
      </c>
      <c r="B605">
        <v>1</v>
      </c>
      <c r="C605">
        <v>0</v>
      </c>
      <c r="D605">
        <v>1</v>
      </c>
      <c r="E605">
        <v>0</v>
      </c>
      <c r="F605">
        <v>0</v>
      </c>
      <c r="G605">
        <v>1</v>
      </c>
      <c r="H605">
        <v>1.9989999999999999</v>
      </c>
    </row>
    <row r="606" spans="1:8" x14ac:dyDescent="0.25">
      <c r="A606">
        <v>68</v>
      </c>
      <c r="B606">
        <v>2</v>
      </c>
      <c r="C606">
        <v>0</v>
      </c>
      <c r="D606">
        <v>0</v>
      </c>
      <c r="E606">
        <v>1</v>
      </c>
      <c r="F606">
        <v>0</v>
      </c>
      <c r="G606">
        <v>0</v>
      </c>
      <c r="H606">
        <v>1.399</v>
      </c>
    </row>
    <row r="607" spans="1:8" x14ac:dyDescent="0.25">
      <c r="A607">
        <v>68</v>
      </c>
      <c r="B607">
        <v>3</v>
      </c>
      <c r="C607">
        <v>0</v>
      </c>
      <c r="D607">
        <v>0</v>
      </c>
      <c r="E607">
        <v>1</v>
      </c>
      <c r="F607">
        <v>1</v>
      </c>
      <c r="G607">
        <v>0</v>
      </c>
      <c r="H607">
        <v>1.9989999999999999</v>
      </c>
    </row>
    <row r="608" spans="1:8" x14ac:dyDescent="0.25">
      <c r="A608">
        <v>68</v>
      </c>
      <c r="B608">
        <v>4</v>
      </c>
      <c r="C608">
        <v>0</v>
      </c>
      <c r="D608">
        <v>0</v>
      </c>
      <c r="E608">
        <v>0</v>
      </c>
      <c r="F608">
        <v>1</v>
      </c>
      <c r="G608">
        <v>0</v>
      </c>
      <c r="H608">
        <v>1.6989999999999998</v>
      </c>
    </row>
    <row r="609" spans="1:8" x14ac:dyDescent="0.25">
      <c r="A609">
        <v>68</v>
      </c>
      <c r="B609">
        <v>5</v>
      </c>
      <c r="C609">
        <v>0</v>
      </c>
      <c r="D609">
        <v>0</v>
      </c>
      <c r="E609">
        <v>0</v>
      </c>
      <c r="F609">
        <v>0</v>
      </c>
      <c r="G609">
        <v>0</v>
      </c>
      <c r="H609">
        <v>1.9989999999999999</v>
      </c>
    </row>
    <row r="610" spans="1:8" x14ac:dyDescent="0.25">
      <c r="A610">
        <v>68</v>
      </c>
      <c r="B610">
        <v>6</v>
      </c>
      <c r="C610">
        <v>0</v>
      </c>
      <c r="D610">
        <v>1</v>
      </c>
      <c r="E610">
        <v>0</v>
      </c>
      <c r="F610">
        <v>1</v>
      </c>
      <c r="G610">
        <v>0</v>
      </c>
      <c r="H610">
        <v>1.399</v>
      </c>
    </row>
    <row r="611" spans="1:8" x14ac:dyDescent="0.25">
      <c r="A611">
        <v>68</v>
      </c>
      <c r="B611">
        <v>7</v>
      </c>
      <c r="C611">
        <v>0</v>
      </c>
      <c r="D611">
        <v>0</v>
      </c>
      <c r="E611">
        <v>0</v>
      </c>
      <c r="F611">
        <v>0</v>
      </c>
      <c r="G611">
        <v>1</v>
      </c>
      <c r="H611">
        <v>1.399</v>
      </c>
    </row>
    <row r="612" spans="1:8" x14ac:dyDescent="0.25">
      <c r="A612">
        <v>68</v>
      </c>
      <c r="B612">
        <v>8</v>
      </c>
      <c r="C612">
        <v>0</v>
      </c>
      <c r="D612">
        <v>1</v>
      </c>
      <c r="E612">
        <v>0</v>
      </c>
      <c r="F612">
        <v>0</v>
      </c>
      <c r="G612">
        <v>0</v>
      </c>
      <c r="H612">
        <v>1.6989999999999998</v>
      </c>
    </row>
    <row r="613" spans="1:8" x14ac:dyDescent="0.25">
      <c r="A613">
        <v>68</v>
      </c>
      <c r="B613">
        <v>9</v>
      </c>
      <c r="C613">
        <v>0</v>
      </c>
      <c r="D613">
        <v>0</v>
      </c>
      <c r="E613">
        <v>1</v>
      </c>
      <c r="F613">
        <v>0</v>
      </c>
      <c r="G613">
        <v>1</v>
      </c>
      <c r="H613">
        <v>1.6989999999999998</v>
      </c>
    </row>
    <row r="614" spans="1:8" x14ac:dyDescent="0.25">
      <c r="A614">
        <v>69</v>
      </c>
      <c r="B614">
        <v>1</v>
      </c>
      <c r="C614">
        <v>0</v>
      </c>
      <c r="D614">
        <v>1</v>
      </c>
      <c r="E614">
        <v>0</v>
      </c>
      <c r="F614">
        <v>0</v>
      </c>
      <c r="G614">
        <v>1</v>
      </c>
      <c r="H614">
        <v>1.9989999999999999</v>
      </c>
    </row>
    <row r="615" spans="1:8" x14ac:dyDescent="0.25">
      <c r="A615">
        <v>69</v>
      </c>
      <c r="B615">
        <v>2</v>
      </c>
      <c r="C615">
        <v>0</v>
      </c>
      <c r="D615">
        <v>0</v>
      </c>
      <c r="E615">
        <v>1</v>
      </c>
      <c r="F615">
        <v>0</v>
      </c>
      <c r="G615">
        <v>0</v>
      </c>
      <c r="H615">
        <v>1.399</v>
      </c>
    </row>
    <row r="616" spans="1:8" x14ac:dyDescent="0.25">
      <c r="A616">
        <v>69</v>
      </c>
      <c r="B616">
        <v>3</v>
      </c>
      <c r="C616">
        <v>0</v>
      </c>
      <c r="D616">
        <v>0</v>
      </c>
      <c r="E616">
        <v>1</v>
      </c>
      <c r="F616">
        <v>1</v>
      </c>
      <c r="G616">
        <v>0</v>
      </c>
      <c r="H616">
        <v>1.9989999999999999</v>
      </c>
    </row>
    <row r="617" spans="1:8" x14ac:dyDescent="0.25">
      <c r="A617">
        <v>69</v>
      </c>
      <c r="B617">
        <v>4</v>
      </c>
      <c r="C617">
        <v>0</v>
      </c>
      <c r="D617">
        <v>0</v>
      </c>
      <c r="E617">
        <v>0</v>
      </c>
      <c r="F617">
        <v>1</v>
      </c>
      <c r="G617">
        <v>0</v>
      </c>
      <c r="H617">
        <v>1.6989999999999998</v>
      </c>
    </row>
    <row r="618" spans="1:8" x14ac:dyDescent="0.25">
      <c r="A618">
        <v>69</v>
      </c>
      <c r="B618">
        <v>5</v>
      </c>
      <c r="C618">
        <v>0</v>
      </c>
      <c r="D618">
        <v>0</v>
      </c>
      <c r="E618">
        <v>0</v>
      </c>
      <c r="F618">
        <v>0</v>
      </c>
      <c r="G618">
        <v>0</v>
      </c>
      <c r="H618">
        <v>1.9989999999999999</v>
      </c>
    </row>
    <row r="619" spans="1:8" x14ac:dyDescent="0.25">
      <c r="A619">
        <v>69</v>
      </c>
      <c r="B619">
        <v>6</v>
      </c>
      <c r="C619">
        <v>0</v>
      </c>
      <c r="D619">
        <v>1</v>
      </c>
      <c r="E619">
        <v>0</v>
      </c>
      <c r="F619">
        <v>1</v>
      </c>
      <c r="G619">
        <v>0</v>
      </c>
      <c r="H619">
        <v>1.399</v>
      </c>
    </row>
    <row r="620" spans="1:8" x14ac:dyDescent="0.25">
      <c r="A620">
        <v>69</v>
      </c>
      <c r="B620">
        <v>7</v>
      </c>
      <c r="C620">
        <v>0</v>
      </c>
      <c r="D620">
        <v>0</v>
      </c>
      <c r="E620">
        <v>0</v>
      </c>
      <c r="F620">
        <v>0</v>
      </c>
      <c r="G620">
        <v>1</v>
      </c>
      <c r="H620">
        <v>1.399</v>
      </c>
    </row>
    <row r="621" spans="1:8" x14ac:dyDescent="0.25">
      <c r="A621">
        <v>69</v>
      </c>
      <c r="B621">
        <v>8</v>
      </c>
      <c r="C621">
        <v>0</v>
      </c>
      <c r="D621">
        <v>1</v>
      </c>
      <c r="E621">
        <v>0</v>
      </c>
      <c r="F621">
        <v>0</v>
      </c>
      <c r="G621">
        <v>0</v>
      </c>
      <c r="H621">
        <v>1.6989999999999998</v>
      </c>
    </row>
    <row r="622" spans="1:8" x14ac:dyDescent="0.25">
      <c r="A622">
        <v>69</v>
      </c>
      <c r="B622">
        <v>9</v>
      </c>
      <c r="C622">
        <v>0</v>
      </c>
      <c r="D622">
        <v>0</v>
      </c>
      <c r="E622">
        <v>1</v>
      </c>
      <c r="F622">
        <v>0</v>
      </c>
      <c r="G622">
        <v>1</v>
      </c>
      <c r="H622">
        <v>1.6989999999999998</v>
      </c>
    </row>
    <row r="623" spans="1:8" x14ac:dyDescent="0.25">
      <c r="A623">
        <v>70</v>
      </c>
      <c r="B623">
        <v>1</v>
      </c>
      <c r="C623">
        <v>1</v>
      </c>
      <c r="D623">
        <v>1</v>
      </c>
      <c r="E623">
        <v>0</v>
      </c>
      <c r="F623">
        <v>0</v>
      </c>
      <c r="G623">
        <v>1</v>
      </c>
      <c r="H623">
        <v>1.9989999999999999</v>
      </c>
    </row>
    <row r="624" spans="1:8" x14ac:dyDescent="0.25">
      <c r="A624">
        <v>70</v>
      </c>
      <c r="B624">
        <v>2</v>
      </c>
      <c r="C624">
        <v>0</v>
      </c>
      <c r="D624">
        <v>0</v>
      </c>
      <c r="E624">
        <v>1</v>
      </c>
      <c r="F624">
        <v>0</v>
      </c>
      <c r="G624">
        <v>0</v>
      </c>
      <c r="H624">
        <v>1.399</v>
      </c>
    </row>
    <row r="625" spans="1:8" x14ac:dyDescent="0.25">
      <c r="A625">
        <v>70</v>
      </c>
      <c r="B625">
        <v>3</v>
      </c>
      <c r="C625">
        <v>1</v>
      </c>
      <c r="D625">
        <v>0</v>
      </c>
      <c r="E625">
        <v>1</v>
      </c>
      <c r="F625">
        <v>1</v>
      </c>
      <c r="G625">
        <v>0</v>
      </c>
      <c r="H625">
        <v>1.9989999999999999</v>
      </c>
    </row>
    <row r="626" spans="1:8" x14ac:dyDescent="0.25">
      <c r="A626">
        <v>70</v>
      </c>
      <c r="B626">
        <v>4</v>
      </c>
      <c r="C626">
        <v>1</v>
      </c>
      <c r="D626">
        <v>0</v>
      </c>
      <c r="E626">
        <v>0</v>
      </c>
      <c r="F626">
        <v>1</v>
      </c>
      <c r="G626">
        <v>0</v>
      </c>
      <c r="H626">
        <v>1.6989999999999998</v>
      </c>
    </row>
    <row r="627" spans="1:8" x14ac:dyDescent="0.25">
      <c r="A627">
        <v>70</v>
      </c>
      <c r="B627">
        <v>5</v>
      </c>
      <c r="C627">
        <v>0</v>
      </c>
      <c r="D627">
        <v>0</v>
      </c>
      <c r="E627">
        <v>0</v>
      </c>
      <c r="F627">
        <v>0</v>
      </c>
      <c r="G627">
        <v>0</v>
      </c>
      <c r="H627">
        <v>1.9989999999999999</v>
      </c>
    </row>
    <row r="628" spans="1:8" x14ac:dyDescent="0.25">
      <c r="A628">
        <v>70</v>
      </c>
      <c r="B628">
        <v>6</v>
      </c>
      <c r="C628">
        <v>0</v>
      </c>
      <c r="D628">
        <v>1</v>
      </c>
      <c r="E628">
        <v>0</v>
      </c>
      <c r="F628">
        <v>1</v>
      </c>
      <c r="G628">
        <v>0</v>
      </c>
      <c r="H628">
        <v>1.399</v>
      </c>
    </row>
    <row r="629" spans="1:8" x14ac:dyDescent="0.25">
      <c r="A629">
        <v>70</v>
      </c>
      <c r="B629">
        <v>7</v>
      </c>
      <c r="C629">
        <v>1</v>
      </c>
      <c r="D629">
        <v>0</v>
      </c>
      <c r="E629">
        <v>0</v>
      </c>
      <c r="F629">
        <v>0</v>
      </c>
      <c r="G629">
        <v>1</v>
      </c>
      <c r="H629">
        <v>1.399</v>
      </c>
    </row>
    <row r="630" spans="1:8" x14ac:dyDescent="0.25">
      <c r="A630">
        <v>70</v>
      </c>
      <c r="B630">
        <v>8</v>
      </c>
      <c r="C630">
        <v>0</v>
      </c>
      <c r="D630">
        <v>1</v>
      </c>
      <c r="E630">
        <v>0</v>
      </c>
      <c r="F630">
        <v>0</v>
      </c>
      <c r="G630">
        <v>0</v>
      </c>
      <c r="H630">
        <v>1.6989999999999998</v>
      </c>
    </row>
    <row r="631" spans="1:8" x14ac:dyDescent="0.25">
      <c r="A631">
        <v>70</v>
      </c>
      <c r="B631">
        <v>9</v>
      </c>
      <c r="C631">
        <v>1</v>
      </c>
      <c r="D631">
        <v>0</v>
      </c>
      <c r="E631">
        <v>1</v>
      </c>
      <c r="F631">
        <v>0</v>
      </c>
      <c r="G631">
        <v>1</v>
      </c>
      <c r="H631">
        <v>1.6989999999999998</v>
      </c>
    </row>
    <row r="632" spans="1:8" x14ac:dyDescent="0.25">
      <c r="A632">
        <v>71</v>
      </c>
      <c r="B632">
        <v>1</v>
      </c>
      <c r="C632">
        <v>0</v>
      </c>
      <c r="D632">
        <v>1</v>
      </c>
      <c r="E632">
        <v>0</v>
      </c>
      <c r="F632">
        <v>0</v>
      </c>
      <c r="G632">
        <v>1</v>
      </c>
      <c r="H632">
        <v>1.9989999999999999</v>
      </c>
    </row>
    <row r="633" spans="1:8" x14ac:dyDescent="0.25">
      <c r="A633">
        <v>71</v>
      </c>
      <c r="B633">
        <v>2</v>
      </c>
      <c r="C633">
        <v>0</v>
      </c>
      <c r="D633">
        <v>0</v>
      </c>
      <c r="E633">
        <v>1</v>
      </c>
      <c r="F633">
        <v>0</v>
      </c>
      <c r="G633">
        <v>0</v>
      </c>
      <c r="H633">
        <v>1.399</v>
      </c>
    </row>
    <row r="634" spans="1:8" x14ac:dyDescent="0.25">
      <c r="A634">
        <v>71</v>
      </c>
      <c r="B634">
        <v>3</v>
      </c>
      <c r="C634">
        <v>0</v>
      </c>
      <c r="D634">
        <v>0</v>
      </c>
      <c r="E634">
        <v>1</v>
      </c>
      <c r="F634">
        <v>1</v>
      </c>
      <c r="G634">
        <v>0</v>
      </c>
      <c r="H634">
        <v>1.9989999999999999</v>
      </c>
    </row>
    <row r="635" spans="1:8" x14ac:dyDescent="0.25">
      <c r="A635">
        <v>71</v>
      </c>
      <c r="B635">
        <v>4</v>
      </c>
      <c r="C635">
        <v>0</v>
      </c>
      <c r="D635">
        <v>0</v>
      </c>
      <c r="E635">
        <v>0</v>
      </c>
      <c r="F635">
        <v>1</v>
      </c>
      <c r="G635">
        <v>0</v>
      </c>
      <c r="H635">
        <v>1.6989999999999998</v>
      </c>
    </row>
    <row r="636" spans="1:8" x14ac:dyDescent="0.25">
      <c r="A636">
        <v>71</v>
      </c>
      <c r="B636">
        <v>5</v>
      </c>
      <c r="C636">
        <v>0</v>
      </c>
      <c r="D636">
        <v>0</v>
      </c>
      <c r="E636">
        <v>0</v>
      </c>
      <c r="F636">
        <v>0</v>
      </c>
      <c r="G636">
        <v>0</v>
      </c>
      <c r="H636">
        <v>1.9989999999999999</v>
      </c>
    </row>
    <row r="637" spans="1:8" x14ac:dyDescent="0.25">
      <c r="A637">
        <v>71</v>
      </c>
      <c r="B637">
        <v>6</v>
      </c>
      <c r="C637">
        <v>0</v>
      </c>
      <c r="D637">
        <v>1</v>
      </c>
      <c r="E637">
        <v>0</v>
      </c>
      <c r="F637">
        <v>1</v>
      </c>
      <c r="G637">
        <v>0</v>
      </c>
      <c r="H637">
        <v>1.399</v>
      </c>
    </row>
    <row r="638" spans="1:8" x14ac:dyDescent="0.25">
      <c r="A638">
        <v>71</v>
      </c>
      <c r="B638">
        <v>7</v>
      </c>
      <c r="C638">
        <v>0</v>
      </c>
      <c r="D638">
        <v>0</v>
      </c>
      <c r="E638">
        <v>0</v>
      </c>
      <c r="F638">
        <v>0</v>
      </c>
      <c r="G638">
        <v>1</v>
      </c>
      <c r="H638">
        <v>1.399</v>
      </c>
    </row>
    <row r="639" spans="1:8" x14ac:dyDescent="0.25">
      <c r="A639">
        <v>71</v>
      </c>
      <c r="B639">
        <v>8</v>
      </c>
      <c r="C639">
        <v>0</v>
      </c>
      <c r="D639">
        <v>1</v>
      </c>
      <c r="E639">
        <v>0</v>
      </c>
      <c r="F639">
        <v>0</v>
      </c>
      <c r="G639">
        <v>0</v>
      </c>
      <c r="H639">
        <v>1.6989999999999998</v>
      </c>
    </row>
    <row r="640" spans="1:8" x14ac:dyDescent="0.25">
      <c r="A640">
        <v>71</v>
      </c>
      <c r="B640">
        <v>9</v>
      </c>
      <c r="C640">
        <v>0</v>
      </c>
      <c r="D640">
        <v>0</v>
      </c>
      <c r="E640">
        <v>1</v>
      </c>
      <c r="F640">
        <v>0</v>
      </c>
      <c r="G640">
        <v>1</v>
      </c>
      <c r="H640">
        <v>1.6989999999999998</v>
      </c>
    </row>
    <row r="641" spans="1:8" x14ac:dyDescent="0.25">
      <c r="A641">
        <v>72</v>
      </c>
      <c r="B641">
        <v>1</v>
      </c>
      <c r="C641">
        <v>0</v>
      </c>
      <c r="D641">
        <v>1</v>
      </c>
      <c r="E641">
        <v>0</v>
      </c>
      <c r="F641">
        <v>0</v>
      </c>
      <c r="G641">
        <v>1</v>
      </c>
      <c r="H641">
        <v>1.9989999999999999</v>
      </c>
    </row>
    <row r="642" spans="1:8" x14ac:dyDescent="0.25">
      <c r="A642">
        <v>72</v>
      </c>
      <c r="B642">
        <v>2</v>
      </c>
      <c r="C642">
        <v>0</v>
      </c>
      <c r="D642">
        <v>0</v>
      </c>
      <c r="E642">
        <v>1</v>
      </c>
      <c r="F642">
        <v>0</v>
      </c>
      <c r="G642">
        <v>0</v>
      </c>
      <c r="H642">
        <v>1.399</v>
      </c>
    </row>
    <row r="643" spans="1:8" x14ac:dyDescent="0.25">
      <c r="A643">
        <v>72</v>
      </c>
      <c r="B643">
        <v>3</v>
      </c>
      <c r="C643">
        <v>0</v>
      </c>
      <c r="D643">
        <v>0</v>
      </c>
      <c r="E643">
        <v>1</v>
      </c>
      <c r="F643">
        <v>1</v>
      </c>
      <c r="G643">
        <v>0</v>
      </c>
      <c r="H643">
        <v>1.9989999999999999</v>
      </c>
    </row>
    <row r="644" spans="1:8" x14ac:dyDescent="0.25">
      <c r="A644">
        <v>72</v>
      </c>
      <c r="B644">
        <v>4</v>
      </c>
      <c r="C644">
        <v>0</v>
      </c>
      <c r="D644">
        <v>0</v>
      </c>
      <c r="E644">
        <v>0</v>
      </c>
      <c r="F644">
        <v>1</v>
      </c>
      <c r="G644">
        <v>0</v>
      </c>
      <c r="H644">
        <v>1.6989999999999998</v>
      </c>
    </row>
    <row r="645" spans="1:8" x14ac:dyDescent="0.25">
      <c r="A645">
        <v>72</v>
      </c>
      <c r="B645">
        <v>5</v>
      </c>
      <c r="C645">
        <v>0</v>
      </c>
      <c r="D645">
        <v>0</v>
      </c>
      <c r="E645">
        <v>0</v>
      </c>
      <c r="F645">
        <v>0</v>
      </c>
      <c r="G645">
        <v>0</v>
      </c>
      <c r="H645">
        <v>1.9989999999999999</v>
      </c>
    </row>
    <row r="646" spans="1:8" x14ac:dyDescent="0.25">
      <c r="A646">
        <v>72</v>
      </c>
      <c r="B646">
        <v>6</v>
      </c>
      <c r="C646">
        <v>1</v>
      </c>
      <c r="D646">
        <v>1</v>
      </c>
      <c r="E646">
        <v>0</v>
      </c>
      <c r="F646">
        <v>1</v>
      </c>
      <c r="G646">
        <v>0</v>
      </c>
      <c r="H646">
        <v>1.399</v>
      </c>
    </row>
    <row r="647" spans="1:8" x14ac:dyDescent="0.25">
      <c r="A647">
        <v>72</v>
      </c>
      <c r="B647">
        <v>7</v>
      </c>
      <c r="C647">
        <v>0</v>
      </c>
      <c r="D647">
        <v>0</v>
      </c>
      <c r="E647">
        <v>0</v>
      </c>
      <c r="F647">
        <v>0</v>
      </c>
      <c r="G647">
        <v>1</v>
      </c>
      <c r="H647">
        <v>1.399</v>
      </c>
    </row>
    <row r="648" spans="1:8" x14ac:dyDescent="0.25">
      <c r="A648">
        <v>72</v>
      </c>
      <c r="B648">
        <v>8</v>
      </c>
      <c r="C648">
        <v>0</v>
      </c>
      <c r="D648">
        <v>1</v>
      </c>
      <c r="E648">
        <v>0</v>
      </c>
      <c r="F648">
        <v>0</v>
      </c>
      <c r="G648">
        <v>0</v>
      </c>
      <c r="H648">
        <v>1.6989999999999998</v>
      </c>
    </row>
    <row r="649" spans="1:8" x14ac:dyDescent="0.25">
      <c r="A649">
        <v>72</v>
      </c>
      <c r="B649">
        <v>9</v>
      </c>
      <c r="C649">
        <v>0</v>
      </c>
      <c r="D649">
        <v>0</v>
      </c>
      <c r="E649">
        <v>1</v>
      </c>
      <c r="F649">
        <v>0</v>
      </c>
      <c r="G649">
        <v>1</v>
      </c>
      <c r="H649">
        <v>1.6989999999999998</v>
      </c>
    </row>
    <row r="650" spans="1:8" x14ac:dyDescent="0.25">
      <c r="A650">
        <v>73</v>
      </c>
      <c r="B650">
        <v>1</v>
      </c>
      <c r="C650">
        <v>0</v>
      </c>
      <c r="D650">
        <v>1</v>
      </c>
      <c r="E650">
        <v>0</v>
      </c>
      <c r="F650">
        <v>0</v>
      </c>
      <c r="G650">
        <v>1</v>
      </c>
      <c r="H650">
        <v>1.9989999999999999</v>
      </c>
    </row>
    <row r="651" spans="1:8" x14ac:dyDescent="0.25">
      <c r="A651">
        <v>73</v>
      </c>
      <c r="B651">
        <v>2</v>
      </c>
      <c r="C651">
        <v>0</v>
      </c>
      <c r="D651">
        <v>0</v>
      </c>
      <c r="E651">
        <v>1</v>
      </c>
      <c r="F651">
        <v>0</v>
      </c>
      <c r="G651">
        <v>0</v>
      </c>
      <c r="H651">
        <v>1.399</v>
      </c>
    </row>
    <row r="652" spans="1:8" x14ac:dyDescent="0.25">
      <c r="A652">
        <v>73</v>
      </c>
      <c r="B652">
        <v>3</v>
      </c>
      <c r="C652">
        <v>1</v>
      </c>
      <c r="D652">
        <v>0</v>
      </c>
      <c r="E652">
        <v>1</v>
      </c>
      <c r="F652">
        <v>1</v>
      </c>
      <c r="G652">
        <v>0</v>
      </c>
      <c r="H652">
        <v>1.9989999999999999</v>
      </c>
    </row>
    <row r="653" spans="1:8" x14ac:dyDescent="0.25">
      <c r="A653">
        <v>73</v>
      </c>
      <c r="B653">
        <v>4</v>
      </c>
      <c r="C653">
        <v>0</v>
      </c>
      <c r="D653">
        <v>0</v>
      </c>
      <c r="E653">
        <v>0</v>
      </c>
      <c r="F653">
        <v>1</v>
      </c>
      <c r="G653">
        <v>0</v>
      </c>
      <c r="H653">
        <v>1.6989999999999998</v>
      </c>
    </row>
    <row r="654" spans="1:8" x14ac:dyDescent="0.25">
      <c r="A654">
        <v>73</v>
      </c>
      <c r="B654">
        <v>5</v>
      </c>
      <c r="C654">
        <v>0</v>
      </c>
      <c r="D654">
        <v>0</v>
      </c>
      <c r="E654">
        <v>0</v>
      </c>
      <c r="F654">
        <v>0</v>
      </c>
      <c r="G654">
        <v>0</v>
      </c>
      <c r="H654">
        <v>1.9989999999999999</v>
      </c>
    </row>
    <row r="655" spans="1:8" x14ac:dyDescent="0.25">
      <c r="A655">
        <v>73</v>
      </c>
      <c r="B655">
        <v>6</v>
      </c>
      <c r="C655">
        <v>1</v>
      </c>
      <c r="D655">
        <v>1</v>
      </c>
      <c r="E655">
        <v>0</v>
      </c>
      <c r="F655">
        <v>1</v>
      </c>
      <c r="G655">
        <v>0</v>
      </c>
      <c r="H655">
        <v>1.399</v>
      </c>
    </row>
    <row r="656" spans="1:8" x14ac:dyDescent="0.25">
      <c r="A656">
        <v>73</v>
      </c>
      <c r="B656">
        <v>7</v>
      </c>
      <c r="C656">
        <v>0</v>
      </c>
      <c r="D656">
        <v>0</v>
      </c>
      <c r="E656">
        <v>0</v>
      </c>
      <c r="F656">
        <v>0</v>
      </c>
      <c r="G656">
        <v>1</v>
      </c>
      <c r="H656">
        <v>1.399</v>
      </c>
    </row>
    <row r="657" spans="1:8" x14ac:dyDescent="0.25">
      <c r="A657">
        <v>73</v>
      </c>
      <c r="B657">
        <v>8</v>
      </c>
      <c r="C657">
        <v>0</v>
      </c>
      <c r="D657">
        <v>1</v>
      </c>
      <c r="E657">
        <v>0</v>
      </c>
      <c r="F657">
        <v>0</v>
      </c>
      <c r="G657">
        <v>0</v>
      </c>
      <c r="H657">
        <v>1.6989999999999998</v>
      </c>
    </row>
    <row r="658" spans="1:8" x14ac:dyDescent="0.25">
      <c r="A658">
        <v>73</v>
      </c>
      <c r="B658">
        <v>9</v>
      </c>
      <c r="C658">
        <v>0</v>
      </c>
      <c r="D658">
        <v>0</v>
      </c>
      <c r="E658">
        <v>1</v>
      </c>
      <c r="F658">
        <v>0</v>
      </c>
      <c r="G658">
        <v>1</v>
      </c>
      <c r="H658">
        <v>1.6989999999999998</v>
      </c>
    </row>
    <row r="659" spans="1:8" x14ac:dyDescent="0.25">
      <c r="A659">
        <v>74</v>
      </c>
      <c r="B659">
        <v>1</v>
      </c>
      <c r="C659">
        <v>0</v>
      </c>
      <c r="D659">
        <v>1</v>
      </c>
      <c r="E659">
        <v>0</v>
      </c>
      <c r="F659">
        <v>0</v>
      </c>
      <c r="G659">
        <v>1</v>
      </c>
      <c r="H659">
        <v>1.9989999999999999</v>
      </c>
    </row>
    <row r="660" spans="1:8" x14ac:dyDescent="0.25">
      <c r="A660">
        <v>74</v>
      </c>
      <c r="B660">
        <v>2</v>
      </c>
      <c r="C660">
        <v>0</v>
      </c>
      <c r="D660">
        <v>0</v>
      </c>
      <c r="E660">
        <v>1</v>
      </c>
      <c r="F660">
        <v>0</v>
      </c>
      <c r="G660">
        <v>0</v>
      </c>
      <c r="H660">
        <v>1.399</v>
      </c>
    </row>
    <row r="661" spans="1:8" x14ac:dyDescent="0.25">
      <c r="A661">
        <v>74</v>
      </c>
      <c r="B661">
        <v>3</v>
      </c>
      <c r="C661">
        <v>0</v>
      </c>
      <c r="D661">
        <v>0</v>
      </c>
      <c r="E661">
        <v>1</v>
      </c>
      <c r="F661">
        <v>1</v>
      </c>
      <c r="G661">
        <v>0</v>
      </c>
      <c r="H661">
        <v>1.9989999999999999</v>
      </c>
    </row>
    <row r="662" spans="1:8" x14ac:dyDescent="0.25">
      <c r="A662">
        <v>74</v>
      </c>
      <c r="B662">
        <v>4</v>
      </c>
      <c r="C662">
        <v>0</v>
      </c>
      <c r="D662">
        <v>0</v>
      </c>
      <c r="E662">
        <v>0</v>
      </c>
      <c r="F662">
        <v>1</v>
      </c>
      <c r="G662">
        <v>0</v>
      </c>
      <c r="H662">
        <v>1.6989999999999998</v>
      </c>
    </row>
    <row r="663" spans="1:8" x14ac:dyDescent="0.25">
      <c r="A663">
        <v>74</v>
      </c>
      <c r="B663">
        <v>5</v>
      </c>
      <c r="C663">
        <v>0</v>
      </c>
      <c r="D663">
        <v>0</v>
      </c>
      <c r="E663">
        <v>0</v>
      </c>
      <c r="F663">
        <v>0</v>
      </c>
      <c r="G663">
        <v>0</v>
      </c>
      <c r="H663">
        <v>1.9989999999999999</v>
      </c>
    </row>
    <row r="664" spans="1:8" x14ac:dyDescent="0.25">
      <c r="A664">
        <v>74</v>
      </c>
      <c r="B664">
        <v>6</v>
      </c>
      <c r="C664">
        <v>0</v>
      </c>
      <c r="D664">
        <v>1</v>
      </c>
      <c r="E664">
        <v>0</v>
      </c>
      <c r="F664">
        <v>1</v>
      </c>
      <c r="G664">
        <v>0</v>
      </c>
      <c r="H664">
        <v>1.399</v>
      </c>
    </row>
    <row r="665" spans="1:8" x14ac:dyDescent="0.25">
      <c r="A665">
        <v>74</v>
      </c>
      <c r="B665">
        <v>7</v>
      </c>
      <c r="C665">
        <v>0</v>
      </c>
      <c r="D665">
        <v>0</v>
      </c>
      <c r="E665">
        <v>0</v>
      </c>
      <c r="F665">
        <v>0</v>
      </c>
      <c r="G665">
        <v>1</v>
      </c>
      <c r="H665">
        <v>1.399</v>
      </c>
    </row>
    <row r="666" spans="1:8" x14ac:dyDescent="0.25">
      <c r="A666">
        <v>74</v>
      </c>
      <c r="B666">
        <v>8</v>
      </c>
      <c r="C666">
        <v>0</v>
      </c>
      <c r="D666">
        <v>1</v>
      </c>
      <c r="E666">
        <v>0</v>
      </c>
      <c r="F666">
        <v>0</v>
      </c>
      <c r="G666">
        <v>0</v>
      </c>
      <c r="H666">
        <v>1.6989999999999998</v>
      </c>
    </row>
    <row r="667" spans="1:8" x14ac:dyDescent="0.25">
      <c r="A667">
        <v>74</v>
      </c>
      <c r="B667">
        <v>9</v>
      </c>
      <c r="C667">
        <v>0</v>
      </c>
      <c r="D667">
        <v>0</v>
      </c>
      <c r="E667">
        <v>1</v>
      </c>
      <c r="F667">
        <v>0</v>
      </c>
      <c r="G667">
        <v>1</v>
      </c>
      <c r="H667">
        <v>1.6989999999999998</v>
      </c>
    </row>
    <row r="668" spans="1:8" x14ac:dyDescent="0.25">
      <c r="A668">
        <v>75</v>
      </c>
      <c r="B668">
        <v>1</v>
      </c>
      <c r="C668">
        <v>0</v>
      </c>
      <c r="D668">
        <v>1</v>
      </c>
      <c r="E668">
        <v>0</v>
      </c>
      <c r="F668">
        <v>0</v>
      </c>
      <c r="G668">
        <v>1</v>
      </c>
      <c r="H668">
        <v>1.9989999999999999</v>
      </c>
    </row>
    <row r="669" spans="1:8" x14ac:dyDescent="0.25">
      <c r="A669">
        <v>75</v>
      </c>
      <c r="B669">
        <v>2</v>
      </c>
      <c r="C669">
        <v>0</v>
      </c>
      <c r="D669">
        <v>0</v>
      </c>
      <c r="E669">
        <v>1</v>
      </c>
      <c r="F669">
        <v>0</v>
      </c>
      <c r="G669">
        <v>0</v>
      </c>
      <c r="H669">
        <v>1.399</v>
      </c>
    </row>
    <row r="670" spans="1:8" x14ac:dyDescent="0.25">
      <c r="A670">
        <v>75</v>
      </c>
      <c r="B670">
        <v>3</v>
      </c>
      <c r="C670">
        <v>0</v>
      </c>
      <c r="D670">
        <v>0</v>
      </c>
      <c r="E670">
        <v>1</v>
      </c>
      <c r="F670">
        <v>1</v>
      </c>
      <c r="G670">
        <v>0</v>
      </c>
      <c r="H670">
        <v>1.9989999999999999</v>
      </c>
    </row>
    <row r="671" spans="1:8" x14ac:dyDescent="0.25">
      <c r="A671">
        <v>75</v>
      </c>
      <c r="B671">
        <v>4</v>
      </c>
      <c r="C671">
        <v>0</v>
      </c>
      <c r="D671">
        <v>0</v>
      </c>
      <c r="E671">
        <v>0</v>
      </c>
      <c r="F671">
        <v>1</v>
      </c>
      <c r="G671">
        <v>0</v>
      </c>
      <c r="H671">
        <v>1.6989999999999998</v>
      </c>
    </row>
    <row r="672" spans="1:8" x14ac:dyDescent="0.25">
      <c r="A672">
        <v>75</v>
      </c>
      <c r="B672">
        <v>5</v>
      </c>
      <c r="C672">
        <v>0</v>
      </c>
      <c r="D672">
        <v>0</v>
      </c>
      <c r="E672">
        <v>0</v>
      </c>
      <c r="F672">
        <v>0</v>
      </c>
      <c r="G672">
        <v>0</v>
      </c>
      <c r="H672">
        <v>1.9989999999999999</v>
      </c>
    </row>
    <row r="673" spans="1:8" x14ac:dyDescent="0.25">
      <c r="A673">
        <v>75</v>
      </c>
      <c r="B673">
        <v>6</v>
      </c>
      <c r="C673">
        <v>1</v>
      </c>
      <c r="D673">
        <v>1</v>
      </c>
      <c r="E673">
        <v>0</v>
      </c>
      <c r="F673">
        <v>1</v>
      </c>
      <c r="G673">
        <v>0</v>
      </c>
      <c r="H673">
        <v>1.399</v>
      </c>
    </row>
    <row r="674" spans="1:8" x14ac:dyDescent="0.25">
      <c r="A674">
        <v>75</v>
      </c>
      <c r="B674">
        <v>7</v>
      </c>
      <c r="C674">
        <v>1</v>
      </c>
      <c r="D674">
        <v>0</v>
      </c>
      <c r="E674">
        <v>0</v>
      </c>
      <c r="F674">
        <v>0</v>
      </c>
      <c r="G674">
        <v>1</v>
      </c>
      <c r="H674">
        <v>1.399</v>
      </c>
    </row>
    <row r="675" spans="1:8" x14ac:dyDescent="0.25">
      <c r="A675">
        <v>75</v>
      </c>
      <c r="B675">
        <v>8</v>
      </c>
      <c r="C675">
        <v>0</v>
      </c>
      <c r="D675">
        <v>1</v>
      </c>
      <c r="E675">
        <v>0</v>
      </c>
      <c r="F675">
        <v>0</v>
      </c>
      <c r="G675">
        <v>0</v>
      </c>
      <c r="H675">
        <v>1.6989999999999998</v>
      </c>
    </row>
    <row r="676" spans="1:8" x14ac:dyDescent="0.25">
      <c r="A676">
        <v>75</v>
      </c>
      <c r="B676">
        <v>9</v>
      </c>
      <c r="C676">
        <v>0</v>
      </c>
      <c r="D676">
        <v>0</v>
      </c>
      <c r="E676">
        <v>1</v>
      </c>
      <c r="F676">
        <v>0</v>
      </c>
      <c r="G676">
        <v>1</v>
      </c>
      <c r="H676">
        <v>1.6989999999999998</v>
      </c>
    </row>
    <row r="677" spans="1:8" x14ac:dyDescent="0.25">
      <c r="A677">
        <v>76</v>
      </c>
      <c r="B677">
        <v>1</v>
      </c>
      <c r="C677">
        <v>0</v>
      </c>
      <c r="D677">
        <v>1</v>
      </c>
      <c r="E677">
        <v>0</v>
      </c>
      <c r="F677">
        <v>0</v>
      </c>
      <c r="G677">
        <v>1</v>
      </c>
      <c r="H677">
        <v>1.9989999999999999</v>
      </c>
    </row>
    <row r="678" spans="1:8" x14ac:dyDescent="0.25">
      <c r="A678">
        <v>76</v>
      </c>
      <c r="B678">
        <v>2</v>
      </c>
      <c r="C678">
        <v>0</v>
      </c>
      <c r="D678">
        <v>0</v>
      </c>
      <c r="E678">
        <v>1</v>
      </c>
      <c r="F678">
        <v>0</v>
      </c>
      <c r="G678">
        <v>0</v>
      </c>
      <c r="H678">
        <v>1.399</v>
      </c>
    </row>
    <row r="679" spans="1:8" x14ac:dyDescent="0.25">
      <c r="A679">
        <v>76</v>
      </c>
      <c r="B679">
        <v>3</v>
      </c>
      <c r="C679">
        <v>0</v>
      </c>
      <c r="D679">
        <v>0</v>
      </c>
      <c r="E679">
        <v>1</v>
      </c>
      <c r="F679">
        <v>1</v>
      </c>
      <c r="G679">
        <v>0</v>
      </c>
      <c r="H679">
        <v>1.9989999999999999</v>
      </c>
    </row>
    <row r="680" spans="1:8" x14ac:dyDescent="0.25">
      <c r="A680">
        <v>76</v>
      </c>
      <c r="B680">
        <v>4</v>
      </c>
      <c r="C680">
        <v>1</v>
      </c>
      <c r="D680">
        <v>0</v>
      </c>
      <c r="E680">
        <v>0</v>
      </c>
      <c r="F680">
        <v>1</v>
      </c>
      <c r="G680">
        <v>0</v>
      </c>
      <c r="H680">
        <v>1.6989999999999998</v>
      </c>
    </row>
    <row r="681" spans="1:8" x14ac:dyDescent="0.25">
      <c r="A681">
        <v>76</v>
      </c>
      <c r="B681">
        <v>5</v>
      </c>
      <c r="C681">
        <v>0</v>
      </c>
      <c r="D681">
        <v>0</v>
      </c>
      <c r="E681">
        <v>0</v>
      </c>
      <c r="F681">
        <v>0</v>
      </c>
      <c r="G681">
        <v>0</v>
      </c>
      <c r="H681">
        <v>1.9989999999999999</v>
      </c>
    </row>
    <row r="682" spans="1:8" x14ac:dyDescent="0.25">
      <c r="A682">
        <v>76</v>
      </c>
      <c r="B682">
        <v>6</v>
      </c>
      <c r="C682">
        <v>1</v>
      </c>
      <c r="D682">
        <v>1</v>
      </c>
      <c r="E682">
        <v>0</v>
      </c>
      <c r="F682">
        <v>1</v>
      </c>
      <c r="G682">
        <v>0</v>
      </c>
      <c r="H682">
        <v>1.399</v>
      </c>
    </row>
    <row r="683" spans="1:8" x14ac:dyDescent="0.25">
      <c r="A683">
        <v>76</v>
      </c>
      <c r="B683">
        <v>7</v>
      </c>
      <c r="C683">
        <v>0</v>
      </c>
      <c r="D683">
        <v>0</v>
      </c>
      <c r="E683">
        <v>0</v>
      </c>
      <c r="F683">
        <v>0</v>
      </c>
      <c r="G683">
        <v>1</v>
      </c>
      <c r="H683">
        <v>1.399</v>
      </c>
    </row>
    <row r="684" spans="1:8" x14ac:dyDescent="0.25">
      <c r="A684">
        <v>76</v>
      </c>
      <c r="B684">
        <v>8</v>
      </c>
      <c r="C684">
        <v>0</v>
      </c>
      <c r="D684">
        <v>1</v>
      </c>
      <c r="E684">
        <v>0</v>
      </c>
      <c r="F684">
        <v>0</v>
      </c>
      <c r="G684">
        <v>0</v>
      </c>
      <c r="H684">
        <v>1.6989999999999998</v>
      </c>
    </row>
    <row r="685" spans="1:8" x14ac:dyDescent="0.25">
      <c r="A685">
        <v>76</v>
      </c>
      <c r="B685">
        <v>9</v>
      </c>
      <c r="C685">
        <v>0</v>
      </c>
      <c r="D685">
        <v>0</v>
      </c>
      <c r="E685">
        <v>1</v>
      </c>
      <c r="F685">
        <v>0</v>
      </c>
      <c r="G685">
        <v>1</v>
      </c>
      <c r="H685">
        <v>1.6989999999999998</v>
      </c>
    </row>
    <row r="686" spans="1:8" x14ac:dyDescent="0.25">
      <c r="A686">
        <v>77</v>
      </c>
      <c r="B686">
        <v>1</v>
      </c>
      <c r="C686">
        <v>0</v>
      </c>
      <c r="D686">
        <v>1</v>
      </c>
      <c r="E686">
        <v>0</v>
      </c>
      <c r="F686">
        <v>0</v>
      </c>
      <c r="G686">
        <v>1</v>
      </c>
      <c r="H686">
        <v>1.9989999999999999</v>
      </c>
    </row>
    <row r="687" spans="1:8" x14ac:dyDescent="0.25">
      <c r="A687">
        <v>77</v>
      </c>
      <c r="B687">
        <v>2</v>
      </c>
      <c r="C687">
        <v>0</v>
      </c>
      <c r="D687">
        <v>0</v>
      </c>
      <c r="E687">
        <v>1</v>
      </c>
      <c r="F687">
        <v>0</v>
      </c>
      <c r="G687">
        <v>0</v>
      </c>
      <c r="H687">
        <v>1.399</v>
      </c>
    </row>
    <row r="688" spans="1:8" x14ac:dyDescent="0.25">
      <c r="A688">
        <v>77</v>
      </c>
      <c r="B688">
        <v>3</v>
      </c>
      <c r="C688">
        <v>0</v>
      </c>
      <c r="D688">
        <v>0</v>
      </c>
      <c r="E688">
        <v>1</v>
      </c>
      <c r="F688">
        <v>1</v>
      </c>
      <c r="G688">
        <v>0</v>
      </c>
      <c r="H688">
        <v>1.9989999999999999</v>
      </c>
    </row>
    <row r="689" spans="1:8" x14ac:dyDescent="0.25">
      <c r="A689">
        <v>77</v>
      </c>
      <c r="B689">
        <v>4</v>
      </c>
      <c r="C689">
        <v>0</v>
      </c>
      <c r="D689">
        <v>0</v>
      </c>
      <c r="E689">
        <v>0</v>
      </c>
      <c r="F689">
        <v>1</v>
      </c>
      <c r="G689">
        <v>0</v>
      </c>
      <c r="H689">
        <v>1.6989999999999998</v>
      </c>
    </row>
    <row r="690" spans="1:8" x14ac:dyDescent="0.25">
      <c r="A690">
        <v>77</v>
      </c>
      <c r="B690">
        <v>5</v>
      </c>
      <c r="C690">
        <v>0</v>
      </c>
      <c r="D690">
        <v>0</v>
      </c>
      <c r="E690">
        <v>0</v>
      </c>
      <c r="F690">
        <v>0</v>
      </c>
      <c r="G690">
        <v>0</v>
      </c>
      <c r="H690">
        <v>1.9989999999999999</v>
      </c>
    </row>
    <row r="691" spans="1:8" x14ac:dyDescent="0.25">
      <c r="A691">
        <v>77</v>
      </c>
      <c r="B691">
        <v>6</v>
      </c>
      <c r="C691">
        <v>0</v>
      </c>
      <c r="D691">
        <v>1</v>
      </c>
      <c r="E691">
        <v>0</v>
      </c>
      <c r="F691">
        <v>1</v>
      </c>
      <c r="G691">
        <v>0</v>
      </c>
      <c r="H691">
        <v>1.399</v>
      </c>
    </row>
    <row r="692" spans="1:8" x14ac:dyDescent="0.25">
      <c r="A692">
        <v>77</v>
      </c>
      <c r="B692">
        <v>7</v>
      </c>
      <c r="C692">
        <v>0</v>
      </c>
      <c r="D692">
        <v>0</v>
      </c>
      <c r="E692">
        <v>0</v>
      </c>
      <c r="F692">
        <v>0</v>
      </c>
      <c r="G692">
        <v>1</v>
      </c>
      <c r="H692">
        <v>1.399</v>
      </c>
    </row>
    <row r="693" spans="1:8" x14ac:dyDescent="0.25">
      <c r="A693">
        <v>77</v>
      </c>
      <c r="B693">
        <v>8</v>
      </c>
      <c r="C693">
        <v>0</v>
      </c>
      <c r="D693">
        <v>1</v>
      </c>
      <c r="E693">
        <v>0</v>
      </c>
      <c r="F693">
        <v>0</v>
      </c>
      <c r="G693">
        <v>0</v>
      </c>
      <c r="H693">
        <v>1.6989999999999998</v>
      </c>
    </row>
    <row r="694" spans="1:8" x14ac:dyDescent="0.25">
      <c r="A694">
        <v>77</v>
      </c>
      <c r="B694">
        <v>9</v>
      </c>
      <c r="C694">
        <v>0</v>
      </c>
      <c r="D694">
        <v>0</v>
      </c>
      <c r="E694">
        <v>1</v>
      </c>
      <c r="F694">
        <v>0</v>
      </c>
      <c r="G694">
        <v>1</v>
      </c>
      <c r="H694">
        <v>1.6989999999999998</v>
      </c>
    </row>
    <row r="695" spans="1:8" x14ac:dyDescent="0.25">
      <c r="A695">
        <v>78</v>
      </c>
      <c r="B695">
        <v>1</v>
      </c>
      <c r="C695">
        <v>0</v>
      </c>
      <c r="D695">
        <v>1</v>
      </c>
      <c r="E695">
        <v>0</v>
      </c>
      <c r="F695">
        <v>0</v>
      </c>
      <c r="G695">
        <v>1</v>
      </c>
      <c r="H695">
        <v>1.9989999999999999</v>
      </c>
    </row>
    <row r="696" spans="1:8" x14ac:dyDescent="0.25">
      <c r="A696">
        <v>78</v>
      </c>
      <c r="B696">
        <v>2</v>
      </c>
      <c r="C696">
        <v>0</v>
      </c>
      <c r="D696">
        <v>0</v>
      </c>
      <c r="E696">
        <v>1</v>
      </c>
      <c r="F696">
        <v>0</v>
      </c>
      <c r="G696">
        <v>0</v>
      </c>
      <c r="H696">
        <v>1.399</v>
      </c>
    </row>
    <row r="697" spans="1:8" x14ac:dyDescent="0.25">
      <c r="A697">
        <v>78</v>
      </c>
      <c r="B697">
        <v>3</v>
      </c>
      <c r="C697">
        <v>1</v>
      </c>
      <c r="D697">
        <v>0</v>
      </c>
      <c r="E697">
        <v>1</v>
      </c>
      <c r="F697">
        <v>1</v>
      </c>
      <c r="G697">
        <v>0</v>
      </c>
      <c r="H697">
        <v>1.9989999999999999</v>
      </c>
    </row>
    <row r="698" spans="1:8" x14ac:dyDescent="0.25">
      <c r="A698">
        <v>78</v>
      </c>
      <c r="B698">
        <v>4</v>
      </c>
      <c r="C698">
        <v>1</v>
      </c>
      <c r="D698">
        <v>0</v>
      </c>
      <c r="E698">
        <v>0</v>
      </c>
      <c r="F698">
        <v>1</v>
      </c>
      <c r="G698">
        <v>0</v>
      </c>
      <c r="H698">
        <v>1.6989999999999998</v>
      </c>
    </row>
    <row r="699" spans="1:8" x14ac:dyDescent="0.25">
      <c r="A699">
        <v>78</v>
      </c>
      <c r="B699">
        <v>5</v>
      </c>
      <c r="C699">
        <v>0</v>
      </c>
      <c r="D699">
        <v>0</v>
      </c>
      <c r="E699">
        <v>0</v>
      </c>
      <c r="F699">
        <v>0</v>
      </c>
      <c r="G699">
        <v>0</v>
      </c>
      <c r="H699">
        <v>1.9989999999999999</v>
      </c>
    </row>
    <row r="700" spans="1:8" x14ac:dyDescent="0.25">
      <c r="A700">
        <v>78</v>
      </c>
      <c r="B700">
        <v>6</v>
      </c>
      <c r="C700">
        <v>1</v>
      </c>
      <c r="D700">
        <v>1</v>
      </c>
      <c r="E700">
        <v>0</v>
      </c>
      <c r="F700">
        <v>1</v>
      </c>
      <c r="G700">
        <v>0</v>
      </c>
      <c r="H700">
        <v>1.399</v>
      </c>
    </row>
    <row r="701" spans="1:8" x14ac:dyDescent="0.25">
      <c r="A701">
        <v>78</v>
      </c>
      <c r="B701">
        <v>7</v>
      </c>
      <c r="C701">
        <v>0</v>
      </c>
      <c r="D701">
        <v>0</v>
      </c>
      <c r="E701">
        <v>0</v>
      </c>
      <c r="F701">
        <v>0</v>
      </c>
      <c r="G701">
        <v>1</v>
      </c>
      <c r="H701">
        <v>1.399</v>
      </c>
    </row>
    <row r="702" spans="1:8" x14ac:dyDescent="0.25">
      <c r="A702">
        <v>78</v>
      </c>
      <c r="B702">
        <v>8</v>
      </c>
      <c r="C702">
        <v>0</v>
      </c>
      <c r="D702">
        <v>1</v>
      </c>
      <c r="E702">
        <v>0</v>
      </c>
      <c r="F702">
        <v>0</v>
      </c>
      <c r="G702">
        <v>0</v>
      </c>
      <c r="H702">
        <v>1.6989999999999998</v>
      </c>
    </row>
    <row r="703" spans="1:8" x14ac:dyDescent="0.25">
      <c r="A703">
        <v>78</v>
      </c>
      <c r="B703">
        <v>9</v>
      </c>
      <c r="C703">
        <v>0</v>
      </c>
      <c r="D703">
        <v>0</v>
      </c>
      <c r="E703">
        <v>1</v>
      </c>
      <c r="F703">
        <v>0</v>
      </c>
      <c r="G703">
        <v>1</v>
      </c>
      <c r="H703">
        <v>1.6989999999999998</v>
      </c>
    </row>
    <row r="704" spans="1:8" x14ac:dyDescent="0.25">
      <c r="A704">
        <v>79</v>
      </c>
      <c r="B704">
        <v>1</v>
      </c>
      <c r="C704">
        <v>0</v>
      </c>
      <c r="D704">
        <v>1</v>
      </c>
      <c r="E704">
        <v>0</v>
      </c>
      <c r="F704">
        <v>0</v>
      </c>
      <c r="G704">
        <v>1</v>
      </c>
      <c r="H704">
        <v>1.9989999999999999</v>
      </c>
    </row>
    <row r="705" spans="1:8" x14ac:dyDescent="0.25">
      <c r="A705">
        <v>79</v>
      </c>
      <c r="B705">
        <v>2</v>
      </c>
      <c r="C705">
        <v>0</v>
      </c>
      <c r="D705">
        <v>0</v>
      </c>
      <c r="E705">
        <v>1</v>
      </c>
      <c r="F705">
        <v>0</v>
      </c>
      <c r="G705">
        <v>0</v>
      </c>
      <c r="H705">
        <v>1.399</v>
      </c>
    </row>
    <row r="706" spans="1:8" x14ac:dyDescent="0.25">
      <c r="A706">
        <v>79</v>
      </c>
      <c r="B706">
        <v>3</v>
      </c>
      <c r="C706">
        <v>0</v>
      </c>
      <c r="D706">
        <v>0</v>
      </c>
      <c r="E706">
        <v>1</v>
      </c>
      <c r="F706">
        <v>1</v>
      </c>
      <c r="G706">
        <v>0</v>
      </c>
      <c r="H706">
        <v>1.9989999999999999</v>
      </c>
    </row>
    <row r="707" spans="1:8" x14ac:dyDescent="0.25">
      <c r="A707">
        <v>79</v>
      </c>
      <c r="B707">
        <v>4</v>
      </c>
      <c r="C707">
        <v>0</v>
      </c>
      <c r="D707">
        <v>0</v>
      </c>
      <c r="E707">
        <v>0</v>
      </c>
      <c r="F707">
        <v>1</v>
      </c>
      <c r="G707">
        <v>0</v>
      </c>
      <c r="H707">
        <v>1.6989999999999998</v>
      </c>
    </row>
    <row r="708" spans="1:8" x14ac:dyDescent="0.25">
      <c r="A708">
        <v>79</v>
      </c>
      <c r="B708">
        <v>5</v>
      </c>
      <c r="C708">
        <v>0</v>
      </c>
      <c r="D708">
        <v>0</v>
      </c>
      <c r="E708">
        <v>0</v>
      </c>
      <c r="F708">
        <v>0</v>
      </c>
      <c r="G708">
        <v>0</v>
      </c>
      <c r="H708">
        <v>1.9989999999999999</v>
      </c>
    </row>
    <row r="709" spans="1:8" x14ac:dyDescent="0.25">
      <c r="A709">
        <v>79</v>
      </c>
      <c r="B709">
        <v>6</v>
      </c>
      <c r="C709">
        <v>0</v>
      </c>
      <c r="D709">
        <v>1</v>
      </c>
      <c r="E709">
        <v>0</v>
      </c>
      <c r="F709">
        <v>1</v>
      </c>
      <c r="G709">
        <v>0</v>
      </c>
      <c r="H709">
        <v>1.399</v>
      </c>
    </row>
    <row r="710" spans="1:8" x14ac:dyDescent="0.25">
      <c r="A710">
        <v>79</v>
      </c>
      <c r="B710">
        <v>7</v>
      </c>
      <c r="C710">
        <v>0</v>
      </c>
      <c r="D710">
        <v>0</v>
      </c>
      <c r="E710">
        <v>0</v>
      </c>
      <c r="F710">
        <v>0</v>
      </c>
      <c r="G710">
        <v>1</v>
      </c>
      <c r="H710">
        <v>1.399</v>
      </c>
    </row>
    <row r="711" spans="1:8" x14ac:dyDescent="0.25">
      <c r="A711">
        <v>79</v>
      </c>
      <c r="B711">
        <v>8</v>
      </c>
      <c r="C711">
        <v>0</v>
      </c>
      <c r="D711">
        <v>1</v>
      </c>
      <c r="E711">
        <v>0</v>
      </c>
      <c r="F711">
        <v>0</v>
      </c>
      <c r="G711">
        <v>0</v>
      </c>
      <c r="H711">
        <v>1.6989999999999998</v>
      </c>
    </row>
    <row r="712" spans="1:8" x14ac:dyDescent="0.25">
      <c r="A712">
        <v>79</v>
      </c>
      <c r="B712">
        <v>9</v>
      </c>
      <c r="C712">
        <v>0</v>
      </c>
      <c r="D712">
        <v>0</v>
      </c>
      <c r="E712">
        <v>1</v>
      </c>
      <c r="F712">
        <v>0</v>
      </c>
      <c r="G712">
        <v>1</v>
      </c>
      <c r="H712">
        <v>1.6989999999999998</v>
      </c>
    </row>
    <row r="713" spans="1:8" x14ac:dyDescent="0.25">
      <c r="A713">
        <v>80</v>
      </c>
      <c r="B713">
        <v>1</v>
      </c>
      <c r="C713">
        <v>0</v>
      </c>
      <c r="D713">
        <v>1</v>
      </c>
      <c r="E713">
        <v>0</v>
      </c>
      <c r="F713">
        <v>0</v>
      </c>
      <c r="G713">
        <v>1</v>
      </c>
      <c r="H713">
        <v>1.9989999999999999</v>
      </c>
    </row>
    <row r="714" spans="1:8" x14ac:dyDescent="0.25">
      <c r="A714">
        <v>80</v>
      </c>
      <c r="B714">
        <v>2</v>
      </c>
      <c r="C714">
        <v>0</v>
      </c>
      <c r="D714">
        <v>0</v>
      </c>
      <c r="E714">
        <v>1</v>
      </c>
      <c r="F714">
        <v>0</v>
      </c>
      <c r="G714">
        <v>0</v>
      </c>
      <c r="H714">
        <v>1.399</v>
      </c>
    </row>
    <row r="715" spans="1:8" x14ac:dyDescent="0.25">
      <c r="A715">
        <v>80</v>
      </c>
      <c r="B715">
        <v>3</v>
      </c>
      <c r="C715">
        <v>0</v>
      </c>
      <c r="D715">
        <v>0</v>
      </c>
      <c r="E715">
        <v>1</v>
      </c>
      <c r="F715">
        <v>1</v>
      </c>
      <c r="G715">
        <v>0</v>
      </c>
      <c r="H715">
        <v>1.9989999999999999</v>
      </c>
    </row>
    <row r="716" spans="1:8" x14ac:dyDescent="0.25">
      <c r="A716">
        <v>80</v>
      </c>
      <c r="B716">
        <v>4</v>
      </c>
      <c r="C716">
        <v>0</v>
      </c>
      <c r="D716">
        <v>0</v>
      </c>
      <c r="E716">
        <v>0</v>
      </c>
      <c r="F716">
        <v>1</v>
      </c>
      <c r="G716">
        <v>0</v>
      </c>
      <c r="H716">
        <v>1.6989999999999998</v>
      </c>
    </row>
    <row r="717" spans="1:8" x14ac:dyDescent="0.25">
      <c r="A717">
        <v>80</v>
      </c>
      <c r="B717">
        <v>5</v>
      </c>
      <c r="C717">
        <v>0</v>
      </c>
      <c r="D717">
        <v>0</v>
      </c>
      <c r="E717">
        <v>0</v>
      </c>
      <c r="F717">
        <v>0</v>
      </c>
      <c r="G717">
        <v>0</v>
      </c>
      <c r="H717">
        <v>1.9989999999999999</v>
      </c>
    </row>
    <row r="718" spans="1:8" x14ac:dyDescent="0.25">
      <c r="A718">
        <v>80</v>
      </c>
      <c r="B718">
        <v>6</v>
      </c>
      <c r="C718">
        <v>0</v>
      </c>
      <c r="D718">
        <v>1</v>
      </c>
      <c r="E718">
        <v>0</v>
      </c>
      <c r="F718">
        <v>1</v>
      </c>
      <c r="G718">
        <v>0</v>
      </c>
      <c r="H718">
        <v>1.399</v>
      </c>
    </row>
    <row r="719" spans="1:8" x14ac:dyDescent="0.25">
      <c r="A719">
        <v>80</v>
      </c>
      <c r="B719">
        <v>7</v>
      </c>
      <c r="C719">
        <v>0</v>
      </c>
      <c r="D719">
        <v>0</v>
      </c>
      <c r="E719">
        <v>0</v>
      </c>
      <c r="F719">
        <v>0</v>
      </c>
      <c r="G719">
        <v>1</v>
      </c>
      <c r="H719">
        <v>1.399</v>
      </c>
    </row>
    <row r="720" spans="1:8" x14ac:dyDescent="0.25">
      <c r="A720">
        <v>80</v>
      </c>
      <c r="B720">
        <v>8</v>
      </c>
      <c r="C720">
        <v>0</v>
      </c>
      <c r="D720">
        <v>1</v>
      </c>
      <c r="E720">
        <v>0</v>
      </c>
      <c r="F720">
        <v>0</v>
      </c>
      <c r="G720">
        <v>0</v>
      </c>
      <c r="H720">
        <v>1.6989999999999998</v>
      </c>
    </row>
    <row r="721" spans="1:8" x14ac:dyDescent="0.25">
      <c r="A721">
        <v>80</v>
      </c>
      <c r="B721">
        <v>9</v>
      </c>
      <c r="C721">
        <v>0</v>
      </c>
      <c r="D721">
        <v>0</v>
      </c>
      <c r="E721">
        <v>1</v>
      </c>
      <c r="F721">
        <v>0</v>
      </c>
      <c r="G721">
        <v>1</v>
      </c>
      <c r="H721">
        <v>1.6989999999999998</v>
      </c>
    </row>
    <row r="722" spans="1:8" x14ac:dyDescent="0.25">
      <c r="A722">
        <v>81</v>
      </c>
      <c r="B722">
        <v>1</v>
      </c>
      <c r="C722">
        <v>0</v>
      </c>
      <c r="D722">
        <v>1</v>
      </c>
      <c r="E722">
        <v>0</v>
      </c>
      <c r="F722">
        <v>0</v>
      </c>
      <c r="G722">
        <v>1</v>
      </c>
      <c r="H722">
        <v>1.9989999999999999</v>
      </c>
    </row>
    <row r="723" spans="1:8" x14ac:dyDescent="0.25">
      <c r="A723">
        <v>81</v>
      </c>
      <c r="B723">
        <v>2</v>
      </c>
      <c r="C723">
        <v>0</v>
      </c>
      <c r="D723">
        <v>0</v>
      </c>
      <c r="E723">
        <v>1</v>
      </c>
      <c r="F723">
        <v>0</v>
      </c>
      <c r="G723">
        <v>0</v>
      </c>
      <c r="H723">
        <v>1.399</v>
      </c>
    </row>
    <row r="724" spans="1:8" x14ac:dyDescent="0.25">
      <c r="A724">
        <v>81</v>
      </c>
      <c r="B724">
        <v>3</v>
      </c>
      <c r="C724">
        <v>0</v>
      </c>
      <c r="D724">
        <v>0</v>
      </c>
      <c r="E724">
        <v>1</v>
      </c>
      <c r="F724">
        <v>1</v>
      </c>
      <c r="G724">
        <v>0</v>
      </c>
      <c r="H724">
        <v>1.9989999999999999</v>
      </c>
    </row>
    <row r="725" spans="1:8" x14ac:dyDescent="0.25">
      <c r="A725">
        <v>81</v>
      </c>
      <c r="B725">
        <v>4</v>
      </c>
      <c r="C725">
        <v>0</v>
      </c>
      <c r="D725">
        <v>0</v>
      </c>
      <c r="E725">
        <v>0</v>
      </c>
      <c r="F725">
        <v>1</v>
      </c>
      <c r="G725">
        <v>0</v>
      </c>
      <c r="H725">
        <v>1.6989999999999998</v>
      </c>
    </row>
    <row r="726" spans="1:8" x14ac:dyDescent="0.25">
      <c r="A726">
        <v>81</v>
      </c>
      <c r="B726">
        <v>5</v>
      </c>
      <c r="C726">
        <v>0</v>
      </c>
      <c r="D726">
        <v>0</v>
      </c>
      <c r="E726">
        <v>0</v>
      </c>
      <c r="F726">
        <v>0</v>
      </c>
      <c r="G726">
        <v>0</v>
      </c>
      <c r="H726">
        <v>1.9989999999999999</v>
      </c>
    </row>
    <row r="727" spans="1:8" x14ac:dyDescent="0.25">
      <c r="A727">
        <v>81</v>
      </c>
      <c r="B727">
        <v>6</v>
      </c>
      <c r="C727">
        <v>0</v>
      </c>
      <c r="D727">
        <v>1</v>
      </c>
      <c r="E727">
        <v>0</v>
      </c>
      <c r="F727">
        <v>1</v>
      </c>
      <c r="G727">
        <v>0</v>
      </c>
      <c r="H727">
        <v>1.399</v>
      </c>
    </row>
    <row r="728" spans="1:8" x14ac:dyDescent="0.25">
      <c r="A728">
        <v>81</v>
      </c>
      <c r="B728">
        <v>7</v>
      </c>
      <c r="C728">
        <v>0</v>
      </c>
      <c r="D728">
        <v>0</v>
      </c>
      <c r="E728">
        <v>0</v>
      </c>
      <c r="F728">
        <v>0</v>
      </c>
      <c r="G728">
        <v>1</v>
      </c>
      <c r="H728">
        <v>1.399</v>
      </c>
    </row>
    <row r="729" spans="1:8" x14ac:dyDescent="0.25">
      <c r="A729">
        <v>81</v>
      </c>
      <c r="B729">
        <v>8</v>
      </c>
      <c r="C729">
        <v>0</v>
      </c>
      <c r="D729">
        <v>1</v>
      </c>
      <c r="E729">
        <v>0</v>
      </c>
      <c r="F729">
        <v>0</v>
      </c>
      <c r="G729">
        <v>0</v>
      </c>
      <c r="H729">
        <v>1.6989999999999998</v>
      </c>
    </row>
    <row r="730" spans="1:8" x14ac:dyDescent="0.25">
      <c r="A730">
        <v>81</v>
      </c>
      <c r="B730">
        <v>9</v>
      </c>
      <c r="C730">
        <v>0</v>
      </c>
      <c r="D730">
        <v>0</v>
      </c>
      <c r="E730">
        <v>1</v>
      </c>
      <c r="F730">
        <v>0</v>
      </c>
      <c r="G730">
        <v>1</v>
      </c>
      <c r="H730">
        <v>1.6989999999999998</v>
      </c>
    </row>
    <row r="731" spans="1:8" x14ac:dyDescent="0.25">
      <c r="A731">
        <v>82</v>
      </c>
      <c r="B731">
        <v>1</v>
      </c>
      <c r="C731">
        <v>0</v>
      </c>
      <c r="D731">
        <v>1</v>
      </c>
      <c r="E731">
        <v>0</v>
      </c>
      <c r="F731">
        <v>0</v>
      </c>
      <c r="G731">
        <v>1</v>
      </c>
      <c r="H731">
        <v>1.9989999999999999</v>
      </c>
    </row>
    <row r="732" spans="1:8" x14ac:dyDescent="0.25">
      <c r="A732">
        <v>82</v>
      </c>
      <c r="B732">
        <v>2</v>
      </c>
      <c r="C732">
        <v>0</v>
      </c>
      <c r="D732">
        <v>0</v>
      </c>
      <c r="E732">
        <v>1</v>
      </c>
      <c r="F732">
        <v>0</v>
      </c>
      <c r="G732">
        <v>0</v>
      </c>
      <c r="H732">
        <v>1.399</v>
      </c>
    </row>
    <row r="733" spans="1:8" x14ac:dyDescent="0.25">
      <c r="A733">
        <v>82</v>
      </c>
      <c r="B733">
        <v>3</v>
      </c>
      <c r="C733">
        <v>0</v>
      </c>
      <c r="D733">
        <v>0</v>
      </c>
      <c r="E733">
        <v>1</v>
      </c>
      <c r="F733">
        <v>1</v>
      </c>
      <c r="G733">
        <v>0</v>
      </c>
      <c r="H733">
        <v>1.9989999999999999</v>
      </c>
    </row>
    <row r="734" spans="1:8" x14ac:dyDescent="0.25">
      <c r="A734">
        <v>82</v>
      </c>
      <c r="B734">
        <v>4</v>
      </c>
      <c r="C734">
        <v>1</v>
      </c>
      <c r="D734">
        <v>0</v>
      </c>
      <c r="E734">
        <v>0</v>
      </c>
      <c r="F734">
        <v>1</v>
      </c>
      <c r="G734">
        <v>0</v>
      </c>
      <c r="H734">
        <v>1.6989999999999998</v>
      </c>
    </row>
    <row r="735" spans="1:8" x14ac:dyDescent="0.25">
      <c r="A735">
        <v>82</v>
      </c>
      <c r="B735">
        <v>5</v>
      </c>
      <c r="C735">
        <v>0</v>
      </c>
      <c r="D735">
        <v>0</v>
      </c>
      <c r="E735">
        <v>0</v>
      </c>
      <c r="F735">
        <v>0</v>
      </c>
      <c r="G735">
        <v>0</v>
      </c>
      <c r="H735">
        <v>1.9989999999999999</v>
      </c>
    </row>
    <row r="736" spans="1:8" x14ac:dyDescent="0.25">
      <c r="A736">
        <v>82</v>
      </c>
      <c r="B736">
        <v>6</v>
      </c>
      <c r="C736">
        <v>1</v>
      </c>
      <c r="D736">
        <v>1</v>
      </c>
      <c r="E736">
        <v>0</v>
      </c>
      <c r="F736">
        <v>1</v>
      </c>
      <c r="G736">
        <v>0</v>
      </c>
      <c r="H736">
        <v>1.399</v>
      </c>
    </row>
    <row r="737" spans="1:8" x14ac:dyDescent="0.25">
      <c r="A737">
        <v>82</v>
      </c>
      <c r="B737">
        <v>7</v>
      </c>
      <c r="C737">
        <v>0</v>
      </c>
      <c r="D737">
        <v>0</v>
      </c>
      <c r="E737">
        <v>0</v>
      </c>
      <c r="F737">
        <v>0</v>
      </c>
      <c r="G737">
        <v>1</v>
      </c>
      <c r="H737">
        <v>1.399</v>
      </c>
    </row>
    <row r="738" spans="1:8" x14ac:dyDescent="0.25">
      <c r="A738">
        <v>82</v>
      </c>
      <c r="B738">
        <v>8</v>
      </c>
      <c r="C738">
        <v>0</v>
      </c>
      <c r="D738">
        <v>1</v>
      </c>
      <c r="E738">
        <v>0</v>
      </c>
      <c r="F738">
        <v>0</v>
      </c>
      <c r="G738">
        <v>0</v>
      </c>
      <c r="H738">
        <v>1.6989999999999998</v>
      </c>
    </row>
    <row r="739" spans="1:8" x14ac:dyDescent="0.25">
      <c r="A739">
        <v>82</v>
      </c>
      <c r="B739">
        <v>9</v>
      </c>
      <c r="C739">
        <v>0</v>
      </c>
      <c r="D739">
        <v>0</v>
      </c>
      <c r="E739">
        <v>1</v>
      </c>
      <c r="F739">
        <v>0</v>
      </c>
      <c r="G739">
        <v>1</v>
      </c>
      <c r="H739">
        <v>1.6989999999999998</v>
      </c>
    </row>
    <row r="740" spans="1:8" x14ac:dyDescent="0.25">
      <c r="A740">
        <v>83</v>
      </c>
      <c r="B740">
        <v>1</v>
      </c>
      <c r="C740">
        <v>0</v>
      </c>
      <c r="D740">
        <v>1</v>
      </c>
      <c r="E740">
        <v>0</v>
      </c>
      <c r="F740">
        <v>0</v>
      </c>
      <c r="G740">
        <v>1</v>
      </c>
      <c r="H740">
        <v>1.9989999999999999</v>
      </c>
    </row>
    <row r="741" spans="1:8" x14ac:dyDescent="0.25">
      <c r="A741">
        <v>83</v>
      </c>
      <c r="B741">
        <v>2</v>
      </c>
      <c r="C741">
        <v>0</v>
      </c>
      <c r="D741">
        <v>0</v>
      </c>
      <c r="E741">
        <v>1</v>
      </c>
      <c r="F741">
        <v>0</v>
      </c>
      <c r="G741">
        <v>0</v>
      </c>
      <c r="H741">
        <v>1.399</v>
      </c>
    </row>
    <row r="742" spans="1:8" x14ac:dyDescent="0.25">
      <c r="A742">
        <v>83</v>
      </c>
      <c r="B742">
        <v>3</v>
      </c>
      <c r="C742">
        <v>1</v>
      </c>
      <c r="D742">
        <v>0</v>
      </c>
      <c r="E742">
        <v>1</v>
      </c>
      <c r="F742">
        <v>1</v>
      </c>
      <c r="G742">
        <v>0</v>
      </c>
      <c r="H742">
        <v>1.9989999999999999</v>
      </c>
    </row>
    <row r="743" spans="1:8" x14ac:dyDescent="0.25">
      <c r="A743">
        <v>83</v>
      </c>
      <c r="B743">
        <v>4</v>
      </c>
      <c r="C743">
        <v>1</v>
      </c>
      <c r="D743">
        <v>0</v>
      </c>
      <c r="E743">
        <v>0</v>
      </c>
      <c r="F743">
        <v>1</v>
      </c>
      <c r="G743">
        <v>0</v>
      </c>
      <c r="H743">
        <v>1.6989999999999998</v>
      </c>
    </row>
    <row r="744" spans="1:8" x14ac:dyDescent="0.25">
      <c r="A744">
        <v>83</v>
      </c>
      <c r="B744">
        <v>5</v>
      </c>
      <c r="C744">
        <v>0</v>
      </c>
      <c r="D744">
        <v>0</v>
      </c>
      <c r="E744">
        <v>0</v>
      </c>
      <c r="F744">
        <v>0</v>
      </c>
      <c r="G744">
        <v>0</v>
      </c>
      <c r="H744">
        <v>1.9989999999999999</v>
      </c>
    </row>
    <row r="745" spans="1:8" x14ac:dyDescent="0.25">
      <c r="A745">
        <v>83</v>
      </c>
      <c r="B745">
        <v>6</v>
      </c>
      <c r="C745">
        <v>1</v>
      </c>
      <c r="D745">
        <v>1</v>
      </c>
      <c r="E745">
        <v>0</v>
      </c>
      <c r="F745">
        <v>1</v>
      </c>
      <c r="G745">
        <v>0</v>
      </c>
      <c r="H745">
        <v>1.399</v>
      </c>
    </row>
    <row r="746" spans="1:8" x14ac:dyDescent="0.25">
      <c r="A746">
        <v>83</v>
      </c>
      <c r="B746">
        <v>7</v>
      </c>
      <c r="C746">
        <v>0</v>
      </c>
      <c r="D746">
        <v>0</v>
      </c>
      <c r="E746">
        <v>0</v>
      </c>
      <c r="F746">
        <v>0</v>
      </c>
      <c r="G746">
        <v>1</v>
      </c>
      <c r="H746">
        <v>1.399</v>
      </c>
    </row>
    <row r="747" spans="1:8" x14ac:dyDescent="0.25">
      <c r="A747">
        <v>83</v>
      </c>
      <c r="B747">
        <v>8</v>
      </c>
      <c r="C747">
        <v>0</v>
      </c>
      <c r="D747">
        <v>1</v>
      </c>
      <c r="E747">
        <v>0</v>
      </c>
      <c r="F747">
        <v>0</v>
      </c>
      <c r="G747">
        <v>0</v>
      </c>
      <c r="H747">
        <v>1.6989999999999998</v>
      </c>
    </row>
    <row r="748" spans="1:8" x14ac:dyDescent="0.25">
      <c r="A748">
        <v>83</v>
      </c>
      <c r="B748">
        <v>9</v>
      </c>
      <c r="C748">
        <v>0</v>
      </c>
      <c r="D748">
        <v>0</v>
      </c>
      <c r="E748">
        <v>1</v>
      </c>
      <c r="F748">
        <v>0</v>
      </c>
      <c r="G748">
        <v>1</v>
      </c>
      <c r="H748">
        <v>1.6989999999999998</v>
      </c>
    </row>
    <row r="749" spans="1:8" x14ac:dyDescent="0.25">
      <c r="A749">
        <v>84</v>
      </c>
      <c r="B749">
        <v>1</v>
      </c>
      <c r="C749">
        <v>0</v>
      </c>
      <c r="D749">
        <v>1</v>
      </c>
      <c r="E749">
        <v>0</v>
      </c>
      <c r="F749">
        <v>0</v>
      </c>
      <c r="G749">
        <v>1</v>
      </c>
      <c r="H749">
        <v>1.9989999999999999</v>
      </c>
    </row>
    <row r="750" spans="1:8" x14ac:dyDescent="0.25">
      <c r="A750">
        <v>84</v>
      </c>
      <c r="B750">
        <v>2</v>
      </c>
      <c r="C750">
        <v>0</v>
      </c>
      <c r="D750">
        <v>0</v>
      </c>
      <c r="E750">
        <v>1</v>
      </c>
      <c r="F750">
        <v>0</v>
      </c>
      <c r="G750">
        <v>0</v>
      </c>
      <c r="H750">
        <v>1.399</v>
      </c>
    </row>
    <row r="751" spans="1:8" x14ac:dyDescent="0.25">
      <c r="A751">
        <v>84</v>
      </c>
      <c r="B751">
        <v>3</v>
      </c>
      <c r="C751">
        <v>0</v>
      </c>
      <c r="D751">
        <v>0</v>
      </c>
      <c r="E751">
        <v>1</v>
      </c>
      <c r="F751">
        <v>1</v>
      </c>
      <c r="G751">
        <v>0</v>
      </c>
      <c r="H751">
        <v>1.9989999999999999</v>
      </c>
    </row>
    <row r="752" spans="1:8" x14ac:dyDescent="0.25">
      <c r="A752">
        <v>84</v>
      </c>
      <c r="B752">
        <v>4</v>
      </c>
      <c r="C752">
        <v>0</v>
      </c>
      <c r="D752">
        <v>0</v>
      </c>
      <c r="E752">
        <v>0</v>
      </c>
      <c r="F752">
        <v>1</v>
      </c>
      <c r="G752">
        <v>0</v>
      </c>
      <c r="H752">
        <v>1.6989999999999998</v>
      </c>
    </row>
    <row r="753" spans="1:8" x14ac:dyDescent="0.25">
      <c r="A753">
        <v>84</v>
      </c>
      <c r="B753">
        <v>5</v>
      </c>
      <c r="C753">
        <v>0</v>
      </c>
      <c r="D753">
        <v>0</v>
      </c>
      <c r="E753">
        <v>0</v>
      </c>
      <c r="F753">
        <v>0</v>
      </c>
      <c r="G753">
        <v>0</v>
      </c>
      <c r="H753">
        <v>1.9989999999999999</v>
      </c>
    </row>
    <row r="754" spans="1:8" x14ac:dyDescent="0.25">
      <c r="A754">
        <v>84</v>
      </c>
      <c r="B754">
        <v>6</v>
      </c>
      <c r="C754">
        <v>0</v>
      </c>
      <c r="D754">
        <v>1</v>
      </c>
      <c r="E754">
        <v>0</v>
      </c>
      <c r="F754">
        <v>1</v>
      </c>
      <c r="G754">
        <v>0</v>
      </c>
      <c r="H754">
        <v>1.399</v>
      </c>
    </row>
    <row r="755" spans="1:8" x14ac:dyDescent="0.25">
      <c r="A755">
        <v>84</v>
      </c>
      <c r="B755">
        <v>7</v>
      </c>
      <c r="C755">
        <v>0</v>
      </c>
      <c r="D755">
        <v>0</v>
      </c>
      <c r="E755">
        <v>0</v>
      </c>
      <c r="F755">
        <v>0</v>
      </c>
      <c r="G755">
        <v>1</v>
      </c>
      <c r="H755">
        <v>1.399</v>
      </c>
    </row>
    <row r="756" spans="1:8" x14ac:dyDescent="0.25">
      <c r="A756">
        <v>84</v>
      </c>
      <c r="B756">
        <v>8</v>
      </c>
      <c r="C756">
        <v>0</v>
      </c>
      <c r="D756">
        <v>1</v>
      </c>
      <c r="E756">
        <v>0</v>
      </c>
      <c r="F756">
        <v>0</v>
      </c>
      <c r="G756">
        <v>0</v>
      </c>
      <c r="H756">
        <v>1.6989999999999998</v>
      </c>
    </row>
    <row r="757" spans="1:8" x14ac:dyDescent="0.25">
      <c r="A757">
        <v>84</v>
      </c>
      <c r="B757">
        <v>9</v>
      </c>
      <c r="C757">
        <v>0</v>
      </c>
      <c r="D757">
        <v>0</v>
      </c>
      <c r="E757">
        <v>1</v>
      </c>
      <c r="F757">
        <v>0</v>
      </c>
      <c r="G757">
        <v>1</v>
      </c>
      <c r="H757">
        <v>1.6989999999999998</v>
      </c>
    </row>
    <row r="758" spans="1:8" x14ac:dyDescent="0.25">
      <c r="A758">
        <v>85</v>
      </c>
      <c r="B758">
        <v>1</v>
      </c>
      <c r="C758">
        <v>0</v>
      </c>
      <c r="D758">
        <v>1</v>
      </c>
      <c r="E758">
        <v>0</v>
      </c>
      <c r="F758">
        <v>0</v>
      </c>
      <c r="G758">
        <v>1</v>
      </c>
      <c r="H758">
        <v>1.9989999999999999</v>
      </c>
    </row>
    <row r="759" spans="1:8" x14ac:dyDescent="0.25">
      <c r="A759">
        <v>85</v>
      </c>
      <c r="B759">
        <v>2</v>
      </c>
      <c r="C759">
        <v>0</v>
      </c>
      <c r="D759">
        <v>0</v>
      </c>
      <c r="E759">
        <v>1</v>
      </c>
      <c r="F759">
        <v>0</v>
      </c>
      <c r="G759">
        <v>0</v>
      </c>
      <c r="H759">
        <v>1.399</v>
      </c>
    </row>
    <row r="760" spans="1:8" x14ac:dyDescent="0.25">
      <c r="A760">
        <v>85</v>
      </c>
      <c r="B760">
        <v>3</v>
      </c>
      <c r="C760">
        <v>0</v>
      </c>
      <c r="D760">
        <v>0</v>
      </c>
      <c r="E760">
        <v>1</v>
      </c>
      <c r="F760">
        <v>1</v>
      </c>
      <c r="G760">
        <v>0</v>
      </c>
      <c r="H760">
        <v>1.9989999999999999</v>
      </c>
    </row>
    <row r="761" spans="1:8" x14ac:dyDescent="0.25">
      <c r="A761">
        <v>85</v>
      </c>
      <c r="B761">
        <v>4</v>
      </c>
      <c r="C761">
        <v>0</v>
      </c>
      <c r="D761">
        <v>0</v>
      </c>
      <c r="E761">
        <v>0</v>
      </c>
      <c r="F761">
        <v>1</v>
      </c>
      <c r="G761">
        <v>0</v>
      </c>
      <c r="H761">
        <v>1.6989999999999998</v>
      </c>
    </row>
    <row r="762" spans="1:8" x14ac:dyDescent="0.25">
      <c r="A762">
        <v>85</v>
      </c>
      <c r="B762">
        <v>5</v>
      </c>
      <c r="C762">
        <v>0</v>
      </c>
      <c r="D762">
        <v>0</v>
      </c>
      <c r="E762">
        <v>0</v>
      </c>
      <c r="F762">
        <v>0</v>
      </c>
      <c r="G762">
        <v>0</v>
      </c>
      <c r="H762">
        <v>1.9989999999999999</v>
      </c>
    </row>
    <row r="763" spans="1:8" x14ac:dyDescent="0.25">
      <c r="A763">
        <v>85</v>
      </c>
      <c r="B763">
        <v>6</v>
      </c>
      <c r="C763">
        <v>0</v>
      </c>
      <c r="D763">
        <v>1</v>
      </c>
      <c r="E763">
        <v>0</v>
      </c>
      <c r="F763">
        <v>1</v>
      </c>
      <c r="G763">
        <v>0</v>
      </c>
      <c r="H763">
        <v>1.399</v>
      </c>
    </row>
    <row r="764" spans="1:8" x14ac:dyDescent="0.25">
      <c r="A764">
        <v>85</v>
      </c>
      <c r="B764">
        <v>7</v>
      </c>
      <c r="C764">
        <v>0</v>
      </c>
      <c r="D764">
        <v>0</v>
      </c>
      <c r="E764">
        <v>0</v>
      </c>
      <c r="F764">
        <v>0</v>
      </c>
      <c r="G764">
        <v>1</v>
      </c>
      <c r="H764">
        <v>1.399</v>
      </c>
    </row>
    <row r="765" spans="1:8" x14ac:dyDescent="0.25">
      <c r="A765">
        <v>85</v>
      </c>
      <c r="B765">
        <v>8</v>
      </c>
      <c r="C765">
        <v>0</v>
      </c>
      <c r="D765">
        <v>1</v>
      </c>
      <c r="E765">
        <v>0</v>
      </c>
      <c r="F765">
        <v>0</v>
      </c>
      <c r="G765">
        <v>0</v>
      </c>
      <c r="H765">
        <v>1.6989999999999998</v>
      </c>
    </row>
    <row r="766" spans="1:8" x14ac:dyDescent="0.25">
      <c r="A766">
        <v>85</v>
      </c>
      <c r="B766">
        <v>9</v>
      </c>
      <c r="C766">
        <v>0</v>
      </c>
      <c r="D766">
        <v>0</v>
      </c>
      <c r="E766">
        <v>1</v>
      </c>
      <c r="F766">
        <v>0</v>
      </c>
      <c r="G766">
        <v>1</v>
      </c>
      <c r="H766">
        <v>1.6989999999999998</v>
      </c>
    </row>
    <row r="767" spans="1:8" x14ac:dyDescent="0.25">
      <c r="A767">
        <v>86</v>
      </c>
      <c r="B767">
        <v>1</v>
      </c>
      <c r="C767">
        <v>0</v>
      </c>
      <c r="D767">
        <v>1</v>
      </c>
      <c r="E767">
        <v>0</v>
      </c>
      <c r="F767">
        <v>0</v>
      </c>
      <c r="G767">
        <v>1</v>
      </c>
      <c r="H767">
        <v>1.9989999999999999</v>
      </c>
    </row>
    <row r="768" spans="1:8" x14ac:dyDescent="0.25">
      <c r="A768">
        <v>86</v>
      </c>
      <c r="B768">
        <v>2</v>
      </c>
      <c r="C768">
        <v>0</v>
      </c>
      <c r="D768">
        <v>0</v>
      </c>
      <c r="E768">
        <v>1</v>
      </c>
      <c r="F768">
        <v>0</v>
      </c>
      <c r="G768">
        <v>0</v>
      </c>
      <c r="H768">
        <v>1.399</v>
      </c>
    </row>
    <row r="769" spans="1:8" x14ac:dyDescent="0.25">
      <c r="A769">
        <v>86</v>
      </c>
      <c r="B769">
        <v>3</v>
      </c>
      <c r="C769">
        <v>0</v>
      </c>
      <c r="D769">
        <v>0</v>
      </c>
      <c r="E769">
        <v>1</v>
      </c>
      <c r="F769">
        <v>1</v>
      </c>
      <c r="G769">
        <v>0</v>
      </c>
      <c r="H769">
        <v>1.9989999999999999</v>
      </c>
    </row>
    <row r="770" spans="1:8" x14ac:dyDescent="0.25">
      <c r="A770">
        <v>86</v>
      </c>
      <c r="B770">
        <v>4</v>
      </c>
      <c r="C770">
        <v>0</v>
      </c>
      <c r="D770">
        <v>0</v>
      </c>
      <c r="E770">
        <v>0</v>
      </c>
      <c r="F770">
        <v>1</v>
      </c>
      <c r="G770">
        <v>0</v>
      </c>
      <c r="H770">
        <v>1.6989999999999998</v>
      </c>
    </row>
    <row r="771" spans="1:8" x14ac:dyDescent="0.25">
      <c r="A771">
        <v>86</v>
      </c>
      <c r="B771">
        <v>5</v>
      </c>
      <c r="C771">
        <v>0</v>
      </c>
      <c r="D771">
        <v>0</v>
      </c>
      <c r="E771">
        <v>0</v>
      </c>
      <c r="F771">
        <v>0</v>
      </c>
      <c r="G771">
        <v>0</v>
      </c>
      <c r="H771">
        <v>1.9989999999999999</v>
      </c>
    </row>
    <row r="772" spans="1:8" x14ac:dyDescent="0.25">
      <c r="A772">
        <v>86</v>
      </c>
      <c r="B772">
        <v>6</v>
      </c>
      <c r="C772">
        <v>0</v>
      </c>
      <c r="D772">
        <v>1</v>
      </c>
      <c r="E772">
        <v>0</v>
      </c>
      <c r="F772">
        <v>1</v>
      </c>
      <c r="G772">
        <v>0</v>
      </c>
      <c r="H772">
        <v>1.399</v>
      </c>
    </row>
    <row r="773" spans="1:8" x14ac:dyDescent="0.25">
      <c r="A773">
        <v>86</v>
      </c>
      <c r="B773">
        <v>7</v>
      </c>
      <c r="C773">
        <v>0</v>
      </c>
      <c r="D773">
        <v>0</v>
      </c>
      <c r="E773">
        <v>0</v>
      </c>
      <c r="F773">
        <v>0</v>
      </c>
      <c r="G773">
        <v>1</v>
      </c>
      <c r="H773">
        <v>1.399</v>
      </c>
    </row>
    <row r="774" spans="1:8" x14ac:dyDescent="0.25">
      <c r="A774">
        <v>86</v>
      </c>
      <c r="B774">
        <v>8</v>
      </c>
      <c r="C774">
        <v>0</v>
      </c>
      <c r="D774">
        <v>1</v>
      </c>
      <c r="E774">
        <v>0</v>
      </c>
      <c r="F774">
        <v>0</v>
      </c>
      <c r="G774">
        <v>0</v>
      </c>
      <c r="H774">
        <v>1.6989999999999998</v>
      </c>
    </row>
    <row r="775" spans="1:8" x14ac:dyDescent="0.25">
      <c r="A775">
        <v>86</v>
      </c>
      <c r="B775">
        <v>9</v>
      </c>
      <c r="C775">
        <v>0</v>
      </c>
      <c r="D775">
        <v>0</v>
      </c>
      <c r="E775">
        <v>1</v>
      </c>
      <c r="F775">
        <v>0</v>
      </c>
      <c r="G775">
        <v>1</v>
      </c>
      <c r="H775">
        <v>1.6989999999999998</v>
      </c>
    </row>
    <row r="776" spans="1:8" x14ac:dyDescent="0.25">
      <c r="A776">
        <v>87</v>
      </c>
      <c r="B776">
        <v>1</v>
      </c>
      <c r="C776">
        <v>0</v>
      </c>
      <c r="D776">
        <v>1</v>
      </c>
      <c r="E776">
        <v>0</v>
      </c>
      <c r="F776">
        <v>0</v>
      </c>
      <c r="G776">
        <v>1</v>
      </c>
      <c r="H776">
        <v>1.9989999999999999</v>
      </c>
    </row>
    <row r="777" spans="1:8" x14ac:dyDescent="0.25">
      <c r="A777">
        <v>87</v>
      </c>
      <c r="B777">
        <v>2</v>
      </c>
      <c r="C777">
        <v>0</v>
      </c>
      <c r="D777">
        <v>0</v>
      </c>
      <c r="E777">
        <v>1</v>
      </c>
      <c r="F777">
        <v>0</v>
      </c>
      <c r="G777">
        <v>0</v>
      </c>
      <c r="H777">
        <v>1.399</v>
      </c>
    </row>
    <row r="778" spans="1:8" x14ac:dyDescent="0.25">
      <c r="A778">
        <v>87</v>
      </c>
      <c r="B778">
        <v>3</v>
      </c>
      <c r="C778">
        <v>1</v>
      </c>
      <c r="D778">
        <v>0</v>
      </c>
      <c r="E778">
        <v>1</v>
      </c>
      <c r="F778">
        <v>1</v>
      </c>
      <c r="G778">
        <v>0</v>
      </c>
      <c r="H778">
        <v>1.9989999999999999</v>
      </c>
    </row>
    <row r="779" spans="1:8" x14ac:dyDescent="0.25">
      <c r="A779">
        <v>87</v>
      </c>
      <c r="B779">
        <v>4</v>
      </c>
      <c r="C779">
        <v>1</v>
      </c>
      <c r="D779">
        <v>0</v>
      </c>
      <c r="E779">
        <v>0</v>
      </c>
      <c r="F779">
        <v>1</v>
      </c>
      <c r="G779">
        <v>0</v>
      </c>
      <c r="H779">
        <v>1.6989999999999998</v>
      </c>
    </row>
    <row r="780" spans="1:8" x14ac:dyDescent="0.25">
      <c r="A780">
        <v>87</v>
      </c>
      <c r="B780">
        <v>5</v>
      </c>
      <c r="C780">
        <v>0</v>
      </c>
      <c r="D780">
        <v>0</v>
      </c>
      <c r="E780">
        <v>0</v>
      </c>
      <c r="F780">
        <v>0</v>
      </c>
      <c r="G780">
        <v>0</v>
      </c>
      <c r="H780">
        <v>1.9989999999999999</v>
      </c>
    </row>
    <row r="781" spans="1:8" x14ac:dyDescent="0.25">
      <c r="A781">
        <v>87</v>
      </c>
      <c r="B781">
        <v>6</v>
      </c>
      <c r="C781">
        <v>0</v>
      </c>
      <c r="D781">
        <v>1</v>
      </c>
      <c r="E781">
        <v>0</v>
      </c>
      <c r="F781">
        <v>1</v>
      </c>
      <c r="G781">
        <v>0</v>
      </c>
      <c r="H781">
        <v>1.399</v>
      </c>
    </row>
    <row r="782" spans="1:8" x14ac:dyDescent="0.25">
      <c r="A782">
        <v>87</v>
      </c>
      <c r="B782">
        <v>7</v>
      </c>
      <c r="C782">
        <v>0</v>
      </c>
      <c r="D782">
        <v>0</v>
      </c>
      <c r="E782">
        <v>0</v>
      </c>
      <c r="F782">
        <v>0</v>
      </c>
      <c r="G782">
        <v>1</v>
      </c>
      <c r="H782">
        <v>1.399</v>
      </c>
    </row>
    <row r="783" spans="1:8" x14ac:dyDescent="0.25">
      <c r="A783">
        <v>87</v>
      </c>
      <c r="B783">
        <v>8</v>
      </c>
      <c r="C783">
        <v>0</v>
      </c>
      <c r="D783">
        <v>1</v>
      </c>
      <c r="E783">
        <v>0</v>
      </c>
      <c r="F783">
        <v>0</v>
      </c>
      <c r="G783">
        <v>0</v>
      </c>
      <c r="H783">
        <v>1.6989999999999998</v>
      </c>
    </row>
    <row r="784" spans="1:8" x14ac:dyDescent="0.25">
      <c r="A784">
        <v>87</v>
      </c>
      <c r="B784">
        <v>9</v>
      </c>
      <c r="C784">
        <v>0</v>
      </c>
      <c r="D784">
        <v>0</v>
      </c>
      <c r="E784">
        <v>1</v>
      </c>
      <c r="F784">
        <v>0</v>
      </c>
      <c r="G784">
        <v>1</v>
      </c>
      <c r="H784">
        <v>1.6989999999999998</v>
      </c>
    </row>
    <row r="785" spans="1:8" x14ac:dyDescent="0.25">
      <c r="A785">
        <v>88</v>
      </c>
      <c r="B785">
        <v>1</v>
      </c>
      <c r="C785">
        <v>0</v>
      </c>
      <c r="D785">
        <v>1</v>
      </c>
      <c r="E785">
        <v>0</v>
      </c>
      <c r="F785">
        <v>0</v>
      </c>
      <c r="G785">
        <v>1</v>
      </c>
      <c r="H785">
        <v>1.9989999999999999</v>
      </c>
    </row>
    <row r="786" spans="1:8" x14ac:dyDescent="0.25">
      <c r="A786">
        <v>88</v>
      </c>
      <c r="B786">
        <v>2</v>
      </c>
      <c r="C786">
        <v>0</v>
      </c>
      <c r="D786">
        <v>0</v>
      </c>
      <c r="E786">
        <v>1</v>
      </c>
      <c r="F786">
        <v>0</v>
      </c>
      <c r="G786">
        <v>0</v>
      </c>
      <c r="H786">
        <v>1.399</v>
      </c>
    </row>
    <row r="787" spans="1:8" x14ac:dyDescent="0.25">
      <c r="A787">
        <v>88</v>
      </c>
      <c r="B787">
        <v>3</v>
      </c>
      <c r="C787">
        <v>0</v>
      </c>
      <c r="D787">
        <v>0</v>
      </c>
      <c r="E787">
        <v>1</v>
      </c>
      <c r="F787">
        <v>1</v>
      </c>
      <c r="G787">
        <v>0</v>
      </c>
      <c r="H787">
        <v>1.9989999999999999</v>
      </c>
    </row>
    <row r="788" spans="1:8" x14ac:dyDescent="0.25">
      <c r="A788">
        <v>88</v>
      </c>
      <c r="B788">
        <v>4</v>
      </c>
      <c r="C788">
        <v>1</v>
      </c>
      <c r="D788">
        <v>0</v>
      </c>
      <c r="E788">
        <v>0</v>
      </c>
      <c r="F788">
        <v>1</v>
      </c>
      <c r="G788">
        <v>0</v>
      </c>
      <c r="H788">
        <v>1.6989999999999998</v>
      </c>
    </row>
    <row r="789" spans="1:8" x14ac:dyDescent="0.25">
      <c r="A789">
        <v>88</v>
      </c>
      <c r="B789">
        <v>5</v>
      </c>
      <c r="C789">
        <v>0</v>
      </c>
      <c r="D789">
        <v>0</v>
      </c>
      <c r="E789">
        <v>0</v>
      </c>
      <c r="F789">
        <v>0</v>
      </c>
      <c r="G789">
        <v>0</v>
      </c>
      <c r="H789">
        <v>1.9989999999999999</v>
      </c>
    </row>
    <row r="790" spans="1:8" x14ac:dyDescent="0.25">
      <c r="A790">
        <v>88</v>
      </c>
      <c r="B790">
        <v>6</v>
      </c>
      <c r="C790">
        <v>1</v>
      </c>
      <c r="D790">
        <v>1</v>
      </c>
      <c r="E790">
        <v>0</v>
      </c>
      <c r="F790">
        <v>1</v>
      </c>
      <c r="G790">
        <v>0</v>
      </c>
      <c r="H790">
        <v>1.399</v>
      </c>
    </row>
    <row r="791" spans="1:8" x14ac:dyDescent="0.25">
      <c r="A791">
        <v>88</v>
      </c>
      <c r="B791">
        <v>7</v>
      </c>
      <c r="C791">
        <v>1</v>
      </c>
      <c r="D791">
        <v>0</v>
      </c>
      <c r="E791">
        <v>0</v>
      </c>
      <c r="F791">
        <v>0</v>
      </c>
      <c r="G791">
        <v>1</v>
      </c>
      <c r="H791">
        <v>1.399</v>
      </c>
    </row>
    <row r="792" spans="1:8" x14ac:dyDescent="0.25">
      <c r="A792">
        <v>88</v>
      </c>
      <c r="B792">
        <v>8</v>
      </c>
      <c r="C792">
        <v>0</v>
      </c>
      <c r="D792">
        <v>1</v>
      </c>
      <c r="E792">
        <v>0</v>
      </c>
      <c r="F792">
        <v>0</v>
      </c>
      <c r="G792">
        <v>0</v>
      </c>
      <c r="H792">
        <v>1.6989999999999998</v>
      </c>
    </row>
    <row r="793" spans="1:8" x14ac:dyDescent="0.25">
      <c r="A793">
        <v>88</v>
      </c>
      <c r="B793">
        <v>9</v>
      </c>
      <c r="C793">
        <v>1</v>
      </c>
      <c r="D793">
        <v>0</v>
      </c>
      <c r="E793">
        <v>1</v>
      </c>
      <c r="F793">
        <v>0</v>
      </c>
      <c r="G793">
        <v>1</v>
      </c>
      <c r="H793">
        <v>1.6989999999999998</v>
      </c>
    </row>
    <row r="794" spans="1:8" x14ac:dyDescent="0.25">
      <c r="A794">
        <v>89</v>
      </c>
      <c r="B794">
        <v>1</v>
      </c>
      <c r="C794">
        <v>0</v>
      </c>
      <c r="D794">
        <v>1</v>
      </c>
      <c r="E794">
        <v>0</v>
      </c>
      <c r="F794">
        <v>0</v>
      </c>
      <c r="G794">
        <v>1</v>
      </c>
      <c r="H794">
        <v>1.9989999999999999</v>
      </c>
    </row>
    <row r="795" spans="1:8" x14ac:dyDescent="0.25">
      <c r="A795">
        <v>89</v>
      </c>
      <c r="B795">
        <v>2</v>
      </c>
      <c r="C795">
        <v>0</v>
      </c>
      <c r="D795">
        <v>0</v>
      </c>
      <c r="E795">
        <v>1</v>
      </c>
      <c r="F795">
        <v>0</v>
      </c>
      <c r="G795">
        <v>0</v>
      </c>
      <c r="H795">
        <v>1.399</v>
      </c>
    </row>
    <row r="796" spans="1:8" x14ac:dyDescent="0.25">
      <c r="A796">
        <v>89</v>
      </c>
      <c r="B796">
        <v>3</v>
      </c>
      <c r="C796">
        <v>0</v>
      </c>
      <c r="D796">
        <v>0</v>
      </c>
      <c r="E796">
        <v>1</v>
      </c>
      <c r="F796">
        <v>1</v>
      </c>
      <c r="G796">
        <v>0</v>
      </c>
      <c r="H796">
        <v>1.9989999999999999</v>
      </c>
    </row>
    <row r="797" spans="1:8" x14ac:dyDescent="0.25">
      <c r="A797">
        <v>89</v>
      </c>
      <c r="B797">
        <v>4</v>
      </c>
      <c r="C797">
        <v>0</v>
      </c>
      <c r="D797">
        <v>0</v>
      </c>
      <c r="E797">
        <v>0</v>
      </c>
      <c r="F797">
        <v>1</v>
      </c>
      <c r="G797">
        <v>0</v>
      </c>
      <c r="H797">
        <v>1.6989999999999998</v>
      </c>
    </row>
    <row r="798" spans="1:8" x14ac:dyDescent="0.25">
      <c r="A798">
        <v>89</v>
      </c>
      <c r="B798">
        <v>5</v>
      </c>
      <c r="C798">
        <v>0</v>
      </c>
      <c r="D798">
        <v>0</v>
      </c>
      <c r="E798">
        <v>0</v>
      </c>
      <c r="F798">
        <v>0</v>
      </c>
      <c r="G798">
        <v>0</v>
      </c>
      <c r="H798">
        <v>1.9989999999999999</v>
      </c>
    </row>
    <row r="799" spans="1:8" x14ac:dyDescent="0.25">
      <c r="A799">
        <v>89</v>
      </c>
      <c r="B799">
        <v>6</v>
      </c>
      <c r="C799">
        <v>0</v>
      </c>
      <c r="D799">
        <v>1</v>
      </c>
      <c r="E799">
        <v>0</v>
      </c>
      <c r="F799">
        <v>1</v>
      </c>
      <c r="G799">
        <v>0</v>
      </c>
      <c r="H799">
        <v>1.399</v>
      </c>
    </row>
    <row r="800" spans="1:8" x14ac:dyDescent="0.25">
      <c r="A800">
        <v>89</v>
      </c>
      <c r="B800">
        <v>7</v>
      </c>
      <c r="C800">
        <v>0</v>
      </c>
      <c r="D800">
        <v>0</v>
      </c>
      <c r="E800">
        <v>0</v>
      </c>
      <c r="F800">
        <v>0</v>
      </c>
      <c r="G800">
        <v>1</v>
      </c>
      <c r="H800">
        <v>1.399</v>
      </c>
    </row>
    <row r="801" spans="1:8" x14ac:dyDescent="0.25">
      <c r="A801">
        <v>89</v>
      </c>
      <c r="B801">
        <v>8</v>
      </c>
      <c r="C801">
        <v>0</v>
      </c>
      <c r="D801">
        <v>1</v>
      </c>
      <c r="E801">
        <v>0</v>
      </c>
      <c r="F801">
        <v>0</v>
      </c>
      <c r="G801">
        <v>0</v>
      </c>
      <c r="H801">
        <v>1.6989999999999998</v>
      </c>
    </row>
    <row r="802" spans="1:8" x14ac:dyDescent="0.25">
      <c r="A802">
        <v>89</v>
      </c>
      <c r="B802">
        <v>9</v>
      </c>
      <c r="C802">
        <v>0</v>
      </c>
      <c r="D802">
        <v>0</v>
      </c>
      <c r="E802">
        <v>1</v>
      </c>
      <c r="F802">
        <v>0</v>
      </c>
      <c r="G802">
        <v>1</v>
      </c>
      <c r="H802">
        <v>1.6989999999999998</v>
      </c>
    </row>
    <row r="803" spans="1:8" x14ac:dyDescent="0.25">
      <c r="A803">
        <v>90</v>
      </c>
      <c r="B803">
        <v>1</v>
      </c>
      <c r="C803">
        <v>0</v>
      </c>
      <c r="D803">
        <v>1</v>
      </c>
      <c r="E803">
        <v>0</v>
      </c>
      <c r="F803">
        <v>0</v>
      </c>
      <c r="G803">
        <v>1</v>
      </c>
      <c r="H803">
        <v>1.9989999999999999</v>
      </c>
    </row>
    <row r="804" spans="1:8" x14ac:dyDescent="0.25">
      <c r="A804">
        <v>90</v>
      </c>
      <c r="B804">
        <v>2</v>
      </c>
      <c r="C804">
        <v>0</v>
      </c>
      <c r="D804">
        <v>0</v>
      </c>
      <c r="E804">
        <v>1</v>
      </c>
      <c r="F804">
        <v>0</v>
      </c>
      <c r="G804">
        <v>0</v>
      </c>
      <c r="H804">
        <v>1.399</v>
      </c>
    </row>
    <row r="805" spans="1:8" x14ac:dyDescent="0.25">
      <c r="A805">
        <v>90</v>
      </c>
      <c r="B805">
        <v>3</v>
      </c>
      <c r="C805">
        <v>0</v>
      </c>
      <c r="D805">
        <v>0</v>
      </c>
      <c r="E805">
        <v>1</v>
      </c>
      <c r="F805">
        <v>1</v>
      </c>
      <c r="G805">
        <v>0</v>
      </c>
      <c r="H805">
        <v>1.9989999999999999</v>
      </c>
    </row>
    <row r="806" spans="1:8" x14ac:dyDescent="0.25">
      <c r="A806">
        <v>90</v>
      </c>
      <c r="B806">
        <v>4</v>
      </c>
      <c r="C806">
        <v>1</v>
      </c>
      <c r="D806">
        <v>0</v>
      </c>
      <c r="E806">
        <v>0</v>
      </c>
      <c r="F806">
        <v>1</v>
      </c>
      <c r="G806">
        <v>0</v>
      </c>
      <c r="H806">
        <v>1.6989999999999998</v>
      </c>
    </row>
    <row r="807" spans="1:8" x14ac:dyDescent="0.25">
      <c r="A807">
        <v>90</v>
      </c>
      <c r="B807">
        <v>5</v>
      </c>
      <c r="C807">
        <v>0</v>
      </c>
      <c r="D807">
        <v>0</v>
      </c>
      <c r="E807">
        <v>0</v>
      </c>
      <c r="F807">
        <v>0</v>
      </c>
      <c r="G807">
        <v>0</v>
      </c>
      <c r="H807">
        <v>1.9989999999999999</v>
      </c>
    </row>
    <row r="808" spans="1:8" x14ac:dyDescent="0.25">
      <c r="A808">
        <v>90</v>
      </c>
      <c r="B808">
        <v>6</v>
      </c>
      <c r="C808">
        <v>1</v>
      </c>
      <c r="D808">
        <v>1</v>
      </c>
      <c r="E808">
        <v>0</v>
      </c>
      <c r="F808">
        <v>1</v>
      </c>
      <c r="G808">
        <v>0</v>
      </c>
      <c r="H808">
        <v>1.399</v>
      </c>
    </row>
    <row r="809" spans="1:8" x14ac:dyDescent="0.25">
      <c r="A809">
        <v>90</v>
      </c>
      <c r="B809">
        <v>7</v>
      </c>
      <c r="C809">
        <v>0</v>
      </c>
      <c r="D809">
        <v>0</v>
      </c>
      <c r="E809">
        <v>0</v>
      </c>
      <c r="F809">
        <v>0</v>
      </c>
      <c r="G809">
        <v>1</v>
      </c>
      <c r="H809">
        <v>1.399</v>
      </c>
    </row>
    <row r="810" spans="1:8" x14ac:dyDescent="0.25">
      <c r="A810">
        <v>90</v>
      </c>
      <c r="B810">
        <v>8</v>
      </c>
      <c r="C810">
        <v>0</v>
      </c>
      <c r="D810">
        <v>1</v>
      </c>
      <c r="E810">
        <v>0</v>
      </c>
      <c r="F810">
        <v>0</v>
      </c>
      <c r="G810">
        <v>0</v>
      </c>
      <c r="H810">
        <v>1.6989999999999998</v>
      </c>
    </row>
    <row r="811" spans="1:8" x14ac:dyDescent="0.25">
      <c r="A811">
        <v>90</v>
      </c>
      <c r="B811">
        <v>9</v>
      </c>
      <c r="C811">
        <v>0</v>
      </c>
      <c r="D811">
        <v>0</v>
      </c>
      <c r="E811">
        <v>1</v>
      </c>
      <c r="F811">
        <v>0</v>
      </c>
      <c r="G811">
        <v>1</v>
      </c>
      <c r="H811">
        <v>1.6989999999999998</v>
      </c>
    </row>
    <row r="812" spans="1:8" x14ac:dyDescent="0.25">
      <c r="A812">
        <v>91</v>
      </c>
      <c r="B812">
        <v>1</v>
      </c>
      <c r="C812">
        <v>0</v>
      </c>
      <c r="D812">
        <v>1</v>
      </c>
      <c r="E812">
        <v>0</v>
      </c>
      <c r="F812">
        <v>0</v>
      </c>
      <c r="G812">
        <v>1</v>
      </c>
      <c r="H812">
        <v>1.9989999999999999</v>
      </c>
    </row>
    <row r="813" spans="1:8" x14ac:dyDescent="0.25">
      <c r="A813">
        <v>91</v>
      </c>
      <c r="B813">
        <v>2</v>
      </c>
      <c r="C813">
        <v>1</v>
      </c>
      <c r="D813">
        <v>0</v>
      </c>
      <c r="E813">
        <v>1</v>
      </c>
      <c r="F813">
        <v>0</v>
      </c>
      <c r="G813">
        <v>0</v>
      </c>
      <c r="H813">
        <v>1.399</v>
      </c>
    </row>
    <row r="814" spans="1:8" x14ac:dyDescent="0.25">
      <c r="A814">
        <v>91</v>
      </c>
      <c r="B814">
        <v>3</v>
      </c>
      <c r="C814">
        <v>1</v>
      </c>
      <c r="D814">
        <v>0</v>
      </c>
      <c r="E814">
        <v>1</v>
      </c>
      <c r="F814">
        <v>1</v>
      </c>
      <c r="G814">
        <v>0</v>
      </c>
      <c r="H814">
        <v>1.9989999999999999</v>
      </c>
    </row>
    <row r="815" spans="1:8" x14ac:dyDescent="0.25">
      <c r="A815">
        <v>91</v>
      </c>
      <c r="B815">
        <v>4</v>
      </c>
      <c r="C815">
        <v>1</v>
      </c>
      <c r="D815">
        <v>0</v>
      </c>
      <c r="E815">
        <v>0</v>
      </c>
      <c r="F815">
        <v>1</v>
      </c>
      <c r="G815">
        <v>0</v>
      </c>
      <c r="H815">
        <v>1.6989999999999998</v>
      </c>
    </row>
    <row r="816" spans="1:8" x14ac:dyDescent="0.25">
      <c r="A816">
        <v>91</v>
      </c>
      <c r="B816">
        <v>5</v>
      </c>
      <c r="C816">
        <v>1</v>
      </c>
      <c r="D816">
        <v>0</v>
      </c>
      <c r="E816">
        <v>0</v>
      </c>
      <c r="F816">
        <v>0</v>
      </c>
      <c r="G816">
        <v>0</v>
      </c>
      <c r="H816">
        <v>1.9989999999999999</v>
      </c>
    </row>
    <row r="817" spans="1:8" x14ac:dyDescent="0.25">
      <c r="A817">
        <v>91</v>
      </c>
      <c r="B817">
        <v>6</v>
      </c>
      <c r="C817">
        <v>0</v>
      </c>
      <c r="D817">
        <v>1</v>
      </c>
      <c r="E817">
        <v>0</v>
      </c>
      <c r="F817">
        <v>1</v>
      </c>
      <c r="G817">
        <v>0</v>
      </c>
      <c r="H817">
        <v>1.399</v>
      </c>
    </row>
    <row r="818" spans="1:8" x14ac:dyDescent="0.25">
      <c r="A818">
        <v>91</v>
      </c>
      <c r="B818">
        <v>7</v>
      </c>
      <c r="C818">
        <v>1</v>
      </c>
      <c r="D818">
        <v>0</v>
      </c>
      <c r="E818">
        <v>0</v>
      </c>
      <c r="F818">
        <v>0</v>
      </c>
      <c r="G818">
        <v>1</v>
      </c>
      <c r="H818">
        <v>1.399</v>
      </c>
    </row>
    <row r="819" spans="1:8" x14ac:dyDescent="0.25">
      <c r="A819">
        <v>91</v>
      </c>
      <c r="B819">
        <v>8</v>
      </c>
      <c r="C819">
        <v>0</v>
      </c>
      <c r="D819">
        <v>1</v>
      </c>
      <c r="E819">
        <v>0</v>
      </c>
      <c r="F819">
        <v>0</v>
      </c>
      <c r="G819">
        <v>0</v>
      </c>
      <c r="H819">
        <v>1.6989999999999998</v>
      </c>
    </row>
    <row r="820" spans="1:8" x14ac:dyDescent="0.25">
      <c r="A820">
        <v>91</v>
      </c>
      <c r="B820">
        <v>9</v>
      </c>
      <c r="C820">
        <v>1</v>
      </c>
      <c r="D820">
        <v>0</v>
      </c>
      <c r="E820">
        <v>1</v>
      </c>
      <c r="F820">
        <v>0</v>
      </c>
      <c r="G820">
        <v>1</v>
      </c>
      <c r="H820">
        <v>1.6989999999999998</v>
      </c>
    </row>
    <row r="821" spans="1:8" x14ac:dyDescent="0.25">
      <c r="A821">
        <v>92</v>
      </c>
      <c r="B821">
        <v>1</v>
      </c>
      <c r="C821">
        <v>0</v>
      </c>
      <c r="D821">
        <v>1</v>
      </c>
      <c r="E821">
        <v>0</v>
      </c>
      <c r="F821">
        <v>0</v>
      </c>
      <c r="G821">
        <v>1</v>
      </c>
      <c r="H821">
        <v>1.9989999999999999</v>
      </c>
    </row>
    <row r="822" spans="1:8" x14ac:dyDescent="0.25">
      <c r="A822">
        <v>92</v>
      </c>
      <c r="B822">
        <v>2</v>
      </c>
      <c r="C822">
        <v>0</v>
      </c>
      <c r="D822">
        <v>0</v>
      </c>
      <c r="E822">
        <v>1</v>
      </c>
      <c r="F822">
        <v>0</v>
      </c>
      <c r="G822">
        <v>0</v>
      </c>
      <c r="H822">
        <v>1.399</v>
      </c>
    </row>
    <row r="823" spans="1:8" x14ac:dyDescent="0.25">
      <c r="A823">
        <v>92</v>
      </c>
      <c r="B823">
        <v>3</v>
      </c>
      <c r="C823">
        <v>1</v>
      </c>
      <c r="D823">
        <v>0</v>
      </c>
      <c r="E823">
        <v>1</v>
      </c>
      <c r="F823">
        <v>1</v>
      </c>
      <c r="G823">
        <v>0</v>
      </c>
      <c r="H823">
        <v>1.9989999999999999</v>
      </c>
    </row>
    <row r="824" spans="1:8" x14ac:dyDescent="0.25">
      <c r="A824">
        <v>92</v>
      </c>
      <c r="B824">
        <v>4</v>
      </c>
      <c r="C824">
        <v>1</v>
      </c>
      <c r="D824">
        <v>0</v>
      </c>
      <c r="E824">
        <v>0</v>
      </c>
      <c r="F824">
        <v>1</v>
      </c>
      <c r="G824">
        <v>0</v>
      </c>
      <c r="H824">
        <v>1.6989999999999998</v>
      </c>
    </row>
    <row r="825" spans="1:8" x14ac:dyDescent="0.25">
      <c r="A825">
        <v>92</v>
      </c>
      <c r="B825">
        <v>5</v>
      </c>
      <c r="C825">
        <v>0</v>
      </c>
      <c r="D825">
        <v>0</v>
      </c>
      <c r="E825">
        <v>0</v>
      </c>
      <c r="F825">
        <v>0</v>
      </c>
      <c r="G825">
        <v>0</v>
      </c>
      <c r="H825">
        <v>1.9989999999999999</v>
      </c>
    </row>
    <row r="826" spans="1:8" x14ac:dyDescent="0.25">
      <c r="A826">
        <v>92</v>
      </c>
      <c r="B826">
        <v>6</v>
      </c>
      <c r="C826">
        <v>1</v>
      </c>
      <c r="D826">
        <v>1</v>
      </c>
      <c r="E826">
        <v>0</v>
      </c>
      <c r="F826">
        <v>1</v>
      </c>
      <c r="G826">
        <v>0</v>
      </c>
      <c r="H826">
        <v>1.399</v>
      </c>
    </row>
    <row r="827" spans="1:8" x14ac:dyDescent="0.25">
      <c r="A827">
        <v>92</v>
      </c>
      <c r="B827">
        <v>7</v>
      </c>
      <c r="C827">
        <v>0</v>
      </c>
      <c r="D827">
        <v>0</v>
      </c>
      <c r="E827">
        <v>0</v>
      </c>
      <c r="F827">
        <v>0</v>
      </c>
      <c r="G827">
        <v>1</v>
      </c>
      <c r="H827">
        <v>1.399</v>
      </c>
    </row>
    <row r="828" spans="1:8" x14ac:dyDescent="0.25">
      <c r="A828">
        <v>92</v>
      </c>
      <c r="B828">
        <v>8</v>
      </c>
      <c r="C828">
        <v>1</v>
      </c>
      <c r="D828">
        <v>1</v>
      </c>
      <c r="E828">
        <v>0</v>
      </c>
      <c r="F828">
        <v>0</v>
      </c>
      <c r="G828">
        <v>0</v>
      </c>
      <c r="H828">
        <v>1.6989999999999998</v>
      </c>
    </row>
    <row r="829" spans="1:8" x14ac:dyDescent="0.25">
      <c r="A829">
        <v>92</v>
      </c>
      <c r="B829">
        <v>9</v>
      </c>
      <c r="C829">
        <v>0</v>
      </c>
      <c r="D829">
        <v>0</v>
      </c>
      <c r="E829">
        <v>1</v>
      </c>
      <c r="F829">
        <v>0</v>
      </c>
      <c r="G829">
        <v>1</v>
      </c>
      <c r="H829">
        <v>1.6989999999999998</v>
      </c>
    </row>
    <row r="830" spans="1:8" x14ac:dyDescent="0.25">
      <c r="A830">
        <v>93</v>
      </c>
      <c r="B830">
        <v>1</v>
      </c>
      <c r="C830">
        <v>0</v>
      </c>
      <c r="D830">
        <v>1</v>
      </c>
      <c r="E830">
        <v>0</v>
      </c>
      <c r="F830">
        <v>0</v>
      </c>
      <c r="G830">
        <v>1</v>
      </c>
      <c r="H830">
        <v>1.9989999999999999</v>
      </c>
    </row>
    <row r="831" spans="1:8" x14ac:dyDescent="0.25">
      <c r="A831">
        <v>93</v>
      </c>
      <c r="B831">
        <v>2</v>
      </c>
      <c r="C831">
        <v>0</v>
      </c>
      <c r="D831">
        <v>0</v>
      </c>
      <c r="E831">
        <v>1</v>
      </c>
      <c r="F831">
        <v>0</v>
      </c>
      <c r="G831">
        <v>0</v>
      </c>
      <c r="H831">
        <v>1.399</v>
      </c>
    </row>
    <row r="832" spans="1:8" x14ac:dyDescent="0.25">
      <c r="A832">
        <v>93</v>
      </c>
      <c r="B832">
        <v>3</v>
      </c>
      <c r="C832">
        <v>0</v>
      </c>
      <c r="D832">
        <v>0</v>
      </c>
      <c r="E832">
        <v>1</v>
      </c>
      <c r="F832">
        <v>1</v>
      </c>
      <c r="G832">
        <v>0</v>
      </c>
      <c r="H832">
        <v>1.9989999999999999</v>
      </c>
    </row>
    <row r="833" spans="1:8" x14ac:dyDescent="0.25">
      <c r="A833">
        <v>93</v>
      </c>
      <c r="B833">
        <v>4</v>
      </c>
      <c r="C833">
        <v>1</v>
      </c>
      <c r="D833">
        <v>0</v>
      </c>
      <c r="E833">
        <v>0</v>
      </c>
      <c r="F833">
        <v>1</v>
      </c>
      <c r="G833">
        <v>0</v>
      </c>
      <c r="H833">
        <v>1.6989999999999998</v>
      </c>
    </row>
    <row r="834" spans="1:8" x14ac:dyDescent="0.25">
      <c r="A834">
        <v>93</v>
      </c>
      <c r="B834">
        <v>5</v>
      </c>
      <c r="C834">
        <v>0</v>
      </c>
      <c r="D834">
        <v>0</v>
      </c>
      <c r="E834">
        <v>0</v>
      </c>
      <c r="F834">
        <v>0</v>
      </c>
      <c r="G834">
        <v>0</v>
      </c>
      <c r="H834">
        <v>1.9989999999999999</v>
      </c>
    </row>
    <row r="835" spans="1:8" x14ac:dyDescent="0.25">
      <c r="A835">
        <v>93</v>
      </c>
      <c r="B835">
        <v>6</v>
      </c>
      <c r="C835">
        <v>0</v>
      </c>
      <c r="D835">
        <v>1</v>
      </c>
      <c r="E835">
        <v>0</v>
      </c>
      <c r="F835">
        <v>1</v>
      </c>
      <c r="G835">
        <v>0</v>
      </c>
      <c r="H835">
        <v>1.399</v>
      </c>
    </row>
    <row r="836" spans="1:8" x14ac:dyDescent="0.25">
      <c r="A836">
        <v>93</v>
      </c>
      <c r="B836">
        <v>7</v>
      </c>
      <c r="C836">
        <v>1</v>
      </c>
      <c r="D836">
        <v>0</v>
      </c>
      <c r="E836">
        <v>0</v>
      </c>
      <c r="F836">
        <v>0</v>
      </c>
      <c r="G836">
        <v>1</v>
      </c>
      <c r="H836">
        <v>1.399</v>
      </c>
    </row>
    <row r="837" spans="1:8" x14ac:dyDescent="0.25">
      <c r="A837">
        <v>93</v>
      </c>
      <c r="B837">
        <v>8</v>
      </c>
      <c r="C837">
        <v>0</v>
      </c>
      <c r="D837">
        <v>1</v>
      </c>
      <c r="E837">
        <v>0</v>
      </c>
      <c r="F837">
        <v>0</v>
      </c>
      <c r="G837">
        <v>0</v>
      </c>
      <c r="H837">
        <v>1.6989999999999998</v>
      </c>
    </row>
    <row r="838" spans="1:8" x14ac:dyDescent="0.25">
      <c r="A838">
        <v>93</v>
      </c>
      <c r="B838">
        <v>9</v>
      </c>
      <c r="C838">
        <v>0</v>
      </c>
      <c r="D838">
        <v>0</v>
      </c>
      <c r="E838">
        <v>1</v>
      </c>
      <c r="F838">
        <v>0</v>
      </c>
      <c r="G838">
        <v>1</v>
      </c>
      <c r="H838">
        <v>1.6989999999999998</v>
      </c>
    </row>
    <row r="839" spans="1:8" x14ac:dyDescent="0.25">
      <c r="A839">
        <v>94</v>
      </c>
      <c r="B839">
        <v>1</v>
      </c>
      <c r="C839">
        <v>0</v>
      </c>
      <c r="D839">
        <v>1</v>
      </c>
      <c r="E839">
        <v>0</v>
      </c>
      <c r="F839">
        <v>0</v>
      </c>
      <c r="G839">
        <v>1</v>
      </c>
      <c r="H839">
        <v>1.9989999999999999</v>
      </c>
    </row>
    <row r="840" spans="1:8" x14ac:dyDescent="0.25">
      <c r="A840">
        <v>94</v>
      </c>
      <c r="B840">
        <v>2</v>
      </c>
      <c r="C840">
        <v>0</v>
      </c>
      <c r="D840">
        <v>0</v>
      </c>
      <c r="E840">
        <v>1</v>
      </c>
      <c r="F840">
        <v>0</v>
      </c>
      <c r="G840">
        <v>0</v>
      </c>
      <c r="H840">
        <v>1.399</v>
      </c>
    </row>
    <row r="841" spans="1:8" x14ac:dyDescent="0.25">
      <c r="A841">
        <v>94</v>
      </c>
      <c r="B841">
        <v>3</v>
      </c>
      <c r="C841">
        <v>0</v>
      </c>
      <c r="D841">
        <v>0</v>
      </c>
      <c r="E841">
        <v>1</v>
      </c>
      <c r="F841">
        <v>1</v>
      </c>
      <c r="G841">
        <v>0</v>
      </c>
      <c r="H841">
        <v>1.9989999999999999</v>
      </c>
    </row>
    <row r="842" spans="1:8" x14ac:dyDescent="0.25">
      <c r="A842">
        <v>94</v>
      </c>
      <c r="B842">
        <v>4</v>
      </c>
      <c r="C842">
        <v>0</v>
      </c>
      <c r="D842">
        <v>0</v>
      </c>
      <c r="E842">
        <v>0</v>
      </c>
      <c r="F842">
        <v>1</v>
      </c>
      <c r="G842">
        <v>0</v>
      </c>
      <c r="H842">
        <v>1.6989999999999998</v>
      </c>
    </row>
    <row r="843" spans="1:8" x14ac:dyDescent="0.25">
      <c r="A843">
        <v>94</v>
      </c>
      <c r="B843">
        <v>5</v>
      </c>
      <c r="C843">
        <v>0</v>
      </c>
      <c r="D843">
        <v>0</v>
      </c>
      <c r="E843">
        <v>0</v>
      </c>
      <c r="F843">
        <v>0</v>
      </c>
      <c r="G843">
        <v>0</v>
      </c>
      <c r="H843">
        <v>1.9989999999999999</v>
      </c>
    </row>
    <row r="844" spans="1:8" x14ac:dyDescent="0.25">
      <c r="A844">
        <v>94</v>
      </c>
      <c r="B844">
        <v>6</v>
      </c>
      <c r="C844">
        <v>0</v>
      </c>
      <c r="D844">
        <v>1</v>
      </c>
      <c r="E844">
        <v>0</v>
      </c>
      <c r="F844">
        <v>1</v>
      </c>
      <c r="G844">
        <v>0</v>
      </c>
      <c r="H844">
        <v>1.399</v>
      </c>
    </row>
    <row r="845" spans="1:8" x14ac:dyDescent="0.25">
      <c r="A845">
        <v>94</v>
      </c>
      <c r="B845">
        <v>7</v>
      </c>
      <c r="C845">
        <v>0</v>
      </c>
      <c r="D845">
        <v>0</v>
      </c>
      <c r="E845">
        <v>0</v>
      </c>
      <c r="F845">
        <v>0</v>
      </c>
      <c r="G845">
        <v>1</v>
      </c>
      <c r="H845">
        <v>1.399</v>
      </c>
    </row>
    <row r="846" spans="1:8" x14ac:dyDescent="0.25">
      <c r="A846">
        <v>94</v>
      </c>
      <c r="B846">
        <v>8</v>
      </c>
      <c r="C846">
        <v>0</v>
      </c>
      <c r="D846">
        <v>1</v>
      </c>
      <c r="E846">
        <v>0</v>
      </c>
      <c r="F846">
        <v>0</v>
      </c>
      <c r="G846">
        <v>0</v>
      </c>
      <c r="H846">
        <v>1.6989999999999998</v>
      </c>
    </row>
    <row r="847" spans="1:8" x14ac:dyDescent="0.25">
      <c r="A847">
        <v>94</v>
      </c>
      <c r="B847">
        <v>9</v>
      </c>
      <c r="C847">
        <v>1</v>
      </c>
      <c r="D847">
        <v>0</v>
      </c>
      <c r="E847">
        <v>1</v>
      </c>
      <c r="F847">
        <v>0</v>
      </c>
      <c r="G847">
        <v>1</v>
      </c>
      <c r="H847">
        <v>1.6989999999999998</v>
      </c>
    </row>
    <row r="848" spans="1:8" x14ac:dyDescent="0.25">
      <c r="A848">
        <v>95</v>
      </c>
      <c r="B848">
        <v>1</v>
      </c>
      <c r="C848">
        <v>0</v>
      </c>
      <c r="D848">
        <v>1</v>
      </c>
      <c r="E848">
        <v>0</v>
      </c>
      <c r="F848">
        <v>0</v>
      </c>
      <c r="G848">
        <v>1</v>
      </c>
      <c r="H848">
        <v>1.9989999999999999</v>
      </c>
    </row>
    <row r="849" spans="1:8" x14ac:dyDescent="0.25">
      <c r="A849">
        <v>95</v>
      </c>
      <c r="B849">
        <v>2</v>
      </c>
      <c r="C849">
        <v>0</v>
      </c>
      <c r="D849">
        <v>0</v>
      </c>
      <c r="E849">
        <v>1</v>
      </c>
      <c r="F849">
        <v>0</v>
      </c>
      <c r="G849">
        <v>0</v>
      </c>
      <c r="H849">
        <v>1.399</v>
      </c>
    </row>
    <row r="850" spans="1:8" x14ac:dyDescent="0.25">
      <c r="A850">
        <v>95</v>
      </c>
      <c r="B850">
        <v>3</v>
      </c>
      <c r="C850">
        <v>1</v>
      </c>
      <c r="D850">
        <v>0</v>
      </c>
      <c r="E850">
        <v>1</v>
      </c>
      <c r="F850">
        <v>1</v>
      </c>
      <c r="G850">
        <v>0</v>
      </c>
      <c r="H850">
        <v>1.9989999999999999</v>
      </c>
    </row>
    <row r="851" spans="1:8" x14ac:dyDescent="0.25">
      <c r="A851">
        <v>95</v>
      </c>
      <c r="B851">
        <v>4</v>
      </c>
      <c r="C851">
        <v>1</v>
      </c>
      <c r="D851">
        <v>0</v>
      </c>
      <c r="E851">
        <v>0</v>
      </c>
      <c r="F851">
        <v>1</v>
      </c>
      <c r="G851">
        <v>0</v>
      </c>
      <c r="H851">
        <v>1.6989999999999998</v>
      </c>
    </row>
    <row r="852" spans="1:8" x14ac:dyDescent="0.25">
      <c r="A852">
        <v>95</v>
      </c>
      <c r="B852">
        <v>5</v>
      </c>
      <c r="C852">
        <v>0</v>
      </c>
      <c r="D852">
        <v>0</v>
      </c>
      <c r="E852">
        <v>0</v>
      </c>
      <c r="F852">
        <v>0</v>
      </c>
      <c r="G852">
        <v>0</v>
      </c>
      <c r="H852">
        <v>1.9989999999999999</v>
      </c>
    </row>
    <row r="853" spans="1:8" x14ac:dyDescent="0.25">
      <c r="A853">
        <v>95</v>
      </c>
      <c r="B853">
        <v>6</v>
      </c>
      <c r="C853">
        <v>1</v>
      </c>
      <c r="D853">
        <v>1</v>
      </c>
      <c r="E853">
        <v>0</v>
      </c>
      <c r="F853">
        <v>1</v>
      </c>
      <c r="G853">
        <v>0</v>
      </c>
      <c r="H853">
        <v>1.399</v>
      </c>
    </row>
    <row r="854" spans="1:8" x14ac:dyDescent="0.25">
      <c r="A854">
        <v>95</v>
      </c>
      <c r="B854">
        <v>7</v>
      </c>
      <c r="C854">
        <v>0</v>
      </c>
      <c r="D854">
        <v>0</v>
      </c>
      <c r="E854">
        <v>0</v>
      </c>
      <c r="F854">
        <v>0</v>
      </c>
      <c r="G854">
        <v>1</v>
      </c>
      <c r="H854">
        <v>1.399</v>
      </c>
    </row>
    <row r="855" spans="1:8" x14ac:dyDescent="0.25">
      <c r="A855">
        <v>95</v>
      </c>
      <c r="B855">
        <v>8</v>
      </c>
      <c r="C855">
        <v>0</v>
      </c>
      <c r="D855">
        <v>1</v>
      </c>
      <c r="E855">
        <v>0</v>
      </c>
      <c r="F855">
        <v>0</v>
      </c>
      <c r="G855">
        <v>0</v>
      </c>
      <c r="H855">
        <v>1.6989999999999998</v>
      </c>
    </row>
    <row r="856" spans="1:8" x14ac:dyDescent="0.25">
      <c r="A856">
        <v>95</v>
      </c>
      <c r="B856">
        <v>9</v>
      </c>
      <c r="C856">
        <v>0</v>
      </c>
      <c r="D856">
        <v>0</v>
      </c>
      <c r="E856">
        <v>1</v>
      </c>
      <c r="F856">
        <v>0</v>
      </c>
      <c r="G856">
        <v>1</v>
      </c>
      <c r="H856">
        <v>1.6989999999999998</v>
      </c>
    </row>
    <row r="857" spans="1:8" x14ac:dyDescent="0.25">
      <c r="A857">
        <v>96</v>
      </c>
      <c r="B857">
        <v>1</v>
      </c>
      <c r="C857">
        <v>0</v>
      </c>
      <c r="D857">
        <v>1</v>
      </c>
      <c r="E857">
        <v>0</v>
      </c>
      <c r="F857">
        <v>0</v>
      </c>
      <c r="G857">
        <v>1</v>
      </c>
      <c r="H857">
        <v>1.9989999999999999</v>
      </c>
    </row>
    <row r="858" spans="1:8" x14ac:dyDescent="0.25">
      <c r="A858">
        <v>96</v>
      </c>
      <c r="B858">
        <v>2</v>
      </c>
      <c r="C858">
        <v>0</v>
      </c>
      <c r="D858">
        <v>0</v>
      </c>
      <c r="E858">
        <v>1</v>
      </c>
      <c r="F858">
        <v>0</v>
      </c>
      <c r="G858">
        <v>0</v>
      </c>
      <c r="H858">
        <v>1.399</v>
      </c>
    </row>
    <row r="859" spans="1:8" x14ac:dyDescent="0.25">
      <c r="A859">
        <v>96</v>
      </c>
      <c r="B859">
        <v>3</v>
      </c>
      <c r="C859">
        <v>0</v>
      </c>
      <c r="D859">
        <v>0</v>
      </c>
      <c r="E859">
        <v>1</v>
      </c>
      <c r="F859">
        <v>1</v>
      </c>
      <c r="G859">
        <v>0</v>
      </c>
      <c r="H859">
        <v>1.9989999999999999</v>
      </c>
    </row>
    <row r="860" spans="1:8" x14ac:dyDescent="0.25">
      <c r="A860">
        <v>96</v>
      </c>
      <c r="B860">
        <v>4</v>
      </c>
      <c r="C860">
        <v>0</v>
      </c>
      <c r="D860">
        <v>0</v>
      </c>
      <c r="E860">
        <v>0</v>
      </c>
      <c r="F860">
        <v>1</v>
      </c>
      <c r="G860">
        <v>0</v>
      </c>
      <c r="H860">
        <v>1.6989999999999998</v>
      </c>
    </row>
    <row r="861" spans="1:8" x14ac:dyDescent="0.25">
      <c r="A861">
        <v>96</v>
      </c>
      <c r="B861">
        <v>5</v>
      </c>
      <c r="C861">
        <v>0</v>
      </c>
      <c r="D861">
        <v>0</v>
      </c>
      <c r="E861">
        <v>0</v>
      </c>
      <c r="F861">
        <v>0</v>
      </c>
      <c r="G861">
        <v>0</v>
      </c>
      <c r="H861">
        <v>1.9989999999999999</v>
      </c>
    </row>
    <row r="862" spans="1:8" x14ac:dyDescent="0.25">
      <c r="A862">
        <v>96</v>
      </c>
      <c r="B862">
        <v>6</v>
      </c>
      <c r="C862">
        <v>0</v>
      </c>
      <c r="D862">
        <v>1</v>
      </c>
      <c r="E862">
        <v>0</v>
      </c>
      <c r="F862">
        <v>1</v>
      </c>
      <c r="G862">
        <v>0</v>
      </c>
      <c r="H862">
        <v>1.399</v>
      </c>
    </row>
    <row r="863" spans="1:8" x14ac:dyDescent="0.25">
      <c r="A863">
        <v>96</v>
      </c>
      <c r="B863">
        <v>7</v>
      </c>
      <c r="C863">
        <v>0</v>
      </c>
      <c r="D863">
        <v>0</v>
      </c>
      <c r="E863">
        <v>0</v>
      </c>
      <c r="F863">
        <v>0</v>
      </c>
      <c r="G863">
        <v>1</v>
      </c>
      <c r="H863">
        <v>1.399</v>
      </c>
    </row>
    <row r="864" spans="1:8" x14ac:dyDescent="0.25">
      <c r="A864">
        <v>96</v>
      </c>
      <c r="B864">
        <v>8</v>
      </c>
      <c r="C864">
        <v>0</v>
      </c>
      <c r="D864">
        <v>1</v>
      </c>
      <c r="E864">
        <v>0</v>
      </c>
      <c r="F864">
        <v>0</v>
      </c>
      <c r="G864">
        <v>0</v>
      </c>
      <c r="H864">
        <v>1.6989999999999998</v>
      </c>
    </row>
    <row r="865" spans="1:8" x14ac:dyDescent="0.25">
      <c r="A865">
        <v>96</v>
      </c>
      <c r="B865">
        <v>9</v>
      </c>
      <c r="C865">
        <v>0</v>
      </c>
      <c r="D865">
        <v>0</v>
      </c>
      <c r="E865">
        <v>1</v>
      </c>
      <c r="F865">
        <v>0</v>
      </c>
      <c r="G865">
        <v>1</v>
      </c>
      <c r="H865">
        <v>1.6989999999999998</v>
      </c>
    </row>
    <row r="866" spans="1:8" x14ac:dyDescent="0.25">
      <c r="A866">
        <v>97</v>
      </c>
      <c r="B866">
        <v>1</v>
      </c>
      <c r="C866">
        <v>0</v>
      </c>
      <c r="D866">
        <v>1</v>
      </c>
      <c r="E866">
        <v>0</v>
      </c>
      <c r="F866">
        <v>0</v>
      </c>
      <c r="G866">
        <v>1</v>
      </c>
      <c r="H866">
        <v>1.9989999999999999</v>
      </c>
    </row>
    <row r="867" spans="1:8" x14ac:dyDescent="0.25">
      <c r="A867">
        <v>97</v>
      </c>
      <c r="B867">
        <v>2</v>
      </c>
      <c r="C867">
        <v>0</v>
      </c>
      <c r="D867">
        <v>0</v>
      </c>
      <c r="E867">
        <v>1</v>
      </c>
      <c r="F867">
        <v>0</v>
      </c>
      <c r="G867">
        <v>0</v>
      </c>
      <c r="H867">
        <v>1.399</v>
      </c>
    </row>
    <row r="868" spans="1:8" x14ac:dyDescent="0.25">
      <c r="A868">
        <v>97</v>
      </c>
      <c r="B868">
        <v>3</v>
      </c>
      <c r="C868">
        <v>0</v>
      </c>
      <c r="D868">
        <v>0</v>
      </c>
      <c r="E868">
        <v>1</v>
      </c>
      <c r="F868">
        <v>1</v>
      </c>
      <c r="G868">
        <v>0</v>
      </c>
      <c r="H868">
        <v>1.9989999999999999</v>
      </c>
    </row>
    <row r="869" spans="1:8" x14ac:dyDescent="0.25">
      <c r="A869">
        <v>97</v>
      </c>
      <c r="B869">
        <v>4</v>
      </c>
      <c r="C869">
        <v>0</v>
      </c>
      <c r="D869">
        <v>0</v>
      </c>
      <c r="E869">
        <v>0</v>
      </c>
      <c r="F869">
        <v>1</v>
      </c>
      <c r="G869">
        <v>0</v>
      </c>
      <c r="H869">
        <v>1.6989999999999998</v>
      </c>
    </row>
    <row r="870" spans="1:8" x14ac:dyDescent="0.25">
      <c r="A870">
        <v>97</v>
      </c>
      <c r="B870">
        <v>5</v>
      </c>
      <c r="C870">
        <v>0</v>
      </c>
      <c r="D870">
        <v>0</v>
      </c>
      <c r="E870">
        <v>0</v>
      </c>
      <c r="F870">
        <v>0</v>
      </c>
      <c r="G870">
        <v>0</v>
      </c>
      <c r="H870">
        <v>1.9989999999999999</v>
      </c>
    </row>
    <row r="871" spans="1:8" x14ac:dyDescent="0.25">
      <c r="A871">
        <v>97</v>
      </c>
      <c r="B871">
        <v>6</v>
      </c>
      <c r="C871">
        <v>0</v>
      </c>
      <c r="D871">
        <v>1</v>
      </c>
      <c r="E871">
        <v>0</v>
      </c>
      <c r="F871">
        <v>1</v>
      </c>
      <c r="G871">
        <v>0</v>
      </c>
      <c r="H871">
        <v>1.399</v>
      </c>
    </row>
    <row r="872" spans="1:8" x14ac:dyDescent="0.25">
      <c r="A872">
        <v>97</v>
      </c>
      <c r="B872">
        <v>7</v>
      </c>
      <c r="C872">
        <v>0</v>
      </c>
      <c r="D872">
        <v>0</v>
      </c>
      <c r="E872">
        <v>0</v>
      </c>
      <c r="F872">
        <v>0</v>
      </c>
      <c r="G872">
        <v>1</v>
      </c>
      <c r="H872">
        <v>1.399</v>
      </c>
    </row>
    <row r="873" spans="1:8" x14ac:dyDescent="0.25">
      <c r="A873">
        <v>97</v>
      </c>
      <c r="B873">
        <v>8</v>
      </c>
      <c r="C873">
        <v>0</v>
      </c>
      <c r="D873">
        <v>1</v>
      </c>
      <c r="E873">
        <v>0</v>
      </c>
      <c r="F873">
        <v>0</v>
      </c>
      <c r="G873">
        <v>0</v>
      </c>
      <c r="H873">
        <v>1.6989999999999998</v>
      </c>
    </row>
    <row r="874" spans="1:8" x14ac:dyDescent="0.25">
      <c r="A874">
        <v>97</v>
      </c>
      <c r="B874">
        <v>9</v>
      </c>
      <c r="C874">
        <v>0</v>
      </c>
      <c r="D874">
        <v>0</v>
      </c>
      <c r="E874">
        <v>1</v>
      </c>
      <c r="F874">
        <v>0</v>
      </c>
      <c r="G874">
        <v>1</v>
      </c>
      <c r="H874">
        <v>1.6989999999999998</v>
      </c>
    </row>
    <row r="875" spans="1:8" x14ac:dyDescent="0.25">
      <c r="A875">
        <v>98</v>
      </c>
      <c r="B875">
        <v>1</v>
      </c>
      <c r="C875">
        <v>1</v>
      </c>
      <c r="D875">
        <v>1</v>
      </c>
      <c r="E875">
        <v>0</v>
      </c>
      <c r="F875">
        <v>0</v>
      </c>
      <c r="G875">
        <v>1</v>
      </c>
      <c r="H875">
        <v>1.9989999999999999</v>
      </c>
    </row>
    <row r="876" spans="1:8" x14ac:dyDescent="0.25">
      <c r="A876">
        <v>98</v>
      </c>
      <c r="B876">
        <v>2</v>
      </c>
      <c r="C876">
        <v>0</v>
      </c>
      <c r="D876">
        <v>0</v>
      </c>
      <c r="E876">
        <v>1</v>
      </c>
      <c r="F876">
        <v>0</v>
      </c>
      <c r="G876">
        <v>0</v>
      </c>
      <c r="H876">
        <v>1.399</v>
      </c>
    </row>
    <row r="877" spans="1:8" x14ac:dyDescent="0.25">
      <c r="A877">
        <v>98</v>
      </c>
      <c r="B877">
        <v>3</v>
      </c>
      <c r="C877">
        <v>1</v>
      </c>
      <c r="D877">
        <v>0</v>
      </c>
      <c r="E877">
        <v>1</v>
      </c>
      <c r="F877">
        <v>1</v>
      </c>
      <c r="G877">
        <v>0</v>
      </c>
      <c r="H877">
        <v>1.9989999999999999</v>
      </c>
    </row>
    <row r="878" spans="1:8" x14ac:dyDescent="0.25">
      <c r="A878">
        <v>98</v>
      </c>
      <c r="B878">
        <v>4</v>
      </c>
      <c r="C878">
        <v>1</v>
      </c>
      <c r="D878">
        <v>0</v>
      </c>
      <c r="E878">
        <v>0</v>
      </c>
      <c r="F878">
        <v>1</v>
      </c>
      <c r="G878">
        <v>0</v>
      </c>
      <c r="H878">
        <v>1.6989999999999998</v>
      </c>
    </row>
    <row r="879" spans="1:8" x14ac:dyDescent="0.25">
      <c r="A879">
        <v>98</v>
      </c>
      <c r="B879">
        <v>5</v>
      </c>
      <c r="C879">
        <v>0</v>
      </c>
      <c r="D879">
        <v>0</v>
      </c>
      <c r="E879">
        <v>0</v>
      </c>
      <c r="F879">
        <v>0</v>
      </c>
      <c r="G879">
        <v>0</v>
      </c>
      <c r="H879">
        <v>1.9989999999999999</v>
      </c>
    </row>
    <row r="880" spans="1:8" x14ac:dyDescent="0.25">
      <c r="A880">
        <v>98</v>
      </c>
      <c r="B880">
        <v>6</v>
      </c>
      <c r="C880">
        <v>1</v>
      </c>
      <c r="D880">
        <v>1</v>
      </c>
      <c r="E880">
        <v>0</v>
      </c>
      <c r="F880">
        <v>1</v>
      </c>
      <c r="G880">
        <v>0</v>
      </c>
      <c r="H880">
        <v>1.399</v>
      </c>
    </row>
    <row r="881" spans="1:8" x14ac:dyDescent="0.25">
      <c r="A881">
        <v>98</v>
      </c>
      <c r="B881">
        <v>7</v>
      </c>
      <c r="C881">
        <v>1</v>
      </c>
      <c r="D881">
        <v>0</v>
      </c>
      <c r="E881">
        <v>0</v>
      </c>
      <c r="F881">
        <v>0</v>
      </c>
      <c r="G881">
        <v>1</v>
      </c>
      <c r="H881">
        <v>1.399</v>
      </c>
    </row>
    <row r="882" spans="1:8" x14ac:dyDescent="0.25">
      <c r="A882">
        <v>98</v>
      </c>
      <c r="B882">
        <v>8</v>
      </c>
      <c r="C882">
        <v>1</v>
      </c>
      <c r="D882">
        <v>1</v>
      </c>
      <c r="E882">
        <v>0</v>
      </c>
      <c r="F882">
        <v>0</v>
      </c>
      <c r="G882">
        <v>0</v>
      </c>
      <c r="H882">
        <v>1.6989999999999998</v>
      </c>
    </row>
    <row r="883" spans="1:8" x14ac:dyDescent="0.25">
      <c r="A883">
        <v>98</v>
      </c>
      <c r="B883">
        <v>9</v>
      </c>
      <c r="C883">
        <v>0</v>
      </c>
      <c r="D883">
        <v>0</v>
      </c>
      <c r="E883">
        <v>1</v>
      </c>
      <c r="F883">
        <v>0</v>
      </c>
      <c r="G883">
        <v>1</v>
      </c>
      <c r="H883">
        <v>1.6989999999999998</v>
      </c>
    </row>
    <row r="884" spans="1:8" x14ac:dyDescent="0.25">
      <c r="A884">
        <v>99</v>
      </c>
      <c r="B884">
        <v>1</v>
      </c>
      <c r="C884">
        <v>0</v>
      </c>
      <c r="D884">
        <v>1</v>
      </c>
      <c r="E884">
        <v>0</v>
      </c>
      <c r="F884">
        <v>0</v>
      </c>
      <c r="G884">
        <v>1</v>
      </c>
      <c r="H884">
        <v>1.9989999999999999</v>
      </c>
    </row>
    <row r="885" spans="1:8" x14ac:dyDescent="0.25">
      <c r="A885">
        <v>99</v>
      </c>
      <c r="B885">
        <v>2</v>
      </c>
      <c r="C885">
        <v>0</v>
      </c>
      <c r="D885">
        <v>0</v>
      </c>
      <c r="E885">
        <v>1</v>
      </c>
      <c r="F885">
        <v>0</v>
      </c>
      <c r="G885">
        <v>0</v>
      </c>
      <c r="H885">
        <v>1.399</v>
      </c>
    </row>
    <row r="886" spans="1:8" x14ac:dyDescent="0.25">
      <c r="A886">
        <v>99</v>
      </c>
      <c r="B886">
        <v>3</v>
      </c>
      <c r="C886">
        <v>0</v>
      </c>
      <c r="D886">
        <v>0</v>
      </c>
      <c r="E886">
        <v>1</v>
      </c>
      <c r="F886">
        <v>1</v>
      </c>
      <c r="G886">
        <v>0</v>
      </c>
      <c r="H886">
        <v>1.9989999999999999</v>
      </c>
    </row>
    <row r="887" spans="1:8" x14ac:dyDescent="0.25">
      <c r="A887">
        <v>99</v>
      </c>
      <c r="B887">
        <v>4</v>
      </c>
      <c r="C887">
        <v>0</v>
      </c>
      <c r="D887">
        <v>0</v>
      </c>
      <c r="E887">
        <v>0</v>
      </c>
      <c r="F887">
        <v>1</v>
      </c>
      <c r="G887">
        <v>0</v>
      </c>
      <c r="H887">
        <v>1.6989999999999998</v>
      </c>
    </row>
    <row r="888" spans="1:8" x14ac:dyDescent="0.25">
      <c r="A888">
        <v>99</v>
      </c>
      <c r="B888">
        <v>5</v>
      </c>
      <c r="C888">
        <v>0</v>
      </c>
      <c r="D888">
        <v>0</v>
      </c>
      <c r="E888">
        <v>0</v>
      </c>
      <c r="F888">
        <v>0</v>
      </c>
      <c r="G888">
        <v>0</v>
      </c>
      <c r="H888">
        <v>1.9989999999999999</v>
      </c>
    </row>
    <row r="889" spans="1:8" x14ac:dyDescent="0.25">
      <c r="A889">
        <v>99</v>
      </c>
      <c r="B889">
        <v>6</v>
      </c>
      <c r="C889">
        <v>0</v>
      </c>
      <c r="D889">
        <v>1</v>
      </c>
      <c r="E889">
        <v>0</v>
      </c>
      <c r="F889">
        <v>1</v>
      </c>
      <c r="G889">
        <v>0</v>
      </c>
      <c r="H889">
        <v>1.399</v>
      </c>
    </row>
    <row r="890" spans="1:8" x14ac:dyDescent="0.25">
      <c r="A890">
        <v>99</v>
      </c>
      <c r="B890">
        <v>7</v>
      </c>
      <c r="C890">
        <v>0</v>
      </c>
      <c r="D890">
        <v>0</v>
      </c>
      <c r="E890">
        <v>0</v>
      </c>
      <c r="F890">
        <v>0</v>
      </c>
      <c r="G890">
        <v>1</v>
      </c>
      <c r="H890">
        <v>1.399</v>
      </c>
    </row>
    <row r="891" spans="1:8" x14ac:dyDescent="0.25">
      <c r="A891">
        <v>99</v>
      </c>
      <c r="B891">
        <v>8</v>
      </c>
      <c r="C891">
        <v>0</v>
      </c>
      <c r="D891">
        <v>1</v>
      </c>
      <c r="E891">
        <v>0</v>
      </c>
      <c r="F891">
        <v>0</v>
      </c>
      <c r="G891">
        <v>0</v>
      </c>
      <c r="H891">
        <v>1.6989999999999998</v>
      </c>
    </row>
    <row r="892" spans="1:8" x14ac:dyDescent="0.25">
      <c r="A892">
        <v>99</v>
      </c>
      <c r="B892">
        <v>9</v>
      </c>
      <c r="C892">
        <v>0</v>
      </c>
      <c r="D892">
        <v>0</v>
      </c>
      <c r="E892">
        <v>1</v>
      </c>
      <c r="F892">
        <v>0</v>
      </c>
      <c r="G892">
        <v>1</v>
      </c>
      <c r="H892">
        <v>1.6989999999999998</v>
      </c>
    </row>
    <row r="893" spans="1:8" x14ac:dyDescent="0.25">
      <c r="A893">
        <v>100</v>
      </c>
      <c r="B893">
        <v>1</v>
      </c>
      <c r="C893">
        <v>0</v>
      </c>
      <c r="D893">
        <v>1</v>
      </c>
      <c r="E893">
        <v>0</v>
      </c>
      <c r="F893">
        <v>0</v>
      </c>
      <c r="G893">
        <v>1</v>
      </c>
      <c r="H893">
        <v>1.9989999999999999</v>
      </c>
    </row>
    <row r="894" spans="1:8" x14ac:dyDescent="0.25">
      <c r="A894">
        <v>100</v>
      </c>
      <c r="B894">
        <v>2</v>
      </c>
      <c r="C894">
        <v>0</v>
      </c>
      <c r="D894">
        <v>0</v>
      </c>
      <c r="E894">
        <v>1</v>
      </c>
      <c r="F894">
        <v>0</v>
      </c>
      <c r="G894">
        <v>0</v>
      </c>
      <c r="H894">
        <v>1.399</v>
      </c>
    </row>
    <row r="895" spans="1:8" x14ac:dyDescent="0.25">
      <c r="A895">
        <v>100</v>
      </c>
      <c r="B895">
        <v>3</v>
      </c>
      <c r="C895">
        <v>0</v>
      </c>
      <c r="D895">
        <v>0</v>
      </c>
      <c r="E895">
        <v>1</v>
      </c>
      <c r="F895">
        <v>1</v>
      </c>
      <c r="G895">
        <v>0</v>
      </c>
      <c r="H895">
        <v>1.9989999999999999</v>
      </c>
    </row>
    <row r="896" spans="1:8" x14ac:dyDescent="0.25">
      <c r="A896">
        <v>100</v>
      </c>
      <c r="B896">
        <v>4</v>
      </c>
      <c r="C896">
        <v>0</v>
      </c>
      <c r="D896">
        <v>0</v>
      </c>
      <c r="E896">
        <v>0</v>
      </c>
      <c r="F896">
        <v>1</v>
      </c>
      <c r="G896">
        <v>0</v>
      </c>
      <c r="H896">
        <v>1.6989999999999998</v>
      </c>
    </row>
    <row r="897" spans="1:8" x14ac:dyDescent="0.25">
      <c r="A897">
        <v>100</v>
      </c>
      <c r="B897">
        <v>5</v>
      </c>
      <c r="C897">
        <v>0</v>
      </c>
      <c r="D897">
        <v>0</v>
      </c>
      <c r="E897">
        <v>0</v>
      </c>
      <c r="F897">
        <v>0</v>
      </c>
      <c r="G897">
        <v>0</v>
      </c>
      <c r="H897">
        <v>1.9989999999999999</v>
      </c>
    </row>
    <row r="898" spans="1:8" x14ac:dyDescent="0.25">
      <c r="A898">
        <v>100</v>
      </c>
      <c r="B898">
        <v>6</v>
      </c>
      <c r="C898">
        <v>1</v>
      </c>
      <c r="D898">
        <v>1</v>
      </c>
      <c r="E898">
        <v>0</v>
      </c>
      <c r="F898">
        <v>1</v>
      </c>
      <c r="G898">
        <v>0</v>
      </c>
      <c r="H898">
        <v>1.399</v>
      </c>
    </row>
    <row r="899" spans="1:8" x14ac:dyDescent="0.25">
      <c r="A899">
        <v>100</v>
      </c>
      <c r="B899">
        <v>7</v>
      </c>
      <c r="C899">
        <v>1</v>
      </c>
      <c r="D899">
        <v>0</v>
      </c>
      <c r="E899">
        <v>0</v>
      </c>
      <c r="F899">
        <v>0</v>
      </c>
      <c r="G899">
        <v>1</v>
      </c>
      <c r="H899">
        <v>1.399</v>
      </c>
    </row>
    <row r="900" spans="1:8" x14ac:dyDescent="0.25">
      <c r="A900">
        <v>100</v>
      </c>
      <c r="B900">
        <v>8</v>
      </c>
      <c r="C900">
        <v>0</v>
      </c>
      <c r="D900">
        <v>1</v>
      </c>
      <c r="E900">
        <v>0</v>
      </c>
      <c r="F900">
        <v>0</v>
      </c>
      <c r="G900">
        <v>0</v>
      </c>
      <c r="H900">
        <v>1.6989999999999998</v>
      </c>
    </row>
    <row r="901" spans="1:8" x14ac:dyDescent="0.25">
      <c r="A901">
        <v>100</v>
      </c>
      <c r="B901">
        <v>9</v>
      </c>
      <c r="C901">
        <v>0</v>
      </c>
      <c r="D901">
        <v>0</v>
      </c>
      <c r="E901">
        <v>1</v>
      </c>
      <c r="F901">
        <v>0</v>
      </c>
      <c r="G901">
        <v>1</v>
      </c>
      <c r="H901">
        <v>1.6989999999999998</v>
      </c>
    </row>
    <row r="902" spans="1:8" x14ac:dyDescent="0.25">
      <c r="A902">
        <v>101</v>
      </c>
      <c r="B902">
        <v>1</v>
      </c>
      <c r="C902">
        <v>0</v>
      </c>
      <c r="D902">
        <v>1</v>
      </c>
      <c r="E902">
        <v>0</v>
      </c>
      <c r="F902">
        <v>0</v>
      </c>
      <c r="G902">
        <v>1</v>
      </c>
      <c r="H902">
        <v>1.9989999999999999</v>
      </c>
    </row>
    <row r="903" spans="1:8" x14ac:dyDescent="0.25">
      <c r="A903">
        <v>101</v>
      </c>
      <c r="B903">
        <v>2</v>
      </c>
      <c r="C903">
        <v>0</v>
      </c>
      <c r="D903">
        <v>0</v>
      </c>
      <c r="E903">
        <v>1</v>
      </c>
      <c r="F903">
        <v>0</v>
      </c>
      <c r="G903">
        <v>0</v>
      </c>
      <c r="H903">
        <v>1.399</v>
      </c>
    </row>
    <row r="904" spans="1:8" x14ac:dyDescent="0.25">
      <c r="A904">
        <v>101</v>
      </c>
      <c r="B904">
        <v>3</v>
      </c>
      <c r="C904">
        <v>1</v>
      </c>
      <c r="D904">
        <v>0</v>
      </c>
      <c r="E904">
        <v>1</v>
      </c>
      <c r="F904">
        <v>1</v>
      </c>
      <c r="G904">
        <v>0</v>
      </c>
      <c r="H904">
        <v>1.9989999999999999</v>
      </c>
    </row>
    <row r="905" spans="1:8" x14ac:dyDescent="0.25">
      <c r="A905">
        <v>101</v>
      </c>
      <c r="B905">
        <v>4</v>
      </c>
      <c r="C905">
        <v>1</v>
      </c>
      <c r="D905">
        <v>0</v>
      </c>
      <c r="E905">
        <v>0</v>
      </c>
      <c r="F905">
        <v>1</v>
      </c>
      <c r="G905">
        <v>0</v>
      </c>
      <c r="H905">
        <v>1.6989999999999998</v>
      </c>
    </row>
    <row r="906" spans="1:8" x14ac:dyDescent="0.25">
      <c r="A906">
        <v>101</v>
      </c>
      <c r="B906">
        <v>5</v>
      </c>
      <c r="C906">
        <v>0</v>
      </c>
      <c r="D906">
        <v>0</v>
      </c>
      <c r="E906">
        <v>0</v>
      </c>
      <c r="F906">
        <v>0</v>
      </c>
      <c r="G906">
        <v>0</v>
      </c>
      <c r="H906">
        <v>1.9989999999999999</v>
      </c>
    </row>
    <row r="907" spans="1:8" x14ac:dyDescent="0.25">
      <c r="A907">
        <v>101</v>
      </c>
      <c r="B907">
        <v>6</v>
      </c>
      <c r="C907">
        <v>1</v>
      </c>
      <c r="D907">
        <v>1</v>
      </c>
      <c r="E907">
        <v>0</v>
      </c>
      <c r="F907">
        <v>1</v>
      </c>
      <c r="G907">
        <v>0</v>
      </c>
      <c r="H907">
        <v>1.399</v>
      </c>
    </row>
    <row r="908" spans="1:8" x14ac:dyDescent="0.25">
      <c r="A908">
        <v>101</v>
      </c>
      <c r="B908">
        <v>7</v>
      </c>
      <c r="C908">
        <v>0</v>
      </c>
      <c r="D908">
        <v>0</v>
      </c>
      <c r="E908">
        <v>0</v>
      </c>
      <c r="F908">
        <v>0</v>
      </c>
      <c r="G908">
        <v>1</v>
      </c>
      <c r="H908">
        <v>1.399</v>
      </c>
    </row>
    <row r="909" spans="1:8" x14ac:dyDescent="0.25">
      <c r="A909">
        <v>101</v>
      </c>
      <c r="B909">
        <v>8</v>
      </c>
      <c r="C909">
        <v>0</v>
      </c>
      <c r="D909">
        <v>1</v>
      </c>
      <c r="E909">
        <v>0</v>
      </c>
      <c r="F909">
        <v>0</v>
      </c>
      <c r="G909">
        <v>0</v>
      </c>
      <c r="H909">
        <v>1.6989999999999998</v>
      </c>
    </row>
    <row r="910" spans="1:8" x14ac:dyDescent="0.25">
      <c r="A910">
        <v>101</v>
      </c>
      <c r="B910">
        <v>9</v>
      </c>
      <c r="C910">
        <v>0</v>
      </c>
      <c r="D910">
        <v>0</v>
      </c>
      <c r="E910">
        <v>1</v>
      </c>
      <c r="F910">
        <v>0</v>
      </c>
      <c r="G910">
        <v>1</v>
      </c>
      <c r="H910">
        <v>1.6989999999999998</v>
      </c>
    </row>
    <row r="911" spans="1:8" x14ac:dyDescent="0.25">
      <c r="A911">
        <v>102</v>
      </c>
      <c r="B911">
        <v>1</v>
      </c>
      <c r="C911">
        <v>0</v>
      </c>
      <c r="D911">
        <v>1</v>
      </c>
      <c r="E911">
        <v>0</v>
      </c>
      <c r="F911">
        <v>0</v>
      </c>
      <c r="G911">
        <v>1</v>
      </c>
      <c r="H911">
        <v>1.9989999999999999</v>
      </c>
    </row>
    <row r="912" spans="1:8" x14ac:dyDescent="0.25">
      <c r="A912">
        <v>102</v>
      </c>
      <c r="B912">
        <v>2</v>
      </c>
      <c r="C912">
        <v>0</v>
      </c>
      <c r="D912">
        <v>0</v>
      </c>
      <c r="E912">
        <v>1</v>
      </c>
      <c r="F912">
        <v>0</v>
      </c>
      <c r="G912">
        <v>0</v>
      </c>
      <c r="H912">
        <v>1.399</v>
      </c>
    </row>
    <row r="913" spans="1:8" x14ac:dyDescent="0.25">
      <c r="A913">
        <v>102</v>
      </c>
      <c r="B913">
        <v>3</v>
      </c>
      <c r="C913">
        <v>0</v>
      </c>
      <c r="D913">
        <v>0</v>
      </c>
      <c r="E913">
        <v>1</v>
      </c>
      <c r="F913">
        <v>1</v>
      </c>
      <c r="G913">
        <v>0</v>
      </c>
      <c r="H913">
        <v>1.9989999999999999</v>
      </c>
    </row>
    <row r="914" spans="1:8" x14ac:dyDescent="0.25">
      <c r="A914">
        <v>102</v>
      </c>
      <c r="B914">
        <v>4</v>
      </c>
      <c r="C914">
        <v>0</v>
      </c>
      <c r="D914">
        <v>0</v>
      </c>
      <c r="E914">
        <v>0</v>
      </c>
      <c r="F914">
        <v>1</v>
      </c>
      <c r="G914">
        <v>0</v>
      </c>
      <c r="H914">
        <v>1.6989999999999998</v>
      </c>
    </row>
    <row r="915" spans="1:8" x14ac:dyDescent="0.25">
      <c r="A915">
        <v>102</v>
      </c>
      <c r="B915">
        <v>5</v>
      </c>
      <c r="C915">
        <v>0</v>
      </c>
      <c r="D915">
        <v>0</v>
      </c>
      <c r="E915">
        <v>0</v>
      </c>
      <c r="F915">
        <v>0</v>
      </c>
      <c r="G915">
        <v>0</v>
      </c>
      <c r="H915">
        <v>1.9989999999999999</v>
      </c>
    </row>
    <row r="916" spans="1:8" x14ac:dyDescent="0.25">
      <c r="A916">
        <v>102</v>
      </c>
      <c r="B916">
        <v>6</v>
      </c>
      <c r="C916">
        <v>0</v>
      </c>
      <c r="D916">
        <v>1</v>
      </c>
      <c r="E916">
        <v>0</v>
      </c>
      <c r="F916">
        <v>1</v>
      </c>
      <c r="G916">
        <v>0</v>
      </c>
      <c r="H916">
        <v>1.399</v>
      </c>
    </row>
    <row r="917" spans="1:8" x14ac:dyDescent="0.25">
      <c r="A917">
        <v>102</v>
      </c>
      <c r="B917">
        <v>7</v>
      </c>
      <c r="C917">
        <v>0</v>
      </c>
      <c r="D917">
        <v>0</v>
      </c>
      <c r="E917">
        <v>0</v>
      </c>
      <c r="F917">
        <v>0</v>
      </c>
      <c r="G917">
        <v>1</v>
      </c>
      <c r="H917">
        <v>1.399</v>
      </c>
    </row>
    <row r="918" spans="1:8" x14ac:dyDescent="0.25">
      <c r="A918">
        <v>102</v>
      </c>
      <c r="B918">
        <v>8</v>
      </c>
      <c r="C918">
        <v>0</v>
      </c>
      <c r="D918">
        <v>1</v>
      </c>
      <c r="E918">
        <v>0</v>
      </c>
      <c r="F918">
        <v>0</v>
      </c>
      <c r="G918">
        <v>0</v>
      </c>
      <c r="H918">
        <v>1.6989999999999998</v>
      </c>
    </row>
    <row r="919" spans="1:8" x14ac:dyDescent="0.25">
      <c r="A919">
        <v>102</v>
      </c>
      <c r="B919">
        <v>9</v>
      </c>
      <c r="C919">
        <v>0</v>
      </c>
      <c r="D919">
        <v>0</v>
      </c>
      <c r="E919">
        <v>1</v>
      </c>
      <c r="F919">
        <v>0</v>
      </c>
      <c r="G919">
        <v>1</v>
      </c>
      <c r="H919">
        <v>1.6989999999999998</v>
      </c>
    </row>
    <row r="920" spans="1:8" x14ac:dyDescent="0.25">
      <c r="A920">
        <v>103</v>
      </c>
      <c r="B920">
        <v>1</v>
      </c>
      <c r="C920">
        <v>0</v>
      </c>
      <c r="D920">
        <v>1</v>
      </c>
      <c r="E920">
        <v>0</v>
      </c>
      <c r="F920">
        <v>0</v>
      </c>
      <c r="G920">
        <v>1</v>
      </c>
      <c r="H920">
        <v>1.9989999999999999</v>
      </c>
    </row>
    <row r="921" spans="1:8" x14ac:dyDescent="0.25">
      <c r="A921">
        <v>103</v>
      </c>
      <c r="B921">
        <v>2</v>
      </c>
      <c r="C921">
        <v>0</v>
      </c>
      <c r="D921">
        <v>0</v>
      </c>
      <c r="E921">
        <v>1</v>
      </c>
      <c r="F921">
        <v>0</v>
      </c>
      <c r="G921">
        <v>0</v>
      </c>
      <c r="H921">
        <v>1.399</v>
      </c>
    </row>
    <row r="922" spans="1:8" x14ac:dyDescent="0.25">
      <c r="A922">
        <v>103</v>
      </c>
      <c r="B922">
        <v>3</v>
      </c>
      <c r="C922">
        <v>0</v>
      </c>
      <c r="D922">
        <v>0</v>
      </c>
      <c r="E922">
        <v>1</v>
      </c>
      <c r="F922">
        <v>1</v>
      </c>
      <c r="G922">
        <v>0</v>
      </c>
      <c r="H922">
        <v>1.9989999999999999</v>
      </c>
    </row>
    <row r="923" spans="1:8" x14ac:dyDescent="0.25">
      <c r="A923">
        <v>103</v>
      </c>
      <c r="B923">
        <v>4</v>
      </c>
      <c r="C923">
        <v>0</v>
      </c>
      <c r="D923">
        <v>0</v>
      </c>
      <c r="E923">
        <v>0</v>
      </c>
      <c r="F923">
        <v>1</v>
      </c>
      <c r="G923">
        <v>0</v>
      </c>
      <c r="H923">
        <v>1.6989999999999998</v>
      </c>
    </row>
    <row r="924" spans="1:8" x14ac:dyDescent="0.25">
      <c r="A924">
        <v>103</v>
      </c>
      <c r="B924">
        <v>5</v>
      </c>
      <c r="C924">
        <v>0</v>
      </c>
      <c r="D924">
        <v>0</v>
      </c>
      <c r="E924">
        <v>0</v>
      </c>
      <c r="F924">
        <v>0</v>
      </c>
      <c r="G924">
        <v>0</v>
      </c>
      <c r="H924">
        <v>1.9989999999999999</v>
      </c>
    </row>
    <row r="925" spans="1:8" x14ac:dyDescent="0.25">
      <c r="A925">
        <v>103</v>
      </c>
      <c r="B925">
        <v>6</v>
      </c>
      <c r="C925">
        <v>1</v>
      </c>
      <c r="D925">
        <v>1</v>
      </c>
      <c r="E925">
        <v>0</v>
      </c>
      <c r="F925">
        <v>1</v>
      </c>
      <c r="G925">
        <v>0</v>
      </c>
      <c r="H925">
        <v>1.399</v>
      </c>
    </row>
    <row r="926" spans="1:8" x14ac:dyDescent="0.25">
      <c r="A926">
        <v>103</v>
      </c>
      <c r="B926">
        <v>7</v>
      </c>
      <c r="C926">
        <v>1</v>
      </c>
      <c r="D926">
        <v>0</v>
      </c>
      <c r="E926">
        <v>0</v>
      </c>
      <c r="F926">
        <v>0</v>
      </c>
      <c r="G926">
        <v>1</v>
      </c>
      <c r="H926">
        <v>1.399</v>
      </c>
    </row>
    <row r="927" spans="1:8" x14ac:dyDescent="0.25">
      <c r="A927">
        <v>103</v>
      </c>
      <c r="B927">
        <v>8</v>
      </c>
      <c r="C927">
        <v>0</v>
      </c>
      <c r="D927">
        <v>1</v>
      </c>
      <c r="E927">
        <v>0</v>
      </c>
      <c r="F927">
        <v>0</v>
      </c>
      <c r="G927">
        <v>0</v>
      </c>
      <c r="H927">
        <v>1.6989999999999998</v>
      </c>
    </row>
    <row r="928" spans="1:8" x14ac:dyDescent="0.25">
      <c r="A928">
        <v>103</v>
      </c>
      <c r="B928">
        <v>9</v>
      </c>
      <c r="C928">
        <v>0</v>
      </c>
      <c r="D928">
        <v>0</v>
      </c>
      <c r="E928">
        <v>1</v>
      </c>
      <c r="F928">
        <v>0</v>
      </c>
      <c r="G928">
        <v>1</v>
      </c>
      <c r="H928">
        <v>1.6989999999999998</v>
      </c>
    </row>
    <row r="929" spans="1:8" x14ac:dyDescent="0.25">
      <c r="A929">
        <v>104</v>
      </c>
      <c r="B929">
        <v>1</v>
      </c>
      <c r="C929">
        <v>0</v>
      </c>
      <c r="D929">
        <v>1</v>
      </c>
      <c r="E929">
        <v>0</v>
      </c>
      <c r="F929">
        <v>0</v>
      </c>
      <c r="G929">
        <v>1</v>
      </c>
      <c r="H929">
        <v>1.9989999999999999</v>
      </c>
    </row>
    <row r="930" spans="1:8" x14ac:dyDescent="0.25">
      <c r="A930">
        <v>104</v>
      </c>
      <c r="B930">
        <v>2</v>
      </c>
      <c r="C930">
        <v>0</v>
      </c>
      <c r="D930">
        <v>0</v>
      </c>
      <c r="E930">
        <v>1</v>
      </c>
      <c r="F930">
        <v>0</v>
      </c>
      <c r="G930">
        <v>0</v>
      </c>
      <c r="H930">
        <v>1.399</v>
      </c>
    </row>
    <row r="931" spans="1:8" x14ac:dyDescent="0.25">
      <c r="A931">
        <v>104</v>
      </c>
      <c r="B931">
        <v>3</v>
      </c>
      <c r="C931">
        <v>1</v>
      </c>
      <c r="D931">
        <v>0</v>
      </c>
      <c r="E931">
        <v>1</v>
      </c>
      <c r="F931">
        <v>1</v>
      </c>
      <c r="G931">
        <v>0</v>
      </c>
      <c r="H931">
        <v>1.9989999999999999</v>
      </c>
    </row>
    <row r="932" spans="1:8" x14ac:dyDescent="0.25">
      <c r="A932">
        <v>104</v>
      </c>
      <c r="B932">
        <v>4</v>
      </c>
      <c r="C932">
        <v>1</v>
      </c>
      <c r="D932">
        <v>0</v>
      </c>
      <c r="E932">
        <v>0</v>
      </c>
      <c r="F932">
        <v>1</v>
      </c>
      <c r="G932">
        <v>0</v>
      </c>
      <c r="H932">
        <v>1.6989999999999998</v>
      </c>
    </row>
    <row r="933" spans="1:8" x14ac:dyDescent="0.25">
      <c r="A933">
        <v>104</v>
      </c>
      <c r="B933">
        <v>5</v>
      </c>
      <c r="C933">
        <v>0</v>
      </c>
      <c r="D933">
        <v>0</v>
      </c>
      <c r="E933">
        <v>0</v>
      </c>
      <c r="F933">
        <v>0</v>
      </c>
      <c r="G933">
        <v>0</v>
      </c>
      <c r="H933">
        <v>1.9989999999999999</v>
      </c>
    </row>
    <row r="934" spans="1:8" x14ac:dyDescent="0.25">
      <c r="A934">
        <v>104</v>
      </c>
      <c r="B934">
        <v>6</v>
      </c>
      <c r="C934">
        <v>1</v>
      </c>
      <c r="D934">
        <v>1</v>
      </c>
      <c r="E934">
        <v>0</v>
      </c>
      <c r="F934">
        <v>1</v>
      </c>
      <c r="G934">
        <v>0</v>
      </c>
      <c r="H934">
        <v>1.399</v>
      </c>
    </row>
    <row r="935" spans="1:8" x14ac:dyDescent="0.25">
      <c r="A935">
        <v>104</v>
      </c>
      <c r="B935">
        <v>7</v>
      </c>
      <c r="C935">
        <v>0</v>
      </c>
      <c r="D935">
        <v>0</v>
      </c>
      <c r="E935">
        <v>0</v>
      </c>
      <c r="F935">
        <v>0</v>
      </c>
      <c r="G935">
        <v>1</v>
      </c>
      <c r="H935">
        <v>1.399</v>
      </c>
    </row>
    <row r="936" spans="1:8" x14ac:dyDescent="0.25">
      <c r="A936">
        <v>104</v>
      </c>
      <c r="B936">
        <v>8</v>
      </c>
      <c r="C936">
        <v>0</v>
      </c>
      <c r="D936">
        <v>1</v>
      </c>
      <c r="E936">
        <v>0</v>
      </c>
      <c r="F936">
        <v>0</v>
      </c>
      <c r="G936">
        <v>0</v>
      </c>
      <c r="H936">
        <v>1.6989999999999998</v>
      </c>
    </row>
    <row r="937" spans="1:8" x14ac:dyDescent="0.25">
      <c r="A937">
        <v>104</v>
      </c>
      <c r="B937">
        <v>9</v>
      </c>
      <c r="C937">
        <v>0</v>
      </c>
      <c r="D937">
        <v>0</v>
      </c>
      <c r="E937">
        <v>1</v>
      </c>
      <c r="F937">
        <v>0</v>
      </c>
      <c r="G937">
        <v>1</v>
      </c>
      <c r="H937">
        <v>1.6989999999999998</v>
      </c>
    </row>
    <row r="938" spans="1:8" x14ac:dyDescent="0.25">
      <c r="A938">
        <v>105</v>
      </c>
      <c r="B938">
        <v>1</v>
      </c>
      <c r="C938">
        <v>0</v>
      </c>
      <c r="D938">
        <v>1</v>
      </c>
      <c r="E938">
        <v>0</v>
      </c>
      <c r="F938">
        <v>0</v>
      </c>
      <c r="G938">
        <v>1</v>
      </c>
      <c r="H938">
        <v>1.9989999999999999</v>
      </c>
    </row>
    <row r="939" spans="1:8" x14ac:dyDescent="0.25">
      <c r="A939">
        <v>105</v>
      </c>
      <c r="B939">
        <v>2</v>
      </c>
      <c r="C939">
        <v>0</v>
      </c>
      <c r="D939">
        <v>0</v>
      </c>
      <c r="E939">
        <v>1</v>
      </c>
      <c r="F939">
        <v>0</v>
      </c>
      <c r="G939">
        <v>0</v>
      </c>
      <c r="H939">
        <v>1.399</v>
      </c>
    </row>
    <row r="940" spans="1:8" x14ac:dyDescent="0.25">
      <c r="A940">
        <v>105</v>
      </c>
      <c r="B940">
        <v>3</v>
      </c>
      <c r="C940">
        <v>0</v>
      </c>
      <c r="D940">
        <v>0</v>
      </c>
      <c r="E940">
        <v>1</v>
      </c>
      <c r="F940">
        <v>1</v>
      </c>
      <c r="G940">
        <v>0</v>
      </c>
      <c r="H940">
        <v>1.9989999999999999</v>
      </c>
    </row>
    <row r="941" spans="1:8" x14ac:dyDescent="0.25">
      <c r="A941">
        <v>105</v>
      </c>
      <c r="B941">
        <v>4</v>
      </c>
      <c r="C941">
        <v>0</v>
      </c>
      <c r="D941">
        <v>0</v>
      </c>
      <c r="E941">
        <v>0</v>
      </c>
      <c r="F941">
        <v>1</v>
      </c>
      <c r="G941">
        <v>0</v>
      </c>
      <c r="H941">
        <v>1.6989999999999998</v>
      </c>
    </row>
    <row r="942" spans="1:8" x14ac:dyDescent="0.25">
      <c r="A942">
        <v>105</v>
      </c>
      <c r="B942">
        <v>5</v>
      </c>
      <c r="C942">
        <v>0</v>
      </c>
      <c r="D942">
        <v>0</v>
      </c>
      <c r="E942">
        <v>0</v>
      </c>
      <c r="F942">
        <v>0</v>
      </c>
      <c r="G942">
        <v>0</v>
      </c>
      <c r="H942">
        <v>1.9989999999999999</v>
      </c>
    </row>
    <row r="943" spans="1:8" x14ac:dyDescent="0.25">
      <c r="A943">
        <v>105</v>
      </c>
      <c r="B943">
        <v>6</v>
      </c>
      <c r="C943">
        <v>0</v>
      </c>
      <c r="D943">
        <v>1</v>
      </c>
      <c r="E943">
        <v>0</v>
      </c>
      <c r="F943">
        <v>1</v>
      </c>
      <c r="G943">
        <v>0</v>
      </c>
      <c r="H943">
        <v>1.399</v>
      </c>
    </row>
    <row r="944" spans="1:8" x14ac:dyDescent="0.25">
      <c r="A944">
        <v>105</v>
      </c>
      <c r="B944">
        <v>7</v>
      </c>
      <c r="C944">
        <v>0</v>
      </c>
      <c r="D944">
        <v>0</v>
      </c>
      <c r="E944">
        <v>0</v>
      </c>
      <c r="F944">
        <v>0</v>
      </c>
      <c r="G944">
        <v>1</v>
      </c>
      <c r="H944">
        <v>1.399</v>
      </c>
    </row>
    <row r="945" spans="1:8" x14ac:dyDescent="0.25">
      <c r="A945">
        <v>105</v>
      </c>
      <c r="B945">
        <v>8</v>
      </c>
      <c r="C945">
        <v>0</v>
      </c>
      <c r="D945">
        <v>1</v>
      </c>
      <c r="E945">
        <v>0</v>
      </c>
      <c r="F945">
        <v>0</v>
      </c>
      <c r="G945">
        <v>0</v>
      </c>
      <c r="H945">
        <v>1.6989999999999998</v>
      </c>
    </row>
    <row r="946" spans="1:8" x14ac:dyDescent="0.25">
      <c r="A946">
        <v>105</v>
      </c>
      <c r="B946">
        <v>9</v>
      </c>
      <c r="C946">
        <v>0</v>
      </c>
      <c r="D946">
        <v>0</v>
      </c>
      <c r="E946">
        <v>1</v>
      </c>
      <c r="F946">
        <v>0</v>
      </c>
      <c r="G946">
        <v>1</v>
      </c>
      <c r="H946">
        <v>1.6989999999999998</v>
      </c>
    </row>
    <row r="947" spans="1:8" x14ac:dyDescent="0.25">
      <c r="A947">
        <v>106</v>
      </c>
      <c r="B947">
        <v>1</v>
      </c>
      <c r="C947">
        <v>1</v>
      </c>
      <c r="D947">
        <v>1</v>
      </c>
      <c r="E947">
        <v>0</v>
      </c>
      <c r="F947">
        <v>0</v>
      </c>
      <c r="G947">
        <v>1</v>
      </c>
      <c r="H947">
        <v>1.9989999999999999</v>
      </c>
    </row>
    <row r="948" spans="1:8" x14ac:dyDescent="0.25">
      <c r="A948">
        <v>106</v>
      </c>
      <c r="B948">
        <v>2</v>
      </c>
      <c r="C948">
        <v>0</v>
      </c>
      <c r="D948">
        <v>0</v>
      </c>
      <c r="E948">
        <v>1</v>
      </c>
      <c r="F948">
        <v>0</v>
      </c>
      <c r="G948">
        <v>0</v>
      </c>
      <c r="H948">
        <v>1.399</v>
      </c>
    </row>
    <row r="949" spans="1:8" x14ac:dyDescent="0.25">
      <c r="A949">
        <v>106</v>
      </c>
      <c r="B949">
        <v>3</v>
      </c>
      <c r="C949">
        <v>1</v>
      </c>
      <c r="D949">
        <v>0</v>
      </c>
      <c r="E949">
        <v>1</v>
      </c>
      <c r="F949">
        <v>1</v>
      </c>
      <c r="G949">
        <v>0</v>
      </c>
      <c r="H949">
        <v>1.9989999999999999</v>
      </c>
    </row>
    <row r="950" spans="1:8" x14ac:dyDescent="0.25">
      <c r="A950">
        <v>106</v>
      </c>
      <c r="B950">
        <v>4</v>
      </c>
      <c r="C950">
        <v>0</v>
      </c>
      <c r="D950">
        <v>0</v>
      </c>
      <c r="E950">
        <v>0</v>
      </c>
      <c r="F950">
        <v>1</v>
      </c>
      <c r="G950">
        <v>0</v>
      </c>
      <c r="H950">
        <v>1.6989999999999998</v>
      </c>
    </row>
    <row r="951" spans="1:8" x14ac:dyDescent="0.25">
      <c r="A951">
        <v>106</v>
      </c>
      <c r="B951">
        <v>5</v>
      </c>
      <c r="C951">
        <v>0</v>
      </c>
      <c r="D951">
        <v>0</v>
      </c>
      <c r="E951">
        <v>0</v>
      </c>
      <c r="F951">
        <v>0</v>
      </c>
      <c r="G951">
        <v>0</v>
      </c>
      <c r="H951">
        <v>1.9989999999999999</v>
      </c>
    </row>
    <row r="952" spans="1:8" x14ac:dyDescent="0.25">
      <c r="A952">
        <v>106</v>
      </c>
      <c r="B952">
        <v>6</v>
      </c>
      <c r="C952">
        <v>1</v>
      </c>
      <c r="D952">
        <v>1</v>
      </c>
      <c r="E952">
        <v>0</v>
      </c>
      <c r="F952">
        <v>1</v>
      </c>
      <c r="G952">
        <v>0</v>
      </c>
      <c r="H952">
        <v>1.399</v>
      </c>
    </row>
    <row r="953" spans="1:8" x14ac:dyDescent="0.25">
      <c r="A953">
        <v>106</v>
      </c>
      <c r="B953">
        <v>7</v>
      </c>
      <c r="C953">
        <v>1</v>
      </c>
      <c r="D953">
        <v>0</v>
      </c>
      <c r="E953">
        <v>0</v>
      </c>
      <c r="F953">
        <v>0</v>
      </c>
      <c r="G953">
        <v>1</v>
      </c>
      <c r="H953">
        <v>1.399</v>
      </c>
    </row>
    <row r="954" spans="1:8" x14ac:dyDescent="0.25">
      <c r="A954">
        <v>106</v>
      </c>
      <c r="B954">
        <v>8</v>
      </c>
      <c r="C954">
        <v>0</v>
      </c>
      <c r="D954">
        <v>1</v>
      </c>
      <c r="E954">
        <v>0</v>
      </c>
      <c r="F954">
        <v>0</v>
      </c>
      <c r="G954">
        <v>0</v>
      </c>
      <c r="H954">
        <v>1.6989999999999998</v>
      </c>
    </row>
    <row r="955" spans="1:8" x14ac:dyDescent="0.25">
      <c r="A955">
        <v>106</v>
      </c>
      <c r="B955">
        <v>9</v>
      </c>
      <c r="C955">
        <v>1</v>
      </c>
      <c r="D955">
        <v>0</v>
      </c>
      <c r="E955">
        <v>1</v>
      </c>
      <c r="F955">
        <v>0</v>
      </c>
      <c r="G955">
        <v>1</v>
      </c>
      <c r="H955">
        <v>1.6989999999999998</v>
      </c>
    </row>
    <row r="956" spans="1:8" x14ac:dyDescent="0.25">
      <c r="A956">
        <v>107</v>
      </c>
      <c r="B956">
        <v>1</v>
      </c>
      <c r="C956">
        <v>0</v>
      </c>
      <c r="D956">
        <v>1</v>
      </c>
      <c r="E956">
        <v>0</v>
      </c>
      <c r="F956">
        <v>0</v>
      </c>
      <c r="G956">
        <v>1</v>
      </c>
      <c r="H956">
        <v>1.9989999999999999</v>
      </c>
    </row>
    <row r="957" spans="1:8" x14ac:dyDescent="0.25">
      <c r="A957">
        <v>107</v>
      </c>
      <c r="B957">
        <v>2</v>
      </c>
      <c r="C957">
        <v>0</v>
      </c>
      <c r="D957">
        <v>0</v>
      </c>
      <c r="E957">
        <v>1</v>
      </c>
      <c r="F957">
        <v>0</v>
      </c>
      <c r="G957">
        <v>0</v>
      </c>
      <c r="H957">
        <v>1.399</v>
      </c>
    </row>
    <row r="958" spans="1:8" x14ac:dyDescent="0.25">
      <c r="A958">
        <v>107</v>
      </c>
      <c r="B958">
        <v>3</v>
      </c>
      <c r="C958">
        <v>0</v>
      </c>
      <c r="D958">
        <v>0</v>
      </c>
      <c r="E958">
        <v>1</v>
      </c>
      <c r="F958">
        <v>1</v>
      </c>
      <c r="G958">
        <v>0</v>
      </c>
      <c r="H958">
        <v>1.9989999999999999</v>
      </c>
    </row>
    <row r="959" spans="1:8" x14ac:dyDescent="0.25">
      <c r="A959">
        <v>107</v>
      </c>
      <c r="B959">
        <v>4</v>
      </c>
      <c r="C959">
        <v>0</v>
      </c>
      <c r="D959">
        <v>0</v>
      </c>
      <c r="E959">
        <v>0</v>
      </c>
      <c r="F959">
        <v>1</v>
      </c>
      <c r="G959">
        <v>0</v>
      </c>
      <c r="H959">
        <v>1.6989999999999998</v>
      </c>
    </row>
    <row r="960" spans="1:8" x14ac:dyDescent="0.25">
      <c r="A960">
        <v>107</v>
      </c>
      <c r="B960">
        <v>5</v>
      </c>
      <c r="C960">
        <v>0</v>
      </c>
      <c r="D960">
        <v>0</v>
      </c>
      <c r="E960">
        <v>0</v>
      </c>
      <c r="F960">
        <v>0</v>
      </c>
      <c r="G960">
        <v>0</v>
      </c>
      <c r="H960">
        <v>1.9989999999999999</v>
      </c>
    </row>
    <row r="961" spans="1:8" x14ac:dyDescent="0.25">
      <c r="A961">
        <v>107</v>
      </c>
      <c r="B961">
        <v>6</v>
      </c>
      <c r="C961">
        <v>0</v>
      </c>
      <c r="D961">
        <v>1</v>
      </c>
      <c r="E961">
        <v>0</v>
      </c>
      <c r="F961">
        <v>1</v>
      </c>
      <c r="G961">
        <v>0</v>
      </c>
      <c r="H961">
        <v>1.399</v>
      </c>
    </row>
    <row r="962" spans="1:8" x14ac:dyDescent="0.25">
      <c r="A962">
        <v>107</v>
      </c>
      <c r="B962">
        <v>7</v>
      </c>
      <c r="C962">
        <v>0</v>
      </c>
      <c r="D962">
        <v>0</v>
      </c>
      <c r="E962">
        <v>0</v>
      </c>
      <c r="F962">
        <v>0</v>
      </c>
      <c r="G962">
        <v>1</v>
      </c>
      <c r="H962">
        <v>1.399</v>
      </c>
    </row>
    <row r="963" spans="1:8" x14ac:dyDescent="0.25">
      <c r="A963">
        <v>107</v>
      </c>
      <c r="B963">
        <v>8</v>
      </c>
      <c r="C963">
        <v>0</v>
      </c>
      <c r="D963">
        <v>1</v>
      </c>
      <c r="E963">
        <v>0</v>
      </c>
      <c r="F963">
        <v>0</v>
      </c>
      <c r="G963">
        <v>0</v>
      </c>
      <c r="H963">
        <v>1.6989999999999998</v>
      </c>
    </row>
    <row r="964" spans="1:8" x14ac:dyDescent="0.25">
      <c r="A964">
        <v>107</v>
      </c>
      <c r="B964">
        <v>9</v>
      </c>
      <c r="C964">
        <v>0</v>
      </c>
      <c r="D964">
        <v>0</v>
      </c>
      <c r="E964">
        <v>1</v>
      </c>
      <c r="F964">
        <v>0</v>
      </c>
      <c r="G964">
        <v>1</v>
      </c>
      <c r="H964">
        <v>1.6989999999999998</v>
      </c>
    </row>
    <row r="965" spans="1:8" x14ac:dyDescent="0.25">
      <c r="A965">
        <v>108</v>
      </c>
      <c r="B965">
        <v>1</v>
      </c>
      <c r="C965">
        <v>1</v>
      </c>
      <c r="D965">
        <v>1</v>
      </c>
      <c r="E965">
        <v>0</v>
      </c>
      <c r="F965">
        <v>0</v>
      </c>
      <c r="G965">
        <v>1</v>
      </c>
      <c r="H965">
        <v>1.9989999999999999</v>
      </c>
    </row>
    <row r="966" spans="1:8" x14ac:dyDescent="0.25">
      <c r="A966">
        <v>108</v>
      </c>
      <c r="B966">
        <v>2</v>
      </c>
      <c r="C966">
        <v>1</v>
      </c>
      <c r="D966">
        <v>0</v>
      </c>
      <c r="E966">
        <v>1</v>
      </c>
      <c r="F966">
        <v>0</v>
      </c>
      <c r="G966">
        <v>0</v>
      </c>
      <c r="H966">
        <v>1.399</v>
      </c>
    </row>
    <row r="967" spans="1:8" x14ac:dyDescent="0.25">
      <c r="A967">
        <v>108</v>
      </c>
      <c r="B967">
        <v>3</v>
      </c>
      <c r="C967">
        <v>1</v>
      </c>
      <c r="D967">
        <v>0</v>
      </c>
      <c r="E967">
        <v>1</v>
      </c>
      <c r="F967">
        <v>1</v>
      </c>
      <c r="G967">
        <v>0</v>
      </c>
      <c r="H967">
        <v>1.9989999999999999</v>
      </c>
    </row>
    <row r="968" spans="1:8" x14ac:dyDescent="0.25">
      <c r="A968">
        <v>108</v>
      </c>
      <c r="B968">
        <v>4</v>
      </c>
      <c r="C968">
        <v>1</v>
      </c>
      <c r="D968">
        <v>0</v>
      </c>
      <c r="E968">
        <v>0</v>
      </c>
      <c r="F968">
        <v>1</v>
      </c>
      <c r="G968">
        <v>0</v>
      </c>
      <c r="H968">
        <v>1.6989999999999998</v>
      </c>
    </row>
    <row r="969" spans="1:8" x14ac:dyDescent="0.25">
      <c r="A969">
        <v>108</v>
      </c>
      <c r="B969">
        <v>5</v>
      </c>
      <c r="C969">
        <v>0</v>
      </c>
      <c r="D969">
        <v>0</v>
      </c>
      <c r="E969">
        <v>0</v>
      </c>
      <c r="F969">
        <v>0</v>
      </c>
      <c r="G969">
        <v>0</v>
      </c>
      <c r="H969">
        <v>1.9989999999999999</v>
      </c>
    </row>
    <row r="970" spans="1:8" x14ac:dyDescent="0.25">
      <c r="A970">
        <v>108</v>
      </c>
      <c r="B970">
        <v>6</v>
      </c>
      <c r="C970">
        <v>1</v>
      </c>
      <c r="D970">
        <v>1</v>
      </c>
      <c r="E970">
        <v>0</v>
      </c>
      <c r="F970">
        <v>1</v>
      </c>
      <c r="G970">
        <v>0</v>
      </c>
      <c r="H970">
        <v>1.399</v>
      </c>
    </row>
    <row r="971" spans="1:8" x14ac:dyDescent="0.25">
      <c r="A971">
        <v>108</v>
      </c>
      <c r="B971">
        <v>7</v>
      </c>
      <c r="C971">
        <v>1</v>
      </c>
      <c r="D971">
        <v>0</v>
      </c>
      <c r="E971">
        <v>0</v>
      </c>
      <c r="F971">
        <v>0</v>
      </c>
      <c r="G971">
        <v>1</v>
      </c>
      <c r="H971">
        <v>1.399</v>
      </c>
    </row>
    <row r="972" spans="1:8" x14ac:dyDescent="0.25">
      <c r="A972">
        <v>108</v>
      </c>
      <c r="B972">
        <v>8</v>
      </c>
      <c r="C972">
        <v>0</v>
      </c>
      <c r="D972">
        <v>1</v>
      </c>
      <c r="E972">
        <v>0</v>
      </c>
      <c r="F972">
        <v>0</v>
      </c>
      <c r="G972">
        <v>0</v>
      </c>
      <c r="H972">
        <v>1.6989999999999998</v>
      </c>
    </row>
    <row r="973" spans="1:8" x14ac:dyDescent="0.25">
      <c r="A973">
        <v>108</v>
      </c>
      <c r="B973">
        <v>9</v>
      </c>
      <c r="C973">
        <v>1</v>
      </c>
      <c r="D973">
        <v>0</v>
      </c>
      <c r="E973">
        <v>1</v>
      </c>
      <c r="F973">
        <v>0</v>
      </c>
      <c r="G973">
        <v>1</v>
      </c>
      <c r="H973">
        <v>1.6989999999999998</v>
      </c>
    </row>
    <row r="974" spans="1:8" x14ac:dyDescent="0.25">
      <c r="A974">
        <v>109</v>
      </c>
      <c r="B974">
        <v>1</v>
      </c>
      <c r="C974">
        <v>0</v>
      </c>
      <c r="D974">
        <v>1</v>
      </c>
      <c r="E974">
        <v>0</v>
      </c>
      <c r="F974">
        <v>0</v>
      </c>
      <c r="G974">
        <v>1</v>
      </c>
      <c r="H974">
        <v>1.9989999999999999</v>
      </c>
    </row>
    <row r="975" spans="1:8" x14ac:dyDescent="0.25">
      <c r="A975">
        <v>109</v>
      </c>
      <c r="B975">
        <v>2</v>
      </c>
      <c r="C975">
        <v>0</v>
      </c>
      <c r="D975">
        <v>0</v>
      </c>
      <c r="E975">
        <v>1</v>
      </c>
      <c r="F975">
        <v>0</v>
      </c>
      <c r="G975">
        <v>0</v>
      </c>
      <c r="H975">
        <v>1.399</v>
      </c>
    </row>
    <row r="976" spans="1:8" x14ac:dyDescent="0.25">
      <c r="A976">
        <v>109</v>
      </c>
      <c r="B976">
        <v>3</v>
      </c>
      <c r="C976">
        <v>1</v>
      </c>
      <c r="D976">
        <v>0</v>
      </c>
      <c r="E976">
        <v>1</v>
      </c>
      <c r="F976">
        <v>1</v>
      </c>
      <c r="G976">
        <v>0</v>
      </c>
      <c r="H976">
        <v>1.9989999999999999</v>
      </c>
    </row>
    <row r="977" spans="1:8" x14ac:dyDescent="0.25">
      <c r="A977">
        <v>109</v>
      </c>
      <c r="B977">
        <v>4</v>
      </c>
      <c r="C977">
        <v>1</v>
      </c>
      <c r="D977">
        <v>0</v>
      </c>
      <c r="E977">
        <v>0</v>
      </c>
      <c r="F977">
        <v>1</v>
      </c>
      <c r="G977">
        <v>0</v>
      </c>
      <c r="H977">
        <v>1.6989999999999998</v>
      </c>
    </row>
    <row r="978" spans="1:8" x14ac:dyDescent="0.25">
      <c r="A978">
        <v>109</v>
      </c>
      <c r="B978">
        <v>5</v>
      </c>
      <c r="C978">
        <v>0</v>
      </c>
      <c r="D978">
        <v>0</v>
      </c>
      <c r="E978">
        <v>0</v>
      </c>
      <c r="F978">
        <v>0</v>
      </c>
      <c r="G978">
        <v>0</v>
      </c>
      <c r="H978">
        <v>1.9989999999999999</v>
      </c>
    </row>
    <row r="979" spans="1:8" x14ac:dyDescent="0.25">
      <c r="A979">
        <v>109</v>
      </c>
      <c r="B979">
        <v>6</v>
      </c>
      <c r="C979">
        <v>1</v>
      </c>
      <c r="D979">
        <v>1</v>
      </c>
      <c r="E979">
        <v>0</v>
      </c>
      <c r="F979">
        <v>1</v>
      </c>
      <c r="G979">
        <v>0</v>
      </c>
      <c r="H979">
        <v>1.399</v>
      </c>
    </row>
    <row r="980" spans="1:8" x14ac:dyDescent="0.25">
      <c r="A980">
        <v>109</v>
      </c>
      <c r="B980">
        <v>7</v>
      </c>
      <c r="C980">
        <v>1</v>
      </c>
      <c r="D980">
        <v>0</v>
      </c>
      <c r="E980">
        <v>0</v>
      </c>
      <c r="F980">
        <v>0</v>
      </c>
      <c r="G980">
        <v>1</v>
      </c>
      <c r="H980">
        <v>1.399</v>
      </c>
    </row>
    <row r="981" spans="1:8" x14ac:dyDescent="0.25">
      <c r="A981">
        <v>109</v>
      </c>
      <c r="B981">
        <v>8</v>
      </c>
      <c r="C981">
        <v>0</v>
      </c>
      <c r="D981">
        <v>1</v>
      </c>
      <c r="E981">
        <v>0</v>
      </c>
      <c r="F981">
        <v>0</v>
      </c>
      <c r="G981">
        <v>0</v>
      </c>
      <c r="H981">
        <v>1.6989999999999998</v>
      </c>
    </row>
    <row r="982" spans="1:8" x14ac:dyDescent="0.25">
      <c r="A982">
        <v>109</v>
      </c>
      <c r="B982">
        <v>9</v>
      </c>
      <c r="C982">
        <v>1</v>
      </c>
      <c r="D982">
        <v>0</v>
      </c>
      <c r="E982">
        <v>1</v>
      </c>
      <c r="F982">
        <v>0</v>
      </c>
      <c r="G982">
        <v>1</v>
      </c>
      <c r="H982">
        <v>1.6989999999999998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N987"/>
  <sheetViews>
    <sheetView zoomScale="90" zoomScaleNormal="90" workbookViewId="0">
      <selection activeCell="N12" sqref="N12"/>
    </sheetView>
  </sheetViews>
  <sheetFormatPr defaultRowHeight="15" x14ac:dyDescent="0.25"/>
  <cols>
    <col min="1" max="3" width="9.140625" style="3"/>
    <col min="4" max="4" width="11.7109375" style="3" customWidth="1"/>
    <col min="5" max="5" width="12.5703125" style="3" customWidth="1"/>
    <col min="6" max="9" width="9.140625" style="3"/>
    <col min="10" max="10" width="10" style="3" customWidth="1"/>
    <col min="11" max="16384" width="9.140625" style="3"/>
  </cols>
  <sheetData>
    <row r="1" spans="1:14" x14ac:dyDescent="0.25">
      <c r="E1" s="44" t="s">
        <v>38</v>
      </c>
      <c r="F1" s="45"/>
      <c r="G1" s="45"/>
      <c r="H1" s="45"/>
      <c r="I1" s="45"/>
      <c r="J1" s="46"/>
    </row>
    <row r="2" spans="1:14" x14ac:dyDescent="0.25">
      <c r="E2" s="4" t="s">
        <v>3</v>
      </c>
      <c r="F2" s="5" t="s">
        <v>4</v>
      </c>
      <c r="G2" s="5" t="s">
        <v>6</v>
      </c>
      <c r="H2" s="5" t="s">
        <v>7</v>
      </c>
      <c r="I2" s="5" t="s">
        <v>9</v>
      </c>
      <c r="J2" s="6" t="s">
        <v>27</v>
      </c>
    </row>
    <row r="3" spans="1:14" x14ac:dyDescent="0.25">
      <c r="E3" s="10" t="s">
        <v>21</v>
      </c>
      <c r="F3" s="10" t="s">
        <v>22</v>
      </c>
      <c r="G3" s="10" t="s">
        <v>23</v>
      </c>
      <c r="H3" s="10" t="s">
        <v>24</v>
      </c>
      <c r="I3" s="10" t="s">
        <v>25</v>
      </c>
      <c r="J3" s="10" t="s">
        <v>26</v>
      </c>
    </row>
    <row r="4" spans="1:14" ht="15.75" x14ac:dyDescent="0.25">
      <c r="E4" s="8">
        <v>-0.31253736083287276</v>
      </c>
      <c r="F4" s="8">
        <v>-0.46308306261046017</v>
      </c>
      <c r="G4" s="8">
        <v>2.2347670346193964</v>
      </c>
      <c r="H4" s="8">
        <v>0.94992504694232494</v>
      </c>
      <c r="I4" s="8">
        <v>-0.94818765732714361</v>
      </c>
      <c r="J4" s="8">
        <v>-0.50011340275992799</v>
      </c>
      <c r="K4" s="58" t="s">
        <v>89</v>
      </c>
      <c r="L4" s="57" t="s">
        <v>90</v>
      </c>
      <c r="M4" s="56"/>
      <c r="N4" s="56"/>
    </row>
    <row r="5" spans="1:14" ht="15" customHeight="1" x14ac:dyDescent="0.25">
      <c r="A5" s="40" t="s">
        <v>0</v>
      </c>
      <c r="B5" s="40" t="s">
        <v>1</v>
      </c>
      <c r="C5" s="40" t="s">
        <v>2</v>
      </c>
      <c r="D5" s="41" t="s">
        <v>29</v>
      </c>
      <c r="E5" s="41" t="s">
        <v>30</v>
      </c>
      <c r="F5" s="41" t="s">
        <v>31</v>
      </c>
      <c r="G5" s="41" t="s">
        <v>34</v>
      </c>
      <c r="H5" s="41" t="s">
        <v>32</v>
      </c>
      <c r="I5" s="41" t="s">
        <v>33</v>
      </c>
      <c r="J5" s="41" t="s">
        <v>35</v>
      </c>
      <c r="K5" s="41" t="s">
        <v>36</v>
      </c>
      <c r="M5" s="42" t="s">
        <v>37</v>
      </c>
    </row>
    <row r="6" spans="1:14" x14ac:dyDescent="0.25">
      <c r="A6" s="40"/>
      <c r="B6" s="40"/>
      <c r="C6" s="40"/>
      <c r="D6" s="41"/>
      <c r="E6" s="41"/>
      <c r="F6" s="41"/>
      <c r="G6" s="41"/>
      <c r="H6" s="41"/>
      <c r="I6" s="41"/>
      <c r="J6" s="41"/>
      <c r="K6" s="41"/>
      <c r="M6" s="43"/>
    </row>
    <row r="7" spans="1:14" x14ac:dyDescent="0.25">
      <c r="A7" s="3">
        <v>1</v>
      </c>
      <c r="B7" s="3">
        <v>1</v>
      </c>
      <c r="C7" s="3">
        <v>1</v>
      </c>
      <c r="D7" s="7">
        <f>SUMPRODUCT($E$4:$I$4,'raw data'!D2:H2)+$J$4</f>
        <v>-1.7581528436474358</v>
      </c>
      <c r="E7" s="7">
        <v>0</v>
      </c>
      <c r="F7" s="7">
        <f>EXP(D7)</f>
        <v>0.17236295127437298</v>
      </c>
      <c r="G7" s="7">
        <f>EXP(E7)</f>
        <v>1</v>
      </c>
      <c r="H7" s="7">
        <f>F7/SUM(F7:G7)</f>
        <v>0.14702183405489941</v>
      </c>
      <c r="I7" s="7">
        <f>G7/SUM(F7:G7)</f>
        <v>0.85297816594510056</v>
      </c>
      <c r="J7" s="7">
        <f t="shared" ref="J7:J70" si="0">H7^C7*I7^(1-C7)</f>
        <v>0.14702183405489941</v>
      </c>
      <c r="K7" s="7">
        <f>LN(J7)</f>
        <v>-1.9171741722473252</v>
      </c>
      <c r="M7" s="9">
        <f>SUM(K7:K987)</f>
        <v>-477.07726785635373</v>
      </c>
    </row>
    <row r="8" spans="1:14" x14ac:dyDescent="0.25">
      <c r="A8" s="3">
        <v>1</v>
      </c>
      <c r="B8" s="3">
        <v>2</v>
      </c>
      <c r="C8" s="3">
        <v>1</v>
      </c>
      <c r="D8" s="7">
        <f>SUMPRODUCT($E$4:$I$4,'raw data'!D3:H3)+$J$4</f>
        <v>-2.2897109979710621</v>
      </c>
      <c r="E8" s="7">
        <v>0</v>
      </c>
      <c r="F8" s="7">
        <f t="shared" ref="F8:F71" si="1">EXP(D8)</f>
        <v>0.10129573229622742</v>
      </c>
      <c r="G8" s="7">
        <f t="shared" ref="G8:G71" si="2">EXP(E8)</f>
        <v>1</v>
      </c>
      <c r="H8" s="7">
        <f t="shared" ref="H8:H71" si="3">F8/SUM(F8:G8)</f>
        <v>9.197868413148523E-2</v>
      </c>
      <c r="I8" s="7">
        <f t="shared" ref="I8:I71" si="4">G8/SUM(F8:G8)</f>
        <v>0.90802131586851487</v>
      </c>
      <c r="J8" s="7">
        <f t="shared" si="0"/>
        <v>9.197868413148523E-2</v>
      </c>
      <c r="K8" s="7">
        <f t="shared" ref="K8:K71" si="5">LN(J8)</f>
        <v>-2.3861984230013364</v>
      </c>
    </row>
    <row r="9" spans="1:14" x14ac:dyDescent="0.25">
      <c r="A9" s="3">
        <v>1</v>
      </c>
      <c r="B9" s="3">
        <v>3</v>
      </c>
      <c r="C9" s="3">
        <v>1</v>
      </c>
      <c r="D9" s="7">
        <f>SUMPRODUCT($E$4:$I$4,'raw data'!D4:H4)+$J$4</f>
        <v>-0.62385655774795168</v>
      </c>
      <c r="E9" s="7">
        <v>0</v>
      </c>
      <c r="F9" s="7">
        <f t="shared" si="1"/>
        <v>0.53587381910216136</v>
      </c>
      <c r="G9" s="7">
        <f t="shared" si="2"/>
        <v>1</v>
      </c>
      <c r="H9" s="7">
        <f t="shared" si="3"/>
        <v>0.3489048465032249</v>
      </c>
      <c r="I9" s="7">
        <f t="shared" si="4"/>
        <v>0.65109515349677516</v>
      </c>
      <c r="J9" s="7">
        <f t="shared" si="0"/>
        <v>0.3489048465032249</v>
      </c>
      <c r="K9" s="7">
        <f t="shared" si="5"/>
        <v>-1.052956040076986</v>
      </c>
    </row>
    <row r="10" spans="1:14" x14ac:dyDescent="0.25">
      <c r="A10" s="3">
        <v>1</v>
      </c>
      <c r="B10" s="3">
        <v>4</v>
      </c>
      <c r="C10" s="3">
        <v>0</v>
      </c>
      <c r="D10" s="7">
        <f>SUMPRODUCT($E$4:$I$4,'raw data'!D5:H5)+$J$4</f>
        <v>0.12368280206065163</v>
      </c>
      <c r="E10" s="7">
        <v>0</v>
      </c>
      <c r="F10" s="7">
        <f t="shared" si="1"/>
        <v>1.1316568548401877</v>
      </c>
      <c r="G10" s="7">
        <f t="shared" si="2"/>
        <v>1</v>
      </c>
      <c r="H10" s="7">
        <f t="shared" si="3"/>
        <v>0.53088134343509485</v>
      </c>
      <c r="I10" s="7">
        <f t="shared" si="4"/>
        <v>0.46911865656490526</v>
      </c>
      <c r="J10" s="7">
        <f t="shared" si="0"/>
        <v>0.46911865656490526</v>
      </c>
      <c r="K10" s="7">
        <f t="shared" si="5"/>
        <v>-0.75689954346243327</v>
      </c>
    </row>
    <row r="11" spans="1:14" x14ac:dyDescent="0.25">
      <c r="A11" s="3">
        <v>1</v>
      </c>
      <c r="B11" s="3">
        <v>5</v>
      </c>
      <c r="C11" s="3">
        <v>0</v>
      </c>
      <c r="D11" s="7">
        <f>SUMPRODUCT($E$4:$I$4,'raw data'!D6:H6)+$J$4</f>
        <v>-2.3955405297568881</v>
      </c>
      <c r="E11" s="3">
        <v>0</v>
      </c>
      <c r="F11" s="7">
        <f t="shared" si="1"/>
        <v>9.1123410693296561E-2</v>
      </c>
      <c r="G11" s="7">
        <f t="shared" si="2"/>
        <v>1</v>
      </c>
      <c r="H11" s="7">
        <f t="shared" si="3"/>
        <v>8.3513386112206156E-2</v>
      </c>
      <c r="I11" s="7">
        <f t="shared" si="4"/>
        <v>0.91648661388779384</v>
      </c>
      <c r="J11" s="7">
        <f t="shared" si="0"/>
        <v>0.91648661388779384</v>
      </c>
      <c r="K11" s="7">
        <f t="shared" si="5"/>
        <v>-8.7207817496118528E-2</v>
      </c>
    </row>
    <row r="12" spans="1:14" x14ac:dyDescent="0.25">
      <c r="A12" s="3">
        <v>1</v>
      </c>
      <c r="B12" s="3">
        <v>6</v>
      </c>
      <c r="C12" s="3">
        <v>1</v>
      </c>
      <c r="D12" s="7">
        <f>SUMPRODUCT($E$4:$I$4,'raw data'!D7:H7)+$J$4</f>
        <v>9.5601738425921678E-2</v>
      </c>
      <c r="E12" s="3">
        <v>0</v>
      </c>
      <c r="F12" s="7">
        <f t="shared" si="1"/>
        <v>1.1003207612418371</v>
      </c>
      <c r="G12" s="7">
        <f t="shared" si="2"/>
        <v>1</v>
      </c>
      <c r="H12" s="7">
        <f t="shared" si="3"/>
        <v>0.52388224767690283</v>
      </c>
      <c r="I12" s="7">
        <f t="shared" si="4"/>
        <v>0.47611775232309722</v>
      </c>
      <c r="J12" s="7">
        <f t="shared" si="0"/>
        <v>0.52388224767690283</v>
      </c>
      <c r="K12" s="7">
        <f t="shared" si="5"/>
        <v>-0.64648833808785655</v>
      </c>
    </row>
    <row r="13" spans="1:14" x14ac:dyDescent="0.25">
      <c r="A13" s="3">
        <v>1</v>
      </c>
      <c r="B13" s="3">
        <v>7</v>
      </c>
      <c r="C13" s="3">
        <v>0</v>
      </c>
      <c r="D13" s="7">
        <f>SUMPRODUCT($E$4:$I$4,'raw data'!D8:H8)+$J$4</f>
        <v>-0.87670288841827704</v>
      </c>
      <c r="E13" s="3">
        <v>0</v>
      </c>
      <c r="F13" s="7">
        <f t="shared" si="1"/>
        <v>0.41615275424452053</v>
      </c>
      <c r="G13" s="7">
        <f t="shared" si="2"/>
        <v>1</v>
      </c>
      <c r="H13" s="7">
        <f t="shared" si="3"/>
        <v>0.29386148704454335</v>
      </c>
      <c r="I13" s="7">
        <f t="shared" si="4"/>
        <v>0.70613851295545671</v>
      </c>
      <c r="J13" s="7">
        <f t="shared" si="0"/>
        <v>0.70613851295545671</v>
      </c>
      <c r="K13" s="7">
        <f t="shared" si="5"/>
        <v>-0.34794386674451944</v>
      </c>
    </row>
    <row r="14" spans="1:14" x14ac:dyDescent="0.25">
      <c r="A14" s="3">
        <v>1</v>
      </c>
      <c r="B14" s="3">
        <v>8</v>
      </c>
      <c r="C14" s="3">
        <v>1</v>
      </c>
      <c r="D14" s="7">
        <f>SUMPRODUCT($E$4:$I$4,'raw data'!D9:H9)+$J$4</f>
        <v>-2.4236215933916174</v>
      </c>
      <c r="E14" s="3">
        <v>0</v>
      </c>
      <c r="F14" s="7">
        <f t="shared" si="1"/>
        <v>8.8600161959130341E-2</v>
      </c>
      <c r="G14" s="7">
        <f t="shared" si="2"/>
        <v>1</v>
      </c>
      <c r="H14" s="7">
        <f t="shared" si="3"/>
        <v>8.1389076591425941E-2</v>
      </c>
      <c r="I14" s="7">
        <f t="shared" si="4"/>
        <v>0.91861092340857409</v>
      </c>
      <c r="J14" s="7">
        <f t="shared" si="0"/>
        <v>8.1389076591425941E-2</v>
      </c>
      <c r="K14" s="7">
        <f t="shared" si="5"/>
        <v>-2.5085142091870174</v>
      </c>
    </row>
    <row r="15" spans="1:14" x14ac:dyDescent="0.25">
      <c r="A15" s="3">
        <v>1</v>
      </c>
      <c r="B15" s="3">
        <v>9</v>
      </c>
      <c r="C15" s="3">
        <v>1</v>
      </c>
      <c r="D15" s="7">
        <f>SUMPRODUCT($E$4:$I$4,'raw data'!D10:H10)+$J$4</f>
        <v>-1.6242422482268801</v>
      </c>
      <c r="E15" s="3">
        <v>0</v>
      </c>
      <c r="F15" s="7">
        <f t="shared" si="1"/>
        <v>0.19706094192164569</v>
      </c>
      <c r="G15" s="7">
        <f t="shared" si="2"/>
        <v>1</v>
      </c>
      <c r="H15" s="7">
        <f t="shared" si="3"/>
        <v>0.16462064296016807</v>
      </c>
      <c r="I15" s="7">
        <f t="shared" si="4"/>
        <v>0.83537935703983202</v>
      </c>
      <c r="J15" s="7">
        <f t="shared" si="0"/>
        <v>0.16462064296016807</v>
      </c>
      <c r="K15" s="7">
        <f t="shared" si="5"/>
        <v>-1.8041115857219761</v>
      </c>
    </row>
    <row r="16" spans="1:14" x14ac:dyDescent="0.25">
      <c r="A16" s="3">
        <v>2</v>
      </c>
      <c r="B16" s="3">
        <v>1</v>
      </c>
      <c r="C16" s="3">
        <v>0</v>
      </c>
      <c r="D16" s="7">
        <f>SUMPRODUCT($E$4:$I$4,'raw data'!D11:H11)+$J$4</f>
        <v>-1.7581528436474358</v>
      </c>
      <c r="E16" s="3">
        <v>0</v>
      </c>
      <c r="F16" s="7">
        <f t="shared" si="1"/>
        <v>0.17236295127437298</v>
      </c>
      <c r="G16" s="7">
        <f t="shared" si="2"/>
        <v>1</v>
      </c>
      <c r="H16" s="7">
        <f t="shared" si="3"/>
        <v>0.14702183405489941</v>
      </c>
      <c r="I16" s="7">
        <f t="shared" si="4"/>
        <v>0.85297816594510056</v>
      </c>
      <c r="J16" s="7">
        <f t="shared" si="0"/>
        <v>0.85297816594510056</v>
      </c>
      <c r="K16" s="7">
        <f t="shared" si="5"/>
        <v>-0.15902132859988932</v>
      </c>
    </row>
    <row r="17" spans="1:11" x14ac:dyDescent="0.25">
      <c r="A17" s="3">
        <v>2</v>
      </c>
      <c r="B17" s="3">
        <v>2</v>
      </c>
      <c r="C17" s="3">
        <v>0</v>
      </c>
      <c r="D17" s="7">
        <f>SUMPRODUCT($E$4:$I$4,'raw data'!D12:H12)+$J$4</f>
        <v>-2.2897109979710621</v>
      </c>
      <c r="E17" s="3">
        <v>0</v>
      </c>
      <c r="F17" s="7">
        <f t="shared" si="1"/>
        <v>0.10129573229622742</v>
      </c>
      <c r="G17" s="7">
        <f t="shared" si="2"/>
        <v>1</v>
      </c>
      <c r="H17" s="7">
        <f t="shared" si="3"/>
        <v>9.197868413148523E-2</v>
      </c>
      <c r="I17" s="7">
        <f t="shared" si="4"/>
        <v>0.90802131586851487</v>
      </c>
      <c r="J17" s="7">
        <f t="shared" si="0"/>
        <v>0.90802131586851487</v>
      </c>
      <c r="K17" s="7">
        <f t="shared" si="5"/>
        <v>-9.6487425030274257E-2</v>
      </c>
    </row>
    <row r="18" spans="1:11" x14ac:dyDescent="0.25">
      <c r="A18" s="3">
        <v>2</v>
      </c>
      <c r="B18" s="3">
        <v>3</v>
      </c>
      <c r="C18" s="3">
        <v>1</v>
      </c>
      <c r="D18" s="7">
        <f>SUMPRODUCT($E$4:$I$4,'raw data'!D13:H13)+$J$4</f>
        <v>-0.62385655774795168</v>
      </c>
      <c r="E18" s="3">
        <v>0</v>
      </c>
      <c r="F18" s="7">
        <f t="shared" si="1"/>
        <v>0.53587381910216136</v>
      </c>
      <c r="G18" s="7">
        <f t="shared" si="2"/>
        <v>1</v>
      </c>
      <c r="H18" s="7">
        <f t="shared" si="3"/>
        <v>0.3489048465032249</v>
      </c>
      <c r="I18" s="7">
        <f t="shared" si="4"/>
        <v>0.65109515349677516</v>
      </c>
      <c r="J18" s="7">
        <f t="shared" si="0"/>
        <v>0.3489048465032249</v>
      </c>
      <c r="K18" s="7">
        <f t="shared" si="5"/>
        <v>-1.052956040076986</v>
      </c>
    </row>
    <row r="19" spans="1:11" x14ac:dyDescent="0.25">
      <c r="A19" s="3">
        <v>2</v>
      </c>
      <c r="B19" s="3">
        <v>4</v>
      </c>
      <c r="C19" s="3">
        <v>1</v>
      </c>
      <c r="D19" s="7">
        <f>SUMPRODUCT($E$4:$I$4,'raw data'!D14:H14)+$J$4</f>
        <v>0.12368280206065163</v>
      </c>
      <c r="E19" s="3">
        <v>0</v>
      </c>
      <c r="F19" s="7">
        <f t="shared" si="1"/>
        <v>1.1316568548401877</v>
      </c>
      <c r="G19" s="7">
        <f t="shared" si="2"/>
        <v>1</v>
      </c>
      <c r="H19" s="7">
        <f t="shared" si="3"/>
        <v>0.53088134343509485</v>
      </c>
      <c r="I19" s="7">
        <f t="shared" si="4"/>
        <v>0.46911865656490526</v>
      </c>
      <c r="J19" s="7">
        <f t="shared" si="0"/>
        <v>0.53088134343509485</v>
      </c>
      <c r="K19" s="7">
        <f t="shared" si="5"/>
        <v>-0.63321674140178164</v>
      </c>
    </row>
    <row r="20" spans="1:11" x14ac:dyDescent="0.25">
      <c r="A20" s="3">
        <v>2</v>
      </c>
      <c r="B20" s="3">
        <v>5</v>
      </c>
      <c r="C20" s="3">
        <v>0</v>
      </c>
      <c r="D20" s="7">
        <f>SUMPRODUCT($E$4:$I$4,'raw data'!D15:H15)+$J$4</f>
        <v>-2.3955405297568881</v>
      </c>
      <c r="E20" s="3">
        <v>0</v>
      </c>
      <c r="F20" s="7">
        <f t="shared" si="1"/>
        <v>9.1123410693296561E-2</v>
      </c>
      <c r="G20" s="7">
        <f t="shared" si="2"/>
        <v>1</v>
      </c>
      <c r="H20" s="7">
        <f t="shared" si="3"/>
        <v>8.3513386112206156E-2</v>
      </c>
      <c r="I20" s="7">
        <f t="shared" si="4"/>
        <v>0.91648661388779384</v>
      </c>
      <c r="J20" s="7">
        <f t="shared" si="0"/>
        <v>0.91648661388779384</v>
      </c>
      <c r="K20" s="7">
        <f t="shared" si="5"/>
        <v>-8.7207817496118528E-2</v>
      </c>
    </row>
    <row r="21" spans="1:11" x14ac:dyDescent="0.25">
      <c r="A21" s="3">
        <v>2</v>
      </c>
      <c r="B21" s="3">
        <v>6</v>
      </c>
      <c r="C21" s="3">
        <v>0</v>
      </c>
      <c r="D21" s="7">
        <f>SUMPRODUCT($E$4:$I$4,'raw data'!D16:H16)+$J$4</f>
        <v>9.5601738425921678E-2</v>
      </c>
      <c r="E21" s="3">
        <v>0</v>
      </c>
      <c r="F21" s="7">
        <f t="shared" si="1"/>
        <v>1.1003207612418371</v>
      </c>
      <c r="G21" s="7">
        <f t="shared" si="2"/>
        <v>1</v>
      </c>
      <c r="H21" s="7">
        <f t="shared" si="3"/>
        <v>0.52388224767690283</v>
      </c>
      <c r="I21" s="7">
        <f t="shared" si="4"/>
        <v>0.47611775232309722</v>
      </c>
      <c r="J21" s="7">
        <f t="shared" si="0"/>
        <v>0.47611775232309722</v>
      </c>
      <c r="K21" s="7">
        <f t="shared" si="5"/>
        <v>-0.74209007651377834</v>
      </c>
    </row>
    <row r="22" spans="1:11" x14ac:dyDescent="0.25">
      <c r="A22" s="3">
        <v>2</v>
      </c>
      <c r="B22" s="3">
        <v>7</v>
      </c>
      <c r="C22" s="3">
        <v>0</v>
      </c>
      <c r="D22" s="7">
        <f>SUMPRODUCT($E$4:$I$4,'raw data'!D17:H17)+$J$4</f>
        <v>-0.87670288841827704</v>
      </c>
      <c r="E22" s="3">
        <v>0</v>
      </c>
      <c r="F22" s="7">
        <f t="shared" si="1"/>
        <v>0.41615275424452053</v>
      </c>
      <c r="G22" s="7">
        <f t="shared" si="2"/>
        <v>1</v>
      </c>
      <c r="H22" s="7">
        <f t="shared" si="3"/>
        <v>0.29386148704454335</v>
      </c>
      <c r="I22" s="7">
        <f t="shared" si="4"/>
        <v>0.70613851295545671</v>
      </c>
      <c r="J22" s="7">
        <f t="shared" si="0"/>
        <v>0.70613851295545671</v>
      </c>
      <c r="K22" s="7">
        <f t="shared" si="5"/>
        <v>-0.34794386674451944</v>
      </c>
    </row>
    <row r="23" spans="1:11" x14ac:dyDescent="0.25">
      <c r="A23" s="3">
        <v>2</v>
      </c>
      <c r="B23" s="3">
        <v>8</v>
      </c>
      <c r="C23" s="3">
        <v>0</v>
      </c>
      <c r="D23" s="7">
        <f>SUMPRODUCT($E$4:$I$4,'raw data'!D18:H18)+$J$4</f>
        <v>-2.4236215933916174</v>
      </c>
      <c r="E23" s="3">
        <v>0</v>
      </c>
      <c r="F23" s="7">
        <f t="shared" si="1"/>
        <v>8.8600161959130341E-2</v>
      </c>
      <c r="G23" s="7">
        <f t="shared" si="2"/>
        <v>1</v>
      </c>
      <c r="H23" s="7">
        <f t="shared" si="3"/>
        <v>8.1389076591425941E-2</v>
      </c>
      <c r="I23" s="7">
        <f t="shared" si="4"/>
        <v>0.91861092340857409</v>
      </c>
      <c r="J23" s="7">
        <f t="shared" si="0"/>
        <v>0.91861092340857409</v>
      </c>
      <c r="K23" s="7">
        <f t="shared" si="5"/>
        <v>-8.4892615795399917E-2</v>
      </c>
    </row>
    <row r="24" spans="1:11" x14ac:dyDescent="0.25">
      <c r="A24" s="3">
        <v>2</v>
      </c>
      <c r="B24" s="3">
        <v>9</v>
      </c>
      <c r="C24" s="3">
        <v>0</v>
      </c>
      <c r="D24" s="7">
        <f>SUMPRODUCT($E$4:$I$4,'raw data'!D19:H19)+$J$4</f>
        <v>-1.6242422482268801</v>
      </c>
      <c r="E24" s="3">
        <v>0</v>
      </c>
      <c r="F24" s="7">
        <f t="shared" si="1"/>
        <v>0.19706094192164569</v>
      </c>
      <c r="G24" s="7">
        <f t="shared" si="2"/>
        <v>1</v>
      </c>
      <c r="H24" s="7">
        <f t="shared" si="3"/>
        <v>0.16462064296016807</v>
      </c>
      <c r="I24" s="7">
        <f t="shared" si="4"/>
        <v>0.83537935703983202</v>
      </c>
      <c r="J24" s="7">
        <f t="shared" si="0"/>
        <v>0.83537935703983202</v>
      </c>
      <c r="K24" s="7">
        <f t="shared" si="5"/>
        <v>-0.17986933749509604</v>
      </c>
    </row>
    <row r="25" spans="1:11" x14ac:dyDescent="0.25">
      <c r="A25" s="3">
        <v>3</v>
      </c>
      <c r="B25" s="3">
        <v>1</v>
      </c>
      <c r="C25" s="3">
        <v>0</v>
      </c>
      <c r="D25" s="7">
        <f>SUMPRODUCT($E$4:$I$4,'raw data'!D20:H20)+$J$4</f>
        <v>-1.7581528436474358</v>
      </c>
      <c r="E25" s="3">
        <v>0</v>
      </c>
      <c r="F25" s="7">
        <f t="shared" si="1"/>
        <v>0.17236295127437298</v>
      </c>
      <c r="G25" s="7">
        <f t="shared" si="2"/>
        <v>1</v>
      </c>
      <c r="H25" s="7">
        <f t="shared" si="3"/>
        <v>0.14702183405489941</v>
      </c>
      <c r="I25" s="7">
        <f t="shared" si="4"/>
        <v>0.85297816594510056</v>
      </c>
      <c r="J25" s="7">
        <f t="shared" si="0"/>
        <v>0.85297816594510056</v>
      </c>
      <c r="K25" s="7">
        <f t="shared" si="5"/>
        <v>-0.15902132859988932</v>
      </c>
    </row>
    <row r="26" spans="1:11" x14ac:dyDescent="0.25">
      <c r="A26" s="3">
        <v>3</v>
      </c>
      <c r="B26" s="3">
        <v>2</v>
      </c>
      <c r="C26" s="3">
        <v>0</v>
      </c>
      <c r="D26" s="7">
        <f>SUMPRODUCT($E$4:$I$4,'raw data'!D21:H21)+$J$4</f>
        <v>-2.2897109979710621</v>
      </c>
      <c r="E26" s="3">
        <v>0</v>
      </c>
      <c r="F26" s="7">
        <f t="shared" si="1"/>
        <v>0.10129573229622742</v>
      </c>
      <c r="G26" s="7">
        <f t="shared" si="2"/>
        <v>1</v>
      </c>
      <c r="H26" s="7">
        <f t="shared" si="3"/>
        <v>9.197868413148523E-2</v>
      </c>
      <c r="I26" s="7">
        <f t="shared" si="4"/>
        <v>0.90802131586851487</v>
      </c>
      <c r="J26" s="7">
        <f t="shared" si="0"/>
        <v>0.90802131586851487</v>
      </c>
      <c r="K26" s="7">
        <f t="shared" si="5"/>
        <v>-9.6487425030274257E-2</v>
      </c>
    </row>
    <row r="27" spans="1:11" x14ac:dyDescent="0.25">
      <c r="A27" s="3">
        <v>3</v>
      </c>
      <c r="B27" s="3">
        <v>3</v>
      </c>
      <c r="C27" s="3">
        <v>0</v>
      </c>
      <c r="D27" s="7">
        <f>SUMPRODUCT($E$4:$I$4,'raw data'!D22:H22)+$J$4</f>
        <v>-0.62385655774795168</v>
      </c>
      <c r="E27" s="3">
        <v>0</v>
      </c>
      <c r="F27" s="7">
        <f t="shared" si="1"/>
        <v>0.53587381910216136</v>
      </c>
      <c r="G27" s="7">
        <f t="shared" si="2"/>
        <v>1</v>
      </c>
      <c r="H27" s="7">
        <f t="shared" si="3"/>
        <v>0.3489048465032249</v>
      </c>
      <c r="I27" s="7">
        <f t="shared" si="4"/>
        <v>0.65109515349677516</v>
      </c>
      <c r="J27" s="7">
        <f t="shared" si="0"/>
        <v>0.65109515349677516</v>
      </c>
      <c r="K27" s="7">
        <f t="shared" si="5"/>
        <v>-0.42909948232903433</v>
      </c>
    </row>
    <row r="28" spans="1:11" x14ac:dyDescent="0.25">
      <c r="A28" s="3">
        <v>3</v>
      </c>
      <c r="B28" s="3">
        <v>4</v>
      </c>
      <c r="C28" s="3">
        <v>1</v>
      </c>
      <c r="D28" s="7">
        <f>SUMPRODUCT($E$4:$I$4,'raw data'!D23:H23)+$J$4</f>
        <v>0.12368280206065163</v>
      </c>
      <c r="E28" s="3">
        <v>0</v>
      </c>
      <c r="F28" s="7">
        <f t="shared" si="1"/>
        <v>1.1316568548401877</v>
      </c>
      <c r="G28" s="7">
        <f t="shared" si="2"/>
        <v>1</v>
      </c>
      <c r="H28" s="7">
        <f t="shared" si="3"/>
        <v>0.53088134343509485</v>
      </c>
      <c r="I28" s="7">
        <f t="shared" si="4"/>
        <v>0.46911865656490526</v>
      </c>
      <c r="J28" s="7">
        <f t="shared" si="0"/>
        <v>0.53088134343509485</v>
      </c>
      <c r="K28" s="7">
        <f t="shared" si="5"/>
        <v>-0.63321674140178164</v>
      </c>
    </row>
    <row r="29" spans="1:11" x14ac:dyDescent="0.25">
      <c r="A29" s="3">
        <v>3</v>
      </c>
      <c r="B29" s="3">
        <v>5</v>
      </c>
      <c r="C29" s="3">
        <v>0</v>
      </c>
      <c r="D29" s="7">
        <f>SUMPRODUCT($E$4:$I$4,'raw data'!D24:H24)+$J$4</f>
        <v>-2.3955405297568881</v>
      </c>
      <c r="E29" s="3">
        <v>0</v>
      </c>
      <c r="F29" s="7">
        <f t="shared" si="1"/>
        <v>9.1123410693296561E-2</v>
      </c>
      <c r="G29" s="7">
        <f t="shared" si="2"/>
        <v>1</v>
      </c>
      <c r="H29" s="7">
        <f t="shared" si="3"/>
        <v>8.3513386112206156E-2</v>
      </c>
      <c r="I29" s="7">
        <f t="shared" si="4"/>
        <v>0.91648661388779384</v>
      </c>
      <c r="J29" s="7">
        <f t="shared" si="0"/>
        <v>0.91648661388779384</v>
      </c>
      <c r="K29" s="7">
        <f t="shared" si="5"/>
        <v>-8.7207817496118528E-2</v>
      </c>
    </row>
    <row r="30" spans="1:11" x14ac:dyDescent="0.25">
      <c r="A30" s="3">
        <v>3</v>
      </c>
      <c r="B30" s="3">
        <v>6</v>
      </c>
      <c r="C30" s="3">
        <v>1</v>
      </c>
      <c r="D30" s="7">
        <f>SUMPRODUCT($E$4:$I$4,'raw data'!D25:H25)+$J$4</f>
        <v>9.5601738425921678E-2</v>
      </c>
      <c r="E30" s="3">
        <v>0</v>
      </c>
      <c r="F30" s="7">
        <f t="shared" si="1"/>
        <v>1.1003207612418371</v>
      </c>
      <c r="G30" s="7">
        <f t="shared" si="2"/>
        <v>1</v>
      </c>
      <c r="H30" s="7">
        <f t="shared" si="3"/>
        <v>0.52388224767690283</v>
      </c>
      <c r="I30" s="7">
        <f t="shared" si="4"/>
        <v>0.47611775232309722</v>
      </c>
      <c r="J30" s="7">
        <f t="shared" si="0"/>
        <v>0.52388224767690283</v>
      </c>
      <c r="K30" s="7">
        <f t="shared" si="5"/>
        <v>-0.64648833808785655</v>
      </c>
    </row>
    <row r="31" spans="1:11" x14ac:dyDescent="0.25">
      <c r="A31" s="3">
        <v>3</v>
      </c>
      <c r="B31" s="3">
        <v>7</v>
      </c>
      <c r="C31" s="3">
        <v>1</v>
      </c>
      <c r="D31" s="7">
        <f>SUMPRODUCT($E$4:$I$4,'raw data'!D26:H26)+$J$4</f>
        <v>-0.87670288841827704</v>
      </c>
      <c r="E31" s="3">
        <v>0</v>
      </c>
      <c r="F31" s="7">
        <f t="shared" si="1"/>
        <v>0.41615275424452053</v>
      </c>
      <c r="G31" s="7">
        <f t="shared" si="2"/>
        <v>1</v>
      </c>
      <c r="H31" s="7">
        <f t="shared" si="3"/>
        <v>0.29386148704454335</v>
      </c>
      <c r="I31" s="7">
        <f t="shared" si="4"/>
        <v>0.70613851295545671</v>
      </c>
      <c r="J31" s="7">
        <f t="shared" si="0"/>
        <v>0.29386148704454335</v>
      </c>
      <c r="K31" s="7">
        <f t="shared" si="5"/>
        <v>-1.2246467551627964</v>
      </c>
    </row>
    <row r="32" spans="1:11" x14ac:dyDescent="0.25">
      <c r="A32" s="3">
        <v>3</v>
      </c>
      <c r="B32" s="3">
        <v>8</v>
      </c>
      <c r="C32" s="3">
        <v>0</v>
      </c>
      <c r="D32" s="7">
        <f>SUMPRODUCT($E$4:$I$4,'raw data'!D27:H27)+$J$4</f>
        <v>-2.4236215933916174</v>
      </c>
      <c r="E32" s="3">
        <v>0</v>
      </c>
      <c r="F32" s="7">
        <f t="shared" si="1"/>
        <v>8.8600161959130341E-2</v>
      </c>
      <c r="G32" s="7">
        <f t="shared" si="2"/>
        <v>1</v>
      </c>
      <c r="H32" s="7">
        <f t="shared" si="3"/>
        <v>8.1389076591425941E-2</v>
      </c>
      <c r="I32" s="7">
        <f t="shared" si="4"/>
        <v>0.91861092340857409</v>
      </c>
      <c r="J32" s="7">
        <f t="shared" si="0"/>
        <v>0.91861092340857409</v>
      </c>
      <c r="K32" s="7">
        <f t="shared" si="5"/>
        <v>-8.4892615795399917E-2</v>
      </c>
    </row>
    <row r="33" spans="1:11" x14ac:dyDescent="0.25">
      <c r="A33" s="3">
        <v>3</v>
      </c>
      <c r="B33" s="3">
        <v>9</v>
      </c>
      <c r="C33" s="3">
        <v>0</v>
      </c>
      <c r="D33" s="7">
        <f>SUMPRODUCT($E$4:$I$4,'raw data'!D28:H28)+$J$4</f>
        <v>-1.6242422482268801</v>
      </c>
      <c r="E33" s="3">
        <v>0</v>
      </c>
      <c r="F33" s="7">
        <f t="shared" si="1"/>
        <v>0.19706094192164569</v>
      </c>
      <c r="G33" s="7">
        <f t="shared" si="2"/>
        <v>1</v>
      </c>
      <c r="H33" s="7">
        <f t="shared" si="3"/>
        <v>0.16462064296016807</v>
      </c>
      <c r="I33" s="7">
        <f t="shared" si="4"/>
        <v>0.83537935703983202</v>
      </c>
      <c r="J33" s="7">
        <f t="shared" si="0"/>
        <v>0.83537935703983202</v>
      </c>
      <c r="K33" s="7">
        <f t="shared" si="5"/>
        <v>-0.17986933749509604</v>
      </c>
    </row>
    <row r="34" spans="1:11" x14ac:dyDescent="0.25">
      <c r="A34" s="3">
        <v>4</v>
      </c>
      <c r="B34" s="3">
        <v>1</v>
      </c>
      <c r="C34" s="3">
        <v>1</v>
      </c>
      <c r="D34" s="7">
        <f>SUMPRODUCT($E$4:$I$4,'raw data'!D29:H29)+$J$4</f>
        <v>-1.7581528436474358</v>
      </c>
      <c r="E34" s="3">
        <v>0</v>
      </c>
      <c r="F34" s="7">
        <f t="shared" si="1"/>
        <v>0.17236295127437298</v>
      </c>
      <c r="G34" s="7">
        <f t="shared" si="2"/>
        <v>1</v>
      </c>
      <c r="H34" s="7">
        <f t="shared" si="3"/>
        <v>0.14702183405489941</v>
      </c>
      <c r="I34" s="7">
        <f t="shared" si="4"/>
        <v>0.85297816594510056</v>
      </c>
      <c r="J34" s="7">
        <f t="shared" si="0"/>
        <v>0.14702183405489941</v>
      </c>
      <c r="K34" s="7">
        <f t="shared" si="5"/>
        <v>-1.9171741722473252</v>
      </c>
    </row>
    <row r="35" spans="1:11" x14ac:dyDescent="0.25">
      <c r="A35" s="3">
        <v>4</v>
      </c>
      <c r="B35" s="3">
        <v>2</v>
      </c>
      <c r="C35" s="3">
        <v>0</v>
      </c>
      <c r="D35" s="7">
        <f>SUMPRODUCT($E$4:$I$4,'raw data'!D30:H30)+$J$4</f>
        <v>-2.2897109979710621</v>
      </c>
      <c r="E35" s="3">
        <v>0</v>
      </c>
      <c r="F35" s="7">
        <f t="shared" si="1"/>
        <v>0.10129573229622742</v>
      </c>
      <c r="G35" s="7">
        <f t="shared" si="2"/>
        <v>1</v>
      </c>
      <c r="H35" s="7">
        <f t="shared" si="3"/>
        <v>9.197868413148523E-2</v>
      </c>
      <c r="I35" s="7">
        <f t="shared" si="4"/>
        <v>0.90802131586851487</v>
      </c>
      <c r="J35" s="7">
        <f t="shared" si="0"/>
        <v>0.90802131586851487</v>
      </c>
      <c r="K35" s="7">
        <f t="shared" si="5"/>
        <v>-9.6487425030274257E-2</v>
      </c>
    </row>
    <row r="36" spans="1:11" x14ac:dyDescent="0.25">
      <c r="A36" s="3">
        <v>4</v>
      </c>
      <c r="B36" s="3">
        <v>3</v>
      </c>
      <c r="C36" s="3">
        <v>1</v>
      </c>
      <c r="D36" s="7">
        <f>SUMPRODUCT($E$4:$I$4,'raw data'!D31:H31)+$J$4</f>
        <v>-0.62385655774795168</v>
      </c>
      <c r="E36" s="3">
        <v>0</v>
      </c>
      <c r="F36" s="7">
        <f t="shared" si="1"/>
        <v>0.53587381910216136</v>
      </c>
      <c r="G36" s="7">
        <f t="shared" si="2"/>
        <v>1</v>
      </c>
      <c r="H36" s="7">
        <f t="shared" si="3"/>
        <v>0.3489048465032249</v>
      </c>
      <c r="I36" s="7">
        <f t="shared" si="4"/>
        <v>0.65109515349677516</v>
      </c>
      <c r="J36" s="7">
        <f t="shared" si="0"/>
        <v>0.3489048465032249</v>
      </c>
      <c r="K36" s="7">
        <f t="shared" si="5"/>
        <v>-1.052956040076986</v>
      </c>
    </row>
    <row r="37" spans="1:11" x14ac:dyDescent="0.25">
      <c r="A37" s="3">
        <v>4</v>
      </c>
      <c r="B37" s="3">
        <v>4</v>
      </c>
      <c r="C37" s="3">
        <v>1</v>
      </c>
      <c r="D37" s="7">
        <f>SUMPRODUCT($E$4:$I$4,'raw data'!D32:H32)+$J$4</f>
        <v>0.12368280206065163</v>
      </c>
      <c r="E37" s="3">
        <v>0</v>
      </c>
      <c r="F37" s="7">
        <f t="shared" si="1"/>
        <v>1.1316568548401877</v>
      </c>
      <c r="G37" s="7">
        <f t="shared" si="2"/>
        <v>1</v>
      </c>
      <c r="H37" s="7">
        <f t="shared" si="3"/>
        <v>0.53088134343509485</v>
      </c>
      <c r="I37" s="7">
        <f t="shared" si="4"/>
        <v>0.46911865656490526</v>
      </c>
      <c r="J37" s="7">
        <f t="shared" si="0"/>
        <v>0.53088134343509485</v>
      </c>
      <c r="K37" s="7">
        <f t="shared" si="5"/>
        <v>-0.63321674140178164</v>
      </c>
    </row>
    <row r="38" spans="1:11" x14ac:dyDescent="0.25">
      <c r="A38" s="3">
        <v>4</v>
      </c>
      <c r="B38" s="3">
        <v>5</v>
      </c>
      <c r="C38" s="3">
        <v>1</v>
      </c>
      <c r="D38" s="7">
        <f>SUMPRODUCT($E$4:$I$4,'raw data'!D33:H33)+$J$4</f>
        <v>-2.3955405297568881</v>
      </c>
      <c r="E38" s="3">
        <v>0</v>
      </c>
      <c r="F38" s="7">
        <f t="shared" si="1"/>
        <v>9.1123410693296561E-2</v>
      </c>
      <c r="G38" s="7">
        <f t="shared" si="2"/>
        <v>1</v>
      </c>
      <c r="H38" s="7">
        <f t="shared" si="3"/>
        <v>8.3513386112206156E-2</v>
      </c>
      <c r="I38" s="7">
        <f t="shared" si="4"/>
        <v>0.91648661388779384</v>
      </c>
      <c r="J38" s="7">
        <f t="shared" si="0"/>
        <v>8.3513386112206156E-2</v>
      </c>
      <c r="K38" s="7">
        <f t="shared" si="5"/>
        <v>-2.4827483472530063</v>
      </c>
    </row>
    <row r="39" spans="1:11" x14ac:dyDescent="0.25">
      <c r="A39" s="3">
        <v>4</v>
      </c>
      <c r="B39" s="3">
        <v>6</v>
      </c>
      <c r="C39" s="3">
        <v>1</v>
      </c>
      <c r="D39" s="7">
        <f>SUMPRODUCT($E$4:$I$4,'raw data'!D34:H34)+$J$4</f>
        <v>9.5601738425921678E-2</v>
      </c>
      <c r="E39" s="3">
        <v>0</v>
      </c>
      <c r="F39" s="7">
        <f t="shared" si="1"/>
        <v>1.1003207612418371</v>
      </c>
      <c r="G39" s="7">
        <f t="shared" si="2"/>
        <v>1</v>
      </c>
      <c r="H39" s="7">
        <f t="shared" si="3"/>
        <v>0.52388224767690283</v>
      </c>
      <c r="I39" s="7">
        <f t="shared" si="4"/>
        <v>0.47611775232309722</v>
      </c>
      <c r="J39" s="7">
        <f t="shared" si="0"/>
        <v>0.52388224767690283</v>
      </c>
      <c r="K39" s="7">
        <f t="shared" si="5"/>
        <v>-0.64648833808785655</v>
      </c>
    </row>
    <row r="40" spans="1:11" x14ac:dyDescent="0.25">
      <c r="A40" s="3">
        <v>4</v>
      </c>
      <c r="B40" s="3">
        <v>7</v>
      </c>
      <c r="C40" s="3">
        <v>0</v>
      </c>
      <c r="D40" s="7">
        <f>SUMPRODUCT($E$4:$I$4,'raw data'!D35:H35)+$J$4</f>
        <v>-0.87670288841827704</v>
      </c>
      <c r="E40" s="3">
        <v>0</v>
      </c>
      <c r="F40" s="7">
        <f t="shared" si="1"/>
        <v>0.41615275424452053</v>
      </c>
      <c r="G40" s="7">
        <f t="shared" si="2"/>
        <v>1</v>
      </c>
      <c r="H40" s="7">
        <f t="shared" si="3"/>
        <v>0.29386148704454335</v>
      </c>
      <c r="I40" s="7">
        <f t="shared" si="4"/>
        <v>0.70613851295545671</v>
      </c>
      <c r="J40" s="7">
        <f t="shared" si="0"/>
        <v>0.70613851295545671</v>
      </c>
      <c r="K40" s="7">
        <f t="shared" si="5"/>
        <v>-0.34794386674451944</v>
      </c>
    </row>
    <row r="41" spans="1:11" x14ac:dyDescent="0.25">
      <c r="A41" s="3">
        <v>4</v>
      </c>
      <c r="B41" s="3">
        <v>8</v>
      </c>
      <c r="C41" s="3">
        <v>1</v>
      </c>
      <c r="D41" s="7">
        <f>SUMPRODUCT($E$4:$I$4,'raw data'!D36:H36)+$J$4</f>
        <v>-2.4236215933916174</v>
      </c>
      <c r="E41" s="3">
        <v>0</v>
      </c>
      <c r="F41" s="7">
        <f t="shared" si="1"/>
        <v>8.8600161959130341E-2</v>
      </c>
      <c r="G41" s="7">
        <f t="shared" si="2"/>
        <v>1</v>
      </c>
      <c r="H41" s="7">
        <f t="shared" si="3"/>
        <v>8.1389076591425941E-2</v>
      </c>
      <c r="I41" s="7">
        <f t="shared" si="4"/>
        <v>0.91861092340857409</v>
      </c>
      <c r="J41" s="7">
        <f t="shared" si="0"/>
        <v>8.1389076591425941E-2</v>
      </c>
      <c r="K41" s="7">
        <f t="shared" si="5"/>
        <v>-2.5085142091870174</v>
      </c>
    </row>
    <row r="42" spans="1:11" x14ac:dyDescent="0.25">
      <c r="A42" s="3">
        <v>4</v>
      </c>
      <c r="B42" s="3">
        <v>9</v>
      </c>
      <c r="C42" s="3">
        <v>0</v>
      </c>
      <c r="D42" s="7">
        <f>SUMPRODUCT($E$4:$I$4,'raw data'!D37:H37)+$J$4</f>
        <v>-1.6242422482268801</v>
      </c>
      <c r="E42" s="3">
        <v>0</v>
      </c>
      <c r="F42" s="7">
        <f t="shared" si="1"/>
        <v>0.19706094192164569</v>
      </c>
      <c r="G42" s="7">
        <f t="shared" si="2"/>
        <v>1</v>
      </c>
      <c r="H42" s="7">
        <f t="shared" si="3"/>
        <v>0.16462064296016807</v>
      </c>
      <c r="I42" s="7">
        <f t="shared" si="4"/>
        <v>0.83537935703983202</v>
      </c>
      <c r="J42" s="7">
        <f t="shared" si="0"/>
        <v>0.83537935703983202</v>
      </c>
      <c r="K42" s="7">
        <f t="shared" si="5"/>
        <v>-0.17986933749509604</v>
      </c>
    </row>
    <row r="43" spans="1:11" x14ac:dyDescent="0.25">
      <c r="A43" s="3">
        <v>5</v>
      </c>
      <c r="B43" s="3">
        <v>1</v>
      </c>
      <c r="C43" s="3">
        <v>0</v>
      </c>
      <c r="D43" s="7">
        <f>SUMPRODUCT($E$4:$I$4,'raw data'!D38:H38)+$J$4</f>
        <v>-1.7581528436474358</v>
      </c>
      <c r="E43" s="3">
        <v>0</v>
      </c>
      <c r="F43" s="7">
        <f t="shared" si="1"/>
        <v>0.17236295127437298</v>
      </c>
      <c r="G43" s="7">
        <f t="shared" si="2"/>
        <v>1</v>
      </c>
      <c r="H43" s="7">
        <f t="shared" si="3"/>
        <v>0.14702183405489941</v>
      </c>
      <c r="I43" s="7">
        <f t="shared" si="4"/>
        <v>0.85297816594510056</v>
      </c>
      <c r="J43" s="7">
        <f t="shared" si="0"/>
        <v>0.85297816594510056</v>
      </c>
      <c r="K43" s="7">
        <f t="shared" si="5"/>
        <v>-0.15902132859988932</v>
      </c>
    </row>
    <row r="44" spans="1:11" x14ac:dyDescent="0.25">
      <c r="A44" s="3">
        <v>5</v>
      </c>
      <c r="B44" s="3">
        <v>2</v>
      </c>
      <c r="C44" s="3">
        <v>0</v>
      </c>
      <c r="D44" s="7">
        <f>SUMPRODUCT($E$4:$I$4,'raw data'!D39:H39)+$J$4</f>
        <v>-2.2897109979710621</v>
      </c>
      <c r="E44" s="3">
        <v>0</v>
      </c>
      <c r="F44" s="7">
        <f t="shared" si="1"/>
        <v>0.10129573229622742</v>
      </c>
      <c r="G44" s="7">
        <f t="shared" si="2"/>
        <v>1</v>
      </c>
      <c r="H44" s="7">
        <f t="shared" si="3"/>
        <v>9.197868413148523E-2</v>
      </c>
      <c r="I44" s="7">
        <f t="shared" si="4"/>
        <v>0.90802131586851487</v>
      </c>
      <c r="J44" s="7">
        <f t="shared" si="0"/>
        <v>0.90802131586851487</v>
      </c>
      <c r="K44" s="7">
        <f t="shared" si="5"/>
        <v>-9.6487425030274257E-2</v>
      </c>
    </row>
    <row r="45" spans="1:11" x14ac:dyDescent="0.25">
      <c r="A45" s="3">
        <v>5</v>
      </c>
      <c r="B45" s="3">
        <v>3</v>
      </c>
      <c r="C45" s="3">
        <v>1</v>
      </c>
      <c r="D45" s="7">
        <f>SUMPRODUCT($E$4:$I$4,'raw data'!D40:H40)+$J$4</f>
        <v>-0.62385655774795168</v>
      </c>
      <c r="E45" s="3">
        <v>0</v>
      </c>
      <c r="F45" s="7">
        <f t="shared" si="1"/>
        <v>0.53587381910216136</v>
      </c>
      <c r="G45" s="7">
        <f t="shared" si="2"/>
        <v>1</v>
      </c>
      <c r="H45" s="7">
        <f t="shared" si="3"/>
        <v>0.3489048465032249</v>
      </c>
      <c r="I45" s="7">
        <f t="shared" si="4"/>
        <v>0.65109515349677516</v>
      </c>
      <c r="J45" s="7">
        <f t="shared" si="0"/>
        <v>0.3489048465032249</v>
      </c>
      <c r="K45" s="7">
        <f t="shared" si="5"/>
        <v>-1.052956040076986</v>
      </c>
    </row>
    <row r="46" spans="1:11" x14ac:dyDescent="0.25">
      <c r="A46" s="3">
        <v>5</v>
      </c>
      <c r="B46" s="3">
        <v>4</v>
      </c>
      <c r="C46" s="3">
        <v>1</v>
      </c>
      <c r="D46" s="7">
        <f>SUMPRODUCT($E$4:$I$4,'raw data'!D41:H41)+$J$4</f>
        <v>0.12368280206065163</v>
      </c>
      <c r="E46" s="3">
        <v>0</v>
      </c>
      <c r="F46" s="7">
        <f t="shared" si="1"/>
        <v>1.1316568548401877</v>
      </c>
      <c r="G46" s="7">
        <f t="shared" si="2"/>
        <v>1</v>
      </c>
      <c r="H46" s="7">
        <f t="shared" si="3"/>
        <v>0.53088134343509485</v>
      </c>
      <c r="I46" s="7">
        <f t="shared" si="4"/>
        <v>0.46911865656490526</v>
      </c>
      <c r="J46" s="7">
        <f t="shared" si="0"/>
        <v>0.53088134343509485</v>
      </c>
      <c r="K46" s="7">
        <f t="shared" si="5"/>
        <v>-0.63321674140178164</v>
      </c>
    </row>
    <row r="47" spans="1:11" x14ac:dyDescent="0.25">
      <c r="A47" s="3">
        <v>5</v>
      </c>
      <c r="B47" s="3">
        <v>5</v>
      </c>
      <c r="C47" s="3">
        <v>0</v>
      </c>
      <c r="D47" s="7">
        <f>SUMPRODUCT($E$4:$I$4,'raw data'!D42:H42)+$J$4</f>
        <v>-2.3955405297568881</v>
      </c>
      <c r="E47" s="3">
        <v>0</v>
      </c>
      <c r="F47" s="7">
        <f t="shared" si="1"/>
        <v>9.1123410693296561E-2</v>
      </c>
      <c r="G47" s="7">
        <f t="shared" si="2"/>
        <v>1</v>
      </c>
      <c r="H47" s="7">
        <f t="shared" si="3"/>
        <v>8.3513386112206156E-2</v>
      </c>
      <c r="I47" s="7">
        <f t="shared" si="4"/>
        <v>0.91648661388779384</v>
      </c>
      <c r="J47" s="7">
        <f t="shared" si="0"/>
        <v>0.91648661388779384</v>
      </c>
      <c r="K47" s="7">
        <f t="shared" si="5"/>
        <v>-8.7207817496118528E-2</v>
      </c>
    </row>
    <row r="48" spans="1:11" x14ac:dyDescent="0.25">
      <c r="A48" s="3">
        <v>5</v>
      </c>
      <c r="B48" s="3">
        <v>6</v>
      </c>
      <c r="C48" s="3">
        <v>1</v>
      </c>
      <c r="D48" s="7">
        <f>SUMPRODUCT($E$4:$I$4,'raw data'!D43:H43)+$J$4</f>
        <v>9.5601738425921678E-2</v>
      </c>
      <c r="E48" s="3">
        <v>0</v>
      </c>
      <c r="F48" s="7">
        <f t="shared" si="1"/>
        <v>1.1003207612418371</v>
      </c>
      <c r="G48" s="7">
        <f t="shared" si="2"/>
        <v>1</v>
      </c>
      <c r="H48" s="7">
        <f t="shared" si="3"/>
        <v>0.52388224767690283</v>
      </c>
      <c r="I48" s="7">
        <f t="shared" si="4"/>
        <v>0.47611775232309722</v>
      </c>
      <c r="J48" s="7">
        <f t="shared" si="0"/>
        <v>0.52388224767690283</v>
      </c>
      <c r="K48" s="7">
        <f t="shared" si="5"/>
        <v>-0.64648833808785655</v>
      </c>
    </row>
    <row r="49" spans="1:11" x14ac:dyDescent="0.25">
      <c r="A49" s="3">
        <v>5</v>
      </c>
      <c r="B49" s="3">
        <v>7</v>
      </c>
      <c r="C49" s="3">
        <v>0</v>
      </c>
      <c r="D49" s="7">
        <f>SUMPRODUCT($E$4:$I$4,'raw data'!D44:H44)+$J$4</f>
        <v>-0.87670288841827704</v>
      </c>
      <c r="E49" s="3">
        <v>0</v>
      </c>
      <c r="F49" s="7">
        <f t="shared" si="1"/>
        <v>0.41615275424452053</v>
      </c>
      <c r="G49" s="7">
        <f t="shared" si="2"/>
        <v>1</v>
      </c>
      <c r="H49" s="7">
        <f t="shared" si="3"/>
        <v>0.29386148704454335</v>
      </c>
      <c r="I49" s="7">
        <f t="shared" si="4"/>
        <v>0.70613851295545671</v>
      </c>
      <c r="J49" s="7">
        <f t="shared" si="0"/>
        <v>0.70613851295545671</v>
      </c>
      <c r="K49" s="7">
        <f t="shared" si="5"/>
        <v>-0.34794386674451944</v>
      </c>
    </row>
    <row r="50" spans="1:11" x14ac:dyDescent="0.25">
      <c r="A50" s="3">
        <v>5</v>
      </c>
      <c r="B50" s="3">
        <v>8</v>
      </c>
      <c r="C50" s="3">
        <v>0</v>
      </c>
      <c r="D50" s="7">
        <f>SUMPRODUCT($E$4:$I$4,'raw data'!D45:H45)+$J$4</f>
        <v>-2.4236215933916174</v>
      </c>
      <c r="E50" s="3">
        <v>0</v>
      </c>
      <c r="F50" s="7">
        <f t="shared" si="1"/>
        <v>8.8600161959130341E-2</v>
      </c>
      <c r="G50" s="7">
        <f t="shared" si="2"/>
        <v>1</v>
      </c>
      <c r="H50" s="7">
        <f t="shared" si="3"/>
        <v>8.1389076591425941E-2</v>
      </c>
      <c r="I50" s="7">
        <f t="shared" si="4"/>
        <v>0.91861092340857409</v>
      </c>
      <c r="J50" s="7">
        <f t="shared" si="0"/>
        <v>0.91861092340857409</v>
      </c>
      <c r="K50" s="7">
        <f t="shared" si="5"/>
        <v>-8.4892615795399917E-2</v>
      </c>
    </row>
    <row r="51" spans="1:11" x14ac:dyDescent="0.25">
      <c r="A51" s="3">
        <v>5</v>
      </c>
      <c r="B51" s="3">
        <v>9</v>
      </c>
      <c r="C51" s="3">
        <v>0</v>
      </c>
      <c r="D51" s="7">
        <f>SUMPRODUCT($E$4:$I$4,'raw data'!D46:H46)+$J$4</f>
        <v>-1.6242422482268801</v>
      </c>
      <c r="E51" s="3">
        <v>0</v>
      </c>
      <c r="F51" s="7">
        <f t="shared" si="1"/>
        <v>0.19706094192164569</v>
      </c>
      <c r="G51" s="7">
        <f t="shared" si="2"/>
        <v>1</v>
      </c>
      <c r="H51" s="7">
        <f t="shared" si="3"/>
        <v>0.16462064296016807</v>
      </c>
      <c r="I51" s="7">
        <f t="shared" si="4"/>
        <v>0.83537935703983202</v>
      </c>
      <c r="J51" s="7">
        <f t="shared" si="0"/>
        <v>0.83537935703983202</v>
      </c>
      <c r="K51" s="7">
        <f t="shared" si="5"/>
        <v>-0.17986933749509604</v>
      </c>
    </row>
    <row r="52" spans="1:11" x14ac:dyDescent="0.25">
      <c r="A52" s="3">
        <v>6</v>
      </c>
      <c r="B52" s="3">
        <v>1</v>
      </c>
      <c r="C52" s="3">
        <v>0</v>
      </c>
      <c r="D52" s="7">
        <f>SUMPRODUCT($E$4:$I$4,'raw data'!D47:H47)+$J$4</f>
        <v>-1.7581528436474358</v>
      </c>
      <c r="E52" s="3">
        <v>0</v>
      </c>
      <c r="F52" s="7">
        <f t="shared" si="1"/>
        <v>0.17236295127437298</v>
      </c>
      <c r="G52" s="7">
        <f t="shared" si="2"/>
        <v>1</v>
      </c>
      <c r="H52" s="7">
        <f t="shared" si="3"/>
        <v>0.14702183405489941</v>
      </c>
      <c r="I52" s="7">
        <f t="shared" si="4"/>
        <v>0.85297816594510056</v>
      </c>
      <c r="J52" s="7">
        <f t="shared" si="0"/>
        <v>0.85297816594510056</v>
      </c>
      <c r="K52" s="7">
        <f t="shared" si="5"/>
        <v>-0.15902132859988932</v>
      </c>
    </row>
    <row r="53" spans="1:11" x14ac:dyDescent="0.25">
      <c r="A53" s="3">
        <v>6</v>
      </c>
      <c r="B53" s="3">
        <v>2</v>
      </c>
      <c r="C53" s="3">
        <v>0</v>
      </c>
      <c r="D53" s="7">
        <f>SUMPRODUCT($E$4:$I$4,'raw data'!D48:H48)+$J$4</f>
        <v>-2.2897109979710621</v>
      </c>
      <c r="E53" s="3">
        <v>0</v>
      </c>
      <c r="F53" s="7">
        <f t="shared" si="1"/>
        <v>0.10129573229622742</v>
      </c>
      <c r="G53" s="7">
        <f t="shared" si="2"/>
        <v>1</v>
      </c>
      <c r="H53" s="7">
        <f t="shared" si="3"/>
        <v>9.197868413148523E-2</v>
      </c>
      <c r="I53" s="7">
        <f t="shared" si="4"/>
        <v>0.90802131586851487</v>
      </c>
      <c r="J53" s="7">
        <f t="shared" si="0"/>
        <v>0.90802131586851487</v>
      </c>
      <c r="K53" s="7">
        <f t="shared" si="5"/>
        <v>-9.6487425030274257E-2</v>
      </c>
    </row>
    <row r="54" spans="1:11" x14ac:dyDescent="0.25">
      <c r="A54" s="3">
        <v>6</v>
      </c>
      <c r="B54" s="3">
        <v>3</v>
      </c>
      <c r="C54" s="3">
        <v>1</v>
      </c>
      <c r="D54" s="7">
        <f>SUMPRODUCT($E$4:$I$4,'raw data'!D49:H49)+$J$4</f>
        <v>-0.62385655774795168</v>
      </c>
      <c r="E54" s="3">
        <v>0</v>
      </c>
      <c r="F54" s="7">
        <f t="shared" si="1"/>
        <v>0.53587381910216136</v>
      </c>
      <c r="G54" s="7">
        <f t="shared" si="2"/>
        <v>1</v>
      </c>
      <c r="H54" s="7">
        <f t="shared" si="3"/>
        <v>0.3489048465032249</v>
      </c>
      <c r="I54" s="7">
        <f t="shared" si="4"/>
        <v>0.65109515349677516</v>
      </c>
      <c r="J54" s="7">
        <f t="shared" si="0"/>
        <v>0.3489048465032249</v>
      </c>
      <c r="K54" s="7">
        <f t="shared" si="5"/>
        <v>-1.052956040076986</v>
      </c>
    </row>
    <row r="55" spans="1:11" x14ac:dyDescent="0.25">
      <c r="A55" s="3">
        <v>6</v>
      </c>
      <c r="B55" s="3">
        <v>4</v>
      </c>
      <c r="C55" s="3">
        <v>1</v>
      </c>
      <c r="D55" s="7">
        <f>SUMPRODUCT($E$4:$I$4,'raw data'!D50:H50)+$J$4</f>
        <v>0.12368280206065163</v>
      </c>
      <c r="E55" s="3">
        <v>0</v>
      </c>
      <c r="F55" s="7">
        <f t="shared" si="1"/>
        <v>1.1316568548401877</v>
      </c>
      <c r="G55" s="7">
        <f t="shared" si="2"/>
        <v>1</v>
      </c>
      <c r="H55" s="7">
        <f t="shared" si="3"/>
        <v>0.53088134343509485</v>
      </c>
      <c r="I55" s="7">
        <f t="shared" si="4"/>
        <v>0.46911865656490526</v>
      </c>
      <c r="J55" s="7">
        <f t="shared" si="0"/>
        <v>0.53088134343509485</v>
      </c>
      <c r="K55" s="7">
        <f t="shared" si="5"/>
        <v>-0.63321674140178164</v>
      </c>
    </row>
    <row r="56" spans="1:11" x14ac:dyDescent="0.25">
      <c r="A56" s="3">
        <v>6</v>
      </c>
      <c r="B56" s="3">
        <v>5</v>
      </c>
      <c r="C56" s="3">
        <v>0</v>
      </c>
      <c r="D56" s="7">
        <f>SUMPRODUCT($E$4:$I$4,'raw data'!D51:H51)+$J$4</f>
        <v>-2.3955405297568881</v>
      </c>
      <c r="E56" s="3">
        <v>0</v>
      </c>
      <c r="F56" s="7">
        <f t="shared" si="1"/>
        <v>9.1123410693296561E-2</v>
      </c>
      <c r="G56" s="7">
        <f t="shared" si="2"/>
        <v>1</v>
      </c>
      <c r="H56" s="7">
        <f t="shared" si="3"/>
        <v>8.3513386112206156E-2</v>
      </c>
      <c r="I56" s="7">
        <f t="shared" si="4"/>
        <v>0.91648661388779384</v>
      </c>
      <c r="J56" s="7">
        <f t="shared" si="0"/>
        <v>0.91648661388779384</v>
      </c>
      <c r="K56" s="7">
        <f t="shared" si="5"/>
        <v>-8.7207817496118528E-2</v>
      </c>
    </row>
    <row r="57" spans="1:11" x14ac:dyDescent="0.25">
      <c r="A57" s="3">
        <v>6</v>
      </c>
      <c r="B57" s="3">
        <v>6</v>
      </c>
      <c r="C57" s="3">
        <v>0</v>
      </c>
      <c r="D57" s="7">
        <f>SUMPRODUCT($E$4:$I$4,'raw data'!D52:H52)+$J$4</f>
        <v>9.5601738425921678E-2</v>
      </c>
      <c r="E57" s="3">
        <v>0</v>
      </c>
      <c r="F57" s="7">
        <f t="shared" si="1"/>
        <v>1.1003207612418371</v>
      </c>
      <c r="G57" s="7">
        <f t="shared" si="2"/>
        <v>1</v>
      </c>
      <c r="H57" s="7">
        <f t="shared" si="3"/>
        <v>0.52388224767690283</v>
      </c>
      <c r="I57" s="7">
        <f t="shared" si="4"/>
        <v>0.47611775232309722</v>
      </c>
      <c r="J57" s="7">
        <f t="shared" si="0"/>
        <v>0.47611775232309722</v>
      </c>
      <c r="K57" s="7">
        <f t="shared" si="5"/>
        <v>-0.74209007651377834</v>
      </c>
    </row>
    <row r="58" spans="1:11" x14ac:dyDescent="0.25">
      <c r="A58" s="3">
        <v>6</v>
      </c>
      <c r="B58" s="3">
        <v>7</v>
      </c>
      <c r="C58" s="3">
        <v>0</v>
      </c>
      <c r="D58" s="7">
        <f>SUMPRODUCT($E$4:$I$4,'raw data'!D53:H53)+$J$4</f>
        <v>-0.87670288841827704</v>
      </c>
      <c r="E58" s="3">
        <v>0</v>
      </c>
      <c r="F58" s="7">
        <f t="shared" si="1"/>
        <v>0.41615275424452053</v>
      </c>
      <c r="G58" s="7">
        <f t="shared" si="2"/>
        <v>1</v>
      </c>
      <c r="H58" s="7">
        <f t="shared" si="3"/>
        <v>0.29386148704454335</v>
      </c>
      <c r="I58" s="7">
        <f t="shared" si="4"/>
        <v>0.70613851295545671</v>
      </c>
      <c r="J58" s="7">
        <f t="shared" si="0"/>
        <v>0.70613851295545671</v>
      </c>
      <c r="K58" s="7">
        <f t="shared" si="5"/>
        <v>-0.34794386674451944</v>
      </c>
    </row>
    <row r="59" spans="1:11" x14ac:dyDescent="0.25">
      <c r="A59" s="3">
        <v>6</v>
      </c>
      <c r="B59" s="3">
        <v>8</v>
      </c>
      <c r="C59" s="3">
        <v>0</v>
      </c>
      <c r="D59" s="7">
        <f>SUMPRODUCT($E$4:$I$4,'raw data'!D54:H54)+$J$4</f>
        <v>-2.4236215933916174</v>
      </c>
      <c r="E59" s="3">
        <v>0</v>
      </c>
      <c r="F59" s="7">
        <f t="shared" si="1"/>
        <v>8.8600161959130341E-2</v>
      </c>
      <c r="G59" s="7">
        <f t="shared" si="2"/>
        <v>1</v>
      </c>
      <c r="H59" s="7">
        <f t="shared" si="3"/>
        <v>8.1389076591425941E-2</v>
      </c>
      <c r="I59" s="7">
        <f t="shared" si="4"/>
        <v>0.91861092340857409</v>
      </c>
      <c r="J59" s="7">
        <f t="shared" si="0"/>
        <v>0.91861092340857409</v>
      </c>
      <c r="K59" s="7">
        <f t="shared" si="5"/>
        <v>-8.4892615795399917E-2</v>
      </c>
    </row>
    <row r="60" spans="1:11" x14ac:dyDescent="0.25">
      <c r="A60" s="3">
        <v>6</v>
      </c>
      <c r="B60" s="3">
        <v>9</v>
      </c>
      <c r="C60" s="3">
        <v>0</v>
      </c>
      <c r="D60" s="7">
        <f>SUMPRODUCT($E$4:$I$4,'raw data'!D55:H55)+$J$4</f>
        <v>-1.6242422482268801</v>
      </c>
      <c r="E60" s="3">
        <v>0</v>
      </c>
      <c r="F60" s="7">
        <f t="shared" si="1"/>
        <v>0.19706094192164569</v>
      </c>
      <c r="G60" s="7">
        <f t="shared" si="2"/>
        <v>1</v>
      </c>
      <c r="H60" s="7">
        <f t="shared" si="3"/>
        <v>0.16462064296016807</v>
      </c>
      <c r="I60" s="7">
        <f t="shared" si="4"/>
        <v>0.83537935703983202</v>
      </c>
      <c r="J60" s="7">
        <f t="shared" si="0"/>
        <v>0.83537935703983202</v>
      </c>
      <c r="K60" s="7">
        <f t="shared" si="5"/>
        <v>-0.17986933749509604</v>
      </c>
    </row>
    <row r="61" spans="1:11" x14ac:dyDescent="0.25">
      <c r="A61" s="3">
        <v>7</v>
      </c>
      <c r="B61" s="3">
        <v>1</v>
      </c>
      <c r="C61" s="3">
        <v>0</v>
      </c>
      <c r="D61" s="7">
        <f>SUMPRODUCT($E$4:$I$4,'raw data'!D56:H56)+$J$4</f>
        <v>-1.7581528436474358</v>
      </c>
      <c r="E61" s="3">
        <v>0</v>
      </c>
      <c r="F61" s="7">
        <f t="shared" si="1"/>
        <v>0.17236295127437298</v>
      </c>
      <c r="G61" s="7">
        <f t="shared" si="2"/>
        <v>1</v>
      </c>
      <c r="H61" s="7">
        <f t="shared" si="3"/>
        <v>0.14702183405489941</v>
      </c>
      <c r="I61" s="7">
        <f t="shared" si="4"/>
        <v>0.85297816594510056</v>
      </c>
      <c r="J61" s="7">
        <f t="shared" si="0"/>
        <v>0.85297816594510056</v>
      </c>
      <c r="K61" s="7">
        <f t="shared" si="5"/>
        <v>-0.15902132859988932</v>
      </c>
    </row>
    <row r="62" spans="1:11" x14ac:dyDescent="0.25">
      <c r="A62" s="3">
        <v>7</v>
      </c>
      <c r="B62" s="3">
        <v>2</v>
      </c>
      <c r="C62" s="3">
        <v>0</v>
      </c>
      <c r="D62" s="7">
        <f>SUMPRODUCT($E$4:$I$4,'raw data'!D57:H57)+$J$4</f>
        <v>-2.2897109979710621</v>
      </c>
      <c r="E62" s="3">
        <v>0</v>
      </c>
      <c r="F62" s="7">
        <f t="shared" si="1"/>
        <v>0.10129573229622742</v>
      </c>
      <c r="G62" s="7">
        <f t="shared" si="2"/>
        <v>1</v>
      </c>
      <c r="H62" s="7">
        <f t="shared" si="3"/>
        <v>9.197868413148523E-2</v>
      </c>
      <c r="I62" s="7">
        <f t="shared" si="4"/>
        <v>0.90802131586851487</v>
      </c>
      <c r="J62" s="7">
        <f t="shared" si="0"/>
        <v>0.90802131586851487</v>
      </c>
      <c r="K62" s="7">
        <f t="shared" si="5"/>
        <v>-9.6487425030274257E-2</v>
      </c>
    </row>
    <row r="63" spans="1:11" x14ac:dyDescent="0.25">
      <c r="A63" s="3">
        <v>7</v>
      </c>
      <c r="B63" s="3">
        <v>3</v>
      </c>
      <c r="C63" s="3">
        <v>0</v>
      </c>
      <c r="D63" s="7">
        <f>SUMPRODUCT($E$4:$I$4,'raw data'!D58:H58)+$J$4</f>
        <v>-0.62385655774795168</v>
      </c>
      <c r="E63" s="3">
        <v>0</v>
      </c>
      <c r="F63" s="7">
        <f t="shared" si="1"/>
        <v>0.53587381910216136</v>
      </c>
      <c r="G63" s="7">
        <f t="shared" si="2"/>
        <v>1</v>
      </c>
      <c r="H63" s="7">
        <f t="shared" si="3"/>
        <v>0.3489048465032249</v>
      </c>
      <c r="I63" s="7">
        <f t="shared" si="4"/>
        <v>0.65109515349677516</v>
      </c>
      <c r="J63" s="7">
        <f t="shared" si="0"/>
        <v>0.65109515349677516</v>
      </c>
      <c r="K63" s="7">
        <f t="shared" si="5"/>
        <v>-0.42909948232903433</v>
      </c>
    </row>
    <row r="64" spans="1:11" x14ac:dyDescent="0.25">
      <c r="A64" s="3">
        <v>7</v>
      </c>
      <c r="B64" s="3">
        <v>4</v>
      </c>
      <c r="C64" s="3">
        <v>0</v>
      </c>
      <c r="D64" s="7">
        <f>SUMPRODUCT($E$4:$I$4,'raw data'!D59:H59)+$J$4</f>
        <v>0.12368280206065163</v>
      </c>
      <c r="E64" s="3">
        <v>0</v>
      </c>
      <c r="F64" s="7">
        <f t="shared" si="1"/>
        <v>1.1316568548401877</v>
      </c>
      <c r="G64" s="7">
        <f t="shared" si="2"/>
        <v>1</v>
      </c>
      <c r="H64" s="7">
        <f t="shared" si="3"/>
        <v>0.53088134343509485</v>
      </c>
      <c r="I64" s="7">
        <f t="shared" si="4"/>
        <v>0.46911865656490526</v>
      </c>
      <c r="J64" s="7">
        <f t="shared" si="0"/>
        <v>0.46911865656490526</v>
      </c>
      <c r="K64" s="7">
        <f t="shared" si="5"/>
        <v>-0.75689954346243327</v>
      </c>
    </row>
    <row r="65" spans="1:11" x14ac:dyDescent="0.25">
      <c r="A65" s="3">
        <v>7</v>
      </c>
      <c r="B65" s="3">
        <v>5</v>
      </c>
      <c r="C65" s="3">
        <v>0</v>
      </c>
      <c r="D65" s="7">
        <f>SUMPRODUCT($E$4:$I$4,'raw data'!D60:H60)+$J$4</f>
        <v>-2.3955405297568881</v>
      </c>
      <c r="E65" s="3">
        <v>0</v>
      </c>
      <c r="F65" s="7">
        <f t="shared" si="1"/>
        <v>9.1123410693296561E-2</v>
      </c>
      <c r="G65" s="7">
        <f t="shared" si="2"/>
        <v>1</v>
      </c>
      <c r="H65" s="7">
        <f t="shared" si="3"/>
        <v>8.3513386112206156E-2</v>
      </c>
      <c r="I65" s="7">
        <f t="shared" si="4"/>
        <v>0.91648661388779384</v>
      </c>
      <c r="J65" s="7">
        <f t="shared" si="0"/>
        <v>0.91648661388779384</v>
      </c>
      <c r="K65" s="7">
        <f t="shared" si="5"/>
        <v>-8.7207817496118528E-2</v>
      </c>
    </row>
    <row r="66" spans="1:11" x14ac:dyDescent="0.25">
      <c r="A66" s="3">
        <v>7</v>
      </c>
      <c r="B66" s="3">
        <v>6</v>
      </c>
      <c r="C66" s="3">
        <v>1</v>
      </c>
      <c r="D66" s="7">
        <f>SUMPRODUCT($E$4:$I$4,'raw data'!D61:H61)+$J$4</f>
        <v>9.5601738425921678E-2</v>
      </c>
      <c r="E66" s="3">
        <v>0</v>
      </c>
      <c r="F66" s="7">
        <f t="shared" si="1"/>
        <v>1.1003207612418371</v>
      </c>
      <c r="G66" s="7">
        <f t="shared" si="2"/>
        <v>1</v>
      </c>
      <c r="H66" s="7">
        <f t="shared" si="3"/>
        <v>0.52388224767690283</v>
      </c>
      <c r="I66" s="7">
        <f t="shared" si="4"/>
        <v>0.47611775232309722</v>
      </c>
      <c r="J66" s="7">
        <f t="shared" si="0"/>
        <v>0.52388224767690283</v>
      </c>
      <c r="K66" s="7">
        <f t="shared" si="5"/>
        <v>-0.64648833808785655</v>
      </c>
    </row>
    <row r="67" spans="1:11" x14ac:dyDescent="0.25">
      <c r="A67" s="3">
        <v>7</v>
      </c>
      <c r="B67" s="3">
        <v>7</v>
      </c>
      <c r="C67" s="3">
        <v>1</v>
      </c>
      <c r="D67" s="7">
        <f>SUMPRODUCT($E$4:$I$4,'raw data'!D62:H62)+$J$4</f>
        <v>-0.87670288841827704</v>
      </c>
      <c r="E67" s="3">
        <v>0</v>
      </c>
      <c r="F67" s="7">
        <f t="shared" si="1"/>
        <v>0.41615275424452053</v>
      </c>
      <c r="G67" s="7">
        <f t="shared" si="2"/>
        <v>1</v>
      </c>
      <c r="H67" s="7">
        <f t="shared" si="3"/>
        <v>0.29386148704454335</v>
      </c>
      <c r="I67" s="7">
        <f t="shared" si="4"/>
        <v>0.70613851295545671</v>
      </c>
      <c r="J67" s="7">
        <f t="shared" si="0"/>
        <v>0.29386148704454335</v>
      </c>
      <c r="K67" s="7">
        <f t="shared" si="5"/>
        <v>-1.2246467551627964</v>
      </c>
    </row>
    <row r="68" spans="1:11" x14ac:dyDescent="0.25">
      <c r="A68" s="3">
        <v>7</v>
      </c>
      <c r="B68" s="3">
        <v>8</v>
      </c>
      <c r="C68" s="3">
        <v>0</v>
      </c>
      <c r="D68" s="7">
        <f>SUMPRODUCT($E$4:$I$4,'raw data'!D63:H63)+$J$4</f>
        <v>-2.4236215933916174</v>
      </c>
      <c r="E68" s="3">
        <v>0</v>
      </c>
      <c r="F68" s="7">
        <f t="shared" si="1"/>
        <v>8.8600161959130341E-2</v>
      </c>
      <c r="G68" s="7">
        <f t="shared" si="2"/>
        <v>1</v>
      </c>
      <c r="H68" s="7">
        <f t="shared" si="3"/>
        <v>8.1389076591425941E-2</v>
      </c>
      <c r="I68" s="7">
        <f t="shared" si="4"/>
        <v>0.91861092340857409</v>
      </c>
      <c r="J68" s="7">
        <f t="shared" si="0"/>
        <v>0.91861092340857409</v>
      </c>
      <c r="K68" s="7">
        <f t="shared" si="5"/>
        <v>-8.4892615795399917E-2</v>
      </c>
    </row>
    <row r="69" spans="1:11" x14ac:dyDescent="0.25">
      <c r="A69" s="3">
        <v>7</v>
      </c>
      <c r="B69" s="3">
        <v>9</v>
      </c>
      <c r="C69" s="3">
        <v>1</v>
      </c>
      <c r="D69" s="7">
        <f>SUMPRODUCT($E$4:$I$4,'raw data'!D64:H64)+$J$4</f>
        <v>-1.6242422482268801</v>
      </c>
      <c r="E69" s="3">
        <v>0</v>
      </c>
      <c r="F69" s="7">
        <f t="shared" si="1"/>
        <v>0.19706094192164569</v>
      </c>
      <c r="G69" s="7">
        <f t="shared" si="2"/>
        <v>1</v>
      </c>
      <c r="H69" s="7">
        <f t="shared" si="3"/>
        <v>0.16462064296016807</v>
      </c>
      <c r="I69" s="7">
        <f t="shared" si="4"/>
        <v>0.83537935703983202</v>
      </c>
      <c r="J69" s="7">
        <f t="shared" si="0"/>
        <v>0.16462064296016807</v>
      </c>
      <c r="K69" s="7">
        <f t="shared" si="5"/>
        <v>-1.8041115857219761</v>
      </c>
    </row>
    <row r="70" spans="1:11" x14ac:dyDescent="0.25">
      <c r="A70" s="3">
        <v>8</v>
      </c>
      <c r="B70" s="3">
        <v>1</v>
      </c>
      <c r="C70" s="3">
        <v>0</v>
      </c>
      <c r="D70" s="7">
        <f>SUMPRODUCT($E$4:$I$4,'raw data'!D65:H65)+$J$4</f>
        <v>-1.7581528436474358</v>
      </c>
      <c r="E70" s="3">
        <v>0</v>
      </c>
      <c r="F70" s="7">
        <f t="shared" si="1"/>
        <v>0.17236295127437298</v>
      </c>
      <c r="G70" s="7">
        <f t="shared" si="2"/>
        <v>1</v>
      </c>
      <c r="H70" s="7">
        <f t="shared" si="3"/>
        <v>0.14702183405489941</v>
      </c>
      <c r="I70" s="7">
        <f t="shared" si="4"/>
        <v>0.85297816594510056</v>
      </c>
      <c r="J70" s="7">
        <f t="shared" si="0"/>
        <v>0.85297816594510056</v>
      </c>
      <c r="K70" s="7">
        <f t="shared" si="5"/>
        <v>-0.15902132859988932</v>
      </c>
    </row>
    <row r="71" spans="1:11" x14ac:dyDescent="0.25">
      <c r="A71" s="3">
        <v>8</v>
      </c>
      <c r="B71" s="3">
        <v>2</v>
      </c>
      <c r="C71" s="3">
        <v>0</v>
      </c>
      <c r="D71" s="7">
        <f>SUMPRODUCT($E$4:$I$4,'raw data'!D66:H66)+$J$4</f>
        <v>-2.2897109979710621</v>
      </c>
      <c r="E71" s="3">
        <v>0</v>
      </c>
      <c r="F71" s="7">
        <f t="shared" si="1"/>
        <v>0.10129573229622742</v>
      </c>
      <c r="G71" s="7">
        <f t="shared" si="2"/>
        <v>1</v>
      </c>
      <c r="H71" s="7">
        <f t="shared" si="3"/>
        <v>9.197868413148523E-2</v>
      </c>
      <c r="I71" s="7">
        <f t="shared" si="4"/>
        <v>0.90802131586851487</v>
      </c>
      <c r="J71" s="7">
        <f t="shared" ref="J71:J134" si="6">H71^C71*I71^(1-C71)</f>
        <v>0.90802131586851487</v>
      </c>
      <c r="K71" s="7">
        <f t="shared" si="5"/>
        <v>-9.6487425030274257E-2</v>
      </c>
    </row>
    <row r="72" spans="1:11" x14ac:dyDescent="0.25">
      <c r="A72" s="3">
        <v>8</v>
      </c>
      <c r="B72" s="3">
        <v>3</v>
      </c>
      <c r="C72" s="3">
        <v>0</v>
      </c>
      <c r="D72" s="7">
        <f>SUMPRODUCT($E$4:$I$4,'raw data'!D67:H67)+$J$4</f>
        <v>-0.62385655774795168</v>
      </c>
      <c r="E72" s="3">
        <v>0</v>
      </c>
      <c r="F72" s="7">
        <f t="shared" ref="F72:F135" si="7">EXP(D72)</f>
        <v>0.53587381910216136</v>
      </c>
      <c r="G72" s="7">
        <f t="shared" ref="G72:G135" si="8">EXP(E72)</f>
        <v>1</v>
      </c>
      <c r="H72" s="7">
        <f t="shared" ref="H72:H135" si="9">F72/SUM(F72:G72)</f>
        <v>0.3489048465032249</v>
      </c>
      <c r="I72" s="7">
        <f t="shared" ref="I72:I135" si="10">G72/SUM(F72:G72)</f>
        <v>0.65109515349677516</v>
      </c>
      <c r="J72" s="7">
        <f t="shared" si="6"/>
        <v>0.65109515349677516</v>
      </c>
      <c r="K72" s="7">
        <f t="shared" ref="K72:K135" si="11">LN(J72)</f>
        <v>-0.42909948232903433</v>
      </c>
    </row>
    <row r="73" spans="1:11" x14ac:dyDescent="0.25">
      <c r="A73" s="3">
        <v>8</v>
      </c>
      <c r="B73" s="3">
        <v>4</v>
      </c>
      <c r="C73" s="3">
        <v>0</v>
      </c>
      <c r="D73" s="7">
        <f>SUMPRODUCT($E$4:$I$4,'raw data'!D68:H68)+$J$4</f>
        <v>0.12368280206065163</v>
      </c>
      <c r="E73" s="3">
        <v>0</v>
      </c>
      <c r="F73" s="7">
        <f t="shared" si="7"/>
        <v>1.1316568548401877</v>
      </c>
      <c r="G73" s="7">
        <f t="shared" si="8"/>
        <v>1</v>
      </c>
      <c r="H73" s="7">
        <f t="shared" si="9"/>
        <v>0.53088134343509485</v>
      </c>
      <c r="I73" s="7">
        <f t="shared" si="10"/>
        <v>0.46911865656490526</v>
      </c>
      <c r="J73" s="7">
        <f t="shared" si="6"/>
        <v>0.46911865656490526</v>
      </c>
      <c r="K73" s="7">
        <f t="shared" si="11"/>
        <v>-0.75689954346243327</v>
      </c>
    </row>
    <row r="74" spans="1:11" x14ac:dyDescent="0.25">
      <c r="A74" s="3">
        <v>8</v>
      </c>
      <c r="B74" s="3">
        <v>5</v>
      </c>
      <c r="C74" s="3">
        <v>0</v>
      </c>
      <c r="D74" s="7">
        <f>SUMPRODUCT($E$4:$I$4,'raw data'!D69:H69)+$J$4</f>
        <v>-2.3955405297568881</v>
      </c>
      <c r="E74" s="3">
        <v>0</v>
      </c>
      <c r="F74" s="7">
        <f t="shared" si="7"/>
        <v>9.1123410693296561E-2</v>
      </c>
      <c r="G74" s="7">
        <f t="shared" si="8"/>
        <v>1</v>
      </c>
      <c r="H74" s="7">
        <f t="shared" si="9"/>
        <v>8.3513386112206156E-2</v>
      </c>
      <c r="I74" s="7">
        <f t="shared" si="10"/>
        <v>0.91648661388779384</v>
      </c>
      <c r="J74" s="7">
        <f t="shared" si="6"/>
        <v>0.91648661388779384</v>
      </c>
      <c r="K74" s="7">
        <f t="shared" si="11"/>
        <v>-8.7207817496118528E-2</v>
      </c>
    </row>
    <row r="75" spans="1:11" x14ac:dyDescent="0.25">
      <c r="A75" s="3">
        <v>8</v>
      </c>
      <c r="B75" s="3">
        <v>6</v>
      </c>
      <c r="C75" s="3">
        <v>0</v>
      </c>
      <c r="D75" s="7">
        <f>SUMPRODUCT($E$4:$I$4,'raw data'!D70:H70)+$J$4</f>
        <v>9.5601738425921678E-2</v>
      </c>
      <c r="E75" s="3">
        <v>0</v>
      </c>
      <c r="F75" s="7">
        <f t="shared" si="7"/>
        <v>1.1003207612418371</v>
      </c>
      <c r="G75" s="7">
        <f t="shared" si="8"/>
        <v>1</v>
      </c>
      <c r="H75" s="7">
        <f t="shared" si="9"/>
        <v>0.52388224767690283</v>
      </c>
      <c r="I75" s="7">
        <f t="shared" si="10"/>
        <v>0.47611775232309722</v>
      </c>
      <c r="J75" s="7">
        <f t="shared" si="6"/>
        <v>0.47611775232309722</v>
      </c>
      <c r="K75" s="7">
        <f t="shared" si="11"/>
        <v>-0.74209007651377834</v>
      </c>
    </row>
    <row r="76" spans="1:11" x14ac:dyDescent="0.25">
      <c r="A76" s="3">
        <v>8</v>
      </c>
      <c r="B76" s="3">
        <v>7</v>
      </c>
      <c r="C76" s="3">
        <v>0</v>
      </c>
      <c r="D76" s="7">
        <f>SUMPRODUCT($E$4:$I$4,'raw data'!D71:H71)+$J$4</f>
        <v>-0.87670288841827704</v>
      </c>
      <c r="E76" s="3">
        <v>0</v>
      </c>
      <c r="F76" s="7">
        <f t="shared" si="7"/>
        <v>0.41615275424452053</v>
      </c>
      <c r="G76" s="7">
        <f t="shared" si="8"/>
        <v>1</v>
      </c>
      <c r="H76" s="7">
        <f t="shared" si="9"/>
        <v>0.29386148704454335</v>
      </c>
      <c r="I76" s="7">
        <f t="shared" si="10"/>
        <v>0.70613851295545671</v>
      </c>
      <c r="J76" s="7">
        <f t="shared" si="6"/>
        <v>0.70613851295545671</v>
      </c>
      <c r="K76" s="7">
        <f t="shared" si="11"/>
        <v>-0.34794386674451944</v>
      </c>
    </row>
    <row r="77" spans="1:11" x14ac:dyDescent="0.25">
      <c r="A77" s="3">
        <v>8</v>
      </c>
      <c r="B77" s="3">
        <v>8</v>
      </c>
      <c r="C77" s="3">
        <v>0</v>
      </c>
      <c r="D77" s="7">
        <f>SUMPRODUCT($E$4:$I$4,'raw data'!D72:H72)+$J$4</f>
        <v>-2.4236215933916174</v>
      </c>
      <c r="E77" s="3">
        <v>0</v>
      </c>
      <c r="F77" s="7">
        <f t="shared" si="7"/>
        <v>8.8600161959130341E-2</v>
      </c>
      <c r="G77" s="7">
        <f t="shared" si="8"/>
        <v>1</v>
      </c>
      <c r="H77" s="7">
        <f t="shared" si="9"/>
        <v>8.1389076591425941E-2</v>
      </c>
      <c r="I77" s="7">
        <f t="shared" si="10"/>
        <v>0.91861092340857409</v>
      </c>
      <c r="J77" s="7">
        <f t="shared" si="6"/>
        <v>0.91861092340857409</v>
      </c>
      <c r="K77" s="7">
        <f t="shared" si="11"/>
        <v>-8.4892615795399917E-2</v>
      </c>
    </row>
    <row r="78" spans="1:11" x14ac:dyDescent="0.25">
      <c r="A78" s="3">
        <v>8</v>
      </c>
      <c r="B78" s="3">
        <v>9</v>
      </c>
      <c r="C78" s="3">
        <v>0</v>
      </c>
      <c r="D78" s="7">
        <f>SUMPRODUCT($E$4:$I$4,'raw data'!D73:H73)+$J$4</f>
        <v>-1.6242422482268801</v>
      </c>
      <c r="E78" s="3">
        <v>0</v>
      </c>
      <c r="F78" s="7">
        <f t="shared" si="7"/>
        <v>0.19706094192164569</v>
      </c>
      <c r="G78" s="7">
        <f t="shared" si="8"/>
        <v>1</v>
      </c>
      <c r="H78" s="7">
        <f t="shared" si="9"/>
        <v>0.16462064296016807</v>
      </c>
      <c r="I78" s="7">
        <f t="shared" si="10"/>
        <v>0.83537935703983202</v>
      </c>
      <c r="J78" s="7">
        <f t="shared" si="6"/>
        <v>0.83537935703983202</v>
      </c>
      <c r="K78" s="7">
        <f t="shared" si="11"/>
        <v>-0.17986933749509604</v>
      </c>
    </row>
    <row r="79" spans="1:11" x14ac:dyDescent="0.25">
      <c r="A79" s="3">
        <v>9</v>
      </c>
      <c r="B79" s="3">
        <v>1</v>
      </c>
      <c r="C79" s="3">
        <v>0</v>
      </c>
      <c r="D79" s="7">
        <f>SUMPRODUCT($E$4:$I$4,'raw data'!D74:H74)+$J$4</f>
        <v>-1.7581528436474358</v>
      </c>
      <c r="E79" s="3">
        <v>0</v>
      </c>
      <c r="F79" s="7">
        <f t="shared" si="7"/>
        <v>0.17236295127437298</v>
      </c>
      <c r="G79" s="7">
        <f t="shared" si="8"/>
        <v>1</v>
      </c>
      <c r="H79" s="7">
        <f t="shared" si="9"/>
        <v>0.14702183405489941</v>
      </c>
      <c r="I79" s="7">
        <f t="shared" si="10"/>
        <v>0.85297816594510056</v>
      </c>
      <c r="J79" s="7">
        <f t="shared" si="6"/>
        <v>0.85297816594510056</v>
      </c>
      <c r="K79" s="7">
        <f t="shared" si="11"/>
        <v>-0.15902132859988932</v>
      </c>
    </row>
    <row r="80" spans="1:11" x14ac:dyDescent="0.25">
      <c r="A80" s="3">
        <v>9</v>
      </c>
      <c r="B80" s="3">
        <v>2</v>
      </c>
      <c r="C80" s="3">
        <v>0</v>
      </c>
      <c r="D80" s="7">
        <f>SUMPRODUCT($E$4:$I$4,'raw data'!D75:H75)+$J$4</f>
        <v>-2.2897109979710621</v>
      </c>
      <c r="E80" s="3">
        <v>0</v>
      </c>
      <c r="F80" s="7">
        <f t="shared" si="7"/>
        <v>0.10129573229622742</v>
      </c>
      <c r="G80" s="7">
        <f t="shared" si="8"/>
        <v>1</v>
      </c>
      <c r="H80" s="7">
        <f t="shared" si="9"/>
        <v>9.197868413148523E-2</v>
      </c>
      <c r="I80" s="7">
        <f t="shared" si="10"/>
        <v>0.90802131586851487</v>
      </c>
      <c r="J80" s="7">
        <f t="shared" si="6"/>
        <v>0.90802131586851487</v>
      </c>
      <c r="K80" s="7">
        <f t="shared" si="11"/>
        <v>-9.6487425030274257E-2</v>
      </c>
    </row>
    <row r="81" spans="1:11" x14ac:dyDescent="0.25">
      <c r="A81" s="3">
        <v>9</v>
      </c>
      <c r="B81" s="3">
        <v>3</v>
      </c>
      <c r="C81" s="3">
        <v>0</v>
      </c>
      <c r="D81" s="7">
        <f>SUMPRODUCT($E$4:$I$4,'raw data'!D76:H76)+$J$4</f>
        <v>-0.62385655774795168</v>
      </c>
      <c r="E81" s="3">
        <v>0</v>
      </c>
      <c r="F81" s="7">
        <f t="shared" si="7"/>
        <v>0.53587381910216136</v>
      </c>
      <c r="G81" s="7">
        <f t="shared" si="8"/>
        <v>1</v>
      </c>
      <c r="H81" s="7">
        <f t="shared" si="9"/>
        <v>0.3489048465032249</v>
      </c>
      <c r="I81" s="7">
        <f t="shared" si="10"/>
        <v>0.65109515349677516</v>
      </c>
      <c r="J81" s="7">
        <f t="shared" si="6"/>
        <v>0.65109515349677516</v>
      </c>
      <c r="K81" s="7">
        <f t="shared" si="11"/>
        <v>-0.42909948232903433</v>
      </c>
    </row>
    <row r="82" spans="1:11" x14ac:dyDescent="0.25">
      <c r="A82" s="3">
        <v>9</v>
      </c>
      <c r="B82" s="3">
        <v>4</v>
      </c>
      <c r="C82" s="3">
        <v>0</v>
      </c>
      <c r="D82" s="7">
        <f>SUMPRODUCT($E$4:$I$4,'raw data'!D77:H77)+$J$4</f>
        <v>0.12368280206065163</v>
      </c>
      <c r="E82" s="3">
        <v>0</v>
      </c>
      <c r="F82" s="7">
        <f t="shared" si="7"/>
        <v>1.1316568548401877</v>
      </c>
      <c r="G82" s="7">
        <f t="shared" si="8"/>
        <v>1</v>
      </c>
      <c r="H82" s="7">
        <f t="shared" si="9"/>
        <v>0.53088134343509485</v>
      </c>
      <c r="I82" s="7">
        <f t="shared" si="10"/>
        <v>0.46911865656490526</v>
      </c>
      <c r="J82" s="7">
        <f t="shared" si="6"/>
        <v>0.46911865656490526</v>
      </c>
      <c r="K82" s="7">
        <f t="shared" si="11"/>
        <v>-0.75689954346243327</v>
      </c>
    </row>
    <row r="83" spans="1:11" x14ac:dyDescent="0.25">
      <c r="A83" s="3">
        <v>9</v>
      </c>
      <c r="B83" s="3">
        <v>5</v>
      </c>
      <c r="C83" s="3">
        <v>0</v>
      </c>
      <c r="D83" s="7">
        <f>SUMPRODUCT($E$4:$I$4,'raw data'!D78:H78)+$J$4</f>
        <v>-2.3955405297568881</v>
      </c>
      <c r="E83" s="3">
        <v>0</v>
      </c>
      <c r="F83" s="7">
        <f t="shared" si="7"/>
        <v>9.1123410693296561E-2</v>
      </c>
      <c r="G83" s="7">
        <f t="shared" si="8"/>
        <v>1</v>
      </c>
      <c r="H83" s="7">
        <f t="shared" si="9"/>
        <v>8.3513386112206156E-2</v>
      </c>
      <c r="I83" s="7">
        <f t="shared" si="10"/>
        <v>0.91648661388779384</v>
      </c>
      <c r="J83" s="7">
        <f t="shared" si="6"/>
        <v>0.91648661388779384</v>
      </c>
      <c r="K83" s="7">
        <f t="shared" si="11"/>
        <v>-8.7207817496118528E-2</v>
      </c>
    </row>
    <row r="84" spans="1:11" x14ac:dyDescent="0.25">
      <c r="A84" s="3">
        <v>9</v>
      </c>
      <c r="B84" s="3">
        <v>6</v>
      </c>
      <c r="C84" s="3">
        <v>1</v>
      </c>
      <c r="D84" s="7">
        <f>SUMPRODUCT($E$4:$I$4,'raw data'!D79:H79)+$J$4</f>
        <v>9.5601738425921678E-2</v>
      </c>
      <c r="E84" s="3">
        <v>0</v>
      </c>
      <c r="F84" s="7">
        <f t="shared" si="7"/>
        <v>1.1003207612418371</v>
      </c>
      <c r="G84" s="7">
        <f t="shared" si="8"/>
        <v>1</v>
      </c>
      <c r="H84" s="7">
        <f t="shared" si="9"/>
        <v>0.52388224767690283</v>
      </c>
      <c r="I84" s="7">
        <f t="shared" si="10"/>
        <v>0.47611775232309722</v>
      </c>
      <c r="J84" s="7">
        <f t="shared" si="6"/>
        <v>0.52388224767690283</v>
      </c>
      <c r="K84" s="7">
        <f t="shared" si="11"/>
        <v>-0.64648833808785655</v>
      </c>
    </row>
    <row r="85" spans="1:11" x14ac:dyDescent="0.25">
      <c r="A85" s="3">
        <v>9</v>
      </c>
      <c r="B85" s="3">
        <v>7</v>
      </c>
      <c r="C85" s="3">
        <v>0</v>
      </c>
      <c r="D85" s="7">
        <f>SUMPRODUCT($E$4:$I$4,'raw data'!D80:H80)+$J$4</f>
        <v>-0.87670288841827704</v>
      </c>
      <c r="E85" s="3">
        <v>0</v>
      </c>
      <c r="F85" s="7">
        <f t="shared" si="7"/>
        <v>0.41615275424452053</v>
      </c>
      <c r="G85" s="7">
        <f t="shared" si="8"/>
        <v>1</v>
      </c>
      <c r="H85" s="7">
        <f t="shared" si="9"/>
        <v>0.29386148704454335</v>
      </c>
      <c r="I85" s="7">
        <f t="shared" si="10"/>
        <v>0.70613851295545671</v>
      </c>
      <c r="J85" s="7">
        <f t="shared" si="6"/>
        <v>0.70613851295545671</v>
      </c>
      <c r="K85" s="7">
        <f t="shared" si="11"/>
        <v>-0.34794386674451944</v>
      </c>
    </row>
    <row r="86" spans="1:11" x14ac:dyDescent="0.25">
      <c r="A86" s="3">
        <v>9</v>
      </c>
      <c r="B86" s="3">
        <v>8</v>
      </c>
      <c r="C86" s="3">
        <v>0</v>
      </c>
      <c r="D86" s="7">
        <f>SUMPRODUCT($E$4:$I$4,'raw data'!D81:H81)+$J$4</f>
        <v>-2.4236215933916174</v>
      </c>
      <c r="E86" s="3">
        <v>0</v>
      </c>
      <c r="F86" s="7">
        <f t="shared" si="7"/>
        <v>8.8600161959130341E-2</v>
      </c>
      <c r="G86" s="7">
        <f t="shared" si="8"/>
        <v>1</v>
      </c>
      <c r="H86" s="7">
        <f t="shared" si="9"/>
        <v>8.1389076591425941E-2</v>
      </c>
      <c r="I86" s="7">
        <f t="shared" si="10"/>
        <v>0.91861092340857409</v>
      </c>
      <c r="J86" s="7">
        <f t="shared" si="6"/>
        <v>0.91861092340857409</v>
      </c>
      <c r="K86" s="7">
        <f t="shared" si="11"/>
        <v>-8.4892615795399917E-2</v>
      </c>
    </row>
    <row r="87" spans="1:11" x14ac:dyDescent="0.25">
      <c r="A87" s="3">
        <v>9</v>
      </c>
      <c r="B87" s="3">
        <v>9</v>
      </c>
      <c r="C87" s="3">
        <v>0</v>
      </c>
      <c r="D87" s="7">
        <f>SUMPRODUCT($E$4:$I$4,'raw data'!D82:H82)+$J$4</f>
        <v>-1.6242422482268801</v>
      </c>
      <c r="E87" s="3">
        <v>0</v>
      </c>
      <c r="F87" s="7">
        <f t="shared" si="7"/>
        <v>0.19706094192164569</v>
      </c>
      <c r="G87" s="7">
        <f t="shared" si="8"/>
        <v>1</v>
      </c>
      <c r="H87" s="7">
        <f t="shared" si="9"/>
        <v>0.16462064296016807</v>
      </c>
      <c r="I87" s="7">
        <f t="shared" si="10"/>
        <v>0.83537935703983202</v>
      </c>
      <c r="J87" s="7">
        <f t="shared" si="6"/>
        <v>0.83537935703983202</v>
      </c>
      <c r="K87" s="7">
        <f t="shared" si="11"/>
        <v>-0.17986933749509604</v>
      </c>
    </row>
    <row r="88" spans="1:11" x14ac:dyDescent="0.25">
      <c r="A88" s="3">
        <v>10</v>
      </c>
      <c r="B88" s="3">
        <v>1</v>
      </c>
      <c r="C88" s="3">
        <v>0</v>
      </c>
      <c r="D88" s="7">
        <f>SUMPRODUCT($E$4:$I$4,'raw data'!D83:H83)+$J$4</f>
        <v>-1.7581528436474358</v>
      </c>
      <c r="E88" s="3">
        <v>0</v>
      </c>
      <c r="F88" s="7">
        <f t="shared" si="7"/>
        <v>0.17236295127437298</v>
      </c>
      <c r="G88" s="7">
        <f t="shared" si="8"/>
        <v>1</v>
      </c>
      <c r="H88" s="7">
        <f t="shared" si="9"/>
        <v>0.14702183405489941</v>
      </c>
      <c r="I88" s="7">
        <f t="shared" si="10"/>
        <v>0.85297816594510056</v>
      </c>
      <c r="J88" s="7">
        <f t="shared" si="6"/>
        <v>0.85297816594510056</v>
      </c>
      <c r="K88" s="7">
        <f t="shared" si="11"/>
        <v>-0.15902132859988932</v>
      </c>
    </row>
    <row r="89" spans="1:11" x14ac:dyDescent="0.25">
      <c r="A89" s="3">
        <v>10</v>
      </c>
      <c r="B89" s="3">
        <v>2</v>
      </c>
      <c r="C89" s="3">
        <v>0</v>
      </c>
      <c r="D89" s="7">
        <f>SUMPRODUCT($E$4:$I$4,'raw data'!D84:H84)+$J$4</f>
        <v>-2.2897109979710621</v>
      </c>
      <c r="E89" s="3">
        <v>0</v>
      </c>
      <c r="F89" s="7">
        <f t="shared" si="7"/>
        <v>0.10129573229622742</v>
      </c>
      <c r="G89" s="7">
        <f t="shared" si="8"/>
        <v>1</v>
      </c>
      <c r="H89" s="7">
        <f t="shared" si="9"/>
        <v>9.197868413148523E-2</v>
      </c>
      <c r="I89" s="7">
        <f t="shared" si="10"/>
        <v>0.90802131586851487</v>
      </c>
      <c r="J89" s="7">
        <f t="shared" si="6"/>
        <v>0.90802131586851487</v>
      </c>
      <c r="K89" s="7">
        <f t="shared" si="11"/>
        <v>-9.6487425030274257E-2</v>
      </c>
    </row>
    <row r="90" spans="1:11" x14ac:dyDescent="0.25">
      <c r="A90" s="3">
        <v>10</v>
      </c>
      <c r="B90" s="3">
        <v>3</v>
      </c>
      <c r="C90" s="3">
        <v>0</v>
      </c>
      <c r="D90" s="7">
        <f>SUMPRODUCT($E$4:$I$4,'raw data'!D85:H85)+$J$4</f>
        <v>-0.62385655774795168</v>
      </c>
      <c r="E90" s="3">
        <v>0</v>
      </c>
      <c r="F90" s="7">
        <f t="shared" si="7"/>
        <v>0.53587381910216136</v>
      </c>
      <c r="G90" s="7">
        <f t="shared" si="8"/>
        <v>1</v>
      </c>
      <c r="H90" s="7">
        <f t="shared" si="9"/>
        <v>0.3489048465032249</v>
      </c>
      <c r="I90" s="7">
        <f t="shared" si="10"/>
        <v>0.65109515349677516</v>
      </c>
      <c r="J90" s="7">
        <f t="shared" si="6"/>
        <v>0.65109515349677516</v>
      </c>
      <c r="K90" s="7">
        <f t="shared" si="11"/>
        <v>-0.42909948232903433</v>
      </c>
    </row>
    <row r="91" spans="1:11" x14ac:dyDescent="0.25">
      <c r="A91" s="3">
        <v>10</v>
      </c>
      <c r="B91" s="3">
        <v>4</v>
      </c>
      <c r="C91" s="3">
        <v>1</v>
      </c>
      <c r="D91" s="7">
        <f>SUMPRODUCT($E$4:$I$4,'raw data'!D86:H86)+$J$4</f>
        <v>0.12368280206065163</v>
      </c>
      <c r="E91" s="3">
        <v>0</v>
      </c>
      <c r="F91" s="7">
        <f t="shared" si="7"/>
        <v>1.1316568548401877</v>
      </c>
      <c r="G91" s="7">
        <f t="shared" si="8"/>
        <v>1</v>
      </c>
      <c r="H91" s="7">
        <f t="shared" si="9"/>
        <v>0.53088134343509485</v>
      </c>
      <c r="I91" s="7">
        <f t="shared" si="10"/>
        <v>0.46911865656490526</v>
      </c>
      <c r="J91" s="7">
        <f t="shared" si="6"/>
        <v>0.53088134343509485</v>
      </c>
      <c r="K91" s="7">
        <f t="shared" si="11"/>
        <v>-0.63321674140178164</v>
      </c>
    </row>
    <row r="92" spans="1:11" x14ac:dyDescent="0.25">
      <c r="A92" s="3">
        <v>10</v>
      </c>
      <c r="B92" s="3">
        <v>5</v>
      </c>
      <c r="C92" s="3">
        <v>0</v>
      </c>
      <c r="D92" s="7">
        <f>SUMPRODUCT($E$4:$I$4,'raw data'!D87:H87)+$J$4</f>
        <v>-2.3955405297568881</v>
      </c>
      <c r="E92" s="3">
        <v>0</v>
      </c>
      <c r="F92" s="7">
        <f t="shared" si="7"/>
        <v>9.1123410693296561E-2</v>
      </c>
      <c r="G92" s="7">
        <f t="shared" si="8"/>
        <v>1</v>
      </c>
      <c r="H92" s="7">
        <f t="shared" si="9"/>
        <v>8.3513386112206156E-2</v>
      </c>
      <c r="I92" s="7">
        <f t="shared" si="10"/>
        <v>0.91648661388779384</v>
      </c>
      <c r="J92" s="7">
        <f t="shared" si="6"/>
        <v>0.91648661388779384</v>
      </c>
      <c r="K92" s="7">
        <f t="shared" si="11"/>
        <v>-8.7207817496118528E-2</v>
      </c>
    </row>
    <row r="93" spans="1:11" x14ac:dyDescent="0.25">
      <c r="A93" s="3">
        <v>10</v>
      </c>
      <c r="B93" s="3">
        <v>6</v>
      </c>
      <c r="C93" s="3">
        <v>1</v>
      </c>
      <c r="D93" s="7">
        <f>SUMPRODUCT($E$4:$I$4,'raw data'!D88:H88)+$J$4</f>
        <v>9.5601738425921678E-2</v>
      </c>
      <c r="E93" s="3">
        <v>0</v>
      </c>
      <c r="F93" s="7">
        <f t="shared" si="7"/>
        <v>1.1003207612418371</v>
      </c>
      <c r="G93" s="7">
        <f t="shared" si="8"/>
        <v>1</v>
      </c>
      <c r="H93" s="7">
        <f t="shared" si="9"/>
        <v>0.52388224767690283</v>
      </c>
      <c r="I93" s="7">
        <f t="shared" si="10"/>
        <v>0.47611775232309722</v>
      </c>
      <c r="J93" s="7">
        <f t="shared" si="6"/>
        <v>0.52388224767690283</v>
      </c>
      <c r="K93" s="7">
        <f t="shared" si="11"/>
        <v>-0.64648833808785655</v>
      </c>
    </row>
    <row r="94" spans="1:11" x14ac:dyDescent="0.25">
      <c r="A94" s="3">
        <v>10</v>
      </c>
      <c r="B94" s="3">
        <v>7</v>
      </c>
      <c r="C94" s="3">
        <v>0</v>
      </c>
      <c r="D94" s="7">
        <f>SUMPRODUCT($E$4:$I$4,'raw data'!D89:H89)+$J$4</f>
        <v>-0.87670288841827704</v>
      </c>
      <c r="E94" s="3">
        <v>0</v>
      </c>
      <c r="F94" s="7">
        <f t="shared" si="7"/>
        <v>0.41615275424452053</v>
      </c>
      <c r="G94" s="7">
        <f t="shared" si="8"/>
        <v>1</v>
      </c>
      <c r="H94" s="7">
        <f t="shared" si="9"/>
        <v>0.29386148704454335</v>
      </c>
      <c r="I94" s="7">
        <f t="shared" si="10"/>
        <v>0.70613851295545671</v>
      </c>
      <c r="J94" s="7">
        <f t="shared" si="6"/>
        <v>0.70613851295545671</v>
      </c>
      <c r="K94" s="7">
        <f t="shared" si="11"/>
        <v>-0.34794386674451944</v>
      </c>
    </row>
    <row r="95" spans="1:11" x14ac:dyDescent="0.25">
      <c r="A95" s="3">
        <v>10</v>
      </c>
      <c r="B95" s="3">
        <v>8</v>
      </c>
      <c r="C95" s="3">
        <v>0</v>
      </c>
      <c r="D95" s="7">
        <f>SUMPRODUCT($E$4:$I$4,'raw data'!D90:H90)+$J$4</f>
        <v>-2.4236215933916174</v>
      </c>
      <c r="E95" s="3">
        <v>0</v>
      </c>
      <c r="F95" s="7">
        <f t="shared" si="7"/>
        <v>8.8600161959130341E-2</v>
      </c>
      <c r="G95" s="7">
        <f t="shared" si="8"/>
        <v>1</v>
      </c>
      <c r="H95" s="7">
        <f t="shared" si="9"/>
        <v>8.1389076591425941E-2</v>
      </c>
      <c r="I95" s="7">
        <f t="shared" si="10"/>
        <v>0.91861092340857409</v>
      </c>
      <c r="J95" s="7">
        <f t="shared" si="6"/>
        <v>0.91861092340857409</v>
      </c>
      <c r="K95" s="7">
        <f t="shared" si="11"/>
        <v>-8.4892615795399917E-2</v>
      </c>
    </row>
    <row r="96" spans="1:11" x14ac:dyDescent="0.25">
      <c r="A96" s="3">
        <v>10</v>
      </c>
      <c r="B96" s="3">
        <v>9</v>
      </c>
      <c r="C96" s="3">
        <v>0</v>
      </c>
      <c r="D96" s="7">
        <f>SUMPRODUCT($E$4:$I$4,'raw data'!D91:H91)+$J$4</f>
        <v>-1.6242422482268801</v>
      </c>
      <c r="E96" s="3">
        <v>0</v>
      </c>
      <c r="F96" s="7">
        <f t="shared" si="7"/>
        <v>0.19706094192164569</v>
      </c>
      <c r="G96" s="7">
        <f t="shared" si="8"/>
        <v>1</v>
      </c>
      <c r="H96" s="7">
        <f t="shared" si="9"/>
        <v>0.16462064296016807</v>
      </c>
      <c r="I96" s="7">
        <f t="shared" si="10"/>
        <v>0.83537935703983202</v>
      </c>
      <c r="J96" s="7">
        <f t="shared" si="6"/>
        <v>0.83537935703983202</v>
      </c>
      <c r="K96" s="7">
        <f t="shared" si="11"/>
        <v>-0.17986933749509604</v>
      </c>
    </row>
    <row r="97" spans="1:11" x14ac:dyDescent="0.25">
      <c r="A97" s="3">
        <v>11</v>
      </c>
      <c r="B97" s="3">
        <v>1</v>
      </c>
      <c r="C97" s="3">
        <v>1</v>
      </c>
      <c r="D97" s="7">
        <f>SUMPRODUCT($E$4:$I$4,'raw data'!D92:H92)+$J$4</f>
        <v>-1.7581528436474358</v>
      </c>
      <c r="E97" s="3">
        <v>0</v>
      </c>
      <c r="F97" s="7">
        <f t="shared" si="7"/>
        <v>0.17236295127437298</v>
      </c>
      <c r="G97" s="7">
        <f t="shared" si="8"/>
        <v>1</v>
      </c>
      <c r="H97" s="7">
        <f t="shared" si="9"/>
        <v>0.14702183405489941</v>
      </c>
      <c r="I97" s="7">
        <f t="shared" si="10"/>
        <v>0.85297816594510056</v>
      </c>
      <c r="J97" s="7">
        <f t="shared" si="6"/>
        <v>0.14702183405489941</v>
      </c>
      <c r="K97" s="7">
        <f t="shared" si="11"/>
        <v>-1.9171741722473252</v>
      </c>
    </row>
    <row r="98" spans="1:11" x14ac:dyDescent="0.25">
      <c r="A98" s="3">
        <v>11</v>
      </c>
      <c r="B98" s="3">
        <v>2</v>
      </c>
      <c r="C98" s="3">
        <v>0</v>
      </c>
      <c r="D98" s="7">
        <f>SUMPRODUCT($E$4:$I$4,'raw data'!D93:H93)+$J$4</f>
        <v>-2.2897109979710621</v>
      </c>
      <c r="E98" s="3">
        <v>0</v>
      </c>
      <c r="F98" s="7">
        <f t="shared" si="7"/>
        <v>0.10129573229622742</v>
      </c>
      <c r="G98" s="7">
        <f t="shared" si="8"/>
        <v>1</v>
      </c>
      <c r="H98" s="7">
        <f t="shared" si="9"/>
        <v>9.197868413148523E-2</v>
      </c>
      <c r="I98" s="7">
        <f t="shared" si="10"/>
        <v>0.90802131586851487</v>
      </c>
      <c r="J98" s="7">
        <f t="shared" si="6"/>
        <v>0.90802131586851487</v>
      </c>
      <c r="K98" s="7">
        <f t="shared" si="11"/>
        <v>-9.6487425030274257E-2</v>
      </c>
    </row>
    <row r="99" spans="1:11" x14ac:dyDescent="0.25">
      <c r="A99" s="3">
        <v>11</v>
      </c>
      <c r="B99" s="3">
        <v>3</v>
      </c>
      <c r="C99" s="3">
        <v>1</v>
      </c>
      <c r="D99" s="7">
        <f>SUMPRODUCT($E$4:$I$4,'raw data'!D94:H94)+$J$4</f>
        <v>-0.62385655774795168</v>
      </c>
      <c r="E99" s="3">
        <v>0</v>
      </c>
      <c r="F99" s="7">
        <f t="shared" si="7"/>
        <v>0.53587381910216136</v>
      </c>
      <c r="G99" s="7">
        <f t="shared" si="8"/>
        <v>1</v>
      </c>
      <c r="H99" s="7">
        <f t="shared" si="9"/>
        <v>0.3489048465032249</v>
      </c>
      <c r="I99" s="7">
        <f t="shared" si="10"/>
        <v>0.65109515349677516</v>
      </c>
      <c r="J99" s="7">
        <f t="shared" si="6"/>
        <v>0.3489048465032249</v>
      </c>
      <c r="K99" s="7">
        <f t="shared" si="11"/>
        <v>-1.052956040076986</v>
      </c>
    </row>
    <row r="100" spans="1:11" x14ac:dyDescent="0.25">
      <c r="A100" s="3">
        <v>11</v>
      </c>
      <c r="B100" s="3">
        <v>4</v>
      </c>
      <c r="C100" s="3">
        <v>1</v>
      </c>
      <c r="D100" s="7">
        <f>SUMPRODUCT($E$4:$I$4,'raw data'!D95:H95)+$J$4</f>
        <v>0.12368280206065163</v>
      </c>
      <c r="E100" s="3">
        <v>0</v>
      </c>
      <c r="F100" s="7">
        <f t="shared" si="7"/>
        <v>1.1316568548401877</v>
      </c>
      <c r="G100" s="7">
        <f t="shared" si="8"/>
        <v>1</v>
      </c>
      <c r="H100" s="7">
        <f t="shared" si="9"/>
        <v>0.53088134343509485</v>
      </c>
      <c r="I100" s="7">
        <f t="shared" si="10"/>
        <v>0.46911865656490526</v>
      </c>
      <c r="J100" s="7">
        <f t="shared" si="6"/>
        <v>0.53088134343509485</v>
      </c>
      <c r="K100" s="7">
        <f t="shared" si="11"/>
        <v>-0.63321674140178164</v>
      </c>
    </row>
    <row r="101" spans="1:11" x14ac:dyDescent="0.25">
      <c r="A101" s="3">
        <v>11</v>
      </c>
      <c r="B101" s="3">
        <v>5</v>
      </c>
      <c r="C101" s="3">
        <v>0</v>
      </c>
      <c r="D101" s="7">
        <f>SUMPRODUCT($E$4:$I$4,'raw data'!D96:H96)+$J$4</f>
        <v>-2.3955405297568881</v>
      </c>
      <c r="E101" s="3">
        <v>0</v>
      </c>
      <c r="F101" s="7">
        <f t="shared" si="7"/>
        <v>9.1123410693296561E-2</v>
      </c>
      <c r="G101" s="7">
        <f t="shared" si="8"/>
        <v>1</v>
      </c>
      <c r="H101" s="7">
        <f t="shared" si="9"/>
        <v>8.3513386112206156E-2</v>
      </c>
      <c r="I101" s="7">
        <f t="shared" si="10"/>
        <v>0.91648661388779384</v>
      </c>
      <c r="J101" s="7">
        <f t="shared" si="6"/>
        <v>0.91648661388779384</v>
      </c>
      <c r="K101" s="7">
        <f t="shared" si="11"/>
        <v>-8.7207817496118528E-2</v>
      </c>
    </row>
    <row r="102" spans="1:11" x14ac:dyDescent="0.25">
      <c r="A102" s="3">
        <v>11</v>
      </c>
      <c r="B102" s="3">
        <v>6</v>
      </c>
      <c r="C102" s="3">
        <v>1</v>
      </c>
      <c r="D102" s="7">
        <f>SUMPRODUCT($E$4:$I$4,'raw data'!D97:H97)+$J$4</f>
        <v>9.5601738425921678E-2</v>
      </c>
      <c r="E102" s="3">
        <v>0</v>
      </c>
      <c r="F102" s="7">
        <f t="shared" si="7"/>
        <v>1.1003207612418371</v>
      </c>
      <c r="G102" s="7">
        <f t="shared" si="8"/>
        <v>1</v>
      </c>
      <c r="H102" s="7">
        <f t="shared" si="9"/>
        <v>0.52388224767690283</v>
      </c>
      <c r="I102" s="7">
        <f t="shared" si="10"/>
        <v>0.47611775232309722</v>
      </c>
      <c r="J102" s="7">
        <f t="shared" si="6"/>
        <v>0.52388224767690283</v>
      </c>
      <c r="K102" s="7">
        <f t="shared" si="11"/>
        <v>-0.64648833808785655</v>
      </c>
    </row>
    <row r="103" spans="1:11" x14ac:dyDescent="0.25">
      <c r="A103" s="3">
        <v>11</v>
      </c>
      <c r="B103" s="3">
        <v>7</v>
      </c>
      <c r="C103" s="3">
        <v>1</v>
      </c>
      <c r="D103" s="7">
        <f>SUMPRODUCT($E$4:$I$4,'raw data'!D98:H98)+$J$4</f>
        <v>-0.87670288841827704</v>
      </c>
      <c r="E103" s="3">
        <v>0</v>
      </c>
      <c r="F103" s="7">
        <f t="shared" si="7"/>
        <v>0.41615275424452053</v>
      </c>
      <c r="G103" s="7">
        <f t="shared" si="8"/>
        <v>1</v>
      </c>
      <c r="H103" s="7">
        <f t="shared" si="9"/>
        <v>0.29386148704454335</v>
      </c>
      <c r="I103" s="7">
        <f t="shared" si="10"/>
        <v>0.70613851295545671</v>
      </c>
      <c r="J103" s="7">
        <f t="shared" si="6"/>
        <v>0.29386148704454335</v>
      </c>
      <c r="K103" s="7">
        <f t="shared" si="11"/>
        <v>-1.2246467551627964</v>
      </c>
    </row>
    <row r="104" spans="1:11" x14ac:dyDescent="0.25">
      <c r="A104" s="3">
        <v>11</v>
      </c>
      <c r="B104" s="3">
        <v>8</v>
      </c>
      <c r="C104" s="3">
        <v>0</v>
      </c>
      <c r="D104" s="7">
        <f>SUMPRODUCT($E$4:$I$4,'raw data'!D99:H99)+$J$4</f>
        <v>-2.4236215933916174</v>
      </c>
      <c r="E104" s="3">
        <v>0</v>
      </c>
      <c r="F104" s="7">
        <f t="shared" si="7"/>
        <v>8.8600161959130341E-2</v>
      </c>
      <c r="G104" s="7">
        <f t="shared" si="8"/>
        <v>1</v>
      </c>
      <c r="H104" s="7">
        <f t="shared" si="9"/>
        <v>8.1389076591425941E-2</v>
      </c>
      <c r="I104" s="7">
        <f t="shared" si="10"/>
        <v>0.91861092340857409</v>
      </c>
      <c r="J104" s="7">
        <f t="shared" si="6"/>
        <v>0.91861092340857409</v>
      </c>
      <c r="K104" s="7">
        <f t="shared" si="11"/>
        <v>-8.4892615795399917E-2</v>
      </c>
    </row>
    <row r="105" spans="1:11" x14ac:dyDescent="0.25">
      <c r="A105" s="3">
        <v>11</v>
      </c>
      <c r="B105" s="3">
        <v>9</v>
      </c>
      <c r="C105" s="3">
        <v>1</v>
      </c>
      <c r="D105" s="7">
        <f>SUMPRODUCT($E$4:$I$4,'raw data'!D100:H100)+$J$4</f>
        <v>-1.6242422482268801</v>
      </c>
      <c r="E105" s="3">
        <v>0</v>
      </c>
      <c r="F105" s="7">
        <f t="shared" si="7"/>
        <v>0.19706094192164569</v>
      </c>
      <c r="G105" s="7">
        <f t="shared" si="8"/>
        <v>1</v>
      </c>
      <c r="H105" s="7">
        <f t="shared" si="9"/>
        <v>0.16462064296016807</v>
      </c>
      <c r="I105" s="7">
        <f t="shared" si="10"/>
        <v>0.83537935703983202</v>
      </c>
      <c r="J105" s="7">
        <f t="shared" si="6"/>
        <v>0.16462064296016807</v>
      </c>
      <c r="K105" s="7">
        <f t="shared" si="11"/>
        <v>-1.8041115857219761</v>
      </c>
    </row>
    <row r="106" spans="1:11" x14ac:dyDescent="0.25">
      <c r="A106" s="3">
        <v>12</v>
      </c>
      <c r="B106" s="3">
        <v>1</v>
      </c>
      <c r="C106" s="3">
        <v>1</v>
      </c>
      <c r="D106" s="7">
        <f>SUMPRODUCT($E$4:$I$4,'raw data'!D101:H101)+$J$4</f>
        <v>-1.7581528436474358</v>
      </c>
      <c r="E106" s="3">
        <v>0</v>
      </c>
      <c r="F106" s="7">
        <f t="shared" si="7"/>
        <v>0.17236295127437298</v>
      </c>
      <c r="G106" s="7">
        <f t="shared" si="8"/>
        <v>1</v>
      </c>
      <c r="H106" s="7">
        <f t="shared" si="9"/>
        <v>0.14702183405489941</v>
      </c>
      <c r="I106" s="7">
        <f t="shared" si="10"/>
        <v>0.85297816594510056</v>
      </c>
      <c r="J106" s="7">
        <f t="shared" si="6"/>
        <v>0.14702183405489941</v>
      </c>
      <c r="K106" s="7">
        <f t="shared" si="11"/>
        <v>-1.9171741722473252</v>
      </c>
    </row>
    <row r="107" spans="1:11" x14ac:dyDescent="0.25">
      <c r="A107" s="3">
        <v>12</v>
      </c>
      <c r="B107" s="3">
        <v>2</v>
      </c>
      <c r="C107" s="3">
        <v>0</v>
      </c>
      <c r="D107" s="7">
        <f>SUMPRODUCT($E$4:$I$4,'raw data'!D102:H102)+$J$4</f>
        <v>-2.2897109979710621</v>
      </c>
      <c r="E107" s="3">
        <v>0</v>
      </c>
      <c r="F107" s="7">
        <f t="shared" si="7"/>
        <v>0.10129573229622742</v>
      </c>
      <c r="G107" s="7">
        <f t="shared" si="8"/>
        <v>1</v>
      </c>
      <c r="H107" s="7">
        <f t="shared" si="9"/>
        <v>9.197868413148523E-2</v>
      </c>
      <c r="I107" s="7">
        <f t="shared" si="10"/>
        <v>0.90802131586851487</v>
      </c>
      <c r="J107" s="7">
        <f t="shared" si="6"/>
        <v>0.90802131586851487</v>
      </c>
      <c r="K107" s="7">
        <f t="shared" si="11"/>
        <v>-9.6487425030274257E-2</v>
      </c>
    </row>
    <row r="108" spans="1:11" x14ac:dyDescent="0.25">
      <c r="A108" s="3">
        <v>12</v>
      </c>
      <c r="B108" s="3">
        <v>3</v>
      </c>
      <c r="C108" s="3">
        <v>1</v>
      </c>
      <c r="D108" s="7">
        <f>SUMPRODUCT($E$4:$I$4,'raw data'!D103:H103)+$J$4</f>
        <v>-0.62385655774795168</v>
      </c>
      <c r="E108" s="3">
        <v>0</v>
      </c>
      <c r="F108" s="7">
        <f t="shared" si="7"/>
        <v>0.53587381910216136</v>
      </c>
      <c r="G108" s="7">
        <f t="shared" si="8"/>
        <v>1</v>
      </c>
      <c r="H108" s="7">
        <f t="shared" si="9"/>
        <v>0.3489048465032249</v>
      </c>
      <c r="I108" s="7">
        <f t="shared" si="10"/>
        <v>0.65109515349677516</v>
      </c>
      <c r="J108" s="7">
        <f t="shared" si="6"/>
        <v>0.3489048465032249</v>
      </c>
      <c r="K108" s="7">
        <f t="shared" si="11"/>
        <v>-1.052956040076986</v>
      </c>
    </row>
    <row r="109" spans="1:11" x14ac:dyDescent="0.25">
      <c r="A109" s="3">
        <v>12</v>
      </c>
      <c r="B109" s="3">
        <v>4</v>
      </c>
      <c r="C109" s="3">
        <v>1</v>
      </c>
      <c r="D109" s="7">
        <f>SUMPRODUCT($E$4:$I$4,'raw data'!D104:H104)+$J$4</f>
        <v>0.12368280206065163</v>
      </c>
      <c r="E109" s="3">
        <v>0</v>
      </c>
      <c r="F109" s="7">
        <f t="shared" si="7"/>
        <v>1.1316568548401877</v>
      </c>
      <c r="G109" s="7">
        <f t="shared" si="8"/>
        <v>1</v>
      </c>
      <c r="H109" s="7">
        <f t="shared" si="9"/>
        <v>0.53088134343509485</v>
      </c>
      <c r="I109" s="7">
        <f t="shared" si="10"/>
        <v>0.46911865656490526</v>
      </c>
      <c r="J109" s="7">
        <f t="shared" si="6"/>
        <v>0.53088134343509485</v>
      </c>
      <c r="K109" s="7">
        <f t="shared" si="11"/>
        <v>-0.63321674140178164</v>
      </c>
    </row>
    <row r="110" spans="1:11" x14ac:dyDescent="0.25">
      <c r="A110" s="3">
        <v>12</v>
      </c>
      <c r="B110" s="3">
        <v>5</v>
      </c>
      <c r="C110" s="3">
        <v>0</v>
      </c>
      <c r="D110" s="7">
        <f>SUMPRODUCT($E$4:$I$4,'raw data'!D105:H105)+$J$4</f>
        <v>-2.3955405297568881</v>
      </c>
      <c r="E110" s="3">
        <v>0</v>
      </c>
      <c r="F110" s="7">
        <f t="shared" si="7"/>
        <v>9.1123410693296561E-2</v>
      </c>
      <c r="G110" s="7">
        <f t="shared" si="8"/>
        <v>1</v>
      </c>
      <c r="H110" s="7">
        <f t="shared" si="9"/>
        <v>8.3513386112206156E-2</v>
      </c>
      <c r="I110" s="7">
        <f t="shared" si="10"/>
        <v>0.91648661388779384</v>
      </c>
      <c r="J110" s="7">
        <f t="shared" si="6"/>
        <v>0.91648661388779384</v>
      </c>
      <c r="K110" s="7">
        <f t="shared" si="11"/>
        <v>-8.7207817496118528E-2</v>
      </c>
    </row>
    <row r="111" spans="1:11" x14ac:dyDescent="0.25">
      <c r="A111" s="3">
        <v>12</v>
      </c>
      <c r="B111" s="3">
        <v>6</v>
      </c>
      <c r="C111" s="3">
        <v>1</v>
      </c>
      <c r="D111" s="7">
        <f>SUMPRODUCT($E$4:$I$4,'raw data'!D106:H106)+$J$4</f>
        <v>9.5601738425921678E-2</v>
      </c>
      <c r="E111" s="3">
        <v>0</v>
      </c>
      <c r="F111" s="7">
        <f t="shared" si="7"/>
        <v>1.1003207612418371</v>
      </c>
      <c r="G111" s="7">
        <f t="shared" si="8"/>
        <v>1</v>
      </c>
      <c r="H111" s="7">
        <f t="shared" si="9"/>
        <v>0.52388224767690283</v>
      </c>
      <c r="I111" s="7">
        <f t="shared" si="10"/>
        <v>0.47611775232309722</v>
      </c>
      <c r="J111" s="7">
        <f t="shared" si="6"/>
        <v>0.52388224767690283</v>
      </c>
      <c r="K111" s="7">
        <f t="shared" si="11"/>
        <v>-0.64648833808785655</v>
      </c>
    </row>
    <row r="112" spans="1:11" x14ac:dyDescent="0.25">
      <c r="A112" s="3">
        <v>12</v>
      </c>
      <c r="B112" s="3">
        <v>7</v>
      </c>
      <c r="C112" s="3">
        <v>1</v>
      </c>
      <c r="D112" s="7">
        <f>SUMPRODUCT($E$4:$I$4,'raw data'!D107:H107)+$J$4</f>
        <v>-0.87670288841827704</v>
      </c>
      <c r="E112" s="3">
        <v>0</v>
      </c>
      <c r="F112" s="7">
        <f t="shared" si="7"/>
        <v>0.41615275424452053</v>
      </c>
      <c r="G112" s="7">
        <f t="shared" si="8"/>
        <v>1</v>
      </c>
      <c r="H112" s="7">
        <f t="shared" si="9"/>
        <v>0.29386148704454335</v>
      </c>
      <c r="I112" s="7">
        <f t="shared" si="10"/>
        <v>0.70613851295545671</v>
      </c>
      <c r="J112" s="7">
        <f t="shared" si="6"/>
        <v>0.29386148704454335</v>
      </c>
      <c r="K112" s="7">
        <f t="shared" si="11"/>
        <v>-1.2246467551627964</v>
      </c>
    </row>
    <row r="113" spans="1:11" x14ac:dyDescent="0.25">
      <c r="A113" s="3">
        <v>12</v>
      </c>
      <c r="B113" s="3">
        <v>8</v>
      </c>
      <c r="C113" s="3">
        <v>0</v>
      </c>
      <c r="D113" s="7">
        <f>SUMPRODUCT($E$4:$I$4,'raw data'!D108:H108)+$J$4</f>
        <v>-2.4236215933916174</v>
      </c>
      <c r="E113" s="3">
        <v>0</v>
      </c>
      <c r="F113" s="7">
        <f t="shared" si="7"/>
        <v>8.8600161959130341E-2</v>
      </c>
      <c r="G113" s="7">
        <f t="shared" si="8"/>
        <v>1</v>
      </c>
      <c r="H113" s="7">
        <f t="shared" si="9"/>
        <v>8.1389076591425941E-2</v>
      </c>
      <c r="I113" s="7">
        <f t="shared" si="10"/>
        <v>0.91861092340857409</v>
      </c>
      <c r="J113" s="7">
        <f t="shared" si="6"/>
        <v>0.91861092340857409</v>
      </c>
      <c r="K113" s="7">
        <f t="shared" si="11"/>
        <v>-8.4892615795399917E-2</v>
      </c>
    </row>
    <row r="114" spans="1:11" x14ac:dyDescent="0.25">
      <c r="A114" s="3">
        <v>12</v>
      </c>
      <c r="B114" s="3">
        <v>9</v>
      </c>
      <c r="C114" s="3">
        <v>1</v>
      </c>
      <c r="D114" s="7">
        <f>SUMPRODUCT($E$4:$I$4,'raw data'!D109:H109)+$J$4</f>
        <v>-1.6242422482268801</v>
      </c>
      <c r="E114" s="3">
        <v>0</v>
      </c>
      <c r="F114" s="7">
        <f t="shared" si="7"/>
        <v>0.19706094192164569</v>
      </c>
      <c r="G114" s="7">
        <f t="shared" si="8"/>
        <v>1</v>
      </c>
      <c r="H114" s="7">
        <f t="shared" si="9"/>
        <v>0.16462064296016807</v>
      </c>
      <c r="I114" s="7">
        <f t="shared" si="10"/>
        <v>0.83537935703983202</v>
      </c>
      <c r="J114" s="7">
        <f t="shared" si="6"/>
        <v>0.16462064296016807</v>
      </c>
      <c r="K114" s="7">
        <f t="shared" si="11"/>
        <v>-1.8041115857219761</v>
      </c>
    </row>
    <row r="115" spans="1:11" x14ac:dyDescent="0.25">
      <c r="A115" s="3">
        <v>13</v>
      </c>
      <c r="B115" s="3">
        <v>1</v>
      </c>
      <c r="C115" s="3">
        <v>0</v>
      </c>
      <c r="D115" s="7">
        <f>SUMPRODUCT($E$4:$I$4,'raw data'!D110:H110)+$J$4</f>
        <v>-1.7581528436474358</v>
      </c>
      <c r="E115" s="3">
        <v>0</v>
      </c>
      <c r="F115" s="7">
        <f t="shared" si="7"/>
        <v>0.17236295127437298</v>
      </c>
      <c r="G115" s="7">
        <f t="shared" si="8"/>
        <v>1</v>
      </c>
      <c r="H115" s="7">
        <f t="shared" si="9"/>
        <v>0.14702183405489941</v>
      </c>
      <c r="I115" s="7">
        <f t="shared" si="10"/>
        <v>0.85297816594510056</v>
      </c>
      <c r="J115" s="7">
        <f t="shared" si="6"/>
        <v>0.85297816594510056</v>
      </c>
      <c r="K115" s="7">
        <f t="shared" si="11"/>
        <v>-0.15902132859988932</v>
      </c>
    </row>
    <row r="116" spans="1:11" x14ac:dyDescent="0.25">
      <c r="A116" s="3">
        <v>13</v>
      </c>
      <c r="B116" s="3">
        <v>2</v>
      </c>
      <c r="C116" s="3">
        <v>0</v>
      </c>
      <c r="D116" s="7">
        <f>SUMPRODUCT($E$4:$I$4,'raw data'!D111:H111)+$J$4</f>
        <v>-2.2897109979710621</v>
      </c>
      <c r="E116" s="3">
        <v>0</v>
      </c>
      <c r="F116" s="7">
        <f t="shared" si="7"/>
        <v>0.10129573229622742</v>
      </c>
      <c r="G116" s="7">
        <f t="shared" si="8"/>
        <v>1</v>
      </c>
      <c r="H116" s="7">
        <f t="shared" si="9"/>
        <v>9.197868413148523E-2</v>
      </c>
      <c r="I116" s="7">
        <f t="shared" si="10"/>
        <v>0.90802131586851487</v>
      </c>
      <c r="J116" s="7">
        <f t="shared" si="6"/>
        <v>0.90802131586851487</v>
      </c>
      <c r="K116" s="7">
        <f t="shared" si="11"/>
        <v>-9.6487425030274257E-2</v>
      </c>
    </row>
    <row r="117" spans="1:11" x14ac:dyDescent="0.25">
      <c r="A117" s="3">
        <v>13</v>
      </c>
      <c r="B117" s="3">
        <v>3</v>
      </c>
      <c r="C117" s="3">
        <v>0</v>
      </c>
      <c r="D117" s="7">
        <f>SUMPRODUCT($E$4:$I$4,'raw data'!D112:H112)+$J$4</f>
        <v>-0.62385655774795168</v>
      </c>
      <c r="E117" s="3">
        <v>0</v>
      </c>
      <c r="F117" s="7">
        <f t="shared" si="7"/>
        <v>0.53587381910216136</v>
      </c>
      <c r="G117" s="7">
        <f t="shared" si="8"/>
        <v>1</v>
      </c>
      <c r="H117" s="7">
        <f t="shared" si="9"/>
        <v>0.3489048465032249</v>
      </c>
      <c r="I117" s="7">
        <f t="shared" si="10"/>
        <v>0.65109515349677516</v>
      </c>
      <c r="J117" s="7">
        <f t="shared" si="6"/>
        <v>0.65109515349677516</v>
      </c>
      <c r="K117" s="7">
        <f t="shared" si="11"/>
        <v>-0.42909948232903433</v>
      </c>
    </row>
    <row r="118" spans="1:11" x14ac:dyDescent="0.25">
      <c r="A118" s="3">
        <v>13</v>
      </c>
      <c r="B118" s="3">
        <v>4</v>
      </c>
      <c r="C118" s="3">
        <v>0</v>
      </c>
      <c r="D118" s="7">
        <f>SUMPRODUCT($E$4:$I$4,'raw data'!D113:H113)+$J$4</f>
        <v>0.12368280206065163</v>
      </c>
      <c r="E118" s="3">
        <v>0</v>
      </c>
      <c r="F118" s="7">
        <f t="shared" si="7"/>
        <v>1.1316568548401877</v>
      </c>
      <c r="G118" s="7">
        <f t="shared" si="8"/>
        <v>1</v>
      </c>
      <c r="H118" s="7">
        <f t="shared" si="9"/>
        <v>0.53088134343509485</v>
      </c>
      <c r="I118" s="7">
        <f t="shared" si="10"/>
        <v>0.46911865656490526</v>
      </c>
      <c r="J118" s="7">
        <f t="shared" si="6"/>
        <v>0.46911865656490526</v>
      </c>
      <c r="K118" s="7">
        <f t="shared" si="11"/>
        <v>-0.75689954346243327</v>
      </c>
    </row>
    <row r="119" spans="1:11" x14ac:dyDescent="0.25">
      <c r="A119" s="3">
        <v>13</v>
      </c>
      <c r="B119" s="3">
        <v>5</v>
      </c>
      <c r="C119" s="3">
        <v>0</v>
      </c>
      <c r="D119" s="7">
        <f>SUMPRODUCT($E$4:$I$4,'raw data'!D114:H114)+$J$4</f>
        <v>-2.3955405297568881</v>
      </c>
      <c r="E119" s="3">
        <v>0</v>
      </c>
      <c r="F119" s="7">
        <f t="shared" si="7"/>
        <v>9.1123410693296561E-2</v>
      </c>
      <c r="G119" s="7">
        <f t="shared" si="8"/>
        <v>1</v>
      </c>
      <c r="H119" s="7">
        <f t="shared" si="9"/>
        <v>8.3513386112206156E-2</v>
      </c>
      <c r="I119" s="7">
        <f t="shared" si="10"/>
        <v>0.91648661388779384</v>
      </c>
      <c r="J119" s="7">
        <f t="shared" si="6"/>
        <v>0.91648661388779384</v>
      </c>
      <c r="K119" s="7">
        <f t="shared" si="11"/>
        <v>-8.7207817496118528E-2</v>
      </c>
    </row>
    <row r="120" spans="1:11" x14ac:dyDescent="0.25">
      <c r="A120" s="3">
        <v>13</v>
      </c>
      <c r="B120" s="3">
        <v>6</v>
      </c>
      <c r="C120" s="3">
        <v>0</v>
      </c>
      <c r="D120" s="7">
        <f>SUMPRODUCT($E$4:$I$4,'raw data'!D115:H115)+$J$4</f>
        <v>9.5601738425921678E-2</v>
      </c>
      <c r="E120" s="3">
        <v>0</v>
      </c>
      <c r="F120" s="7">
        <f t="shared" si="7"/>
        <v>1.1003207612418371</v>
      </c>
      <c r="G120" s="7">
        <f t="shared" si="8"/>
        <v>1</v>
      </c>
      <c r="H120" s="7">
        <f t="shared" si="9"/>
        <v>0.52388224767690283</v>
      </c>
      <c r="I120" s="7">
        <f t="shared" si="10"/>
        <v>0.47611775232309722</v>
      </c>
      <c r="J120" s="7">
        <f t="shared" si="6"/>
        <v>0.47611775232309722</v>
      </c>
      <c r="K120" s="7">
        <f t="shared" si="11"/>
        <v>-0.74209007651377834</v>
      </c>
    </row>
    <row r="121" spans="1:11" x14ac:dyDescent="0.25">
      <c r="A121" s="3">
        <v>13</v>
      </c>
      <c r="B121" s="3">
        <v>7</v>
      </c>
      <c r="C121" s="3">
        <v>0</v>
      </c>
      <c r="D121" s="7">
        <f>SUMPRODUCT($E$4:$I$4,'raw data'!D116:H116)+$J$4</f>
        <v>-0.87670288841827704</v>
      </c>
      <c r="E121" s="3">
        <v>0</v>
      </c>
      <c r="F121" s="7">
        <f t="shared" si="7"/>
        <v>0.41615275424452053</v>
      </c>
      <c r="G121" s="7">
        <f t="shared" si="8"/>
        <v>1</v>
      </c>
      <c r="H121" s="7">
        <f t="shared" si="9"/>
        <v>0.29386148704454335</v>
      </c>
      <c r="I121" s="7">
        <f t="shared" si="10"/>
        <v>0.70613851295545671</v>
      </c>
      <c r="J121" s="7">
        <f t="shared" si="6"/>
        <v>0.70613851295545671</v>
      </c>
      <c r="K121" s="7">
        <f t="shared" si="11"/>
        <v>-0.34794386674451944</v>
      </c>
    </row>
    <row r="122" spans="1:11" x14ac:dyDescent="0.25">
      <c r="A122" s="3">
        <v>13</v>
      </c>
      <c r="B122" s="3">
        <v>8</v>
      </c>
      <c r="C122" s="3">
        <v>0</v>
      </c>
      <c r="D122" s="7">
        <f>SUMPRODUCT($E$4:$I$4,'raw data'!D117:H117)+$J$4</f>
        <v>-2.4236215933916174</v>
      </c>
      <c r="E122" s="3">
        <v>0</v>
      </c>
      <c r="F122" s="7">
        <f t="shared" si="7"/>
        <v>8.8600161959130341E-2</v>
      </c>
      <c r="G122" s="7">
        <f t="shared" si="8"/>
        <v>1</v>
      </c>
      <c r="H122" s="7">
        <f t="shared" si="9"/>
        <v>8.1389076591425941E-2</v>
      </c>
      <c r="I122" s="7">
        <f t="shared" si="10"/>
        <v>0.91861092340857409</v>
      </c>
      <c r="J122" s="7">
        <f t="shared" si="6"/>
        <v>0.91861092340857409</v>
      </c>
      <c r="K122" s="7">
        <f t="shared" si="11"/>
        <v>-8.4892615795399917E-2</v>
      </c>
    </row>
    <row r="123" spans="1:11" x14ac:dyDescent="0.25">
      <c r="A123" s="3">
        <v>13</v>
      </c>
      <c r="B123" s="3">
        <v>9</v>
      </c>
      <c r="C123" s="3">
        <v>0</v>
      </c>
      <c r="D123" s="7">
        <f>SUMPRODUCT($E$4:$I$4,'raw data'!D118:H118)+$J$4</f>
        <v>-1.6242422482268801</v>
      </c>
      <c r="E123" s="3">
        <v>0</v>
      </c>
      <c r="F123" s="7">
        <f t="shared" si="7"/>
        <v>0.19706094192164569</v>
      </c>
      <c r="G123" s="7">
        <f t="shared" si="8"/>
        <v>1</v>
      </c>
      <c r="H123" s="7">
        <f t="shared" si="9"/>
        <v>0.16462064296016807</v>
      </c>
      <c r="I123" s="7">
        <f t="shared" si="10"/>
        <v>0.83537935703983202</v>
      </c>
      <c r="J123" s="7">
        <f t="shared" si="6"/>
        <v>0.83537935703983202</v>
      </c>
      <c r="K123" s="7">
        <f t="shared" si="11"/>
        <v>-0.17986933749509604</v>
      </c>
    </row>
    <row r="124" spans="1:11" x14ac:dyDescent="0.25">
      <c r="A124" s="3">
        <v>14</v>
      </c>
      <c r="B124" s="3">
        <v>1</v>
      </c>
      <c r="C124" s="3">
        <v>0</v>
      </c>
      <c r="D124" s="7">
        <f>SUMPRODUCT($E$4:$I$4,'raw data'!D119:H119)+$J$4</f>
        <v>-1.7581528436474358</v>
      </c>
      <c r="E124" s="3">
        <v>0</v>
      </c>
      <c r="F124" s="7">
        <f t="shared" si="7"/>
        <v>0.17236295127437298</v>
      </c>
      <c r="G124" s="7">
        <f t="shared" si="8"/>
        <v>1</v>
      </c>
      <c r="H124" s="7">
        <f t="shared" si="9"/>
        <v>0.14702183405489941</v>
      </c>
      <c r="I124" s="7">
        <f t="shared" si="10"/>
        <v>0.85297816594510056</v>
      </c>
      <c r="J124" s="7">
        <f t="shared" si="6"/>
        <v>0.85297816594510056</v>
      </c>
      <c r="K124" s="7">
        <f t="shared" si="11"/>
        <v>-0.15902132859988932</v>
      </c>
    </row>
    <row r="125" spans="1:11" x14ac:dyDescent="0.25">
      <c r="A125" s="3">
        <v>14</v>
      </c>
      <c r="B125" s="3">
        <v>2</v>
      </c>
      <c r="C125" s="3">
        <v>0</v>
      </c>
      <c r="D125" s="7">
        <f>SUMPRODUCT($E$4:$I$4,'raw data'!D120:H120)+$J$4</f>
        <v>-2.2897109979710621</v>
      </c>
      <c r="E125" s="3">
        <v>0</v>
      </c>
      <c r="F125" s="7">
        <f t="shared" si="7"/>
        <v>0.10129573229622742</v>
      </c>
      <c r="G125" s="7">
        <f t="shared" si="8"/>
        <v>1</v>
      </c>
      <c r="H125" s="7">
        <f t="shared" si="9"/>
        <v>9.197868413148523E-2</v>
      </c>
      <c r="I125" s="7">
        <f t="shared" si="10"/>
        <v>0.90802131586851487</v>
      </c>
      <c r="J125" s="7">
        <f t="shared" si="6"/>
        <v>0.90802131586851487</v>
      </c>
      <c r="K125" s="7">
        <f t="shared" si="11"/>
        <v>-9.6487425030274257E-2</v>
      </c>
    </row>
    <row r="126" spans="1:11" x14ac:dyDescent="0.25">
      <c r="A126" s="3">
        <v>14</v>
      </c>
      <c r="B126" s="3">
        <v>3</v>
      </c>
      <c r="C126" s="3">
        <v>0</v>
      </c>
      <c r="D126" s="7">
        <f>SUMPRODUCT($E$4:$I$4,'raw data'!D121:H121)+$J$4</f>
        <v>-0.62385655774795168</v>
      </c>
      <c r="E126" s="3">
        <v>0</v>
      </c>
      <c r="F126" s="7">
        <f t="shared" si="7"/>
        <v>0.53587381910216136</v>
      </c>
      <c r="G126" s="7">
        <f t="shared" si="8"/>
        <v>1</v>
      </c>
      <c r="H126" s="7">
        <f t="shared" si="9"/>
        <v>0.3489048465032249</v>
      </c>
      <c r="I126" s="7">
        <f t="shared" si="10"/>
        <v>0.65109515349677516</v>
      </c>
      <c r="J126" s="7">
        <f t="shared" si="6"/>
        <v>0.65109515349677516</v>
      </c>
      <c r="K126" s="7">
        <f t="shared" si="11"/>
        <v>-0.42909948232903433</v>
      </c>
    </row>
    <row r="127" spans="1:11" x14ac:dyDescent="0.25">
      <c r="A127" s="3">
        <v>14</v>
      </c>
      <c r="B127" s="3">
        <v>4</v>
      </c>
      <c r="C127" s="3">
        <v>0</v>
      </c>
      <c r="D127" s="7">
        <f>SUMPRODUCT($E$4:$I$4,'raw data'!D122:H122)+$J$4</f>
        <v>0.12368280206065163</v>
      </c>
      <c r="E127" s="3">
        <v>0</v>
      </c>
      <c r="F127" s="7">
        <f t="shared" si="7"/>
        <v>1.1316568548401877</v>
      </c>
      <c r="G127" s="7">
        <f t="shared" si="8"/>
        <v>1</v>
      </c>
      <c r="H127" s="7">
        <f t="shared" si="9"/>
        <v>0.53088134343509485</v>
      </c>
      <c r="I127" s="7">
        <f t="shared" si="10"/>
        <v>0.46911865656490526</v>
      </c>
      <c r="J127" s="7">
        <f t="shared" si="6"/>
        <v>0.46911865656490526</v>
      </c>
      <c r="K127" s="7">
        <f t="shared" si="11"/>
        <v>-0.75689954346243327</v>
      </c>
    </row>
    <row r="128" spans="1:11" x14ac:dyDescent="0.25">
      <c r="A128" s="3">
        <v>14</v>
      </c>
      <c r="B128" s="3">
        <v>5</v>
      </c>
      <c r="C128" s="3">
        <v>0</v>
      </c>
      <c r="D128" s="7">
        <f>SUMPRODUCT($E$4:$I$4,'raw data'!D123:H123)+$J$4</f>
        <v>-2.3955405297568881</v>
      </c>
      <c r="E128" s="3">
        <v>0</v>
      </c>
      <c r="F128" s="7">
        <f t="shared" si="7"/>
        <v>9.1123410693296561E-2</v>
      </c>
      <c r="G128" s="7">
        <f t="shared" si="8"/>
        <v>1</v>
      </c>
      <c r="H128" s="7">
        <f t="shared" si="9"/>
        <v>8.3513386112206156E-2</v>
      </c>
      <c r="I128" s="7">
        <f t="shared" si="10"/>
        <v>0.91648661388779384</v>
      </c>
      <c r="J128" s="7">
        <f t="shared" si="6"/>
        <v>0.91648661388779384</v>
      </c>
      <c r="K128" s="7">
        <f t="shared" si="11"/>
        <v>-8.7207817496118528E-2</v>
      </c>
    </row>
    <row r="129" spans="1:11" x14ac:dyDescent="0.25">
      <c r="A129" s="3">
        <v>14</v>
      </c>
      <c r="B129" s="3">
        <v>6</v>
      </c>
      <c r="C129" s="3">
        <v>1</v>
      </c>
      <c r="D129" s="7">
        <f>SUMPRODUCT($E$4:$I$4,'raw data'!D124:H124)+$J$4</f>
        <v>9.5601738425921678E-2</v>
      </c>
      <c r="E129" s="3">
        <v>0</v>
      </c>
      <c r="F129" s="7">
        <f t="shared" si="7"/>
        <v>1.1003207612418371</v>
      </c>
      <c r="G129" s="7">
        <f t="shared" si="8"/>
        <v>1</v>
      </c>
      <c r="H129" s="7">
        <f t="shared" si="9"/>
        <v>0.52388224767690283</v>
      </c>
      <c r="I129" s="7">
        <f t="shared" si="10"/>
        <v>0.47611775232309722</v>
      </c>
      <c r="J129" s="7">
        <f t="shared" si="6"/>
        <v>0.52388224767690283</v>
      </c>
      <c r="K129" s="7">
        <f t="shared" si="11"/>
        <v>-0.64648833808785655</v>
      </c>
    </row>
    <row r="130" spans="1:11" x14ac:dyDescent="0.25">
      <c r="A130" s="3">
        <v>14</v>
      </c>
      <c r="B130" s="3">
        <v>7</v>
      </c>
      <c r="C130" s="3">
        <v>1</v>
      </c>
      <c r="D130" s="7">
        <f>SUMPRODUCT($E$4:$I$4,'raw data'!D125:H125)+$J$4</f>
        <v>-0.87670288841827704</v>
      </c>
      <c r="E130" s="3">
        <v>0</v>
      </c>
      <c r="F130" s="7">
        <f t="shared" si="7"/>
        <v>0.41615275424452053</v>
      </c>
      <c r="G130" s="7">
        <f t="shared" si="8"/>
        <v>1</v>
      </c>
      <c r="H130" s="7">
        <f t="shared" si="9"/>
        <v>0.29386148704454335</v>
      </c>
      <c r="I130" s="7">
        <f t="shared" si="10"/>
        <v>0.70613851295545671</v>
      </c>
      <c r="J130" s="7">
        <f t="shared" si="6"/>
        <v>0.29386148704454335</v>
      </c>
      <c r="K130" s="7">
        <f t="shared" si="11"/>
        <v>-1.2246467551627964</v>
      </c>
    </row>
    <row r="131" spans="1:11" x14ac:dyDescent="0.25">
      <c r="A131" s="3">
        <v>14</v>
      </c>
      <c r="B131" s="3">
        <v>8</v>
      </c>
      <c r="C131" s="3">
        <v>1</v>
      </c>
      <c r="D131" s="7">
        <f>SUMPRODUCT($E$4:$I$4,'raw data'!D126:H126)+$J$4</f>
        <v>-2.4236215933916174</v>
      </c>
      <c r="E131" s="3">
        <v>0</v>
      </c>
      <c r="F131" s="7">
        <f t="shared" si="7"/>
        <v>8.8600161959130341E-2</v>
      </c>
      <c r="G131" s="7">
        <f t="shared" si="8"/>
        <v>1</v>
      </c>
      <c r="H131" s="7">
        <f t="shared" si="9"/>
        <v>8.1389076591425941E-2</v>
      </c>
      <c r="I131" s="7">
        <f t="shared" si="10"/>
        <v>0.91861092340857409</v>
      </c>
      <c r="J131" s="7">
        <f t="shared" si="6"/>
        <v>8.1389076591425941E-2</v>
      </c>
      <c r="K131" s="7">
        <f t="shared" si="11"/>
        <v>-2.5085142091870174</v>
      </c>
    </row>
    <row r="132" spans="1:11" x14ac:dyDescent="0.25">
      <c r="A132" s="3">
        <v>14</v>
      </c>
      <c r="B132" s="3">
        <v>9</v>
      </c>
      <c r="C132" s="3">
        <v>1</v>
      </c>
      <c r="D132" s="7">
        <f>SUMPRODUCT($E$4:$I$4,'raw data'!D127:H127)+$J$4</f>
        <v>-1.6242422482268801</v>
      </c>
      <c r="E132" s="3">
        <v>0</v>
      </c>
      <c r="F132" s="7">
        <f t="shared" si="7"/>
        <v>0.19706094192164569</v>
      </c>
      <c r="G132" s="7">
        <f t="shared" si="8"/>
        <v>1</v>
      </c>
      <c r="H132" s="7">
        <f t="shared" si="9"/>
        <v>0.16462064296016807</v>
      </c>
      <c r="I132" s="7">
        <f t="shared" si="10"/>
        <v>0.83537935703983202</v>
      </c>
      <c r="J132" s="7">
        <f t="shared" si="6"/>
        <v>0.16462064296016807</v>
      </c>
      <c r="K132" s="7">
        <f t="shared" si="11"/>
        <v>-1.8041115857219761</v>
      </c>
    </row>
    <row r="133" spans="1:11" x14ac:dyDescent="0.25">
      <c r="A133" s="3">
        <v>15</v>
      </c>
      <c r="B133" s="3">
        <v>1</v>
      </c>
      <c r="C133" s="3">
        <v>0</v>
      </c>
      <c r="D133" s="7">
        <f>SUMPRODUCT($E$4:$I$4,'raw data'!D128:H128)+$J$4</f>
        <v>-1.7581528436474358</v>
      </c>
      <c r="E133" s="3">
        <v>0</v>
      </c>
      <c r="F133" s="7">
        <f t="shared" si="7"/>
        <v>0.17236295127437298</v>
      </c>
      <c r="G133" s="7">
        <f t="shared" si="8"/>
        <v>1</v>
      </c>
      <c r="H133" s="7">
        <f t="shared" si="9"/>
        <v>0.14702183405489941</v>
      </c>
      <c r="I133" s="7">
        <f t="shared" si="10"/>
        <v>0.85297816594510056</v>
      </c>
      <c r="J133" s="7">
        <f t="shared" si="6"/>
        <v>0.85297816594510056</v>
      </c>
      <c r="K133" s="7">
        <f t="shared" si="11"/>
        <v>-0.15902132859988932</v>
      </c>
    </row>
    <row r="134" spans="1:11" x14ac:dyDescent="0.25">
      <c r="A134" s="3">
        <v>15</v>
      </c>
      <c r="B134" s="3">
        <v>2</v>
      </c>
      <c r="C134" s="3">
        <v>0</v>
      </c>
      <c r="D134" s="7">
        <f>SUMPRODUCT($E$4:$I$4,'raw data'!D129:H129)+$J$4</f>
        <v>-2.2897109979710621</v>
      </c>
      <c r="E134" s="3">
        <v>0</v>
      </c>
      <c r="F134" s="7">
        <f t="shared" si="7"/>
        <v>0.10129573229622742</v>
      </c>
      <c r="G134" s="7">
        <f t="shared" si="8"/>
        <v>1</v>
      </c>
      <c r="H134" s="7">
        <f t="shared" si="9"/>
        <v>9.197868413148523E-2</v>
      </c>
      <c r="I134" s="7">
        <f t="shared" si="10"/>
        <v>0.90802131586851487</v>
      </c>
      <c r="J134" s="7">
        <f t="shared" si="6"/>
        <v>0.90802131586851487</v>
      </c>
      <c r="K134" s="7">
        <f t="shared" si="11"/>
        <v>-9.6487425030274257E-2</v>
      </c>
    </row>
    <row r="135" spans="1:11" x14ac:dyDescent="0.25">
      <c r="A135" s="3">
        <v>15</v>
      </c>
      <c r="B135" s="3">
        <v>3</v>
      </c>
      <c r="C135" s="3">
        <v>0</v>
      </c>
      <c r="D135" s="7">
        <f>SUMPRODUCT($E$4:$I$4,'raw data'!D130:H130)+$J$4</f>
        <v>-0.62385655774795168</v>
      </c>
      <c r="E135" s="3">
        <v>0</v>
      </c>
      <c r="F135" s="7">
        <f t="shared" si="7"/>
        <v>0.53587381910216136</v>
      </c>
      <c r="G135" s="7">
        <f t="shared" si="8"/>
        <v>1</v>
      </c>
      <c r="H135" s="7">
        <f t="shared" si="9"/>
        <v>0.3489048465032249</v>
      </c>
      <c r="I135" s="7">
        <f t="shared" si="10"/>
        <v>0.65109515349677516</v>
      </c>
      <c r="J135" s="7">
        <f t="shared" ref="J135:J198" si="12">H135^C135*I135^(1-C135)</f>
        <v>0.65109515349677516</v>
      </c>
      <c r="K135" s="7">
        <f t="shared" si="11"/>
        <v>-0.42909948232903433</v>
      </c>
    </row>
    <row r="136" spans="1:11" x14ac:dyDescent="0.25">
      <c r="A136" s="3">
        <v>15</v>
      </c>
      <c r="B136" s="3">
        <v>4</v>
      </c>
      <c r="C136" s="3">
        <v>1</v>
      </c>
      <c r="D136" s="7">
        <f>SUMPRODUCT($E$4:$I$4,'raw data'!D131:H131)+$J$4</f>
        <v>0.12368280206065163</v>
      </c>
      <c r="E136" s="3">
        <v>0</v>
      </c>
      <c r="F136" s="7">
        <f t="shared" ref="F136:F199" si="13">EXP(D136)</f>
        <v>1.1316568548401877</v>
      </c>
      <c r="G136" s="7">
        <f t="shared" ref="G136:G199" si="14">EXP(E136)</f>
        <v>1</v>
      </c>
      <c r="H136" s="7">
        <f t="shared" ref="H136:H199" si="15">F136/SUM(F136:G136)</f>
        <v>0.53088134343509485</v>
      </c>
      <c r="I136" s="7">
        <f t="shared" ref="I136:I199" si="16">G136/SUM(F136:G136)</f>
        <v>0.46911865656490526</v>
      </c>
      <c r="J136" s="7">
        <f t="shared" si="12"/>
        <v>0.53088134343509485</v>
      </c>
      <c r="K136" s="7">
        <f t="shared" ref="K136:K199" si="17">LN(J136)</f>
        <v>-0.63321674140178164</v>
      </c>
    </row>
    <row r="137" spans="1:11" x14ac:dyDescent="0.25">
      <c r="A137" s="3">
        <v>15</v>
      </c>
      <c r="B137" s="3">
        <v>5</v>
      </c>
      <c r="C137" s="3">
        <v>0</v>
      </c>
      <c r="D137" s="7">
        <f>SUMPRODUCT($E$4:$I$4,'raw data'!D132:H132)+$J$4</f>
        <v>-2.3955405297568881</v>
      </c>
      <c r="E137" s="3">
        <v>0</v>
      </c>
      <c r="F137" s="7">
        <f t="shared" si="13"/>
        <v>9.1123410693296561E-2</v>
      </c>
      <c r="G137" s="7">
        <f t="shared" si="14"/>
        <v>1</v>
      </c>
      <c r="H137" s="7">
        <f t="shared" si="15"/>
        <v>8.3513386112206156E-2</v>
      </c>
      <c r="I137" s="7">
        <f t="shared" si="16"/>
        <v>0.91648661388779384</v>
      </c>
      <c r="J137" s="7">
        <f t="shared" si="12"/>
        <v>0.91648661388779384</v>
      </c>
      <c r="K137" s="7">
        <f t="shared" si="17"/>
        <v>-8.7207817496118528E-2</v>
      </c>
    </row>
    <row r="138" spans="1:11" x14ac:dyDescent="0.25">
      <c r="A138" s="3">
        <v>15</v>
      </c>
      <c r="B138" s="3">
        <v>6</v>
      </c>
      <c r="C138" s="3">
        <v>1</v>
      </c>
      <c r="D138" s="7">
        <f>SUMPRODUCT($E$4:$I$4,'raw data'!D133:H133)+$J$4</f>
        <v>9.5601738425921678E-2</v>
      </c>
      <c r="E138" s="3">
        <v>0</v>
      </c>
      <c r="F138" s="7">
        <f t="shared" si="13"/>
        <v>1.1003207612418371</v>
      </c>
      <c r="G138" s="7">
        <f t="shared" si="14"/>
        <v>1</v>
      </c>
      <c r="H138" s="7">
        <f t="shared" si="15"/>
        <v>0.52388224767690283</v>
      </c>
      <c r="I138" s="7">
        <f t="shared" si="16"/>
        <v>0.47611775232309722</v>
      </c>
      <c r="J138" s="7">
        <f t="shared" si="12"/>
        <v>0.52388224767690283</v>
      </c>
      <c r="K138" s="7">
        <f t="shared" si="17"/>
        <v>-0.64648833808785655</v>
      </c>
    </row>
    <row r="139" spans="1:11" x14ac:dyDescent="0.25">
      <c r="A139" s="3">
        <v>15</v>
      </c>
      <c r="B139" s="3">
        <v>7</v>
      </c>
      <c r="C139" s="3">
        <v>0</v>
      </c>
      <c r="D139" s="7">
        <f>SUMPRODUCT($E$4:$I$4,'raw data'!D134:H134)+$J$4</f>
        <v>-0.87670288841827704</v>
      </c>
      <c r="E139" s="3">
        <v>0</v>
      </c>
      <c r="F139" s="7">
        <f t="shared" si="13"/>
        <v>0.41615275424452053</v>
      </c>
      <c r="G139" s="7">
        <f t="shared" si="14"/>
        <v>1</v>
      </c>
      <c r="H139" s="7">
        <f t="shared" si="15"/>
        <v>0.29386148704454335</v>
      </c>
      <c r="I139" s="7">
        <f t="shared" si="16"/>
        <v>0.70613851295545671</v>
      </c>
      <c r="J139" s="7">
        <f t="shared" si="12"/>
        <v>0.70613851295545671</v>
      </c>
      <c r="K139" s="7">
        <f t="shared" si="17"/>
        <v>-0.34794386674451944</v>
      </c>
    </row>
    <row r="140" spans="1:11" x14ac:dyDescent="0.25">
      <c r="A140" s="3">
        <v>15</v>
      </c>
      <c r="B140" s="3">
        <v>8</v>
      </c>
      <c r="C140" s="3">
        <v>0</v>
      </c>
      <c r="D140" s="7">
        <f>SUMPRODUCT($E$4:$I$4,'raw data'!D135:H135)+$J$4</f>
        <v>-2.4236215933916174</v>
      </c>
      <c r="E140" s="3">
        <v>0</v>
      </c>
      <c r="F140" s="7">
        <f t="shared" si="13"/>
        <v>8.8600161959130341E-2</v>
      </c>
      <c r="G140" s="7">
        <f t="shared" si="14"/>
        <v>1</v>
      </c>
      <c r="H140" s="7">
        <f t="shared" si="15"/>
        <v>8.1389076591425941E-2</v>
      </c>
      <c r="I140" s="7">
        <f t="shared" si="16"/>
        <v>0.91861092340857409</v>
      </c>
      <c r="J140" s="7">
        <f t="shared" si="12"/>
        <v>0.91861092340857409</v>
      </c>
      <c r="K140" s="7">
        <f t="shared" si="17"/>
        <v>-8.4892615795399917E-2</v>
      </c>
    </row>
    <row r="141" spans="1:11" x14ac:dyDescent="0.25">
      <c r="A141" s="3">
        <v>15</v>
      </c>
      <c r="B141" s="3">
        <v>9</v>
      </c>
      <c r="C141" s="3">
        <v>0</v>
      </c>
      <c r="D141" s="7">
        <f>SUMPRODUCT($E$4:$I$4,'raw data'!D136:H136)+$J$4</f>
        <v>-1.6242422482268801</v>
      </c>
      <c r="E141" s="3">
        <v>0</v>
      </c>
      <c r="F141" s="7">
        <f t="shared" si="13"/>
        <v>0.19706094192164569</v>
      </c>
      <c r="G141" s="7">
        <f t="shared" si="14"/>
        <v>1</v>
      </c>
      <c r="H141" s="7">
        <f t="shared" si="15"/>
        <v>0.16462064296016807</v>
      </c>
      <c r="I141" s="7">
        <f t="shared" si="16"/>
        <v>0.83537935703983202</v>
      </c>
      <c r="J141" s="7">
        <f t="shared" si="12"/>
        <v>0.83537935703983202</v>
      </c>
      <c r="K141" s="7">
        <f t="shared" si="17"/>
        <v>-0.17986933749509604</v>
      </c>
    </row>
    <row r="142" spans="1:11" x14ac:dyDescent="0.25">
      <c r="A142" s="3">
        <v>16</v>
      </c>
      <c r="B142" s="3">
        <v>1</v>
      </c>
      <c r="C142" s="3">
        <v>0</v>
      </c>
      <c r="D142" s="7">
        <f>SUMPRODUCT($E$4:$I$4,'raw data'!D137:H137)+$J$4</f>
        <v>-1.7581528436474358</v>
      </c>
      <c r="E142" s="3">
        <v>0</v>
      </c>
      <c r="F142" s="7">
        <f t="shared" si="13"/>
        <v>0.17236295127437298</v>
      </c>
      <c r="G142" s="7">
        <f t="shared" si="14"/>
        <v>1</v>
      </c>
      <c r="H142" s="7">
        <f t="shared" si="15"/>
        <v>0.14702183405489941</v>
      </c>
      <c r="I142" s="7">
        <f t="shared" si="16"/>
        <v>0.85297816594510056</v>
      </c>
      <c r="J142" s="7">
        <f t="shared" si="12"/>
        <v>0.85297816594510056</v>
      </c>
      <c r="K142" s="7">
        <f t="shared" si="17"/>
        <v>-0.15902132859988932</v>
      </c>
    </row>
    <row r="143" spans="1:11" x14ac:dyDescent="0.25">
      <c r="A143" s="3">
        <v>16</v>
      </c>
      <c r="B143" s="3">
        <v>2</v>
      </c>
      <c r="C143" s="3">
        <v>0</v>
      </c>
      <c r="D143" s="7">
        <f>SUMPRODUCT($E$4:$I$4,'raw data'!D138:H138)+$J$4</f>
        <v>-2.2897109979710621</v>
      </c>
      <c r="E143" s="3">
        <v>0</v>
      </c>
      <c r="F143" s="7">
        <f t="shared" si="13"/>
        <v>0.10129573229622742</v>
      </c>
      <c r="G143" s="7">
        <f t="shared" si="14"/>
        <v>1</v>
      </c>
      <c r="H143" s="7">
        <f t="shared" si="15"/>
        <v>9.197868413148523E-2</v>
      </c>
      <c r="I143" s="7">
        <f t="shared" si="16"/>
        <v>0.90802131586851487</v>
      </c>
      <c r="J143" s="7">
        <f t="shared" si="12"/>
        <v>0.90802131586851487</v>
      </c>
      <c r="K143" s="7">
        <f t="shared" si="17"/>
        <v>-9.6487425030274257E-2</v>
      </c>
    </row>
    <row r="144" spans="1:11" x14ac:dyDescent="0.25">
      <c r="A144" s="3">
        <v>16</v>
      </c>
      <c r="B144" s="3">
        <v>3</v>
      </c>
      <c r="C144" s="3">
        <v>0</v>
      </c>
      <c r="D144" s="7">
        <f>SUMPRODUCT($E$4:$I$4,'raw data'!D139:H139)+$J$4</f>
        <v>-0.62385655774795168</v>
      </c>
      <c r="E144" s="3">
        <v>0</v>
      </c>
      <c r="F144" s="7">
        <f t="shared" si="13"/>
        <v>0.53587381910216136</v>
      </c>
      <c r="G144" s="7">
        <f t="shared" si="14"/>
        <v>1</v>
      </c>
      <c r="H144" s="7">
        <f t="shared" si="15"/>
        <v>0.3489048465032249</v>
      </c>
      <c r="I144" s="7">
        <f t="shared" si="16"/>
        <v>0.65109515349677516</v>
      </c>
      <c r="J144" s="7">
        <f t="shared" si="12"/>
        <v>0.65109515349677516</v>
      </c>
      <c r="K144" s="7">
        <f t="shared" si="17"/>
        <v>-0.42909948232903433</v>
      </c>
    </row>
    <row r="145" spans="1:11" x14ac:dyDescent="0.25">
      <c r="A145" s="3">
        <v>16</v>
      </c>
      <c r="B145" s="3">
        <v>4</v>
      </c>
      <c r="C145" s="3">
        <v>0</v>
      </c>
      <c r="D145" s="7">
        <f>SUMPRODUCT($E$4:$I$4,'raw data'!D140:H140)+$J$4</f>
        <v>0.12368280206065163</v>
      </c>
      <c r="E145" s="3">
        <v>0</v>
      </c>
      <c r="F145" s="7">
        <f t="shared" si="13"/>
        <v>1.1316568548401877</v>
      </c>
      <c r="G145" s="7">
        <f t="shared" si="14"/>
        <v>1</v>
      </c>
      <c r="H145" s="7">
        <f t="shared" si="15"/>
        <v>0.53088134343509485</v>
      </c>
      <c r="I145" s="7">
        <f t="shared" si="16"/>
        <v>0.46911865656490526</v>
      </c>
      <c r="J145" s="7">
        <f t="shared" si="12"/>
        <v>0.46911865656490526</v>
      </c>
      <c r="K145" s="7">
        <f t="shared" si="17"/>
        <v>-0.75689954346243327</v>
      </c>
    </row>
    <row r="146" spans="1:11" x14ac:dyDescent="0.25">
      <c r="A146" s="3">
        <v>16</v>
      </c>
      <c r="B146" s="3">
        <v>5</v>
      </c>
      <c r="C146" s="3">
        <v>0</v>
      </c>
      <c r="D146" s="7">
        <f>SUMPRODUCT($E$4:$I$4,'raw data'!D141:H141)+$J$4</f>
        <v>-2.3955405297568881</v>
      </c>
      <c r="E146" s="3">
        <v>0</v>
      </c>
      <c r="F146" s="7">
        <f t="shared" si="13"/>
        <v>9.1123410693296561E-2</v>
      </c>
      <c r="G146" s="7">
        <f t="shared" si="14"/>
        <v>1</v>
      </c>
      <c r="H146" s="7">
        <f t="shared" si="15"/>
        <v>8.3513386112206156E-2</v>
      </c>
      <c r="I146" s="7">
        <f t="shared" si="16"/>
        <v>0.91648661388779384</v>
      </c>
      <c r="J146" s="7">
        <f t="shared" si="12"/>
        <v>0.91648661388779384</v>
      </c>
      <c r="K146" s="7">
        <f t="shared" si="17"/>
        <v>-8.7207817496118528E-2</v>
      </c>
    </row>
    <row r="147" spans="1:11" x14ac:dyDescent="0.25">
      <c r="A147" s="3">
        <v>16</v>
      </c>
      <c r="B147" s="3">
        <v>6</v>
      </c>
      <c r="C147" s="3">
        <v>0</v>
      </c>
      <c r="D147" s="7">
        <f>SUMPRODUCT($E$4:$I$4,'raw data'!D142:H142)+$J$4</f>
        <v>9.5601738425921678E-2</v>
      </c>
      <c r="E147" s="3">
        <v>0</v>
      </c>
      <c r="F147" s="7">
        <f t="shared" si="13"/>
        <v>1.1003207612418371</v>
      </c>
      <c r="G147" s="7">
        <f t="shared" si="14"/>
        <v>1</v>
      </c>
      <c r="H147" s="7">
        <f t="shared" si="15"/>
        <v>0.52388224767690283</v>
      </c>
      <c r="I147" s="7">
        <f t="shared" si="16"/>
        <v>0.47611775232309722</v>
      </c>
      <c r="J147" s="7">
        <f t="shared" si="12"/>
        <v>0.47611775232309722</v>
      </c>
      <c r="K147" s="7">
        <f t="shared" si="17"/>
        <v>-0.74209007651377834</v>
      </c>
    </row>
    <row r="148" spans="1:11" x14ac:dyDescent="0.25">
      <c r="A148" s="3">
        <v>16</v>
      </c>
      <c r="B148" s="3">
        <v>7</v>
      </c>
      <c r="C148" s="3">
        <v>0</v>
      </c>
      <c r="D148" s="7">
        <f>SUMPRODUCT($E$4:$I$4,'raw data'!D143:H143)+$J$4</f>
        <v>-0.87670288841827704</v>
      </c>
      <c r="E148" s="3">
        <v>0</v>
      </c>
      <c r="F148" s="7">
        <f t="shared" si="13"/>
        <v>0.41615275424452053</v>
      </c>
      <c r="G148" s="7">
        <f t="shared" si="14"/>
        <v>1</v>
      </c>
      <c r="H148" s="7">
        <f t="shared" si="15"/>
        <v>0.29386148704454335</v>
      </c>
      <c r="I148" s="7">
        <f t="shared" si="16"/>
        <v>0.70613851295545671</v>
      </c>
      <c r="J148" s="7">
        <f t="shared" si="12"/>
        <v>0.70613851295545671</v>
      </c>
      <c r="K148" s="7">
        <f t="shared" si="17"/>
        <v>-0.34794386674451944</v>
      </c>
    </row>
    <row r="149" spans="1:11" x14ac:dyDescent="0.25">
      <c r="A149" s="3">
        <v>16</v>
      </c>
      <c r="B149" s="3">
        <v>8</v>
      </c>
      <c r="C149" s="3">
        <v>0</v>
      </c>
      <c r="D149" s="7">
        <f>SUMPRODUCT($E$4:$I$4,'raw data'!D144:H144)+$J$4</f>
        <v>-2.4236215933916174</v>
      </c>
      <c r="E149" s="3">
        <v>0</v>
      </c>
      <c r="F149" s="7">
        <f t="shared" si="13"/>
        <v>8.8600161959130341E-2</v>
      </c>
      <c r="G149" s="7">
        <f t="shared" si="14"/>
        <v>1</v>
      </c>
      <c r="H149" s="7">
        <f t="shared" si="15"/>
        <v>8.1389076591425941E-2</v>
      </c>
      <c r="I149" s="7">
        <f t="shared" si="16"/>
        <v>0.91861092340857409</v>
      </c>
      <c r="J149" s="7">
        <f t="shared" si="12"/>
        <v>0.91861092340857409</v>
      </c>
      <c r="K149" s="7">
        <f t="shared" si="17"/>
        <v>-8.4892615795399917E-2</v>
      </c>
    </row>
    <row r="150" spans="1:11" x14ac:dyDescent="0.25">
      <c r="A150" s="3">
        <v>16</v>
      </c>
      <c r="B150" s="3">
        <v>9</v>
      </c>
      <c r="C150" s="3">
        <v>0</v>
      </c>
      <c r="D150" s="7">
        <f>SUMPRODUCT($E$4:$I$4,'raw data'!D145:H145)+$J$4</f>
        <v>-1.6242422482268801</v>
      </c>
      <c r="E150" s="3">
        <v>0</v>
      </c>
      <c r="F150" s="7">
        <f t="shared" si="13"/>
        <v>0.19706094192164569</v>
      </c>
      <c r="G150" s="7">
        <f t="shared" si="14"/>
        <v>1</v>
      </c>
      <c r="H150" s="7">
        <f t="shared" si="15"/>
        <v>0.16462064296016807</v>
      </c>
      <c r="I150" s="7">
        <f t="shared" si="16"/>
        <v>0.83537935703983202</v>
      </c>
      <c r="J150" s="7">
        <f t="shared" si="12"/>
        <v>0.83537935703983202</v>
      </c>
      <c r="K150" s="7">
        <f t="shared" si="17"/>
        <v>-0.17986933749509604</v>
      </c>
    </row>
    <row r="151" spans="1:11" x14ac:dyDescent="0.25">
      <c r="A151" s="3">
        <v>17</v>
      </c>
      <c r="B151" s="3">
        <v>1</v>
      </c>
      <c r="C151" s="3">
        <v>0</v>
      </c>
      <c r="D151" s="7">
        <f>SUMPRODUCT($E$4:$I$4,'raw data'!D146:H146)+$J$4</f>
        <v>-1.7581528436474358</v>
      </c>
      <c r="E151" s="3">
        <v>0</v>
      </c>
      <c r="F151" s="7">
        <f t="shared" si="13"/>
        <v>0.17236295127437298</v>
      </c>
      <c r="G151" s="7">
        <f t="shared" si="14"/>
        <v>1</v>
      </c>
      <c r="H151" s="7">
        <f t="shared" si="15"/>
        <v>0.14702183405489941</v>
      </c>
      <c r="I151" s="7">
        <f t="shared" si="16"/>
        <v>0.85297816594510056</v>
      </c>
      <c r="J151" s="7">
        <f t="shared" si="12"/>
        <v>0.85297816594510056</v>
      </c>
      <c r="K151" s="7">
        <f t="shared" si="17"/>
        <v>-0.15902132859988932</v>
      </c>
    </row>
    <row r="152" spans="1:11" x14ac:dyDescent="0.25">
      <c r="A152" s="3">
        <v>17</v>
      </c>
      <c r="B152" s="3">
        <v>2</v>
      </c>
      <c r="C152" s="3">
        <v>0</v>
      </c>
      <c r="D152" s="7">
        <f>SUMPRODUCT($E$4:$I$4,'raw data'!D147:H147)+$J$4</f>
        <v>-2.2897109979710621</v>
      </c>
      <c r="E152" s="3">
        <v>0</v>
      </c>
      <c r="F152" s="7">
        <f t="shared" si="13"/>
        <v>0.10129573229622742</v>
      </c>
      <c r="G152" s="7">
        <f t="shared" si="14"/>
        <v>1</v>
      </c>
      <c r="H152" s="7">
        <f t="shared" si="15"/>
        <v>9.197868413148523E-2</v>
      </c>
      <c r="I152" s="7">
        <f t="shared" si="16"/>
        <v>0.90802131586851487</v>
      </c>
      <c r="J152" s="7">
        <f t="shared" si="12"/>
        <v>0.90802131586851487</v>
      </c>
      <c r="K152" s="7">
        <f t="shared" si="17"/>
        <v>-9.6487425030274257E-2</v>
      </c>
    </row>
    <row r="153" spans="1:11" x14ac:dyDescent="0.25">
      <c r="A153" s="3">
        <v>17</v>
      </c>
      <c r="B153" s="3">
        <v>3</v>
      </c>
      <c r="C153" s="3">
        <v>0</v>
      </c>
      <c r="D153" s="7">
        <f>SUMPRODUCT($E$4:$I$4,'raw data'!D148:H148)+$J$4</f>
        <v>-0.62385655774795168</v>
      </c>
      <c r="E153" s="3">
        <v>0</v>
      </c>
      <c r="F153" s="7">
        <f t="shared" si="13"/>
        <v>0.53587381910216136</v>
      </c>
      <c r="G153" s="7">
        <f t="shared" si="14"/>
        <v>1</v>
      </c>
      <c r="H153" s="7">
        <f t="shared" si="15"/>
        <v>0.3489048465032249</v>
      </c>
      <c r="I153" s="7">
        <f t="shared" si="16"/>
        <v>0.65109515349677516</v>
      </c>
      <c r="J153" s="7">
        <f t="shared" si="12"/>
        <v>0.65109515349677516</v>
      </c>
      <c r="K153" s="7">
        <f t="shared" si="17"/>
        <v>-0.42909948232903433</v>
      </c>
    </row>
    <row r="154" spans="1:11" x14ac:dyDescent="0.25">
      <c r="A154" s="3">
        <v>17</v>
      </c>
      <c r="B154" s="3">
        <v>4</v>
      </c>
      <c r="C154" s="3">
        <v>0</v>
      </c>
      <c r="D154" s="7">
        <f>SUMPRODUCT($E$4:$I$4,'raw data'!D149:H149)+$J$4</f>
        <v>0.12368280206065163</v>
      </c>
      <c r="E154" s="3">
        <v>0</v>
      </c>
      <c r="F154" s="7">
        <f t="shared" si="13"/>
        <v>1.1316568548401877</v>
      </c>
      <c r="G154" s="7">
        <f t="shared" si="14"/>
        <v>1</v>
      </c>
      <c r="H154" s="7">
        <f t="shared" si="15"/>
        <v>0.53088134343509485</v>
      </c>
      <c r="I154" s="7">
        <f t="shared" si="16"/>
        <v>0.46911865656490526</v>
      </c>
      <c r="J154" s="7">
        <f t="shared" si="12"/>
        <v>0.46911865656490526</v>
      </c>
      <c r="K154" s="7">
        <f t="shared" si="17"/>
        <v>-0.75689954346243327</v>
      </c>
    </row>
    <row r="155" spans="1:11" x14ac:dyDescent="0.25">
      <c r="A155" s="3">
        <v>17</v>
      </c>
      <c r="B155" s="3">
        <v>5</v>
      </c>
      <c r="C155" s="3">
        <v>0</v>
      </c>
      <c r="D155" s="7">
        <f>SUMPRODUCT($E$4:$I$4,'raw data'!D150:H150)+$J$4</f>
        <v>-2.3955405297568881</v>
      </c>
      <c r="E155" s="3">
        <v>0</v>
      </c>
      <c r="F155" s="7">
        <f t="shared" si="13"/>
        <v>9.1123410693296561E-2</v>
      </c>
      <c r="G155" s="7">
        <f t="shared" si="14"/>
        <v>1</v>
      </c>
      <c r="H155" s="7">
        <f t="shared" si="15"/>
        <v>8.3513386112206156E-2</v>
      </c>
      <c r="I155" s="7">
        <f t="shared" si="16"/>
        <v>0.91648661388779384</v>
      </c>
      <c r="J155" s="7">
        <f t="shared" si="12"/>
        <v>0.91648661388779384</v>
      </c>
      <c r="K155" s="7">
        <f t="shared" si="17"/>
        <v>-8.7207817496118528E-2</v>
      </c>
    </row>
    <row r="156" spans="1:11" x14ac:dyDescent="0.25">
      <c r="A156" s="3">
        <v>17</v>
      </c>
      <c r="B156" s="3">
        <v>6</v>
      </c>
      <c r="C156" s="3">
        <v>0</v>
      </c>
      <c r="D156" s="7">
        <f>SUMPRODUCT($E$4:$I$4,'raw data'!D151:H151)+$J$4</f>
        <v>9.5601738425921678E-2</v>
      </c>
      <c r="E156" s="3">
        <v>0</v>
      </c>
      <c r="F156" s="7">
        <f t="shared" si="13"/>
        <v>1.1003207612418371</v>
      </c>
      <c r="G156" s="7">
        <f t="shared" si="14"/>
        <v>1</v>
      </c>
      <c r="H156" s="7">
        <f t="shared" si="15"/>
        <v>0.52388224767690283</v>
      </c>
      <c r="I156" s="7">
        <f t="shared" si="16"/>
        <v>0.47611775232309722</v>
      </c>
      <c r="J156" s="7">
        <f t="shared" si="12"/>
        <v>0.47611775232309722</v>
      </c>
      <c r="K156" s="7">
        <f t="shared" si="17"/>
        <v>-0.74209007651377834</v>
      </c>
    </row>
    <row r="157" spans="1:11" x14ac:dyDescent="0.25">
      <c r="A157" s="3">
        <v>17</v>
      </c>
      <c r="B157" s="3">
        <v>7</v>
      </c>
      <c r="C157" s="3">
        <v>0</v>
      </c>
      <c r="D157" s="7">
        <f>SUMPRODUCT($E$4:$I$4,'raw data'!D152:H152)+$J$4</f>
        <v>-0.87670288841827704</v>
      </c>
      <c r="E157" s="3">
        <v>0</v>
      </c>
      <c r="F157" s="7">
        <f t="shared" si="13"/>
        <v>0.41615275424452053</v>
      </c>
      <c r="G157" s="7">
        <f t="shared" si="14"/>
        <v>1</v>
      </c>
      <c r="H157" s="7">
        <f t="shared" si="15"/>
        <v>0.29386148704454335</v>
      </c>
      <c r="I157" s="7">
        <f t="shared" si="16"/>
        <v>0.70613851295545671</v>
      </c>
      <c r="J157" s="7">
        <f t="shared" si="12"/>
        <v>0.70613851295545671</v>
      </c>
      <c r="K157" s="7">
        <f t="shared" si="17"/>
        <v>-0.34794386674451944</v>
      </c>
    </row>
    <row r="158" spans="1:11" x14ac:dyDescent="0.25">
      <c r="A158" s="3">
        <v>17</v>
      </c>
      <c r="B158" s="3">
        <v>8</v>
      </c>
      <c r="C158" s="3">
        <v>0</v>
      </c>
      <c r="D158" s="7">
        <f>SUMPRODUCT($E$4:$I$4,'raw data'!D153:H153)+$J$4</f>
        <v>-2.4236215933916174</v>
      </c>
      <c r="E158" s="3">
        <v>0</v>
      </c>
      <c r="F158" s="7">
        <f t="shared" si="13"/>
        <v>8.8600161959130341E-2</v>
      </c>
      <c r="G158" s="7">
        <f t="shared" si="14"/>
        <v>1</v>
      </c>
      <c r="H158" s="7">
        <f t="shared" si="15"/>
        <v>8.1389076591425941E-2</v>
      </c>
      <c r="I158" s="7">
        <f t="shared" si="16"/>
        <v>0.91861092340857409</v>
      </c>
      <c r="J158" s="7">
        <f t="shared" si="12"/>
        <v>0.91861092340857409</v>
      </c>
      <c r="K158" s="7">
        <f t="shared" si="17"/>
        <v>-8.4892615795399917E-2</v>
      </c>
    </row>
    <row r="159" spans="1:11" x14ac:dyDescent="0.25">
      <c r="A159" s="3">
        <v>17</v>
      </c>
      <c r="B159" s="3">
        <v>9</v>
      </c>
      <c r="C159" s="3">
        <v>0</v>
      </c>
      <c r="D159" s="7">
        <f>SUMPRODUCT($E$4:$I$4,'raw data'!D154:H154)+$J$4</f>
        <v>-1.6242422482268801</v>
      </c>
      <c r="E159" s="3">
        <v>0</v>
      </c>
      <c r="F159" s="7">
        <f t="shared" si="13"/>
        <v>0.19706094192164569</v>
      </c>
      <c r="G159" s="7">
        <f t="shared" si="14"/>
        <v>1</v>
      </c>
      <c r="H159" s="7">
        <f t="shared" si="15"/>
        <v>0.16462064296016807</v>
      </c>
      <c r="I159" s="7">
        <f t="shared" si="16"/>
        <v>0.83537935703983202</v>
      </c>
      <c r="J159" s="7">
        <f t="shared" si="12"/>
        <v>0.83537935703983202</v>
      </c>
      <c r="K159" s="7">
        <f t="shared" si="17"/>
        <v>-0.17986933749509604</v>
      </c>
    </row>
    <row r="160" spans="1:11" x14ac:dyDescent="0.25">
      <c r="A160" s="3">
        <v>18</v>
      </c>
      <c r="B160" s="3">
        <v>1</v>
      </c>
      <c r="C160" s="3">
        <v>0</v>
      </c>
      <c r="D160" s="7">
        <f>SUMPRODUCT($E$4:$I$4,'raw data'!D155:H155)+$J$4</f>
        <v>-1.7581528436474358</v>
      </c>
      <c r="E160" s="3">
        <v>0</v>
      </c>
      <c r="F160" s="7">
        <f t="shared" si="13"/>
        <v>0.17236295127437298</v>
      </c>
      <c r="G160" s="7">
        <f t="shared" si="14"/>
        <v>1</v>
      </c>
      <c r="H160" s="7">
        <f t="shared" si="15"/>
        <v>0.14702183405489941</v>
      </c>
      <c r="I160" s="7">
        <f t="shared" si="16"/>
        <v>0.85297816594510056</v>
      </c>
      <c r="J160" s="7">
        <f t="shared" si="12"/>
        <v>0.85297816594510056</v>
      </c>
      <c r="K160" s="7">
        <f t="shared" si="17"/>
        <v>-0.15902132859988932</v>
      </c>
    </row>
    <row r="161" spans="1:11" x14ac:dyDescent="0.25">
      <c r="A161" s="3">
        <v>18</v>
      </c>
      <c r="B161" s="3">
        <v>2</v>
      </c>
      <c r="C161" s="3">
        <v>0</v>
      </c>
      <c r="D161" s="7">
        <f>SUMPRODUCT($E$4:$I$4,'raw data'!D156:H156)+$J$4</f>
        <v>-2.2897109979710621</v>
      </c>
      <c r="E161" s="3">
        <v>0</v>
      </c>
      <c r="F161" s="7">
        <f t="shared" si="13"/>
        <v>0.10129573229622742</v>
      </c>
      <c r="G161" s="7">
        <f t="shared" si="14"/>
        <v>1</v>
      </c>
      <c r="H161" s="7">
        <f t="shared" si="15"/>
        <v>9.197868413148523E-2</v>
      </c>
      <c r="I161" s="7">
        <f t="shared" si="16"/>
        <v>0.90802131586851487</v>
      </c>
      <c r="J161" s="7">
        <f t="shared" si="12"/>
        <v>0.90802131586851487</v>
      </c>
      <c r="K161" s="7">
        <f t="shared" si="17"/>
        <v>-9.6487425030274257E-2</v>
      </c>
    </row>
    <row r="162" spans="1:11" x14ac:dyDescent="0.25">
      <c r="A162" s="3">
        <v>18</v>
      </c>
      <c r="B162" s="3">
        <v>3</v>
      </c>
      <c r="C162" s="3">
        <v>1</v>
      </c>
      <c r="D162" s="7">
        <f>SUMPRODUCT($E$4:$I$4,'raw data'!D157:H157)+$J$4</f>
        <v>-0.62385655774795168</v>
      </c>
      <c r="E162" s="3">
        <v>0</v>
      </c>
      <c r="F162" s="7">
        <f t="shared" si="13"/>
        <v>0.53587381910216136</v>
      </c>
      <c r="G162" s="7">
        <f t="shared" si="14"/>
        <v>1</v>
      </c>
      <c r="H162" s="7">
        <f t="shared" si="15"/>
        <v>0.3489048465032249</v>
      </c>
      <c r="I162" s="7">
        <f t="shared" si="16"/>
        <v>0.65109515349677516</v>
      </c>
      <c r="J162" s="7">
        <f t="shared" si="12"/>
        <v>0.3489048465032249</v>
      </c>
      <c r="K162" s="7">
        <f t="shared" si="17"/>
        <v>-1.052956040076986</v>
      </c>
    </row>
    <row r="163" spans="1:11" x14ac:dyDescent="0.25">
      <c r="A163" s="3">
        <v>18</v>
      </c>
      <c r="B163" s="3">
        <v>4</v>
      </c>
      <c r="C163" s="3">
        <v>1</v>
      </c>
      <c r="D163" s="7">
        <f>SUMPRODUCT($E$4:$I$4,'raw data'!D158:H158)+$J$4</f>
        <v>0.12368280206065163</v>
      </c>
      <c r="E163" s="3">
        <v>0</v>
      </c>
      <c r="F163" s="7">
        <f t="shared" si="13"/>
        <v>1.1316568548401877</v>
      </c>
      <c r="G163" s="7">
        <f t="shared" si="14"/>
        <v>1</v>
      </c>
      <c r="H163" s="7">
        <f t="shared" si="15"/>
        <v>0.53088134343509485</v>
      </c>
      <c r="I163" s="7">
        <f t="shared" si="16"/>
        <v>0.46911865656490526</v>
      </c>
      <c r="J163" s="7">
        <f t="shared" si="12"/>
        <v>0.53088134343509485</v>
      </c>
      <c r="K163" s="7">
        <f t="shared" si="17"/>
        <v>-0.63321674140178164</v>
      </c>
    </row>
    <row r="164" spans="1:11" x14ac:dyDescent="0.25">
      <c r="A164" s="3">
        <v>18</v>
      </c>
      <c r="B164" s="3">
        <v>5</v>
      </c>
      <c r="C164" s="3">
        <v>0</v>
      </c>
      <c r="D164" s="7">
        <f>SUMPRODUCT($E$4:$I$4,'raw data'!D159:H159)+$J$4</f>
        <v>-2.3955405297568881</v>
      </c>
      <c r="E164" s="3">
        <v>0</v>
      </c>
      <c r="F164" s="7">
        <f t="shared" si="13"/>
        <v>9.1123410693296561E-2</v>
      </c>
      <c r="G164" s="7">
        <f t="shared" si="14"/>
        <v>1</v>
      </c>
      <c r="H164" s="7">
        <f t="shared" si="15"/>
        <v>8.3513386112206156E-2</v>
      </c>
      <c r="I164" s="7">
        <f t="shared" si="16"/>
        <v>0.91648661388779384</v>
      </c>
      <c r="J164" s="7">
        <f t="shared" si="12"/>
        <v>0.91648661388779384</v>
      </c>
      <c r="K164" s="7">
        <f t="shared" si="17"/>
        <v>-8.7207817496118528E-2</v>
      </c>
    </row>
    <row r="165" spans="1:11" x14ac:dyDescent="0.25">
      <c r="A165" s="3">
        <v>18</v>
      </c>
      <c r="B165" s="3">
        <v>6</v>
      </c>
      <c r="C165" s="3">
        <v>1</v>
      </c>
      <c r="D165" s="7">
        <f>SUMPRODUCT($E$4:$I$4,'raw data'!D160:H160)+$J$4</f>
        <v>9.5601738425921678E-2</v>
      </c>
      <c r="E165" s="3">
        <v>0</v>
      </c>
      <c r="F165" s="7">
        <f t="shared" si="13"/>
        <v>1.1003207612418371</v>
      </c>
      <c r="G165" s="7">
        <f t="shared" si="14"/>
        <v>1</v>
      </c>
      <c r="H165" s="7">
        <f t="shared" si="15"/>
        <v>0.52388224767690283</v>
      </c>
      <c r="I165" s="7">
        <f t="shared" si="16"/>
        <v>0.47611775232309722</v>
      </c>
      <c r="J165" s="7">
        <f t="shared" si="12"/>
        <v>0.52388224767690283</v>
      </c>
      <c r="K165" s="7">
        <f t="shared" si="17"/>
        <v>-0.64648833808785655</v>
      </c>
    </row>
    <row r="166" spans="1:11" x14ac:dyDescent="0.25">
      <c r="A166" s="3">
        <v>18</v>
      </c>
      <c r="B166" s="3">
        <v>7</v>
      </c>
      <c r="C166" s="3">
        <v>0</v>
      </c>
      <c r="D166" s="7">
        <f>SUMPRODUCT($E$4:$I$4,'raw data'!D161:H161)+$J$4</f>
        <v>-0.87670288841827704</v>
      </c>
      <c r="E166" s="3">
        <v>0</v>
      </c>
      <c r="F166" s="7">
        <f t="shared" si="13"/>
        <v>0.41615275424452053</v>
      </c>
      <c r="G166" s="7">
        <f t="shared" si="14"/>
        <v>1</v>
      </c>
      <c r="H166" s="7">
        <f t="shared" si="15"/>
        <v>0.29386148704454335</v>
      </c>
      <c r="I166" s="7">
        <f t="shared" si="16"/>
        <v>0.70613851295545671</v>
      </c>
      <c r="J166" s="7">
        <f t="shared" si="12"/>
        <v>0.70613851295545671</v>
      </c>
      <c r="K166" s="7">
        <f t="shared" si="17"/>
        <v>-0.34794386674451944</v>
      </c>
    </row>
    <row r="167" spans="1:11" x14ac:dyDescent="0.25">
      <c r="A167" s="3">
        <v>18</v>
      </c>
      <c r="B167" s="3">
        <v>8</v>
      </c>
      <c r="C167" s="3">
        <v>0</v>
      </c>
      <c r="D167" s="7">
        <f>SUMPRODUCT($E$4:$I$4,'raw data'!D162:H162)+$J$4</f>
        <v>-2.4236215933916174</v>
      </c>
      <c r="E167" s="3">
        <v>0</v>
      </c>
      <c r="F167" s="7">
        <f t="shared" si="13"/>
        <v>8.8600161959130341E-2</v>
      </c>
      <c r="G167" s="7">
        <f t="shared" si="14"/>
        <v>1</v>
      </c>
      <c r="H167" s="7">
        <f t="shared" si="15"/>
        <v>8.1389076591425941E-2</v>
      </c>
      <c r="I167" s="7">
        <f t="shared" si="16"/>
        <v>0.91861092340857409</v>
      </c>
      <c r="J167" s="7">
        <f t="shared" si="12"/>
        <v>0.91861092340857409</v>
      </c>
      <c r="K167" s="7">
        <f t="shared" si="17"/>
        <v>-8.4892615795399917E-2</v>
      </c>
    </row>
    <row r="168" spans="1:11" x14ac:dyDescent="0.25">
      <c r="A168" s="3">
        <v>18</v>
      </c>
      <c r="B168" s="3">
        <v>9</v>
      </c>
      <c r="C168" s="3">
        <v>0</v>
      </c>
      <c r="D168" s="7">
        <f>SUMPRODUCT($E$4:$I$4,'raw data'!D163:H163)+$J$4</f>
        <v>-1.6242422482268801</v>
      </c>
      <c r="E168" s="3">
        <v>0</v>
      </c>
      <c r="F168" s="7">
        <f t="shared" si="13"/>
        <v>0.19706094192164569</v>
      </c>
      <c r="G168" s="7">
        <f t="shared" si="14"/>
        <v>1</v>
      </c>
      <c r="H168" s="7">
        <f t="shared" si="15"/>
        <v>0.16462064296016807</v>
      </c>
      <c r="I168" s="7">
        <f t="shared" si="16"/>
        <v>0.83537935703983202</v>
      </c>
      <c r="J168" s="7">
        <f t="shared" si="12"/>
        <v>0.83537935703983202</v>
      </c>
      <c r="K168" s="7">
        <f t="shared" si="17"/>
        <v>-0.17986933749509604</v>
      </c>
    </row>
    <row r="169" spans="1:11" x14ac:dyDescent="0.25">
      <c r="A169" s="3">
        <v>19</v>
      </c>
      <c r="B169" s="3">
        <v>1</v>
      </c>
      <c r="C169" s="3">
        <v>1</v>
      </c>
      <c r="D169" s="7">
        <f>SUMPRODUCT($E$4:$I$4,'raw data'!D164:H164)+$J$4</f>
        <v>-1.7581528436474358</v>
      </c>
      <c r="E169" s="3">
        <v>0</v>
      </c>
      <c r="F169" s="7">
        <f t="shared" si="13"/>
        <v>0.17236295127437298</v>
      </c>
      <c r="G169" s="7">
        <f t="shared" si="14"/>
        <v>1</v>
      </c>
      <c r="H169" s="7">
        <f t="shared" si="15"/>
        <v>0.14702183405489941</v>
      </c>
      <c r="I169" s="7">
        <f t="shared" si="16"/>
        <v>0.85297816594510056</v>
      </c>
      <c r="J169" s="7">
        <f t="shared" si="12"/>
        <v>0.14702183405489941</v>
      </c>
      <c r="K169" s="7">
        <f t="shared" si="17"/>
        <v>-1.9171741722473252</v>
      </c>
    </row>
    <row r="170" spans="1:11" x14ac:dyDescent="0.25">
      <c r="A170" s="3">
        <v>19</v>
      </c>
      <c r="B170" s="3">
        <v>2</v>
      </c>
      <c r="C170" s="3">
        <v>0</v>
      </c>
      <c r="D170" s="7">
        <f>SUMPRODUCT($E$4:$I$4,'raw data'!D165:H165)+$J$4</f>
        <v>-2.2897109979710621</v>
      </c>
      <c r="E170" s="3">
        <v>0</v>
      </c>
      <c r="F170" s="7">
        <f t="shared" si="13"/>
        <v>0.10129573229622742</v>
      </c>
      <c r="G170" s="7">
        <f t="shared" si="14"/>
        <v>1</v>
      </c>
      <c r="H170" s="7">
        <f t="shared" si="15"/>
        <v>9.197868413148523E-2</v>
      </c>
      <c r="I170" s="7">
        <f t="shared" si="16"/>
        <v>0.90802131586851487</v>
      </c>
      <c r="J170" s="7">
        <f t="shared" si="12"/>
        <v>0.90802131586851487</v>
      </c>
      <c r="K170" s="7">
        <f t="shared" si="17"/>
        <v>-9.6487425030274257E-2</v>
      </c>
    </row>
    <row r="171" spans="1:11" x14ac:dyDescent="0.25">
      <c r="A171" s="3">
        <v>19</v>
      </c>
      <c r="B171" s="3">
        <v>3</v>
      </c>
      <c r="C171" s="3">
        <v>0</v>
      </c>
      <c r="D171" s="7">
        <f>SUMPRODUCT($E$4:$I$4,'raw data'!D166:H166)+$J$4</f>
        <v>-0.62385655774795168</v>
      </c>
      <c r="E171" s="3">
        <v>0</v>
      </c>
      <c r="F171" s="7">
        <f t="shared" si="13"/>
        <v>0.53587381910216136</v>
      </c>
      <c r="G171" s="7">
        <f t="shared" si="14"/>
        <v>1</v>
      </c>
      <c r="H171" s="7">
        <f t="shared" si="15"/>
        <v>0.3489048465032249</v>
      </c>
      <c r="I171" s="7">
        <f t="shared" si="16"/>
        <v>0.65109515349677516</v>
      </c>
      <c r="J171" s="7">
        <f t="shared" si="12"/>
        <v>0.65109515349677516</v>
      </c>
      <c r="K171" s="7">
        <f t="shared" si="17"/>
        <v>-0.42909948232903433</v>
      </c>
    </row>
    <row r="172" spans="1:11" x14ac:dyDescent="0.25">
      <c r="A172" s="3">
        <v>19</v>
      </c>
      <c r="B172" s="3">
        <v>4</v>
      </c>
      <c r="C172" s="3">
        <v>1</v>
      </c>
      <c r="D172" s="7">
        <f>SUMPRODUCT($E$4:$I$4,'raw data'!D167:H167)+$J$4</f>
        <v>0.12368280206065163</v>
      </c>
      <c r="E172" s="3">
        <v>0</v>
      </c>
      <c r="F172" s="7">
        <f t="shared" si="13"/>
        <v>1.1316568548401877</v>
      </c>
      <c r="G172" s="7">
        <f t="shared" si="14"/>
        <v>1</v>
      </c>
      <c r="H172" s="7">
        <f t="shared" si="15"/>
        <v>0.53088134343509485</v>
      </c>
      <c r="I172" s="7">
        <f t="shared" si="16"/>
        <v>0.46911865656490526</v>
      </c>
      <c r="J172" s="7">
        <f t="shared" si="12"/>
        <v>0.53088134343509485</v>
      </c>
      <c r="K172" s="7">
        <f t="shared" si="17"/>
        <v>-0.63321674140178164</v>
      </c>
    </row>
    <row r="173" spans="1:11" x14ac:dyDescent="0.25">
      <c r="A173" s="3">
        <v>19</v>
      </c>
      <c r="B173" s="3">
        <v>5</v>
      </c>
      <c r="C173" s="3">
        <v>1</v>
      </c>
      <c r="D173" s="7">
        <f>SUMPRODUCT($E$4:$I$4,'raw data'!D168:H168)+$J$4</f>
        <v>-2.3955405297568881</v>
      </c>
      <c r="E173" s="3">
        <v>0</v>
      </c>
      <c r="F173" s="7">
        <f t="shared" si="13"/>
        <v>9.1123410693296561E-2</v>
      </c>
      <c r="G173" s="7">
        <f t="shared" si="14"/>
        <v>1</v>
      </c>
      <c r="H173" s="7">
        <f t="shared" si="15"/>
        <v>8.3513386112206156E-2</v>
      </c>
      <c r="I173" s="7">
        <f t="shared" si="16"/>
        <v>0.91648661388779384</v>
      </c>
      <c r="J173" s="7">
        <f t="shared" si="12"/>
        <v>8.3513386112206156E-2</v>
      </c>
      <c r="K173" s="7">
        <f t="shared" si="17"/>
        <v>-2.4827483472530063</v>
      </c>
    </row>
    <row r="174" spans="1:11" x14ac:dyDescent="0.25">
      <c r="A174" s="3">
        <v>19</v>
      </c>
      <c r="B174" s="3">
        <v>6</v>
      </c>
      <c r="C174" s="3">
        <v>1</v>
      </c>
      <c r="D174" s="7">
        <f>SUMPRODUCT($E$4:$I$4,'raw data'!D169:H169)+$J$4</f>
        <v>9.5601738425921678E-2</v>
      </c>
      <c r="E174" s="3">
        <v>0</v>
      </c>
      <c r="F174" s="7">
        <f t="shared" si="13"/>
        <v>1.1003207612418371</v>
      </c>
      <c r="G174" s="7">
        <f t="shared" si="14"/>
        <v>1</v>
      </c>
      <c r="H174" s="7">
        <f t="shared" si="15"/>
        <v>0.52388224767690283</v>
      </c>
      <c r="I174" s="7">
        <f t="shared" si="16"/>
        <v>0.47611775232309722</v>
      </c>
      <c r="J174" s="7">
        <f t="shared" si="12"/>
        <v>0.52388224767690283</v>
      </c>
      <c r="K174" s="7">
        <f t="shared" si="17"/>
        <v>-0.64648833808785655</v>
      </c>
    </row>
    <row r="175" spans="1:11" x14ac:dyDescent="0.25">
      <c r="A175" s="3">
        <v>19</v>
      </c>
      <c r="B175" s="3">
        <v>7</v>
      </c>
      <c r="C175" s="3">
        <v>1</v>
      </c>
      <c r="D175" s="7">
        <f>SUMPRODUCT($E$4:$I$4,'raw data'!D170:H170)+$J$4</f>
        <v>-0.87670288841827704</v>
      </c>
      <c r="E175" s="3">
        <v>0</v>
      </c>
      <c r="F175" s="7">
        <f t="shared" si="13"/>
        <v>0.41615275424452053</v>
      </c>
      <c r="G175" s="7">
        <f t="shared" si="14"/>
        <v>1</v>
      </c>
      <c r="H175" s="7">
        <f t="shared" si="15"/>
        <v>0.29386148704454335</v>
      </c>
      <c r="I175" s="7">
        <f t="shared" si="16"/>
        <v>0.70613851295545671</v>
      </c>
      <c r="J175" s="7">
        <f t="shared" si="12"/>
        <v>0.29386148704454335</v>
      </c>
      <c r="K175" s="7">
        <f t="shared" si="17"/>
        <v>-1.2246467551627964</v>
      </c>
    </row>
    <row r="176" spans="1:11" x14ac:dyDescent="0.25">
      <c r="A176" s="3">
        <v>19</v>
      </c>
      <c r="B176" s="3">
        <v>8</v>
      </c>
      <c r="C176" s="3">
        <v>1</v>
      </c>
      <c r="D176" s="7">
        <f>SUMPRODUCT($E$4:$I$4,'raw data'!D171:H171)+$J$4</f>
        <v>-2.4236215933916174</v>
      </c>
      <c r="E176" s="3">
        <v>0</v>
      </c>
      <c r="F176" s="7">
        <f t="shared" si="13"/>
        <v>8.8600161959130341E-2</v>
      </c>
      <c r="G176" s="7">
        <f t="shared" si="14"/>
        <v>1</v>
      </c>
      <c r="H176" s="7">
        <f t="shared" si="15"/>
        <v>8.1389076591425941E-2</v>
      </c>
      <c r="I176" s="7">
        <f t="shared" si="16"/>
        <v>0.91861092340857409</v>
      </c>
      <c r="J176" s="7">
        <f t="shared" si="12"/>
        <v>8.1389076591425941E-2</v>
      </c>
      <c r="K176" s="7">
        <f t="shared" si="17"/>
        <v>-2.5085142091870174</v>
      </c>
    </row>
    <row r="177" spans="1:11" x14ac:dyDescent="0.25">
      <c r="A177" s="3">
        <v>19</v>
      </c>
      <c r="B177" s="3">
        <v>9</v>
      </c>
      <c r="C177" s="3">
        <v>0</v>
      </c>
      <c r="D177" s="7">
        <f>SUMPRODUCT($E$4:$I$4,'raw data'!D172:H172)+$J$4</f>
        <v>-1.6242422482268801</v>
      </c>
      <c r="E177" s="3">
        <v>0</v>
      </c>
      <c r="F177" s="7">
        <f t="shared" si="13"/>
        <v>0.19706094192164569</v>
      </c>
      <c r="G177" s="7">
        <f t="shared" si="14"/>
        <v>1</v>
      </c>
      <c r="H177" s="7">
        <f t="shared" si="15"/>
        <v>0.16462064296016807</v>
      </c>
      <c r="I177" s="7">
        <f t="shared" si="16"/>
        <v>0.83537935703983202</v>
      </c>
      <c r="J177" s="7">
        <f t="shared" si="12"/>
        <v>0.83537935703983202</v>
      </c>
      <c r="K177" s="7">
        <f t="shared" si="17"/>
        <v>-0.17986933749509604</v>
      </c>
    </row>
    <row r="178" spans="1:11" x14ac:dyDescent="0.25">
      <c r="A178" s="3">
        <v>20</v>
      </c>
      <c r="B178" s="3">
        <v>1</v>
      </c>
      <c r="C178" s="3">
        <v>0</v>
      </c>
      <c r="D178" s="7">
        <f>SUMPRODUCT($E$4:$I$4,'raw data'!D173:H173)+$J$4</f>
        <v>-1.7581528436474358</v>
      </c>
      <c r="E178" s="3">
        <v>0</v>
      </c>
      <c r="F178" s="7">
        <f t="shared" si="13"/>
        <v>0.17236295127437298</v>
      </c>
      <c r="G178" s="7">
        <f t="shared" si="14"/>
        <v>1</v>
      </c>
      <c r="H178" s="7">
        <f t="shared" si="15"/>
        <v>0.14702183405489941</v>
      </c>
      <c r="I178" s="7">
        <f t="shared" si="16"/>
        <v>0.85297816594510056</v>
      </c>
      <c r="J178" s="7">
        <f t="shared" si="12"/>
        <v>0.85297816594510056</v>
      </c>
      <c r="K178" s="7">
        <f t="shared" si="17"/>
        <v>-0.15902132859988932</v>
      </c>
    </row>
    <row r="179" spans="1:11" x14ac:dyDescent="0.25">
      <c r="A179" s="3">
        <v>20</v>
      </c>
      <c r="B179" s="3">
        <v>2</v>
      </c>
      <c r="C179" s="3">
        <v>0</v>
      </c>
      <c r="D179" s="7">
        <f>SUMPRODUCT($E$4:$I$4,'raw data'!D174:H174)+$J$4</f>
        <v>-2.2897109979710621</v>
      </c>
      <c r="E179" s="3">
        <v>0</v>
      </c>
      <c r="F179" s="7">
        <f t="shared" si="13"/>
        <v>0.10129573229622742</v>
      </c>
      <c r="G179" s="7">
        <f t="shared" si="14"/>
        <v>1</v>
      </c>
      <c r="H179" s="7">
        <f t="shared" si="15"/>
        <v>9.197868413148523E-2</v>
      </c>
      <c r="I179" s="7">
        <f t="shared" si="16"/>
        <v>0.90802131586851487</v>
      </c>
      <c r="J179" s="7">
        <f t="shared" si="12"/>
        <v>0.90802131586851487</v>
      </c>
      <c r="K179" s="7">
        <f t="shared" si="17"/>
        <v>-9.6487425030274257E-2</v>
      </c>
    </row>
    <row r="180" spans="1:11" x14ac:dyDescent="0.25">
      <c r="A180" s="3">
        <v>20</v>
      </c>
      <c r="B180" s="3">
        <v>3</v>
      </c>
      <c r="C180" s="3">
        <v>0</v>
      </c>
      <c r="D180" s="7">
        <f>SUMPRODUCT($E$4:$I$4,'raw data'!D175:H175)+$J$4</f>
        <v>-0.62385655774795168</v>
      </c>
      <c r="E180" s="3">
        <v>0</v>
      </c>
      <c r="F180" s="7">
        <f t="shared" si="13"/>
        <v>0.53587381910216136</v>
      </c>
      <c r="G180" s="7">
        <f t="shared" si="14"/>
        <v>1</v>
      </c>
      <c r="H180" s="7">
        <f t="shared" si="15"/>
        <v>0.3489048465032249</v>
      </c>
      <c r="I180" s="7">
        <f t="shared" si="16"/>
        <v>0.65109515349677516</v>
      </c>
      <c r="J180" s="7">
        <f t="shared" si="12"/>
        <v>0.65109515349677516</v>
      </c>
      <c r="K180" s="7">
        <f t="shared" si="17"/>
        <v>-0.42909948232903433</v>
      </c>
    </row>
    <row r="181" spans="1:11" x14ac:dyDescent="0.25">
      <c r="A181" s="3">
        <v>20</v>
      </c>
      <c r="B181" s="3">
        <v>4</v>
      </c>
      <c r="C181" s="3">
        <v>0</v>
      </c>
      <c r="D181" s="7">
        <f>SUMPRODUCT($E$4:$I$4,'raw data'!D176:H176)+$J$4</f>
        <v>0.12368280206065163</v>
      </c>
      <c r="E181" s="3">
        <v>0</v>
      </c>
      <c r="F181" s="7">
        <f t="shared" si="13"/>
        <v>1.1316568548401877</v>
      </c>
      <c r="G181" s="7">
        <f t="shared" si="14"/>
        <v>1</v>
      </c>
      <c r="H181" s="7">
        <f t="shared" si="15"/>
        <v>0.53088134343509485</v>
      </c>
      <c r="I181" s="7">
        <f t="shared" si="16"/>
        <v>0.46911865656490526</v>
      </c>
      <c r="J181" s="7">
        <f t="shared" si="12"/>
        <v>0.46911865656490526</v>
      </c>
      <c r="K181" s="7">
        <f t="shared" si="17"/>
        <v>-0.75689954346243327</v>
      </c>
    </row>
    <row r="182" spans="1:11" x14ac:dyDescent="0.25">
      <c r="A182" s="3">
        <v>20</v>
      </c>
      <c r="B182" s="3">
        <v>5</v>
      </c>
      <c r="C182" s="3">
        <v>0</v>
      </c>
      <c r="D182" s="7">
        <f>SUMPRODUCT($E$4:$I$4,'raw data'!D177:H177)+$J$4</f>
        <v>-2.3955405297568881</v>
      </c>
      <c r="E182" s="3">
        <v>0</v>
      </c>
      <c r="F182" s="7">
        <f t="shared" si="13"/>
        <v>9.1123410693296561E-2</v>
      </c>
      <c r="G182" s="7">
        <f t="shared" si="14"/>
        <v>1</v>
      </c>
      <c r="H182" s="7">
        <f t="shared" si="15"/>
        <v>8.3513386112206156E-2</v>
      </c>
      <c r="I182" s="7">
        <f t="shared" si="16"/>
        <v>0.91648661388779384</v>
      </c>
      <c r="J182" s="7">
        <f t="shared" si="12"/>
        <v>0.91648661388779384</v>
      </c>
      <c r="K182" s="7">
        <f t="shared" si="17"/>
        <v>-8.7207817496118528E-2</v>
      </c>
    </row>
    <row r="183" spans="1:11" x14ac:dyDescent="0.25">
      <c r="A183" s="3">
        <v>20</v>
      </c>
      <c r="B183" s="3">
        <v>6</v>
      </c>
      <c r="C183" s="3">
        <v>0</v>
      </c>
      <c r="D183" s="7">
        <f>SUMPRODUCT($E$4:$I$4,'raw data'!D178:H178)+$J$4</f>
        <v>9.5601738425921678E-2</v>
      </c>
      <c r="E183" s="3">
        <v>0</v>
      </c>
      <c r="F183" s="7">
        <f t="shared" si="13"/>
        <v>1.1003207612418371</v>
      </c>
      <c r="G183" s="7">
        <f t="shared" si="14"/>
        <v>1</v>
      </c>
      <c r="H183" s="7">
        <f t="shared" si="15"/>
        <v>0.52388224767690283</v>
      </c>
      <c r="I183" s="7">
        <f t="shared" si="16"/>
        <v>0.47611775232309722</v>
      </c>
      <c r="J183" s="7">
        <f t="shared" si="12"/>
        <v>0.47611775232309722</v>
      </c>
      <c r="K183" s="7">
        <f t="shared" si="17"/>
        <v>-0.74209007651377834</v>
      </c>
    </row>
    <row r="184" spans="1:11" x14ac:dyDescent="0.25">
      <c r="A184" s="3">
        <v>20</v>
      </c>
      <c r="B184" s="3">
        <v>7</v>
      </c>
      <c r="C184" s="3">
        <v>0</v>
      </c>
      <c r="D184" s="7">
        <f>SUMPRODUCT($E$4:$I$4,'raw data'!D179:H179)+$J$4</f>
        <v>-0.87670288841827704</v>
      </c>
      <c r="E184" s="3">
        <v>0</v>
      </c>
      <c r="F184" s="7">
        <f t="shared" si="13"/>
        <v>0.41615275424452053</v>
      </c>
      <c r="G184" s="7">
        <f t="shared" si="14"/>
        <v>1</v>
      </c>
      <c r="H184" s="7">
        <f t="shared" si="15"/>
        <v>0.29386148704454335</v>
      </c>
      <c r="I184" s="7">
        <f t="shared" si="16"/>
        <v>0.70613851295545671</v>
      </c>
      <c r="J184" s="7">
        <f t="shared" si="12"/>
        <v>0.70613851295545671</v>
      </c>
      <c r="K184" s="7">
        <f t="shared" si="17"/>
        <v>-0.34794386674451944</v>
      </c>
    </row>
    <row r="185" spans="1:11" x14ac:dyDescent="0.25">
      <c r="A185" s="3">
        <v>20</v>
      </c>
      <c r="B185" s="3">
        <v>8</v>
      </c>
      <c r="C185" s="3">
        <v>0</v>
      </c>
      <c r="D185" s="7">
        <f>SUMPRODUCT($E$4:$I$4,'raw data'!D180:H180)+$J$4</f>
        <v>-2.4236215933916174</v>
      </c>
      <c r="E185" s="3">
        <v>0</v>
      </c>
      <c r="F185" s="7">
        <f t="shared" si="13"/>
        <v>8.8600161959130341E-2</v>
      </c>
      <c r="G185" s="7">
        <f t="shared" si="14"/>
        <v>1</v>
      </c>
      <c r="H185" s="7">
        <f t="shared" si="15"/>
        <v>8.1389076591425941E-2</v>
      </c>
      <c r="I185" s="7">
        <f t="shared" si="16"/>
        <v>0.91861092340857409</v>
      </c>
      <c r="J185" s="7">
        <f t="shared" si="12"/>
        <v>0.91861092340857409</v>
      </c>
      <c r="K185" s="7">
        <f t="shared" si="17"/>
        <v>-8.4892615795399917E-2</v>
      </c>
    </row>
    <row r="186" spans="1:11" x14ac:dyDescent="0.25">
      <c r="A186" s="3">
        <v>20</v>
      </c>
      <c r="B186" s="3">
        <v>9</v>
      </c>
      <c r="C186" s="3">
        <v>0</v>
      </c>
      <c r="D186" s="7">
        <f>SUMPRODUCT($E$4:$I$4,'raw data'!D181:H181)+$J$4</f>
        <v>-1.6242422482268801</v>
      </c>
      <c r="E186" s="3">
        <v>0</v>
      </c>
      <c r="F186" s="7">
        <f t="shared" si="13"/>
        <v>0.19706094192164569</v>
      </c>
      <c r="G186" s="7">
        <f t="shared" si="14"/>
        <v>1</v>
      </c>
      <c r="H186" s="7">
        <f t="shared" si="15"/>
        <v>0.16462064296016807</v>
      </c>
      <c r="I186" s="7">
        <f t="shared" si="16"/>
        <v>0.83537935703983202</v>
      </c>
      <c r="J186" s="7">
        <f t="shared" si="12"/>
        <v>0.83537935703983202</v>
      </c>
      <c r="K186" s="7">
        <f t="shared" si="17"/>
        <v>-0.17986933749509604</v>
      </c>
    </row>
    <row r="187" spans="1:11" x14ac:dyDescent="0.25">
      <c r="A187" s="3">
        <v>21</v>
      </c>
      <c r="B187" s="3">
        <v>1</v>
      </c>
      <c r="C187" s="3">
        <v>1</v>
      </c>
      <c r="D187" s="7">
        <f>SUMPRODUCT($E$4:$I$4,'raw data'!D182:H182)+$J$4</f>
        <v>-1.7581528436474358</v>
      </c>
      <c r="E187" s="3">
        <v>0</v>
      </c>
      <c r="F187" s="7">
        <f t="shared" si="13"/>
        <v>0.17236295127437298</v>
      </c>
      <c r="G187" s="7">
        <f t="shared" si="14"/>
        <v>1</v>
      </c>
      <c r="H187" s="7">
        <f t="shared" si="15"/>
        <v>0.14702183405489941</v>
      </c>
      <c r="I187" s="7">
        <f t="shared" si="16"/>
        <v>0.85297816594510056</v>
      </c>
      <c r="J187" s="7">
        <f t="shared" si="12"/>
        <v>0.14702183405489941</v>
      </c>
      <c r="K187" s="7">
        <f t="shared" si="17"/>
        <v>-1.9171741722473252</v>
      </c>
    </row>
    <row r="188" spans="1:11" x14ac:dyDescent="0.25">
      <c r="A188" s="3">
        <v>21</v>
      </c>
      <c r="B188" s="3">
        <v>2</v>
      </c>
      <c r="C188" s="3">
        <v>1</v>
      </c>
      <c r="D188" s="7">
        <f>SUMPRODUCT($E$4:$I$4,'raw data'!D183:H183)+$J$4</f>
        <v>-2.2897109979710621</v>
      </c>
      <c r="E188" s="3">
        <v>0</v>
      </c>
      <c r="F188" s="7">
        <f t="shared" si="13"/>
        <v>0.10129573229622742</v>
      </c>
      <c r="G188" s="7">
        <f t="shared" si="14"/>
        <v>1</v>
      </c>
      <c r="H188" s="7">
        <f t="shared" si="15"/>
        <v>9.197868413148523E-2</v>
      </c>
      <c r="I188" s="7">
        <f t="shared" si="16"/>
        <v>0.90802131586851487</v>
      </c>
      <c r="J188" s="7">
        <f t="shared" si="12"/>
        <v>9.197868413148523E-2</v>
      </c>
      <c r="K188" s="7">
        <f t="shared" si="17"/>
        <v>-2.3861984230013364</v>
      </c>
    </row>
    <row r="189" spans="1:11" x14ac:dyDescent="0.25">
      <c r="A189" s="3">
        <v>21</v>
      </c>
      <c r="B189" s="3">
        <v>3</v>
      </c>
      <c r="C189" s="3">
        <v>1</v>
      </c>
      <c r="D189" s="7">
        <f>SUMPRODUCT($E$4:$I$4,'raw data'!D184:H184)+$J$4</f>
        <v>-0.62385655774795168</v>
      </c>
      <c r="E189" s="3">
        <v>0</v>
      </c>
      <c r="F189" s="7">
        <f t="shared" si="13"/>
        <v>0.53587381910216136</v>
      </c>
      <c r="G189" s="7">
        <f t="shared" si="14"/>
        <v>1</v>
      </c>
      <c r="H189" s="7">
        <f t="shared" si="15"/>
        <v>0.3489048465032249</v>
      </c>
      <c r="I189" s="7">
        <f t="shared" si="16"/>
        <v>0.65109515349677516</v>
      </c>
      <c r="J189" s="7">
        <f t="shared" si="12"/>
        <v>0.3489048465032249</v>
      </c>
      <c r="K189" s="7">
        <f t="shared" si="17"/>
        <v>-1.052956040076986</v>
      </c>
    </row>
    <row r="190" spans="1:11" x14ac:dyDescent="0.25">
      <c r="A190" s="3">
        <v>21</v>
      </c>
      <c r="B190" s="3">
        <v>4</v>
      </c>
      <c r="C190" s="3">
        <v>1</v>
      </c>
      <c r="D190" s="7">
        <f>SUMPRODUCT($E$4:$I$4,'raw data'!D185:H185)+$J$4</f>
        <v>0.12368280206065163</v>
      </c>
      <c r="E190" s="3">
        <v>0</v>
      </c>
      <c r="F190" s="7">
        <f t="shared" si="13"/>
        <v>1.1316568548401877</v>
      </c>
      <c r="G190" s="7">
        <f t="shared" si="14"/>
        <v>1</v>
      </c>
      <c r="H190" s="7">
        <f t="shared" si="15"/>
        <v>0.53088134343509485</v>
      </c>
      <c r="I190" s="7">
        <f t="shared" si="16"/>
        <v>0.46911865656490526</v>
      </c>
      <c r="J190" s="7">
        <f t="shared" si="12"/>
        <v>0.53088134343509485</v>
      </c>
      <c r="K190" s="7">
        <f t="shared" si="17"/>
        <v>-0.63321674140178164</v>
      </c>
    </row>
    <row r="191" spans="1:11" x14ac:dyDescent="0.25">
      <c r="A191" s="3">
        <v>21</v>
      </c>
      <c r="B191" s="3">
        <v>5</v>
      </c>
      <c r="C191" s="3">
        <v>1</v>
      </c>
      <c r="D191" s="7">
        <f>SUMPRODUCT($E$4:$I$4,'raw data'!D186:H186)+$J$4</f>
        <v>-2.3955405297568881</v>
      </c>
      <c r="E191" s="3">
        <v>0</v>
      </c>
      <c r="F191" s="7">
        <f t="shared" si="13"/>
        <v>9.1123410693296561E-2</v>
      </c>
      <c r="G191" s="7">
        <f t="shared" si="14"/>
        <v>1</v>
      </c>
      <c r="H191" s="7">
        <f t="shared" si="15"/>
        <v>8.3513386112206156E-2</v>
      </c>
      <c r="I191" s="7">
        <f t="shared" si="16"/>
        <v>0.91648661388779384</v>
      </c>
      <c r="J191" s="7">
        <f t="shared" si="12"/>
        <v>8.3513386112206156E-2</v>
      </c>
      <c r="K191" s="7">
        <f t="shared" si="17"/>
        <v>-2.4827483472530063</v>
      </c>
    </row>
    <row r="192" spans="1:11" x14ac:dyDescent="0.25">
      <c r="A192" s="3">
        <v>21</v>
      </c>
      <c r="B192" s="3">
        <v>6</v>
      </c>
      <c r="C192" s="3">
        <v>1</v>
      </c>
      <c r="D192" s="7">
        <f>SUMPRODUCT($E$4:$I$4,'raw data'!D187:H187)+$J$4</f>
        <v>9.5601738425921678E-2</v>
      </c>
      <c r="E192" s="3">
        <v>0</v>
      </c>
      <c r="F192" s="7">
        <f t="shared" si="13"/>
        <v>1.1003207612418371</v>
      </c>
      <c r="G192" s="7">
        <f t="shared" si="14"/>
        <v>1</v>
      </c>
      <c r="H192" s="7">
        <f t="shared" si="15"/>
        <v>0.52388224767690283</v>
      </c>
      <c r="I192" s="7">
        <f t="shared" si="16"/>
        <v>0.47611775232309722</v>
      </c>
      <c r="J192" s="7">
        <f t="shared" si="12"/>
        <v>0.52388224767690283</v>
      </c>
      <c r="K192" s="7">
        <f t="shared" si="17"/>
        <v>-0.64648833808785655</v>
      </c>
    </row>
    <row r="193" spans="1:11" x14ac:dyDescent="0.25">
      <c r="A193" s="3">
        <v>21</v>
      </c>
      <c r="B193" s="3">
        <v>7</v>
      </c>
      <c r="C193" s="3">
        <v>0</v>
      </c>
      <c r="D193" s="7">
        <f>SUMPRODUCT($E$4:$I$4,'raw data'!D188:H188)+$J$4</f>
        <v>-0.87670288841827704</v>
      </c>
      <c r="E193" s="3">
        <v>0</v>
      </c>
      <c r="F193" s="7">
        <f t="shared" si="13"/>
        <v>0.41615275424452053</v>
      </c>
      <c r="G193" s="7">
        <f t="shared" si="14"/>
        <v>1</v>
      </c>
      <c r="H193" s="7">
        <f t="shared" si="15"/>
        <v>0.29386148704454335</v>
      </c>
      <c r="I193" s="7">
        <f t="shared" si="16"/>
        <v>0.70613851295545671</v>
      </c>
      <c r="J193" s="7">
        <f t="shared" si="12"/>
        <v>0.70613851295545671</v>
      </c>
      <c r="K193" s="7">
        <f t="shared" si="17"/>
        <v>-0.34794386674451944</v>
      </c>
    </row>
    <row r="194" spans="1:11" x14ac:dyDescent="0.25">
      <c r="A194" s="3">
        <v>21</v>
      </c>
      <c r="B194" s="3">
        <v>8</v>
      </c>
      <c r="C194" s="3">
        <v>0</v>
      </c>
      <c r="D194" s="7">
        <f>SUMPRODUCT($E$4:$I$4,'raw data'!D189:H189)+$J$4</f>
        <v>-2.4236215933916174</v>
      </c>
      <c r="E194" s="3">
        <v>0</v>
      </c>
      <c r="F194" s="7">
        <f t="shared" si="13"/>
        <v>8.8600161959130341E-2</v>
      </c>
      <c r="G194" s="7">
        <f t="shared" si="14"/>
        <v>1</v>
      </c>
      <c r="H194" s="7">
        <f t="shared" si="15"/>
        <v>8.1389076591425941E-2</v>
      </c>
      <c r="I194" s="7">
        <f t="shared" si="16"/>
        <v>0.91861092340857409</v>
      </c>
      <c r="J194" s="7">
        <f t="shared" si="12"/>
        <v>0.91861092340857409</v>
      </c>
      <c r="K194" s="7">
        <f t="shared" si="17"/>
        <v>-8.4892615795399917E-2</v>
      </c>
    </row>
    <row r="195" spans="1:11" x14ac:dyDescent="0.25">
      <c r="A195" s="3">
        <v>21</v>
      </c>
      <c r="B195" s="3">
        <v>9</v>
      </c>
      <c r="C195" s="3">
        <v>0</v>
      </c>
      <c r="D195" s="7">
        <f>SUMPRODUCT($E$4:$I$4,'raw data'!D190:H190)+$J$4</f>
        <v>-1.6242422482268801</v>
      </c>
      <c r="E195" s="3">
        <v>0</v>
      </c>
      <c r="F195" s="7">
        <f t="shared" si="13"/>
        <v>0.19706094192164569</v>
      </c>
      <c r="G195" s="7">
        <f t="shared" si="14"/>
        <v>1</v>
      </c>
      <c r="H195" s="7">
        <f t="shared" si="15"/>
        <v>0.16462064296016807</v>
      </c>
      <c r="I195" s="7">
        <f t="shared" si="16"/>
        <v>0.83537935703983202</v>
      </c>
      <c r="J195" s="7">
        <f t="shared" si="12"/>
        <v>0.83537935703983202</v>
      </c>
      <c r="K195" s="7">
        <f t="shared" si="17"/>
        <v>-0.17986933749509604</v>
      </c>
    </row>
    <row r="196" spans="1:11" x14ac:dyDescent="0.25">
      <c r="A196" s="3">
        <v>22</v>
      </c>
      <c r="B196" s="3">
        <v>1</v>
      </c>
      <c r="C196" s="3">
        <v>0</v>
      </c>
      <c r="D196" s="7">
        <f>SUMPRODUCT($E$4:$I$4,'raw data'!D191:H191)+$J$4</f>
        <v>-1.7581528436474358</v>
      </c>
      <c r="E196" s="3">
        <v>0</v>
      </c>
      <c r="F196" s="7">
        <f t="shared" si="13"/>
        <v>0.17236295127437298</v>
      </c>
      <c r="G196" s="7">
        <f t="shared" si="14"/>
        <v>1</v>
      </c>
      <c r="H196" s="7">
        <f t="shared" si="15"/>
        <v>0.14702183405489941</v>
      </c>
      <c r="I196" s="7">
        <f t="shared" si="16"/>
        <v>0.85297816594510056</v>
      </c>
      <c r="J196" s="7">
        <f t="shared" si="12"/>
        <v>0.85297816594510056</v>
      </c>
      <c r="K196" s="7">
        <f t="shared" si="17"/>
        <v>-0.15902132859988932</v>
      </c>
    </row>
    <row r="197" spans="1:11" x14ac:dyDescent="0.25">
      <c r="A197" s="3">
        <v>22</v>
      </c>
      <c r="B197" s="3">
        <v>2</v>
      </c>
      <c r="C197" s="3">
        <v>0</v>
      </c>
      <c r="D197" s="7">
        <f>SUMPRODUCT($E$4:$I$4,'raw data'!D192:H192)+$J$4</f>
        <v>-2.2897109979710621</v>
      </c>
      <c r="E197" s="3">
        <v>0</v>
      </c>
      <c r="F197" s="7">
        <f t="shared" si="13"/>
        <v>0.10129573229622742</v>
      </c>
      <c r="G197" s="7">
        <f t="shared" si="14"/>
        <v>1</v>
      </c>
      <c r="H197" s="7">
        <f t="shared" si="15"/>
        <v>9.197868413148523E-2</v>
      </c>
      <c r="I197" s="7">
        <f t="shared" si="16"/>
        <v>0.90802131586851487</v>
      </c>
      <c r="J197" s="7">
        <f t="shared" si="12"/>
        <v>0.90802131586851487</v>
      </c>
      <c r="K197" s="7">
        <f t="shared" si="17"/>
        <v>-9.6487425030274257E-2</v>
      </c>
    </row>
    <row r="198" spans="1:11" x14ac:dyDescent="0.25">
      <c r="A198" s="3">
        <v>22</v>
      </c>
      <c r="B198" s="3">
        <v>3</v>
      </c>
      <c r="C198" s="3">
        <v>0</v>
      </c>
      <c r="D198" s="7">
        <f>SUMPRODUCT($E$4:$I$4,'raw data'!D193:H193)+$J$4</f>
        <v>-0.62385655774795168</v>
      </c>
      <c r="E198" s="3">
        <v>0</v>
      </c>
      <c r="F198" s="7">
        <f t="shared" si="13"/>
        <v>0.53587381910216136</v>
      </c>
      <c r="G198" s="7">
        <f t="shared" si="14"/>
        <v>1</v>
      </c>
      <c r="H198" s="7">
        <f t="shared" si="15"/>
        <v>0.3489048465032249</v>
      </c>
      <c r="I198" s="7">
        <f t="shared" si="16"/>
        <v>0.65109515349677516</v>
      </c>
      <c r="J198" s="7">
        <f t="shared" si="12"/>
        <v>0.65109515349677516</v>
      </c>
      <c r="K198" s="7">
        <f t="shared" si="17"/>
        <v>-0.42909948232903433</v>
      </c>
    </row>
    <row r="199" spans="1:11" x14ac:dyDescent="0.25">
      <c r="A199" s="3">
        <v>22</v>
      </c>
      <c r="B199" s="3">
        <v>4</v>
      </c>
      <c r="C199" s="3">
        <v>0</v>
      </c>
      <c r="D199" s="7">
        <f>SUMPRODUCT($E$4:$I$4,'raw data'!D194:H194)+$J$4</f>
        <v>0.12368280206065163</v>
      </c>
      <c r="E199" s="3">
        <v>0</v>
      </c>
      <c r="F199" s="7">
        <f t="shared" si="13"/>
        <v>1.1316568548401877</v>
      </c>
      <c r="G199" s="7">
        <f t="shared" si="14"/>
        <v>1</v>
      </c>
      <c r="H199" s="7">
        <f t="shared" si="15"/>
        <v>0.53088134343509485</v>
      </c>
      <c r="I199" s="7">
        <f t="shared" si="16"/>
        <v>0.46911865656490526</v>
      </c>
      <c r="J199" s="7">
        <f t="shared" ref="J199:J262" si="18">H199^C199*I199^(1-C199)</f>
        <v>0.46911865656490526</v>
      </c>
      <c r="K199" s="7">
        <f t="shared" si="17"/>
        <v>-0.75689954346243327</v>
      </c>
    </row>
    <row r="200" spans="1:11" x14ac:dyDescent="0.25">
      <c r="A200" s="3">
        <v>22</v>
      </c>
      <c r="B200" s="3">
        <v>5</v>
      </c>
      <c r="C200" s="3">
        <v>0</v>
      </c>
      <c r="D200" s="7">
        <f>SUMPRODUCT($E$4:$I$4,'raw data'!D195:H195)+$J$4</f>
        <v>-2.3955405297568881</v>
      </c>
      <c r="E200" s="3">
        <v>0</v>
      </c>
      <c r="F200" s="7">
        <f t="shared" ref="F200:F263" si="19">EXP(D200)</f>
        <v>9.1123410693296561E-2</v>
      </c>
      <c r="G200" s="7">
        <f t="shared" ref="G200:G263" si="20">EXP(E200)</f>
        <v>1</v>
      </c>
      <c r="H200" s="7">
        <f t="shared" ref="H200:H263" si="21">F200/SUM(F200:G200)</f>
        <v>8.3513386112206156E-2</v>
      </c>
      <c r="I200" s="7">
        <f t="shared" ref="I200:I263" si="22">G200/SUM(F200:G200)</f>
        <v>0.91648661388779384</v>
      </c>
      <c r="J200" s="7">
        <f t="shared" si="18"/>
        <v>0.91648661388779384</v>
      </c>
      <c r="K200" s="7">
        <f t="shared" ref="K200:K263" si="23">LN(J200)</f>
        <v>-8.7207817496118528E-2</v>
      </c>
    </row>
    <row r="201" spans="1:11" x14ac:dyDescent="0.25">
      <c r="A201" s="3">
        <v>22</v>
      </c>
      <c r="B201" s="3">
        <v>6</v>
      </c>
      <c r="C201" s="3">
        <v>1</v>
      </c>
      <c r="D201" s="7">
        <f>SUMPRODUCT($E$4:$I$4,'raw data'!D196:H196)+$J$4</f>
        <v>9.5601738425921678E-2</v>
      </c>
      <c r="E201" s="3">
        <v>0</v>
      </c>
      <c r="F201" s="7">
        <f t="shared" si="19"/>
        <v>1.1003207612418371</v>
      </c>
      <c r="G201" s="7">
        <f t="shared" si="20"/>
        <v>1</v>
      </c>
      <c r="H201" s="7">
        <f t="shared" si="21"/>
        <v>0.52388224767690283</v>
      </c>
      <c r="I201" s="7">
        <f t="shared" si="22"/>
        <v>0.47611775232309722</v>
      </c>
      <c r="J201" s="7">
        <f t="shared" si="18"/>
        <v>0.52388224767690283</v>
      </c>
      <c r="K201" s="7">
        <f t="shared" si="23"/>
        <v>-0.64648833808785655</v>
      </c>
    </row>
    <row r="202" spans="1:11" x14ac:dyDescent="0.25">
      <c r="A202" s="3">
        <v>22</v>
      </c>
      <c r="B202" s="3">
        <v>7</v>
      </c>
      <c r="C202" s="3">
        <v>0</v>
      </c>
      <c r="D202" s="7">
        <f>SUMPRODUCT($E$4:$I$4,'raw data'!D197:H197)+$J$4</f>
        <v>-0.87670288841827704</v>
      </c>
      <c r="E202" s="3">
        <v>0</v>
      </c>
      <c r="F202" s="7">
        <f t="shared" si="19"/>
        <v>0.41615275424452053</v>
      </c>
      <c r="G202" s="7">
        <f t="shared" si="20"/>
        <v>1</v>
      </c>
      <c r="H202" s="7">
        <f t="shared" si="21"/>
        <v>0.29386148704454335</v>
      </c>
      <c r="I202" s="7">
        <f t="shared" si="22"/>
        <v>0.70613851295545671</v>
      </c>
      <c r="J202" s="7">
        <f t="shared" si="18"/>
        <v>0.70613851295545671</v>
      </c>
      <c r="K202" s="7">
        <f t="shared" si="23"/>
        <v>-0.34794386674451944</v>
      </c>
    </row>
    <row r="203" spans="1:11" x14ac:dyDescent="0.25">
      <c r="A203" s="3">
        <v>22</v>
      </c>
      <c r="B203" s="3">
        <v>8</v>
      </c>
      <c r="C203" s="3">
        <v>0</v>
      </c>
      <c r="D203" s="7">
        <f>SUMPRODUCT($E$4:$I$4,'raw data'!D198:H198)+$J$4</f>
        <v>-2.4236215933916174</v>
      </c>
      <c r="E203" s="3">
        <v>0</v>
      </c>
      <c r="F203" s="7">
        <f t="shared" si="19"/>
        <v>8.8600161959130341E-2</v>
      </c>
      <c r="G203" s="7">
        <f t="shared" si="20"/>
        <v>1</v>
      </c>
      <c r="H203" s="7">
        <f t="shared" si="21"/>
        <v>8.1389076591425941E-2</v>
      </c>
      <c r="I203" s="7">
        <f t="shared" si="22"/>
        <v>0.91861092340857409</v>
      </c>
      <c r="J203" s="7">
        <f t="shared" si="18"/>
        <v>0.91861092340857409</v>
      </c>
      <c r="K203" s="7">
        <f t="shared" si="23"/>
        <v>-8.4892615795399917E-2</v>
      </c>
    </row>
    <row r="204" spans="1:11" x14ac:dyDescent="0.25">
      <c r="A204" s="3">
        <v>22</v>
      </c>
      <c r="B204" s="3">
        <v>9</v>
      </c>
      <c r="C204" s="3">
        <v>0</v>
      </c>
      <c r="D204" s="7">
        <f>SUMPRODUCT($E$4:$I$4,'raw data'!D199:H199)+$J$4</f>
        <v>-1.6242422482268801</v>
      </c>
      <c r="E204" s="3">
        <v>0</v>
      </c>
      <c r="F204" s="7">
        <f t="shared" si="19"/>
        <v>0.19706094192164569</v>
      </c>
      <c r="G204" s="7">
        <f t="shared" si="20"/>
        <v>1</v>
      </c>
      <c r="H204" s="7">
        <f t="shared" si="21"/>
        <v>0.16462064296016807</v>
      </c>
      <c r="I204" s="7">
        <f t="shared" si="22"/>
        <v>0.83537935703983202</v>
      </c>
      <c r="J204" s="7">
        <f t="shared" si="18"/>
        <v>0.83537935703983202</v>
      </c>
      <c r="K204" s="7">
        <f t="shared" si="23"/>
        <v>-0.17986933749509604</v>
      </c>
    </row>
    <row r="205" spans="1:11" x14ac:dyDescent="0.25">
      <c r="A205" s="3">
        <v>23</v>
      </c>
      <c r="B205" s="3">
        <v>1</v>
      </c>
      <c r="C205" s="3">
        <v>0</v>
      </c>
      <c r="D205" s="7">
        <f>SUMPRODUCT($E$4:$I$4,'raw data'!D200:H200)+$J$4</f>
        <v>-1.7581528436474358</v>
      </c>
      <c r="E205" s="3">
        <v>0</v>
      </c>
      <c r="F205" s="7">
        <f t="shared" si="19"/>
        <v>0.17236295127437298</v>
      </c>
      <c r="G205" s="7">
        <f t="shared" si="20"/>
        <v>1</v>
      </c>
      <c r="H205" s="7">
        <f t="shared" si="21"/>
        <v>0.14702183405489941</v>
      </c>
      <c r="I205" s="7">
        <f t="shared" si="22"/>
        <v>0.85297816594510056</v>
      </c>
      <c r="J205" s="7">
        <f t="shared" si="18"/>
        <v>0.85297816594510056</v>
      </c>
      <c r="K205" s="7">
        <f t="shared" si="23"/>
        <v>-0.15902132859988932</v>
      </c>
    </row>
    <row r="206" spans="1:11" x14ac:dyDescent="0.25">
      <c r="A206" s="3">
        <v>23</v>
      </c>
      <c r="B206" s="3">
        <v>2</v>
      </c>
      <c r="C206" s="3">
        <v>1</v>
      </c>
      <c r="D206" s="7">
        <f>SUMPRODUCT($E$4:$I$4,'raw data'!D201:H201)+$J$4</f>
        <v>-2.2897109979710621</v>
      </c>
      <c r="E206" s="3">
        <v>0</v>
      </c>
      <c r="F206" s="7">
        <f t="shared" si="19"/>
        <v>0.10129573229622742</v>
      </c>
      <c r="G206" s="7">
        <f t="shared" si="20"/>
        <v>1</v>
      </c>
      <c r="H206" s="7">
        <f t="shared" si="21"/>
        <v>9.197868413148523E-2</v>
      </c>
      <c r="I206" s="7">
        <f t="shared" si="22"/>
        <v>0.90802131586851487</v>
      </c>
      <c r="J206" s="7">
        <f t="shared" si="18"/>
        <v>9.197868413148523E-2</v>
      </c>
      <c r="K206" s="7">
        <f t="shared" si="23"/>
        <v>-2.3861984230013364</v>
      </c>
    </row>
    <row r="207" spans="1:11" x14ac:dyDescent="0.25">
      <c r="A207" s="3">
        <v>23</v>
      </c>
      <c r="B207" s="3">
        <v>3</v>
      </c>
      <c r="C207" s="3">
        <v>0</v>
      </c>
      <c r="D207" s="7">
        <f>SUMPRODUCT($E$4:$I$4,'raw data'!D202:H202)+$J$4</f>
        <v>-0.62385655774795168</v>
      </c>
      <c r="E207" s="3">
        <v>0</v>
      </c>
      <c r="F207" s="7">
        <f t="shared" si="19"/>
        <v>0.53587381910216136</v>
      </c>
      <c r="G207" s="7">
        <f t="shared" si="20"/>
        <v>1</v>
      </c>
      <c r="H207" s="7">
        <f t="shared" si="21"/>
        <v>0.3489048465032249</v>
      </c>
      <c r="I207" s="7">
        <f t="shared" si="22"/>
        <v>0.65109515349677516</v>
      </c>
      <c r="J207" s="7">
        <f t="shared" si="18"/>
        <v>0.65109515349677516</v>
      </c>
      <c r="K207" s="7">
        <f t="shared" si="23"/>
        <v>-0.42909948232903433</v>
      </c>
    </row>
    <row r="208" spans="1:11" x14ac:dyDescent="0.25">
      <c r="A208" s="3">
        <v>23</v>
      </c>
      <c r="B208" s="3">
        <v>4</v>
      </c>
      <c r="C208" s="3">
        <v>1</v>
      </c>
      <c r="D208" s="7">
        <f>SUMPRODUCT($E$4:$I$4,'raw data'!D203:H203)+$J$4</f>
        <v>0.12368280206065163</v>
      </c>
      <c r="E208" s="3">
        <v>0</v>
      </c>
      <c r="F208" s="7">
        <f t="shared" si="19"/>
        <v>1.1316568548401877</v>
      </c>
      <c r="G208" s="7">
        <f t="shared" si="20"/>
        <v>1</v>
      </c>
      <c r="H208" s="7">
        <f t="shared" si="21"/>
        <v>0.53088134343509485</v>
      </c>
      <c r="I208" s="7">
        <f t="shared" si="22"/>
        <v>0.46911865656490526</v>
      </c>
      <c r="J208" s="7">
        <f t="shared" si="18"/>
        <v>0.53088134343509485</v>
      </c>
      <c r="K208" s="7">
        <f t="shared" si="23"/>
        <v>-0.63321674140178164</v>
      </c>
    </row>
    <row r="209" spans="1:11" x14ac:dyDescent="0.25">
      <c r="A209" s="3">
        <v>23</v>
      </c>
      <c r="B209" s="3">
        <v>5</v>
      </c>
      <c r="C209" s="3">
        <v>0</v>
      </c>
      <c r="D209" s="7">
        <f>SUMPRODUCT($E$4:$I$4,'raw data'!D204:H204)+$J$4</f>
        <v>-2.3955405297568881</v>
      </c>
      <c r="E209" s="3">
        <v>0</v>
      </c>
      <c r="F209" s="7">
        <f t="shared" si="19"/>
        <v>9.1123410693296561E-2</v>
      </c>
      <c r="G209" s="7">
        <f t="shared" si="20"/>
        <v>1</v>
      </c>
      <c r="H209" s="7">
        <f t="shared" si="21"/>
        <v>8.3513386112206156E-2</v>
      </c>
      <c r="I209" s="7">
        <f t="shared" si="22"/>
        <v>0.91648661388779384</v>
      </c>
      <c r="J209" s="7">
        <f t="shared" si="18"/>
        <v>0.91648661388779384</v>
      </c>
      <c r="K209" s="7">
        <f t="shared" si="23"/>
        <v>-8.7207817496118528E-2</v>
      </c>
    </row>
    <row r="210" spans="1:11" x14ac:dyDescent="0.25">
      <c r="A210" s="3">
        <v>23</v>
      </c>
      <c r="B210" s="3">
        <v>6</v>
      </c>
      <c r="C210" s="3">
        <v>1</v>
      </c>
      <c r="D210" s="7">
        <f>SUMPRODUCT($E$4:$I$4,'raw data'!D205:H205)+$J$4</f>
        <v>9.5601738425921678E-2</v>
      </c>
      <c r="E210" s="3">
        <v>0</v>
      </c>
      <c r="F210" s="7">
        <f t="shared" si="19"/>
        <v>1.1003207612418371</v>
      </c>
      <c r="G210" s="7">
        <f t="shared" si="20"/>
        <v>1</v>
      </c>
      <c r="H210" s="7">
        <f t="shared" si="21"/>
        <v>0.52388224767690283</v>
      </c>
      <c r="I210" s="7">
        <f t="shared" si="22"/>
        <v>0.47611775232309722</v>
      </c>
      <c r="J210" s="7">
        <f t="shared" si="18"/>
        <v>0.52388224767690283</v>
      </c>
      <c r="K210" s="7">
        <f t="shared" si="23"/>
        <v>-0.64648833808785655</v>
      </c>
    </row>
    <row r="211" spans="1:11" x14ac:dyDescent="0.25">
      <c r="A211" s="3">
        <v>23</v>
      </c>
      <c r="B211" s="3">
        <v>7</v>
      </c>
      <c r="C211" s="3">
        <v>1</v>
      </c>
      <c r="D211" s="7">
        <f>SUMPRODUCT($E$4:$I$4,'raw data'!D206:H206)+$J$4</f>
        <v>-0.87670288841827704</v>
      </c>
      <c r="E211" s="3">
        <v>0</v>
      </c>
      <c r="F211" s="7">
        <f t="shared" si="19"/>
        <v>0.41615275424452053</v>
      </c>
      <c r="G211" s="7">
        <f t="shared" si="20"/>
        <v>1</v>
      </c>
      <c r="H211" s="7">
        <f t="shared" si="21"/>
        <v>0.29386148704454335</v>
      </c>
      <c r="I211" s="7">
        <f t="shared" si="22"/>
        <v>0.70613851295545671</v>
      </c>
      <c r="J211" s="7">
        <f t="shared" si="18"/>
        <v>0.29386148704454335</v>
      </c>
      <c r="K211" s="7">
        <f t="shared" si="23"/>
        <v>-1.2246467551627964</v>
      </c>
    </row>
    <row r="212" spans="1:11" x14ac:dyDescent="0.25">
      <c r="A212" s="3">
        <v>23</v>
      </c>
      <c r="B212" s="3">
        <v>8</v>
      </c>
      <c r="C212" s="3">
        <v>0</v>
      </c>
      <c r="D212" s="7">
        <f>SUMPRODUCT($E$4:$I$4,'raw data'!D207:H207)+$J$4</f>
        <v>-2.4236215933916174</v>
      </c>
      <c r="E212" s="3">
        <v>0</v>
      </c>
      <c r="F212" s="7">
        <f t="shared" si="19"/>
        <v>8.8600161959130341E-2</v>
      </c>
      <c r="G212" s="7">
        <f t="shared" si="20"/>
        <v>1</v>
      </c>
      <c r="H212" s="7">
        <f t="shared" si="21"/>
        <v>8.1389076591425941E-2</v>
      </c>
      <c r="I212" s="7">
        <f t="shared" si="22"/>
        <v>0.91861092340857409</v>
      </c>
      <c r="J212" s="7">
        <f t="shared" si="18"/>
        <v>0.91861092340857409</v>
      </c>
      <c r="K212" s="7">
        <f t="shared" si="23"/>
        <v>-8.4892615795399917E-2</v>
      </c>
    </row>
    <row r="213" spans="1:11" x14ac:dyDescent="0.25">
      <c r="A213" s="3">
        <v>23</v>
      </c>
      <c r="B213" s="3">
        <v>9</v>
      </c>
      <c r="C213" s="3">
        <v>0</v>
      </c>
      <c r="D213" s="7">
        <f>SUMPRODUCT($E$4:$I$4,'raw data'!D208:H208)+$J$4</f>
        <v>-1.6242422482268801</v>
      </c>
      <c r="E213" s="3">
        <v>0</v>
      </c>
      <c r="F213" s="7">
        <f t="shared" si="19"/>
        <v>0.19706094192164569</v>
      </c>
      <c r="G213" s="7">
        <f t="shared" si="20"/>
        <v>1</v>
      </c>
      <c r="H213" s="7">
        <f t="shared" si="21"/>
        <v>0.16462064296016807</v>
      </c>
      <c r="I213" s="7">
        <f t="shared" si="22"/>
        <v>0.83537935703983202</v>
      </c>
      <c r="J213" s="7">
        <f t="shared" si="18"/>
        <v>0.83537935703983202</v>
      </c>
      <c r="K213" s="7">
        <f t="shared" si="23"/>
        <v>-0.17986933749509604</v>
      </c>
    </row>
    <row r="214" spans="1:11" x14ac:dyDescent="0.25">
      <c r="A214" s="3">
        <v>24</v>
      </c>
      <c r="B214" s="3">
        <v>1</v>
      </c>
      <c r="C214" s="3">
        <v>0</v>
      </c>
      <c r="D214" s="7">
        <f>SUMPRODUCT($E$4:$I$4,'raw data'!D209:H209)+$J$4</f>
        <v>-1.7581528436474358</v>
      </c>
      <c r="E214" s="3">
        <v>0</v>
      </c>
      <c r="F214" s="7">
        <f t="shared" si="19"/>
        <v>0.17236295127437298</v>
      </c>
      <c r="G214" s="7">
        <f t="shared" si="20"/>
        <v>1</v>
      </c>
      <c r="H214" s="7">
        <f t="shared" si="21"/>
        <v>0.14702183405489941</v>
      </c>
      <c r="I214" s="7">
        <f t="shared" si="22"/>
        <v>0.85297816594510056</v>
      </c>
      <c r="J214" s="7">
        <f t="shared" si="18"/>
        <v>0.85297816594510056</v>
      </c>
      <c r="K214" s="7">
        <f t="shared" si="23"/>
        <v>-0.15902132859988932</v>
      </c>
    </row>
    <row r="215" spans="1:11" x14ac:dyDescent="0.25">
      <c r="A215" s="3">
        <v>24</v>
      </c>
      <c r="B215" s="3">
        <v>2</v>
      </c>
      <c r="C215" s="3">
        <v>0</v>
      </c>
      <c r="D215" s="7">
        <f>SUMPRODUCT($E$4:$I$4,'raw data'!D210:H210)+$J$4</f>
        <v>-2.2897109979710621</v>
      </c>
      <c r="E215" s="3">
        <v>0</v>
      </c>
      <c r="F215" s="7">
        <f t="shared" si="19"/>
        <v>0.10129573229622742</v>
      </c>
      <c r="G215" s="7">
        <f t="shared" si="20"/>
        <v>1</v>
      </c>
      <c r="H215" s="7">
        <f t="shared" si="21"/>
        <v>9.197868413148523E-2</v>
      </c>
      <c r="I215" s="7">
        <f t="shared" si="22"/>
        <v>0.90802131586851487</v>
      </c>
      <c r="J215" s="7">
        <f t="shared" si="18"/>
        <v>0.90802131586851487</v>
      </c>
      <c r="K215" s="7">
        <f t="shared" si="23"/>
        <v>-9.6487425030274257E-2</v>
      </c>
    </row>
    <row r="216" spans="1:11" x14ac:dyDescent="0.25">
      <c r="A216" s="3">
        <v>24</v>
      </c>
      <c r="B216" s="3">
        <v>3</v>
      </c>
      <c r="C216" s="3">
        <v>0</v>
      </c>
      <c r="D216" s="7">
        <f>SUMPRODUCT($E$4:$I$4,'raw data'!D211:H211)+$J$4</f>
        <v>-0.62385655774795168</v>
      </c>
      <c r="E216" s="3">
        <v>0</v>
      </c>
      <c r="F216" s="7">
        <f t="shared" si="19"/>
        <v>0.53587381910216136</v>
      </c>
      <c r="G216" s="7">
        <f t="shared" si="20"/>
        <v>1</v>
      </c>
      <c r="H216" s="7">
        <f t="shared" si="21"/>
        <v>0.3489048465032249</v>
      </c>
      <c r="I216" s="7">
        <f t="shared" si="22"/>
        <v>0.65109515349677516</v>
      </c>
      <c r="J216" s="7">
        <f t="shared" si="18"/>
        <v>0.65109515349677516</v>
      </c>
      <c r="K216" s="7">
        <f t="shared" si="23"/>
        <v>-0.42909948232903433</v>
      </c>
    </row>
    <row r="217" spans="1:11" x14ac:dyDescent="0.25">
      <c r="A217" s="3">
        <v>24</v>
      </c>
      <c r="B217" s="3">
        <v>4</v>
      </c>
      <c r="C217" s="3">
        <v>0</v>
      </c>
      <c r="D217" s="7">
        <f>SUMPRODUCT($E$4:$I$4,'raw data'!D212:H212)+$J$4</f>
        <v>0.12368280206065163</v>
      </c>
      <c r="E217" s="3">
        <v>0</v>
      </c>
      <c r="F217" s="7">
        <f t="shared" si="19"/>
        <v>1.1316568548401877</v>
      </c>
      <c r="G217" s="7">
        <f t="shared" si="20"/>
        <v>1</v>
      </c>
      <c r="H217" s="7">
        <f t="shared" si="21"/>
        <v>0.53088134343509485</v>
      </c>
      <c r="I217" s="7">
        <f t="shared" si="22"/>
        <v>0.46911865656490526</v>
      </c>
      <c r="J217" s="7">
        <f t="shared" si="18"/>
        <v>0.46911865656490526</v>
      </c>
      <c r="K217" s="7">
        <f t="shared" si="23"/>
        <v>-0.75689954346243327</v>
      </c>
    </row>
    <row r="218" spans="1:11" x14ac:dyDescent="0.25">
      <c r="A218" s="3">
        <v>24</v>
      </c>
      <c r="B218" s="3">
        <v>5</v>
      </c>
      <c r="C218" s="3">
        <v>1</v>
      </c>
      <c r="D218" s="7">
        <f>SUMPRODUCT($E$4:$I$4,'raw data'!D213:H213)+$J$4</f>
        <v>-2.3955405297568881</v>
      </c>
      <c r="E218" s="3">
        <v>0</v>
      </c>
      <c r="F218" s="7">
        <f t="shared" si="19"/>
        <v>9.1123410693296561E-2</v>
      </c>
      <c r="G218" s="7">
        <f t="shared" si="20"/>
        <v>1</v>
      </c>
      <c r="H218" s="7">
        <f t="shared" si="21"/>
        <v>8.3513386112206156E-2</v>
      </c>
      <c r="I218" s="7">
        <f t="shared" si="22"/>
        <v>0.91648661388779384</v>
      </c>
      <c r="J218" s="7">
        <f t="shared" si="18"/>
        <v>8.3513386112206156E-2</v>
      </c>
      <c r="K218" s="7">
        <f t="shared" si="23"/>
        <v>-2.4827483472530063</v>
      </c>
    </row>
    <row r="219" spans="1:11" x14ac:dyDescent="0.25">
      <c r="A219" s="3">
        <v>24</v>
      </c>
      <c r="B219" s="3">
        <v>6</v>
      </c>
      <c r="C219" s="3">
        <v>0</v>
      </c>
      <c r="D219" s="7">
        <f>SUMPRODUCT($E$4:$I$4,'raw data'!D214:H214)+$J$4</f>
        <v>9.5601738425921678E-2</v>
      </c>
      <c r="E219" s="3">
        <v>0</v>
      </c>
      <c r="F219" s="7">
        <f t="shared" si="19"/>
        <v>1.1003207612418371</v>
      </c>
      <c r="G219" s="7">
        <f t="shared" si="20"/>
        <v>1</v>
      </c>
      <c r="H219" s="7">
        <f t="shared" si="21"/>
        <v>0.52388224767690283</v>
      </c>
      <c r="I219" s="7">
        <f t="shared" si="22"/>
        <v>0.47611775232309722</v>
      </c>
      <c r="J219" s="7">
        <f t="shared" si="18"/>
        <v>0.47611775232309722</v>
      </c>
      <c r="K219" s="7">
        <f t="shared" si="23"/>
        <v>-0.74209007651377834</v>
      </c>
    </row>
    <row r="220" spans="1:11" x14ac:dyDescent="0.25">
      <c r="A220" s="3">
        <v>24</v>
      </c>
      <c r="B220" s="3">
        <v>7</v>
      </c>
      <c r="C220" s="3">
        <v>1</v>
      </c>
      <c r="D220" s="7">
        <f>SUMPRODUCT($E$4:$I$4,'raw data'!D215:H215)+$J$4</f>
        <v>-0.87670288841827704</v>
      </c>
      <c r="E220" s="3">
        <v>0</v>
      </c>
      <c r="F220" s="7">
        <f t="shared" si="19"/>
        <v>0.41615275424452053</v>
      </c>
      <c r="G220" s="7">
        <f t="shared" si="20"/>
        <v>1</v>
      </c>
      <c r="H220" s="7">
        <f t="shared" si="21"/>
        <v>0.29386148704454335</v>
      </c>
      <c r="I220" s="7">
        <f t="shared" si="22"/>
        <v>0.70613851295545671</v>
      </c>
      <c r="J220" s="7">
        <f t="shared" si="18"/>
        <v>0.29386148704454335</v>
      </c>
      <c r="K220" s="7">
        <f t="shared" si="23"/>
        <v>-1.2246467551627964</v>
      </c>
    </row>
    <row r="221" spans="1:11" x14ac:dyDescent="0.25">
      <c r="A221" s="3">
        <v>24</v>
      </c>
      <c r="B221" s="3">
        <v>8</v>
      </c>
      <c r="C221" s="3">
        <v>0</v>
      </c>
      <c r="D221" s="7">
        <f>SUMPRODUCT($E$4:$I$4,'raw data'!D216:H216)+$J$4</f>
        <v>-2.4236215933916174</v>
      </c>
      <c r="E221" s="3">
        <v>0</v>
      </c>
      <c r="F221" s="7">
        <f t="shared" si="19"/>
        <v>8.8600161959130341E-2</v>
      </c>
      <c r="G221" s="7">
        <f t="shared" si="20"/>
        <v>1</v>
      </c>
      <c r="H221" s="7">
        <f t="shared" si="21"/>
        <v>8.1389076591425941E-2</v>
      </c>
      <c r="I221" s="7">
        <f t="shared" si="22"/>
        <v>0.91861092340857409</v>
      </c>
      <c r="J221" s="7">
        <f t="shared" si="18"/>
        <v>0.91861092340857409</v>
      </c>
      <c r="K221" s="7">
        <f t="shared" si="23"/>
        <v>-8.4892615795399917E-2</v>
      </c>
    </row>
    <row r="222" spans="1:11" x14ac:dyDescent="0.25">
      <c r="A222" s="3">
        <v>24</v>
      </c>
      <c r="B222" s="3">
        <v>9</v>
      </c>
      <c r="C222" s="3">
        <v>0</v>
      </c>
      <c r="D222" s="7">
        <f>SUMPRODUCT($E$4:$I$4,'raw data'!D217:H217)+$J$4</f>
        <v>-1.6242422482268801</v>
      </c>
      <c r="E222" s="3">
        <v>0</v>
      </c>
      <c r="F222" s="7">
        <f t="shared" si="19"/>
        <v>0.19706094192164569</v>
      </c>
      <c r="G222" s="7">
        <f t="shared" si="20"/>
        <v>1</v>
      </c>
      <c r="H222" s="7">
        <f t="shared" si="21"/>
        <v>0.16462064296016807</v>
      </c>
      <c r="I222" s="7">
        <f t="shared" si="22"/>
        <v>0.83537935703983202</v>
      </c>
      <c r="J222" s="7">
        <f t="shared" si="18"/>
        <v>0.83537935703983202</v>
      </c>
      <c r="K222" s="7">
        <f t="shared" si="23"/>
        <v>-0.17986933749509604</v>
      </c>
    </row>
    <row r="223" spans="1:11" x14ac:dyDescent="0.25">
      <c r="A223" s="3">
        <v>25</v>
      </c>
      <c r="B223" s="3">
        <v>1</v>
      </c>
      <c r="C223" s="3">
        <v>0</v>
      </c>
      <c r="D223" s="7">
        <f>SUMPRODUCT($E$4:$I$4,'raw data'!D218:H218)+$J$4</f>
        <v>-1.7581528436474358</v>
      </c>
      <c r="E223" s="3">
        <v>0</v>
      </c>
      <c r="F223" s="7">
        <f t="shared" si="19"/>
        <v>0.17236295127437298</v>
      </c>
      <c r="G223" s="7">
        <f t="shared" si="20"/>
        <v>1</v>
      </c>
      <c r="H223" s="7">
        <f t="shared" si="21"/>
        <v>0.14702183405489941</v>
      </c>
      <c r="I223" s="7">
        <f t="shared" si="22"/>
        <v>0.85297816594510056</v>
      </c>
      <c r="J223" s="7">
        <f t="shared" si="18"/>
        <v>0.85297816594510056</v>
      </c>
      <c r="K223" s="7">
        <f t="shared" si="23"/>
        <v>-0.15902132859988932</v>
      </c>
    </row>
    <row r="224" spans="1:11" x14ac:dyDescent="0.25">
      <c r="A224" s="3">
        <v>25</v>
      </c>
      <c r="B224" s="3">
        <v>2</v>
      </c>
      <c r="C224" s="3">
        <v>0</v>
      </c>
      <c r="D224" s="7">
        <f>SUMPRODUCT($E$4:$I$4,'raw data'!D219:H219)+$J$4</f>
        <v>-2.2897109979710621</v>
      </c>
      <c r="E224" s="3">
        <v>0</v>
      </c>
      <c r="F224" s="7">
        <f t="shared" si="19"/>
        <v>0.10129573229622742</v>
      </c>
      <c r="G224" s="7">
        <f t="shared" si="20"/>
        <v>1</v>
      </c>
      <c r="H224" s="7">
        <f t="shared" si="21"/>
        <v>9.197868413148523E-2</v>
      </c>
      <c r="I224" s="7">
        <f t="shared" si="22"/>
        <v>0.90802131586851487</v>
      </c>
      <c r="J224" s="7">
        <f t="shared" si="18"/>
        <v>0.90802131586851487</v>
      </c>
      <c r="K224" s="7">
        <f t="shared" si="23"/>
        <v>-9.6487425030274257E-2</v>
      </c>
    </row>
    <row r="225" spans="1:11" x14ac:dyDescent="0.25">
      <c r="A225" s="3">
        <v>25</v>
      </c>
      <c r="B225" s="3">
        <v>3</v>
      </c>
      <c r="C225" s="3">
        <v>0</v>
      </c>
      <c r="D225" s="7">
        <f>SUMPRODUCT($E$4:$I$4,'raw data'!D220:H220)+$J$4</f>
        <v>-0.62385655774795168</v>
      </c>
      <c r="E225" s="3">
        <v>0</v>
      </c>
      <c r="F225" s="7">
        <f t="shared" si="19"/>
        <v>0.53587381910216136</v>
      </c>
      <c r="G225" s="7">
        <f t="shared" si="20"/>
        <v>1</v>
      </c>
      <c r="H225" s="7">
        <f t="shared" si="21"/>
        <v>0.3489048465032249</v>
      </c>
      <c r="I225" s="7">
        <f t="shared" si="22"/>
        <v>0.65109515349677516</v>
      </c>
      <c r="J225" s="7">
        <f t="shared" si="18"/>
        <v>0.65109515349677516</v>
      </c>
      <c r="K225" s="7">
        <f t="shared" si="23"/>
        <v>-0.42909948232903433</v>
      </c>
    </row>
    <row r="226" spans="1:11" x14ac:dyDescent="0.25">
      <c r="A226" s="3">
        <v>25</v>
      </c>
      <c r="B226" s="3">
        <v>4</v>
      </c>
      <c r="C226" s="3">
        <v>0</v>
      </c>
      <c r="D226" s="7">
        <f>SUMPRODUCT($E$4:$I$4,'raw data'!D221:H221)+$J$4</f>
        <v>0.12368280206065163</v>
      </c>
      <c r="E226" s="3">
        <v>0</v>
      </c>
      <c r="F226" s="7">
        <f t="shared" si="19"/>
        <v>1.1316568548401877</v>
      </c>
      <c r="G226" s="7">
        <f t="shared" si="20"/>
        <v>1</v>
      </c>
      <c r="H226" s="7">
        <f t="shared" si="21"/>
        <v>0.53088134343509485</v>
      </c>
      <c r="I226" s="7">
        <f t="shared" si="22"/>
        <v>0.46911865656490526</v>
      </c>
      <c r="J226" s="7">
        <f t="shared" si="18"/>
        <v>0.46911865656490526</v>
      </c>
      <c r="K226" s="7">
        <f t="shared" si="23"/>
        <v>-0.75689954346243327</v>
      </c>
    </row>
    <row r="227" spans="1:11" x14ac:dyDescent="0.25">
      <c r="A227" s="3">
        <v>25</v>
      </c>
      <c r="B227" s="3">
        <v>5</v>
      </c>
      <c r="C227" s="3">
        <v>0</v>
      </c>
      <c r="D227" s="7">
        <f>SUMPRODUCT($E$4:$I$4,'raw data'!D222:H222)+$J$4</f>
        <v>-2.3955405297568881</v>
      </c>
      <c r="E227" s="3">
        <v>0</v>
      </c>
      <c r="F227" s="7">
        <f t="shared" si="19"/>
        <v>9.1123410693296561E-2</v>
      </c>
      <c r="G227" s="7">
        <f t="shared" si="20"/>
        <v>1</v>
      </c>
      <c r="H227" s="7">
        <f t="shared" si="21"/>
        <v>8.3513386112206156E-2</v>
      </c>
      <c r="I227" s="7">
        <f t="shared" si="22"/>
        <v>0.91648661388779384</v>
      </c>
      <c r="J227" s="7">
        <f t="shared" si="18"/>
        <v>0.91648661388779384</v>
      </c>
      <c r="K227" s="7">
        <f t="shared" si="23"/>
        <v>-8.7207817496118528E-2</v>
      </c>
    </row>
    <row r="228" spans="1:11" x14ac:dyDescent="0.25">
      <c r="A228" s="3">
        <v>25</v>
      </c>
      <c r="B228" s="3">
        <v>6</v>
      </c>
      <c r="C228" s="3">
        <v>0</v>
      </c>
      <c r="D228" s="7">
        <f>SUMPRODUCT($E$4:$I$4,'raw data'!D223:H223)+$J$4</f>
        <v>9.5601738425921678E-2</v>
      </c>
      <c r="E228" s="3">
        <v>0</v>
      </c>
      <c r="F228" s="7">
        <f t="shared" si="19"/>
        <v>1.1003207612418371</v>
      </c>
      <c r="G228" s="7">
        <f t="shared" si="20"/>
        <v>1</v>
      </c>
      <c r="H228" s="7">
        <f t="shared" si="21"/>
        <v>0.52388224767690283</v>
      </c>
      <c r="I228" s="7">
        <f t="shared" si="22"/>
        <v>0.47611775232309722</v>
      </c>
      <c r="J228" s="7">
        <f t="shared" si="18"/>
        <v>0.47611775232309722</v>
      </c>
      <c r="K228" s="7">
        <f t="shared" si="23"/>
        <v>-0.74209007651377834</v>
      </c>
    </row>
    <row r="229" spans="1:11" x14ac:dyDescent="0.25">
      <c r="A229" s="3">
        <v>25</v>
      </c>
      <c r="B229" s="3">
        <v>7</v>
      </c>
      <c r="C229" s="3">
        <v>0</v>
      </c>
      <c r="D229" s="7">
        <f>SUMPRODUCT($E$4:$I$4,'raw data'!D224:H224)+$J$4</f>
        <v>-0.87670288841827704</v>
      </c>
      <c r="E229" s="3">
        <v>0</v>
      </c>
      <c r="F229" s="7">
        <f t="shared" si="19"/>
        <v>0.41615275424452053</v>
      </c>
      <c r="G229" s="7">
        <f t="shared" si="20"/>
        <v>1</v>
      </c>
      <c r="H229" s="7">
        <f t="shared" si="21"/>
        <v>0.29386148704454335</v>
      </c>
      <c r="I229" s="7">
        <f t="shared" si="22"/>
        <v>0.70613851295545671</v>
      </c>
      <c r="J229" s="7">
        <f t="shared" si="18"/>
        <v>0.70613851295545671</v>
      </c>
      <c r="K229" s="7">
        <f t="shared" si="23"/>
        <v>-0.34794386674451944</v>
      </c>
    </row>
    <row r="230" spans="1:11" x14ac:dyDescent="0.25">
      <c r="A230" s="3">
        <v>25</v>
      </c>
      <c r="B230" s="3">
        <v>8</v>
      </c>
      <c r="C230" s="3">
        <v>0</v>
      </c>
      <c r="D230" s="7">
        <f>SUMPRODUCT($E$4:$I$4,'raw data'!D225:H225)+$J$4</f>
        <v>-2.4236215933916174</v>
      </c>
      <c r="E230" s="3">
        <v>0</v>
      </c>
      <c r="F230" s="7">
        <f t="shared" si="19"/>
        <v>8.8600161959130341E-2</v>
      </c>
      <c r="G230" s="7">
        <f t="shared" si="20"/>
        <v>1</v>
      </c>
      <c r="H230" s="7">
        <f t="shared" si="21"/>
        <v>8.1389076591425941E-2</v>
      </c>
      <c r="I230" s="7">
        <f t="shared" si="22"/>
        <v>0.91861092340857409</v>
      </c>
      <c r="J230" s="7">
        <f t="shared" si="18"/>
        <v>0.91861092340857409</v>
      </c>
      <c r="K230" s="7">
        <f t="shared" si="23"/>
        <v>-8.4892615795399917E-2</v>
      </c>
    </row>
    <row r="231" spans="1:11" x14ac:dyDescent="0.25">
      <c r="A231" s="3">
        <v>25</v>
      </c>
      <c r="B231" s="3">
        <v>9</v>
      </c>
      <c r="C231" s="3">
        <v>0</v>
      </c>
      <c r="D231" s="7">
        <f>SUMPRODUCT($E$4:$I$4,'raw data'!D226:H226)+$J$4</f>
        <v>-1.6242422482268801</v>
      </c>
      <c r="E231" s="3">
        <v>0</v>
      </c>
      <c r="F231" s="7">
        <f t="shared" si="19"/>
        <v>0.19706094192164569</v>
      </c>
      <c r="G231" s="7">
        <f t="shared" si="20"/>
        <v>1</v>
      </c>
      <c r="H231" s="7">
        <f t="shared" si="21"/>
        <v>0.16462064296016807</v>
      </c>
      <c r="I231" s="7">
        <f t="shared" si="22"/>
        <v>0.83537935703983202</v>
      </c>
      <c r="J231" s="7">
        <f t="shared" si="18"/>
        <v>0.83537935703983202</v>
      </c>
      <c r="K231" s="7">
        <f t="shared" si="23"/>
        <v>-0.17986933749509604</v>
      </c>
    </row>
    <row r="232" spans="1:11" x14ac:dyDescent="0.25">
      <c r="A232" s="3">
        <v>26</v>
      </c>
      <c r="B232" s="3">
        <v>1</v>
      </c>
      <c r="C232" s="3">
        <v>0</v>
      </c>
      <c r="D232" s="7">
        <f>SUMPRODUCT($E$4:$I$4,'raw data'!D227:H227)+$J$4</f>
        <v>-1.7581528436474358</v>
      </c>
      <c r="E232" s="3">
        <v>0</v>
      </c>
      <c r="F232" s="7">
        <f t="shared" si="19"/>
        <v>0.17236295127437298</v>
      </c>
      <c r="G232" s="7">
        <f t="shared" si="20"/>
        <v>1</v>
      </c>
      <c r="H232" s="7">
        <f t="shared" si="21"/>
        <v>0.14702183405489941</v>
      </c>
      <c r="I232" s="7">
        <f t="shared" si="22"/>
        <v>0.85297816594510056</v>
      </c>
      <c r="J232" s="7">
        <f t="shared" si="18"/>
        <v>0.85297816594510056</v>
      </c>
      <c r="K232" s="7">
        <f t="shared" si="23"/>
        <v>-0.15902132859988932</v>
      </c>
    </row>
    <row r="233" spans="1:11" x14ac:dyDescent="0.25">
      <c r="A233" s="3">
        <v>26</v>
      </c>
      <c r="B233" s="3">
        <v>2</v>
      </c>
      <c r="C233" s="3">
        <v>0</v>
      </c>
      <c r="D233" s="7">
        <f>SUMPRODUCT($E$4:$I$4,'raw data'!D228:H228)+$J$4</f>
        <v>-2.2897109979710621</v>
      </c>
      <c r="E233" s="3">
        <v>0</v>
      </c>
      <c r="F233" s="7">
        <f t="shared" si="19"/>
        <v>0.10129573229622742</v>
      </c>
      <c r="G233" s="7">
        <f t="shared" si="20"/>
        <v>1</v>
      </c>
      <c r="H233" s="7">
        <f t="shared" si="21"/>
        <v>9.197868413148523E-2</v>
      </c>
      <c r="I233" s="7">
        <f t="shared" si="22"/>
        <v>0.90802131586851487</v>
      </c>
      <c r="J233" s="7">
        <f t="shared" si="18"/>
        <v>0.90802131586851487</v>
      </c>
      <c r="K233" s="7">
        <f t="shared" si="23"/>
        <v>-9.6487425030274257E-2</v>
      </c>
    </row>
    <row r="234" spans="1:11" x14ac:dyDescent="0.25">
      <c r="A234" s="3">
        <v>26</v>
      </c>
      <c r="B234" s="3">
        <v>3</v>
      </c>
      <c r="C234" s="3">
        <v>0</v>
      </c>
      <c r="D234" s="7">
        <f>SUMPRODUCT($E$4:$I$4,'raw data'!D229:H229)+$J$4</f>
        <v>-0.62385655774795168</v>
      </c>
      <c r="E234" s="3">
        <v>0</v>
      </c>
      <c r="F234" s="7">
        <f t="shared" si="19"/>
        <v>0.53587381910216136</v>
      </c>
      <c r="G234" s="7">
        <f t="shared" si="20"/>
        <v>1</v>
      </c>
      <c r="H234" s="7">
        <f t="shared" si="21"/>
        <v>0.3489048465032249</v>
      </c>
      <c r="I234" s="7">
        <f t="shared" si="22"/>
        <v>0.65109515349677516</v>
      </c>
      <c r="J234" s="7">
        <f t="shared" si="18"/>
        <v>0.65109515349677516</v>
      </c>
      <c r="K234" s="7">
        <f t="shared" si="23"/>
        <v>-0.42909948232903433</v>
      </c>
    </row>
    <row r="235" spans="1:11" x14ac:dyDescent="0.25">
      <c r="A235" s="3">
        <v>26</v>
      </c>
      <c r="B235" s="3">
        <v>4</v>
      </c>
      <c r="C235" s="3">
        <v>0</v>
      </c>
      <c r="D235" s="7">
        <f>SUMPRODUCT($E$4:$I$4,'raw data'!D230:H230)+$J$4</f>
        <v>0.12368280206065163</v>
      </c>
      <c r="E235" s="3">
        <v>0</v>
      </c>
      <c r="F235" s="7">
        <f t="shared" si="19"/>
        <v>1.1316568548401877</v>
      </c>
      <c r="G235" s="7">
        <f t="shared" si="20"/>
        <v>1</v>
      </c>
      <c r="H235" s="7">
        <f t="shared" si="21"/>
        <v>0.53088134343509485</v>
      </c>
      <c r="I235" s="7">
        <f t="shared" si="22"/>
        <v>0.46911865656490526</v>
      </c>
      <c r="J235" s="7">
        <f t="shared" si="18"/>
        <v>0.46911865656490526</v>
      </c>
      <c r="K235" s="7">
        <f t="shared" si="23"/>
        <v>-0.75689954346243327</v>
      </c>
    </row>
    <row r="236" spans="1:11" x14ac:dyDescent="0.25">
      <c r="A236" s="3">
        <v>26</v>
      </c>
      <c r="B236" s="3">
        <v>5</v>
      </c>
      <c r="C236" s="3">
        <v>0</v>
      </c>
      <c r="D236" s="7">
        <f>SUMPRODUCT($E$4:$I$4,'raw data'!D231:H231)+$J$4</f>
        <v>-2.3955405297568881</v>
      </c>
      <c r="E236" s="3">
        <v>0</v>
      </c>
      <c r="F236" s="7">
        <f t="shared" si="19"/>
        <v>9.1123410693296561E-2</v>
      </c>
      <c r="G236" s="7">
        <f t="shared" si="20"/>
        <v>1</v>
      </c>
      <c r="H236" s="7">
        <f t="shared" si="21"/>
        <v>8.3513386112206156E-2</v>
      </c>
      <c r="I236" s="7">
        <f t="shared" si="22"/>
        <v>0.91648661388779384</v>
      </c>
      <c r="J236" s="7">
        <f t="shared" si="18"/>
        <v>0.91648661388779384</v>
      </c>
      <c r="K236" s="7">
        <f t="shared" si="23"/>
        <v>-8.7207817496118528E-2</v>
      </c>
    </row>
    <row r="237" spans="1:11" x14ac:dyDescent="0.25">
      <c r="A237" s="3">
        <v>26</v>
      </c>
      <c r="B237" s="3">
        <v>6</v>
      </c>
      <c r="C237" s="3">
        <v>0</v>
      </c>
      <c r="D237" s="7">
        <f>SUMPRODUCT($E$4:$I$4,'raw data'!D232:H232)+$J$4</f>
        <v>9.5601738425921678E-2</v>
      </c>
      <c r="E237" s="3">
        <v>0</v>
      </c>
      <c r="F237" s="7">
        <f t="shared" si="19"/>
        <v>1.1003207612418371</v>
      </c>
      <c r="G237" s="7">
        <f t="shared" si="20"/>
        <v>1</v>
      </c>
      <c r="H237" s="7">
        <f t="shared" si="21"/>
        <v>0.52388224767690283</v>
      </c>
      <c r="I237" s="7">
        <f t="shared" si="22"/>
        <v>0.47611775232309722</v>
      </c>
      <c r="J237" s="7">
        <f t="shared" si="18"/>
        <v>0.47611775232309722</v>
      </c>
      <c r="K237" s="7">
        <f t="shared" si="23"/>
        <v>-0.74209007651377834</v>
      </c>
    </row>
    <row r="238" spans="1:11" x14ac:dyDescent="0.25">
      <c r="A238" s="3">
        <v>26</v>
      </c>
      <c r="B238" s="3">
        <v>7</v>
      </c>
      <c r="C238" s="3">
        <v>0</v>
      </c>
      <c r="D238" s="7">
        <f>SUMPRODUCT($E$4:$I$4,'raw data'!D233:H233)+$J$4</f>
        <v>-0.87670288841827704</v>
      </c>
      <c r="E238" s="3">
        <v>0</v>
      </c>
      <c r="F238" s="7">
        <f t="shared" si="19"/>
        <v>0.41615275424452053</v>
      </c>
      <c r="G238" s="7">
        <f t="shared" si="20"/>
        <v>1</v>
      </c>
      <c r="H238" s="7">
        <f t="shared" si="21"/>
        <v>0.29386148704454335</v>
      </c>
      <c r="I238" s="7">
        <f t="shared" si="22"/>
        <v>0.70613851295545671</v>
      </c>
      <c r="J238" s="7">
        <f t="shared" si="18"/>
        <v>0.70613851295545671</v>
      </c>
      <c r="K238" s="7">
        <f t="shared" si="23"/>
        <v>-0.34794386674451944</v>
      </c>
    </row>
    <row r="239" spans="1:11" x14ac:dyDescent="0.25">
      <c r="A239" s="3">
        <v>26</v>
      </c>
      <c r="B239" s="3">
        <v>8</v>
      </c>
      <c r="C239" s="3">
        <v>0</v>
      </c>
      <c r="D239" s="7">
        <f>SUMPRODUCT($E$4:$I$4,'raw data'!D234:H234)+$J$4</f>
        <v>-2.4236215933916174</v>
      </c>
      <c r="E239" s="3">
        <v>0</v>
      </c>
      <c r="F239" s="7">
        <f t="shared" si="19"/>
        <v>8.8600161959130341E-2</v>
      </c>
      <c r="G239" s="7">
        <f t="shared" si="20"/>
        <v>1</v>
      </c>
      <c r="H239" s="7">
        <f t="shared" si="21"/>
        <v>8.1389076591425941E-2</v>
      </c>
      <c r="I239" s="7">
        <f t="shared" si="22"/>
        <v>0.91861092340857409</v>
      </c>
      <c r="J239" s="7">
        <f t="shared" si="18"/>
        <v>0.91861092340857409</v>
      </c>
      <c r="K239" s="7">
        <f t="shared" si="23"/>
        <v>-8.4892615795399917E-2</v>
      </c>
    </row>
    <row r="240" spans="1:11" x14ac:dyDescent="0.25">
      <c r="A240" s="3">
        <v>26</v>
      </c>
      <c r="B240" s="3">
        <v>9</v>
      </c>
      <c r="C240" s="3">
        <v>0</v>
      </c>
      <c r="D240" s="7">
        <f>SUMPRODUCT($E$4:$I$4,'raw data'!D235:H235)+$J$4</f>
        <v>-1.6242422482268801</v>
      </c>
      <c r="E240" s="3">
        <v>0</v>
      </c>
      <c r="F240" s="7">
        <f t="shared" si="19"/>
        <v>0.19706094192164569</v>
      </c>
      <c r="G240" s="7">
        <f t="shared" si="20"/>
        <v>1</v>
      </c>
      <c r="H240" s="7">
        <f t="shared" si="21"/>
        <v>0.16462064296016807</v>
      </c>
      <c r="I240" s="7">
        <f t="shared" si="22"/>
        <v>0.83537935703983202</v>
      </c>
      <c r="J240" s="7">
        <f t="shared" si="18"/>
        <v>0.83537935703983202</v>
      </c>
      <c r="K240" s="7">
        <f t="shared" si="23"/>
        <v>-0.17986933749509604</v>
      </c>
    </row>
    <row r="241" spans="1:11" x14ac:dyDescent="0.25">
      <c r="A241" s="3">
        <v>27</v>
      </c>
      <c r="B241" s="3">
        <v>1</v>
      </c>
      <c r="C241" s="3">
        <v>0</v>
      </c>
      <c r="D241" s="7">
        <f>SUMPRODUCT($E$4:$I$4,'raw data'!D236:H236)+$J$4</f>
        <v>-1.7581528436474358</v>
      </c>
      <c r="E241" s="3">
        <v>0</v>
      </c>
      <c r="F241" s="7">
        <f t="shared" si="19"/>
        <v>0.17236295127437298</v>
      </c>
      <c r="G241" s="7">
        <f t="shared" si="20"/>
        <v>1</v>
      </c>
      <c r="H241" s="7">
        <f t="shared" si="21"/>
        <v>0.14702183405489941</v>
      </c>
      <c r="I241" s="7">
        <f t="shared" si="22"/>
        <v>0.85297816594510056</v>
      </c>
      <c r="J241" s="7">
        <f t="shared" si="18"/>
        <v>0.85297816594510056</v>
      </c>
      <c r="K241" s="7">
        <f t="shared" si="23"/>
        <v>-0.15902132859988932</v>
      </c>
    </row>
    <row r="242" spans="1:11" x14ac:dyDescent="0.25">
      <c r="A242" s="3">
        <v>27</v>
      </c>
      <c r="B242" s="3">
        <v>2</v>
      </c>
      <c r="C242" s="3">
        <v>1</v>
      </c>
      <c r="D242" s="7">
        <f>SUMPRODUCT($E$4:$I$4,'raw data'!D237:H237)+$J$4</f>
        <v>-2.2897109979710621</v>
      </c>
      <c r="E242" s="3">
        <v>0</v>
      </c>
      <c r="F242" s="7">
        <f t="shared" si="19"/>
        <v>0.10129573229622742</v>
      </c>
      <c r="G242" s="7">
        <f t="shared" si="20"/>
        <v>1</v>
      </c>
      <c r="H242" s="7">
        <f t="shared" si="21"/>
        <v>9.197868413148523E-2</v>
      </c>
      <c r="I242" s="7">
        <f t="shared" si="22"/>
        <v>0.90802131586851487</v>
      </c>
      <c r="J242" s="7">
        <f t="shared" si="18"/>
        <v>9.197868413148523E-2</v>
      </c>
      <c r="K242" s="7">
        <f t="shared" si="23"/>
        <v>-2.3861984230013364</v>
      </c>
    </row>
    <row r="243" spans="1:11" x14ac:dyDescent="0.25">
      <c r="A243" s="3">
        <v>27</v>
      </c>
      <c r="B243" s="3">
        <v>3</v>
      </c>
      <c r="C243" s="3">
        <v>0</v>
      </c>
      <c r="D243" s="7">
        <f>SUMPRODUCT($E$4:$I$4,'raw data'!D238:H238)+$J$4</f>
        <v>-0.62385655774795168</v>
      </c>
      <c r="E243" s="3">
        <v>0</v>
      </c>
      <c r="F243" s="7">
        <f t="shared" si="19"/>
        <v>0.53587381910216136</v>
      </c>
      <c r="G243" s="7">
        <f t="shared" si="20"/>
        <v>1</v>
      </c>
      <c r="H243" s="7">
        <f t="shared" si="21"/>
        <v>0.3489048465032249</v>
      </c>
      <c r="I243" s="7">
        <f t="shared" si="22"/>
        <v>0.65109515349677516</v>
      </c>
      <c r="J243" s="7">
        <f t="shared" si="18"/>
        <v>0.65109515349677516</v>
      </c>
      <c r="K243" s="7">
        <f t="shared" si="23"/>
        <v>-0.42909948232903433</v>
      </c>
    </row>
    <row r="244" spans="1:11" x14ac:dyDescent="0.25">
      <c r="A244" s="3">
        <v>27</v>
      </c>
      <c r="B244" s="3">
        <v>4</v>
      </c>
      <c r="C244" s="3">
        <v>1</v>
      </c>
      <c r="D244" s="7">
        <f>SUMPRODUCT($E$4:$I$4,'raw data'!D239:H239)+$J$4</f>
        <v>0.12368280206065163</v>
      </c>
      <c r="E244" s="3">
        <v>0</v>
      </c>
      <c r="F244" s="7">
        <f t="shared" si="19"/>
        <v>1.1316568548401877</v>
      </c>
      <c r="G244" s="7">
        <f t="shared" si="20"/>
        <v>1</v>
      </c>
      <c r="H244" s="7">
        <f t="shared" si="21"/>
        <v>0.53088134343509485</v>
      </c>
      <c r="I244" s="7">
        <f t="shared" si="22"/>
        <v>0.46911865656490526</v>
      </c>
      <c r="J244" s="7">
        <f t="shared" si="18"/>
        <v>0.53088134343509485</v>
      </c>
      <c r="K244" s="7">
        <f t="shared" si="23"/>
        <v>-0.63321674140178164</v>
      </c>
    </row>
    <row r="245" spans="1:11" x14ac:dyDescent="0.25">
      <c r="A245" s="3">
        <v>27</v>
      </c>
      <c r="B245" s="3">
        <v>5</v>
      </c>
      <c r="C245" s="3">
        <v>0</v>
      </c>
      <c r="D245" s="7">
        <f>SUMPRODUCT($E$4:$I$4,'raw data'!D240:H240)+$J$4</f>
        <v>-2.3955405297568881</v>
      </c>
      <c r="E245" s="3">
        <v>0</v>
      </c>
      <c r="F245" s="7">
        <f t="shared" si="19"/>
        <v>9.1123410693296561E-2</v>
      </c>
      <c r="G245" s="7">
        <f t="shared" si="20"/>
        <v>1</v>
      </c>
      <c r="H245" s="7">
        <f t="shared" si="21"/>
        <v>8.3513386112206156E-2</v>
      </c>
      <c r="I245" s="7">
        <f t="shared" si="22"/>
        <v>0.91648661388779384</v>
      </c>
      <c r="J245" s="7">
        <f t="shared" si="18"/>
        <v>0.91648661388779384</v>
      </c>
      <c r="K245" s="7">
        <f t="shared" si="23"/>
        <v>-8.7207817496118528E-2</v>
      </c>
    </row>
    <row r="246" spans="1:11" x14ac:dyDescent="0.25">
      <c r="A246" s="3">
        <v>27</v>
      </c>
      <c r="B246" s="3">
        <v>6</v>
      </c>
      <c r="C246" s="3">
        <v>1</v>
      </c>
      <c r="D246" s="7">
        <f>SUMPRODUCT($E$4:$I$4,'raw data'!D241:H241)+$J$4</f>
        <v>9.5601738425921678E-2</v>
      </c>
      <c r="E246" s="3">
        <v>0</v>
      </c>
      <c r="F246" s="7">
        <f t="shared" si="19"/>
        <v>1.1003207612418371</v>
      </c>
      <c r="G246" s="7">
        <f t="shared" si="20"/>
        <v>1</v>
      </c>
      <c r="H246" s="7">
        <f t="shared" si="21"/>
        <v>0.52388224767690283</v>
      </c>
      <c r="I246" s="7">
        <f t="shared" si="22"/>
        <v>0.47611775232309722</v>
      </c>
      <c r="J246" s="7">
        <f t="shared" si="18"/>
        <v>0.52388224767690283</v>
      </c>
      <c r="K246" s="7">
        <f t="shared" si="23"/>
        <v>-0.64648833808785655</v>
      </c>
    </row>
    <row r="247" spans="1:11" x14ac:dyDescent="0.25">
      <c r="A247" s="3">
        <v>27</v>
      </c>
      <c r="B247" s="3">
        <v>7</v>
      </c>
      <c r="C247" s="3">
        <v>1</v>
      </c>
      <c r="D247" s="7">
        <f>SUMPRODUCT($E$4:$I$4,'raw data'!D242:H242)+$J$4</f>
        <v>-0.87670288841827704</v>
      </c>
      <c r="E247" s="3">
        <v>0</v>
      </c>
      <c r="F247" s="7">
        <f t="shared" si="19"/>
        <v>0.41615275424452053</v>
      </c>
      <c r="G247" s="7">
        <f t="shared" si="20"/>
        <v>1</v>
      </c>
      <c r="H247" s="7">
        <f t="shared" si="21"/>
        <v>0.29386148704454335</v>
      </c>
      <c r="I247" s="7">
        <f t="shared" si="22"/>
        <v>0.70613851295545671</v>
      </c>
      <c r="J247" s="7">
        <f t="shared" si="18"/>
        <v>0.29386148704454335</v>
      </c>
      <c r="K247" s="7">
        <f t="shared" si="23"/>
        <v>-1.2246467551627964</v>
      </c>
    </row>
    <row r="248" spans="1:11" x14ac:dyDescent="0.25">
      <c r="A248" s="3">
        <v>27</v>
      </c>
      <c r="B248" s="3">
        <v>8</v>
      </c>
      <c r="C248" s="3">
        <v>0</v>
      </c>
      <c r="D248" s="7">
        <f>SUMPRODUCT($E$4:$I$4,'raw data'!D243:H243)+$J$4</f>
        <v>-2.4236215933916174</v>
      </c>
      <c r="E248" s="3">
        <v>0</v>
      </c>
      <c r="F248" s="7">
        <f t="shared" si="19"/>
        <v>8.8600161959130341E-2</v>
      </c>
      <c r="G248" s="7">
        <f t="shared" si="20"/>
        <v>1</v>
      </c>
      <c r="H248" s="7">
        <f t="shared" si="21"/>
        <v>8.1389076591425941E-2</v>
      </c>
      <c r="I248" s="7">
        <f t="shared" si="22"/>
        <v>0.91861092340857409</v>
      </c>
      <c r="J248" s="7">
        <f t="shared" si="18"/>
        <v>0.91861092340857409</v>
      </c>
      <c r="K248" s="7">
        <f t="shared" si="23"/>
        <v>-8.4892615795399917E-2</v>
      </c>
    </row>
    <row r="249" spans="1:11" x14ac:dyDescent="0.25">
      <c r="A249" s="3">
        <v>27</v>
      </c>
      <c r="B249" s="3">
        <v>9</v>
      </c>
      <c r="C249" s="3">
        <v>1</v>
      </c>
      <c r="D249" s="7">
        <f>SUMPRODUCT($E$4:$I$4,'raw data'!D244:H244)+$J$4</f>
        <v>-1.6242422482268801</v>
      </c>
      <c r="E249" s="3">
        <v>0</v>
      </c>
      <c r="F249" s="7">
        <f t="shared" si="19"/>
        <v>0.19706094192164569</v>
      </c>
      <c r="G249" s="7">
        <f t="shared" si="20"/>
        <v>1</v>
      </c>
      <c r="H249" s="7">
        <f t="shared" si="21"/>
        <v>0.16462064296016807</v>
      </c>
      <c r="I249" s="7">
        <f t="shared" si="22"/>
        <v>0.83537935703983202</v>
      </c>
      <c r="J249" s="7">
        <f t="shared" si="18"/>
        <v>0.16462064296016807</v>
      </c>
      <c r="K249" s="7">
        <f t="shared" si="23"/>
        <v>-1.8041115857219761</v>
      </c>
    </row>
    <row r="250" spans="1:11" x14ac:dyDescent="0.25">
      <c r="A250" s="3">
        <v>28</v>
      </c>
      <c r="B250" s="3">
        <v>1</v>
      </c>
      <c r="C250" s="3">
        <v>1</v>
      </c>
      <c r="D250" s="7">
        <f>SUMPRODUCT($E$4:$I$4,'raw data'!D245:H245)+$J$4</f>
        <v>-1.7581528436474358</v>
      </c>
      <c r="E250" s="3">
        <v>0</v>
      </c>
      <c r="F250" s="7">
        <f t="shared" si="19"/>
        <v>0.17236295127437298</v>
      </c>
      <c r="G250" s="7">
        <f t="shared" si="20"/>
        <v>1</v>
      </c>
      <c r="H250" s="7">
        <f t="shared" si="21"/>
        <v>0.14702183405489941</v>
      </c>
      <c r="I250" s="7">
        <f t="shared" si="22"/>
        <v>0.85297816594510056</v>
      </c>
      <c r="J250" s="7">
        <f t="shared" si="18"/>
        <v>0.14702183405489941</v>
      </c>
      <c r="K250" s="7">
        <f t="shared" si="23"/>
        <v>-1.9171741722473252</v>
      </c>
    </row>
    <row r="251" spans="1:11" x14ac:dyDescent="0.25">
      <c r="A251" s="3">
        <v>28</v>
      </c>
      <c r="B251" s="3">
        <v>2</v>
      </c>
      <c r="C251" s="3">
        <v>0</v>
      </c>
      <c r="D251" s="7">
        <f>SUMPRODUCT($E$4:$I$4,'raw data'!D246:H246)+$J$4</f>
        <v>-2.2897109979710621</v>
      </c>
      <c r="E251" s="3">
        <v>0</v>
      </c>
      <c r="F251" s="7">
        <f t="shared" si="19"/>
        <v>0.10129573229622742</v>
      </c>
      <c r="G251" s="7">
        <f t="shared" si="20"/>
        <v>1</v>
      </c>
      <c r="H251" s="7">
        <f t="shared" si="21"/>
        <v>9.197868413148523E-2</v>
      </c>
      <c r="I251" s="7">
        <f t="shared" si="22"/>
        <v>0.90802131586851487</v>
      </c>
      <c r="J251" s="7">
        <f t="shared" si="18"/>
        <v>0.90802131586851487</v>
      </c>
      <c r="K251" s="7">
        <f t="shared" si="23"/>
        <v>-9.6487425030274257E-2</v>
      </c>
    </row>
    <row r="252" spans="1:11" x14ac:dyDescent="0.25">
      <c r="A252" s="3">
        <v>28</v>
      </c>
      <c r="B252" s="3">
        <v>3</v>
      </c>
      <c r="C252" s="3">
        <v>0</v>
      </c>
      <c r="D252" s="7">
        <f>SUMPRODUCT($E$4:$I$4,'raw data'!D247:H247)+$J$4</f>
        <v>-0.62385655774795168</v>
      </c>
      <c r="E252" s="3">
        <v>0</v>
      </c>
      <c r="F252" s="7">
        <f t="shared" si="19"/>
        <v>0.53587381910216136</v>
      </c>
      <c r="G252" s="7">
        <f t="shared" si="20"/>
        <v>1</v>
      </c>
      <c r="H252" s="7">
        <f t="shared" si="21"/>
        <v>0.3489048465032249</v>
      </c>
      <c r="I252" s="7">
        <f t="shared" si="22"/>
        <v>0.65109515349677516</v>
      </c>
      <c r="J252" s="7">
        <f t="shared" si="18"/>
        <v>0.65109515349677516</v>
      </c>
      <c r="K252" s="7">
        <f t="shared" si="23"/>
        <v>-0.42909948232903433</v>
      </c>
    </row>
    <row r="253" spans="1:11" x14ac:dyDescent="0.25">
      <c r="A253" s="3">
        <v>28</v>
      </c>
      <c r="B253" s="3">
        <v>4</v>
      </c>
      <c r="C253" s="3">
        <v>1</v>
      </c>
      <c r="D253" s="7">
        <f>SUMPRODUCT($E$4:$I$4,'raw data'!D248:H248)+$J$4</f>
        <v>0.12368280206065163</v>
      </c>
      <c r="E253" s="3">
        <v>0</v>
      </c>
      <c r="F253" s="7">
        <f t="shared" si="19"/>
        <v>1.1316568548401877</v>
      </c>
      <c r="G253" s="7">
        <f t="shared" si="20"/>
        <v>1</v>
      </c>
      <c r="H253" s="7">
        <f t="shared" si="21"/>
        <v>0.53088134343509485</v>
      </c>
      <c r="I253" s="7">
        <f t="shared" si="22"/>
        <v>0.46911865656490526</v>
      </c>
      <c r="J253" s="7">
        <f t="shared" si="18"/>
        <v>0.53088134343509485</v>
      </c>
      <c r="K253" s="7">
        <f t="shared" si="23"/>
        <v>-0.63321674140178164</v>
      </c>
    </row>
    <row r="254" spans="1:11" x14ac:dyDescent="0.25">
      <c r="A254" s="3">
        <v>28</v>
      </c>
      <c r="B254" s="3">
        <v>5</v>
      </c>
      <c r="C254" s="3">
        <v>0</v>
      </c>
      <c r="D254" s="7">
        <f>SUMPRODUCT($E$4:$I$4,'raw data'!D249:H249)+$J$4</f>
        <v>-2.3955405297568881</v>
      </c>
      <c r="E254" s="3">
        <v>0</v>
      </c>
      <c r="F254" s="7">
        <f t="shared" si="19"/>
        <v>9.1123410693296561E-2</v>
      </c>
      <c r="G254" s="7">
        <f t="shared" si="20"/>
        <v>1</v>
      </c>
      <c r="H254" s="7">
        <f t="shared" si="21"/>
        <v>8.3513386112206156E-2</v>
      </c>
      <c r="I254" s="7">
        <f t="shared" si="22"/>
        <v>0.91648661388779384</v>
      </c>
      <c r="J254" s="7">
        <f t="shared" si="18"/>
        <v>0.91648661388779384</v>
      </c>
      <c r="K254" s="7">
        <f t="shared" si="23"/>
        <v>-8.7207817496118528E-2</v>
      </c>
    </row>
    <row r="255" spans="1:11" x14ac:dyDescent="0.25">
      <c r="A255" s="3">
        <v>28</v>
      </c>
      <c r="B255" s="3">
        <v>6</v>
      </c>
      <c r="C255" s="3">
        <v>1</v>
      </c>
      <c r="D255" s="7">
        <f>SUMPRODUCT($E$4:$I$4,'raw data'!D250:H250)+$J$4</f>
        <v>9.5601738425921678E-2</v>
      </c>
      <c r="E255" s="3">
        <v>0</v>
      </c>
      <c r="F255" s="7">
        <f t="shared" si="19"/>
        <v>1.1003207612418371</v>
      </c>
      <c r="G255" s="7">
        <f t="shared" si="20"/>
        <v>1</v>
      </c>
      <c r="H255" s="7">
        <f t="shared" si="21"/>
        <v>0.52388224767690283</v>
      </c>
      <c r="I255" s="7">
        <f t="shared" si="22"/>
        <v>0.47611775232309722</v>
      </c>
      <c r="J255" s="7">
        <f t="shared" si="18"/>
        <v>0.52388224767690283</v>
      </c>
      <c r="K255" s="7">
        <f t="shared" si="23"/>
        <v>-0.64648833808785655</v>
      </c>
    </row>
    <row r="256" spans="1:11" x14ac:dyDescent="0.25">
      <c r="A256" s="3">
        <v>28</v>
      </c>
      <c r="B256" s="3">
        <v>7</v>
      </c>
      <c r="C256" s="3">
        <v>1</v>
      </c>
      <c r="D256" s="7">
        <f>SUMPRODUCT($E$4:$I$4,'raw data'!D251:H251)+$J$4</f>
        <v>-0.87670288841827704</v>
      </c>
      <c r="E256" s="3">
        <v>0</v>
      </c>
      <c r="F256" s="7">
        <f t="shared" si="19"/>
        <v>0.41615275424452053</v>
      </c>
      <c r="G256" s="7">
        <f t="shared" si="20"/>
        <v>1</v>
      </c>
      <c r="H256" s="7">
        <f t="shared" si="21"/>
        <v>0.29386148704454335</v>
      </c>
      <c r="I256" s="7">
        <f t="shared" si="22"/>
        <v>0.70613851295545671</v>
      </c>
      <c r="J256" s="7">
        <f t="shared" si="18"/>
        <v>0.29386148704454335</v>
      </c>
      <c r="K256" s="7">
        <f t="shared" si="23"/>
        <v>-1.2246467551627964</v>
      </c>
    </row>
    <row r="257" spans="1:11" x14ac:dyDescent="0.25">
      <c r="A257" s="3">
        <v>28</v>
      </c>
      <c r="B257" s="3">
        <v>8</v>
      </c>
      <c r="C257" s="3">
        <v>1</v>
      </c>
      <c r="D257" s="7">
        <f>SUMPRODUCT($E$4:$I$4,'raw data'!D252:H252)+$J$4</f>
        <v>-2.4236215933916174</v>
      </c>
      <c r="E257" s="3">
        <v>0</v>
      </c>
      <c r="F257" s="7">
        <f t="shared" si="19"/>
        <v>8.8600161959130341E-2</v>
      </c>
      <c r="G257" s="7">
        <f t="shared" si="20"/>
        <v>1</v>
      </c>
      <c r="H257" s="7">
        <f t="shared" si="21"/>
        <v>8.1389076591425941E-2</v>
      </c>
      <c r="I257" s="7">
        <f t="shared" si="22"/>
        <v>0.91861092340857409</v>
      </c>
      <c r="J257" s="7">
        <f t="shared" si="18"/>
        <v>8.1389076591425941E-2</v>
      </c>
      <c r="K257" s="7">
        <f t="shared" si="23"/>
        <v>-2.5085142091870174</v>
      </c>
    </row>
    <row r="258" spans="1:11" x14ac:dyDescent="0.25">
      <c r="A258" s="3">
        <v>28</v>
      </c>
      <c r="B258" s="3">
        <v>9</v>
      </c>
      <c r="C258" s="3">
        <v>0</v>
      </c>
      <c r="D258" s="7">
        <f>SUMPRODUCT($E$4:$I$4,'raw data'!D253:H253)+$J$4</f>
        <v>-1.6242422482268801</v>
      </c>
      <c r="E258" s="3">
        <v>0</v>
      </c>
      <c r="F258" s="7">
        <f t="shared" si="19"/>
        <v>0.19706094192164569</v>
      </c>
      <c r="G258" s="7">
        <f t="shared" si="20"/>
        <v>1</v>
      </c>
      <c r="H258" s="7">
        <f t="shared" si="21"/>
        <v>0.16462064296016807</v>
      </c>
      <c r="I258" s="7">
        <f t="shared" si="22"/>
        <v>0.83537935703983202</v>
      </c>
      <c r="J258" s="7">
        <f t="shared" si="18"/>
        <v>0.83537935703983202</v>
      </c>
      <c r="K258" s="7">
        <f t="shared" si="23"/>
        <v>-0.17986933749509604</v>
      </c>
    </row>
    <row r="259" spans="1:11" x14ac:dyDescent="0.25">
      <c r="A259" s="3">
        <v>29</v>
      </c>
      <c r="B259" s="3">
        <v>1</v>
      </c>
      <c r="C259" s="3">
        <v>0</v>
      </c>
      <c r="D259" s="7">
        <f>SUMPRODUCT($E$4:$I$4,'raw data'!D254:H254)+$J$4</f>
        <v>-1.7581528436474358</v>
      </c>
      <c r="E259" s="3">
        <v>0</v>
      </c>
      <c r="F259" s="7">
        <f t="shared" si="19"/>
        <v>0.17236295127437298</v>
      </c>
      <c r="G259" s="7">
        <f t="shared" si="20"/>
        <v>1</v>
      </c>
      <c r="H259" s="7">
        <f t="shared" si="21"/>
        <v>0.14702183405489941</v>
      </c>
      <c r="I259" s="7">
        <f t="shared" si="22"/>
        <v>0.85297816594510056</v>
      </c>
      <c r="J259" s="7">
        <f t="shared" si="18"/>
        <v>0.85297816594510056</v>
      </c>
      <c r="K259" s="7">
        <f t="shared" si="23"/>
        <v>-0.15902132859988932</v>
      </c>
    </row>
    <row r="260" spans="1:11" x14ac:dyDescent="0.25">
      <c r="A260" s="3">
        <v>29</v>
      </c>
      <c r="B260" s="3">
        <v>2</v>
      </c>
      <c r="C260" s="3">
        <v>0</v>
      </c>
      <c r="D260" s="7">
        <f>SUMPRODUCT($E$4:$I$4,'raw data'!D255:H255)+$J$4</f>
        <v>-2.2897109979710621</v>
      </c>
      <c r="E260" s="3">
        <v>0</v>
      </c>
      <c r="F260" s="7">
        <f t="shared" si="19"/>
        <v>0.10129573229622742</v>
      </c>
      <c r="G260" s="7">
        <f t="shared" si="20"/>
        <v>1</v>
      </c>
      <c r="H260" s="7">
        <f t="shared" si="21"/>
        <v>9.197868413148523E-2</v>
      </c>
      <c r="I260" s="7">
        <f t="shared" si="22"/>
        <v>0.90802131586851487</v>
      </c>
      <c r="J260" s="7">
        <f t="shared" si="18"/>
        <v>0.90802131586851487</v>
      </c>
      <c r="K260" s="7">
        <f t="shared" si="23"/>
        <v>-9.6487425030274257E-2</v>
      </c>
    </row>
    <row r="261" spans="1:11" x14ac:dyDescent="0.25">
      <c r="A261" s="3">
        <v>29</v>
      </c>
      <c r="B261" s="3">
        <v>3</v>
      </c>
      <c r="C261" s="3">
        <v>1</v>
      </c>
      <c r="D261" s="7">
        <f>SUMPRODUCT($E$4:$I$4,'raw data'!D256:H256)+$J$4</f>
        <v>-0.62385655774795168</v>
      </c>
      <c r="E261" s="3">
        <v>0</v>
      </c>
      <c r="F261" s="7">
        <f t="shared" si="19"/>
        <v>0.53587381910216136</v>
      </c>
      <c r="G261" s="7">
        <f t="shared" si="20"/>
        <v>1</v>
      </c>
      <c r="H261" s="7">
        <f t="shared" si="21"/>
        <v>0.3489048465032249</v>
      </c>
      <c r="I261" s="7">
        <f t="shared" si="22"/>
        <v>0.65109515349677516</v>
      </c>
      <c r="J261" s="7">
        <f t="shared" si="18"/>
        <v>0.3489048465032249</v>
      </c>
      <c r="K261" s="7">
        <f t="shared" si="23"/>
        <v>-1.052956040076986</v>
      </c>
    </row>
    <row r="262" spans="1:11" x14ac:dyDescent="0.25">
      <c r="A262" s="3">
        <v>29</v>
      </c>
      <c r="B262" s="3">
        <v>4</v>
      </c>
      <c r="C262" s="3">
        <v>1</v>
      </c>
      <c r="D262" s="7">
        <f>SUMPRODUCT($E$4:$I$4,'raw data'!D257:H257)+$J$4</f>
        <v>0.12368280206065163</v>
      </c>
      <c r="E262" s="3">
        <v>0</v>
      </c>
      <c r="F262" s="7">
        <f t="shared" si="19"/>
        <v>1.1316568548401877</v>
      </c>
      <c r="G262" s="7">
        <f t="shared" si="20"/>
        <v>1</v>
      </c>
      <c r="H262" s="7">
        <f t="shared" si="21"/>
        <v>0.53088134343509485</v>
      </c>
      <c r="I262" s="7">
        <f t="shared" si="22"/>
        <v>0.46911865656490526</v>
      </c>
      <c r="J262" s="7">
        <f t="shared" si="18"/>
        <v>0.53088134343509485</v>
      </c>
      <c r="K262" s="7">
        <f t="shared" si="23"/>
        <v>-0.63321674140178164</v>
      </c>
    </row>
    <row r="263" spans="1:11" x14ac:dyDescent="0.25">
      <c r="A263" s="3">
        <v>29</v>
      </c>
      <c r="B263" s="3">
        <v>5</v>
      </c>
      <c r="C263" s="3">
        <v>0</v>
      </c>
      <c r="D263" s="7">
        <f>SUMPRODUCT($E$4:$I$4,'raw data'!D258:H258)+$J$4</f>
        <v>-2.3955405297568881</v>
      </c>
      <c r="E263" s="3">
        <v>0</v>
      </c>
      <c r="F263" s="7">
        <f t="shared" si="19"/>
        <v>9.1123410693296561E-2</v>
      </c>
      <c r="G263" s="7">
        <f t="shared" si="20"/>
        <v>1</v>
      </c>
      <c r="H263" s="7">
        <f t="shared" si="21"/>
        <v>8.3513386112206156E-2</v>
      </c>
      <c r="I263" s="7">
        <f t="shared" si="22"/>
        <v>0.91648661388779384</v>
      </c>
      <c r="J263" s="7">
        <f t="shared" ref="J263:J326" si="24">H263^C263*I263^(1-C263)</f>
        <v>0.91648661388779384</v>
      </c>
      <c r="K263" s="7">
        <f t="shared" si="23"/>
        <v>-8.7207817496118528E-2</v>
      </c>
    </row>
    <row r="264" spans="1:11" x14ac:dyDescent="0.25">
      <c r="A264" s="3">
        <v>29</v>
      </c>
      <c r="B264" s="3">
        <v>6</v>
      </c>
      <c r="C264" s="3">
        <v>1</v>
      </c>
      <c r="D264" s="7">
        <f>SUMPRODUCT($E$4:$I$4,'raw data'!D259:H259)+$J$4</f>
        <v>9.5601738425921678E-2</v>
      </c>
      <c r="E264" s="3">
        <v>0</v>
      </c>
      <c r="F264" s="7">
        <f t="shared" ref="F264:F327" si="25">EXP(D264)</f>
        <v>1.1003207612418371</v>
      </c>
      <c r="G264" s="7">
        <f t="shared" ref="G264:G327" si="26">EXP(E264)</f>
        <v>1</v>
      </c>
      <c r="H264" s="7">
        <f t="shared" ref="H264:H327" si="27">F264/SUM(F264:G264)</f>
        <v>0.52388224767690283</v>
      </c>
      <c r="I264" s="7">
        <f t="shared" ref="I264:I327" si="28">G264/SUM(F264:G264)</f>
        <v>0.47611775232309722</v>
      </c>
      <c r="J264" s="7">
        <f t="shared" si="24"/>
        <v>0.52388224767690283</v>
      </c>
      <c r="K264" s="7">
        <f t="shared" ref="K264:K327" si="29">LN(J264)</f>
        <v>-0.64648833808785655</v>
      </c>
    </row>
    <row r="265" spans="1:11" x14ac:dyDescent="0.25">
      <c r="A265" s="3">
        <v>29</v>
      </c>
      <c r="B265" s="3">
        <v>7</v>
      </c>
      <c r="C265" s="3">
        <v>0</v>
      </c>
      <c r="D265" s="7">
        <f>SUMPRODUCT($E$4:$I$4,'raw data'!D260:H260)+$J$4</f>
        <v>-0.87670288841827704</v>
      </c>
      <c r="E265" s="3">
        <v>0</v>
      </c>
      <c r="F265" s="7">
        <f t="shared" si="25"/>
        <v>0.41615275424452053</v>
      </c>
      <c r="G265" s="7">
        <f t="shared" si="26"/>
        <v>1</v>
      </c>
      <c r="H265" s="7">
        <f t="shared" si="27"/>
        <v>0.29386148704454335</v>
      </c>
      <c r="I265" s="7">
        <f t="shared" si="28"/>
        <v>0.70613851295545671</v>
      </c>
      <c r="J265" s="7">
        <f t="shared" si="24"/>
        <v>0.70613851295545671</v>
      </c>
      <c r="K265" s="7">
        <f t="shared" si="29"/>
        <v>-0.34794386674451944</v>
      </c>
    </row>
    <row r="266" spans="1:11" x14ac:dyDescent="0.25">
      <c r="A266" s="3">
        <v>29</v>
      </c>
      <c r="B266" s="3">
        <v>8</v>
      </c>
      <c r="C266" s="3">
        <v>0</v>
      </c>
      <c r="D266" s="7">
        <f>SUMPRODUCT($E$4:$I$4,'raw data'!D261:H261)+$J$4</f>
        <v>-2.4236215933916174</v>
      </c>
      <c r="E266" s="3">
        <v>0</v>
      </c>
      <c r="F266" s="7">
        <f t="shared" si="25"/>
        <v>8.8600161959130341E-2</v>
      </c>
      <c r="G266" s="7">
        <f t="shared" si="26"/>
        <v>1</v>
      </c>
      <c r="H266" s="7">
        <f t="shared" si="27"/>
        <v>8.1389076591425941E-2</v>
      </c>
      <c r="I266" s="7">
        <f t="shared" si="28"/>
        <v>0.91861092340857409</v>
      </c>
      <c r="J266" s="7">
        <f t="shared" si="24"/>
        <v>0.91861092340857409</v>
      </c>
      <c r="K266" s="7">
        <f t="shared" si="29"/>
        <v>-8.4892615795399917E-2</v>
      </c>
    </row>
    <row r="267" spans="1:11" x14ac:dyDescent="0.25">
      <c r="A267" s="3">
        <v>29</v>
      </c>
      <c r="B267" s="3">
        <v>9</v>
      </c>
      <c r="C267" s="3">
        <v>0</v>
      </c>
      <c r="D267" s="7">
        <f>SUMPRODUCT($E$4:$I$4,'raw data'!D262:H262)+$J$4</f>
        <v>-1.6242422482268801</v>
      </c>
      <c r="E267" s="3">
        <v>0</v>
      </c>
      <c r="F267" s="7">
        <f t="shared" si="25"/>
        <v>0.19706094192164569</v>
      </c>
      <c r="G267" s="7">
        <f t="shared" si="26"/>
        <v>1</v>
      </c>
      <c r="H267" s="7">
        <f t="shared" si="27"/>
        <v>0.16462064296016807</v>
      </c>
      <c r="I267" s="7">
        <f t="shared" si="28"/>
        <v>0.83537935703983202</v>
      </c>
      <c r="J267" s="7">
        <f t="shared" si="24"/>
        <v>0.83537935703983202</v>
      </c>
      <c r="K267" s="7">
        <f t="shared" si="29"/>
        <v>-0.17986933749509604</v>
      </c>
    </row>
    <row r="268" spans="1:11" x14ac:dyDescent="0.25">
      <c r="A268" s="3">
        <v>30</v>
      </c>
      <c r="B268" s="3">
        <v>1</v>
      </c>
      <c r="C268" s="3">
        <v>0</v>
      </c>
      <c r="D268" s="7">
        <f>SUMPRODUCT($E$4:$I$4,'raw data'!D263:H263)+$J$4</f>
        <v>-1.7581528436474358</v>
      </c>
      <c r="E268" s="3">
        <v>0</v>
      </c>
      <c r="F268" s="7">
        <f t="shared" si="25"/>
        <v>0.17236295127437298</v>
      </c>
      <c r="G268" s="7">
        <f t="shared" si="26"/>
        <v>1</v>
      </c>
      <c r="H268" s="7">
        <f t="shared" si="27"/>
        <v>0.14702183405489941</v>
      </c>
      <c r="I268" s="7">
        <f t="shared" si="28"/>
        <v>0.85297816594510056</v>
      </c>
      <c r="J268" s="7">
        <f t="shared" si="24"/>
        <v>0.85297816594510056</v>
      </c>
      <c r="K268" s="7">
        <f t="shared" si="29"/>
        <v>-0.15902132859988932</v>
      </c>
    </row>
    <row r="269" spans="1:11" x14ac:dyDescent="0.25">
      <c r="A269" s="3">
        <v>30</v>
      </c>
      <c r="B269" s="3">
        <v>2</v>
      </c>
      <c r="C269" s="3">
        <v>0</v>
      </c>
      <c r="D269" s="7">
        <f>SUMPRODUCT($E$4:$I$4,'raw data'!D264:H264)+$J$4</f>
        <v>-2.2897109979710621</v>
      </c>
      <c r="E269" s="3">
        <v>0</v>
      </c>
      <c r="F269" s="7">
        <f t="shared" si="25"/>
        <v>0.10129573229622742</v>
      </c>
      <c r="G269" s="7">
        <f t="shared" si="26"/>
        <v>1</v>
      </c>
      <c r="H269" s="7">
        <f t="shared" si="27"/>
        <v>9.197868413148523E-2</v>
      </c>
      <c r="I269" s="7">
        <f t="shared" si="28"/>
        <v>0.90802131586851487</v>
      </c>
      <c r="J269" s="7">
        <f t="shared" si="24"/>
        <v>0.90802131586851487</v>
      </c>
      <c r="K269" s="7">
        <f t="shared" si="29"/>
        <v>-9.6487425030274257E-2</v>
      </c>
    </row>
    <row r="270" spans="1:11" x14ac:dyDescent="0.25">
      <c r="A270" s="3">
        <v>30</v>
      </c>
      <c r="B270" s="3">
        <v>3</v>
      </c>
      <c r="C270" s="3">
        <v>1</v>
      </c>
      <c r="D270" s="7">
        <f>SUMPRODUCT($E$4:$I$4,'raw data'!D265:H265)+$J$4</f>
        <v>-0.62385655774795168</v>
      </c>
      <c r="E270" s="3">
        <v>0</v>
      </c>
      <c r="F270" s="7">
        <f t="shared" si="25"/>
        <v>0.53587381910216136</v>
      </c>
      <c r="G270" s="7">
        <f t="shared" si="26"/>
        <v>1</v>
      </c>
      <c r="H270" s="7">
        <f t="shared" si="27"/>
        <v>0.3489048465032249</v>
      </c>
      <c r="I270" s="7">
        <f t="shared" si="28"/>
        <v>0.65109515349677516</v>
      </c>
      <c r="J270" s="7">
        <f t="shared" si="24"/>
        <v>0.3489048465032249</v>
      </c>
      <c r="K270" s="7">
        <f t="shared" si="29"/>
        <v>-1.052956040076986</v>
      </c>
    </row>
    <row r="271" spans="1:11" x14ac:dyDescent="0.25">
      <c r="A271" s="3">
        <v>30</v>
      </c>
      <c r="B271" s="3">
        <v>4</v>
      </c>
      <c r="C271" s="3">
        <v>1</v>
      </c>
      <c r="D271" s="7">
        <f>SUMPRODUCT($E$4:$I$4,'raw data'!D266:H266)+$J$4</f>
        <v>0.12368280206065163</v>
      </c>
      <c r="E271" s="3">
        <v>0</v>
      </c>
      <c r="F271" s="7">
        <f t="shared" si="25"/>
        <v>1.1316568548401877</v>
      </c>
      <c r="G271" s="7">
        <f t="shared" si="26"/>
        <v>1</v>
      </c>
      <c r="H271" s="7">
        <f t="shared" si="27"/>
        <v>0.53088134343509485</v>
      </c>
      <c r="I271" s="7">
        <f t="shared" si="28"/>
        <v>0.46911865656490526</v>
      </c>
      <c r="J271" s="7">
        <f t="shared" si="24"/>
        <v>0.53088134343509485</v>
      </c>
      <c r="K271" s="7">
        <f t="shared" si="29"/>
        <v>-0.63321674140178164</v>
      </c>
    </row>
    <row r="272" spans="1:11" x14ac:dyDescent="0.25">
      <c r="A272" s="3">
        <v>30</v>
      </c>
      <c r="B272" s="3">
        <v>5</v>
      </c>
      <c r="C272" s="3">
        <v>0</v>
      </c>
      <c r="D272" s="7">
        <f>SUMPRODUCT($E$4:$I$4,'raw data'!D267:H267)+$J$4</f>
        <v>-2.3955405297568881</v>
      </c>
      <c r="E272" s="3">
        <v>0</v>
      </c>
      <c r="F272" s="7">
        <f t="shared" si="25"/>
        <v>9.1123410693296561E-2</v>
      </c>
      <c r="G272" s="7">
        <f t="shared" si="26"/>
        <v>1</v>
      </c>
      <c r="H272" s="7">
        <f t="shared" si="27"/>
        <v>8.3513386112206156E-2</v>
      </c>
      <c r="I272" s="7">
        <f t="shared" si="28"/>
        <v>0.91648661388779384</v>
      </c>
      <c r="J272" s="7">
        <f t="shared" si="24"/>
        <v>0.91648661388779384</v>
      </c>
      <c r="K272" s="7">
        <f t="shared" si="29"/>
        <v>-8.7207817496118528E-2</v>
      </c>
    </row>
    <row r="273" spans="1:11" x14ac:dyDescent="0.25">
      <c r="A273" s="3">
        <v>30</v>
      </c>
      <c r="B273" s="3">
        <v>6</v>
      </c>
      <c r="C273" s="3">
        <v>1</v>
      </c>
      <c r="D273" s="7">
        <f>SUMPRODUCT($E$4:$I$4,'raw data'!D268:H268)+$J$4</f>
        <v>9.5601738425921678E-2</v>
      </c>
      <c r="E273" s="3">
        <v>0</v>
      </c>
      <c r="F273" s="7">
        <f t="shared" si="25"/>
        <v>1.1003207612418371</v>
      </c>
      <c r="G273" s="7">
        <f t="shared" si="26"/>
        <v>1</v>
      </c>
      <c r="H273" s="7">
        <f t="shared" si="27"/>
        <v>0.52388224767690283</v>
      </c>
      <c r="I273" s="7">
        <f t="shared" si="28"/>
        <v>0.47611775232309722</v>
      </c>
      <c r="J273" s="7">
        <f t="shared" si="24"/>
        <v>0.52388224767690283</v>
      </c>
      <c r="K273" s="7">
        <f t="shared" si="29"/>
        <v>-0.64648833808785655</v>
      </c>
    </row>
    <row r="274" spans="1:11" x14ac:dyDescent="0.25">
      <c r="A274" s="3">
        <v>30</v>
      </c>
      <c r="B274" s="3">
        <v>7</v>
      </c>
      <c r="C274" s="3">
        <v>0</v>
      </c>
      <c r="D274" s="7">
        <f>SUMPRODUCT($E$4:$I$4,'raw data'!D269:H269)+$J$4</f>
        <v>-0.87670288841827704</v>
      </c>
      <c r="E274" s="3">
        <v>0</v>
      </c>
      <c r="F274" s="7">
        <f t="shared" si="25"/>
        <v>0.41615275424452053</v>
      </c>
      <c r="G274" s="7">
        <f t="shared" si="26"/>
        <v>1</v>
      </c>
      <c r="H274" s="7">
        <f t="shared" si="27"/>
        <v>0.29386148704454335</v>
      </c>
      <c r="I274" s="7">
        <f t="shared" si="28"/>
        <v>0.70613851295545671</v>
      </c>
      <c r="J274" s="7">
        <f t="shared" si="24"/>
        <v>0.70613851295545671</v>
      </c>
      <c r="K274" s="7">
        <f t="shared" si="29"/>
        <v>-0.34794386674451944</v>
      </c>
    </row>
    <row r="275" spans="1:11" x14ac:dyDescent="0.25">
      <c r="A275" s="3">
        <v>30</v>
      </c>
      <c r="B275" s="3">
        <v>8</v>
      </c>
      <c r="C275" s="3">
        <v>0</v>
      </c>
      <c r="D275" s="7">
        <f>SUMPRODUCT($E$4:$I$4,'raw data'!D270:H270)+$J$4</f>
        <v>-2.4236215933916174</v>
      </c>
      <c r="E275" s="3">
        <v>0</v>
      </c>
      <c r="F275" s="7">
        <f t="shared" si="25"/>
        <v>8.8600161959130341E-2</v>
      </c>
      <c r="G275" s="7">
        <f t="shared" si="26"/>
        <v>1</v>
      </c>
      <c r="H275" s="7">
        <f t="shared" si="27"/>
        <v>8.1389076591425941E-2</v>
      </c>
      <c r="I275" s="7">
        <f t="shared" si="28"/>
        <v>0.91861092340857409</v>
      </c>
      <c r="J275" s="7">
        <f t="shared" si="24"/>
        <v>0.91861092340857409</v>
      </c>
      <c r="K275" s="7">
        <f t="shared" si="29"/>
        <v>-8.4892615795399917E-2</v>
      </c>
    </row>
    <row r="276" spans="1:11" x14ac:dyDescent="0.25">
      <c r="A276" s="3">
        <v>30</v>
      </c>
      <c r="B276" s="3">
        <v>9</v>
      </c>
      <c r="C276" s="3">
        <v>0</v>
      </c>
      <c r="D276" s="7">
        <f>SUMPRODUCT($E$4:$I$4,'raw data'!D271:H271)+$J$4</f>
        <v>-1.6242422482268801</v>
      </c>
      <c r="E276" s="3">
        <v>0</v>
      </c>
      <c r="F276" s="7">
        <f t="shared" si="25"/>
        <v>0.19706094192164569</v>
      </c>
      <c r="G276" s="7">
        <f t="shared" si="26"/>
        <v>1</v>
      </c>
      <c r="H276" s="7">
        <f t="shared" si="27"/>
        <v>0.16462064296016807</v>
      </c>
      <c r="I276" s="7">
        <f t="shared" si="28"/>
        <v>0.83537935703983202</v>
      </c>
      <c r="J276" s="7">
        <f t="shared" si="24"/>
        <v>0.83537935703983202</v>
      </c>
      <c r="K276" s="7">
        <f t="shared" si="29"/>
        <v>-0.17986933749509604</v>
      </c>
    </row>
    <row r="277" spans="1:11" x14ac:dyDescent="0.25">
      <c r="A277" s="3">
        <v>31</v>
      </c>
      <c r="B277" s="3">
        <v>1</v>
      </c>
      <c r="C277" s="3">
        <v>0</v>
      </c>
      <c r="D277" s="7">
        <f>SUMPRODUCT($E$4:$I$4,'raw data'!D272:H272)+$J$4</f>
        <v>-1.7581528436474358</v>
      </c>
      <c r="E277" s="3">
        <v>0</v>
      </c>
      <c r="F277" s="7">
        <f t="shared" si="25"/>
        <v>0.17236295127437298</v>
      </c>
      <c r="G277" s="7">
        <f t="shared" si="26"/>
        <v>1</v>
      </c>
      <c r="H277" s="7">
        <f t="shared" si="27"/>
        <v>0.14702183405489941</v>
      </c>
      <c r="I277" s="7">
        <f t="shared" si="28"/>
        <v>0.85297816594510056</v>
      </c>
      <c r="J277" s="7">
        <f t="shared" si="24"/>
        <v>0.85297816594510056</v>
      </c>
      <c r="K277" s="7">
        <f t="shared" si="29"/>
        <v>-0.15902132859988932</v>
      </c>
    </row>
    <row r="278" spans="1:11" x14ac:dyDescent="0.25">
      <c r="A278" s="3">
        <v>31</v>
      </c>
      <c r="B278" s="3">
        <v>2</v>
      </c>
      <c r="C278" s="3">
        <v>0</v>
      </c>
      <c r="D278" s="7">
        <f>SUMPRODUCT($E$4:$I$4,'raw data'!D273:H273)+$J$4</f>
        <v>-2.2897109979710621</v>
      </c>
      <c r="E278" s="3">
        <v>0</v>
      </c>
      <c r="F278" s="7">
        <f t="shared" si="25"/>
        <v>0.10129573229622742</v>
      </c>
      <c r="G278" s="7">
        <f t="shared" si="26"/>
        <v>1</v>
      </c>
      <c r="H278" s="7">
        <f t="shared" si="27"/>
        <v>9.197868413148523E-2</v>
      </c>
      <c r="I278" s="7">
        <f t="shared" si="28"/>
        <v>0.90802131586851487</v>
      </c>
      <c r="J278" s="7">
        <f t="shared" si="24"/>
        <v>0.90802131586851487</v>
      </c>
      <c r="K278" s="7">
        <f t="shared" si="29"/>
        <v>-9.6487425030274257E-2</v>
      </c>
    </row>
    <row r="279" spans="1:11" x14ac:dyDescent="0.25">
      <c r="A279" s="3">
        <v>31</v>
      </c>
      <c r="B279" s="3">
        <v>3</v>
      </c>
      <c r="C279" s="3">
        <v>0</v>
      </c>
      <c r="D279" s="7">
        <f>SUMPRODUCT($E$4:$I$4,'raw data'!D274:H274)+$J$4</f>
        <v>-0.62385655774795168</v>
      </c>
      <c r="E279" s="3">
        <v>0</v>
      </c>
      <c r="F279" s="7">
        <f t="shared" si="25"/>
        <v>0.53587381910216136</v>
      </c>
      <c r="G279" s="7">
        <f t="shared" si="26"/>
        <v>1</v>
      </c>
      <c r="H279" s="7">
        <f t="shared" si="27"/>
        <v>0.3489048465032249</v>
      </c>
      <c r="I279" s="7">
        <f t="shared" si="28"/>
        <v>0.65109515349677516</v>
      </c>
      <c r="J279" s="7">
        <f t="shared" si="24"/>
        <v>0.65109515349677516</v>
      </c>
      <c r="K279" s="7">
        <f t="shared" si="29"/>
        <v>-0.42909948232903433</v>
      </c>
    </row>
    <row r="280" spans="1:11" x14ac:dyDescent="0.25">
      <c r="A280" s="3">
        <v>31</v>
      </c>
      <c r="B280" s="3">
        <v>4</v>
      </c>
      <c r="C280" s="3">
        <v>0</v>
      </c>
      <c r="D280" s="7">
        <f>SUMPRODUCT($E$4:$I$4,'raw data'!D275:H275)+$J$4</f>
        <v>0.12368280206065163</v>
      </c>
      <c r="E280" s="3">
        <v>0</v>
      </c>
      <c r="F280" s="7">
        <f t="shared" si="25"/>
        <v>1.1316568548401877</v>
      </c>
      <c r="G280" s="7">
        <f t="shared" si="26"/>
        <v>1</v>
      </c>
      <c r="H280" s="7">
        <f t="shared" si="27"/>
        <v>0.53088134343509485</v>
      </c>
      <c r="I280" s="7">
        <f t="shared" si="28"/>
        <v>0.46911865656490526</v>
      </c>
      <c r="J280" s="7">
        <f t="shared" si="24"/>
        <v>0.46911865656490526</v>
      </c>
      <c r="K280" s="7">
        <f t="shared" si="29"/>
        <v>-0.75689954346243327</v>
      </c>
    </row>
    <row r="281" spans="1:11" x14ac:dyDescent="0.25">
      <c r="A281" s="3">
        <v>31</v>
      </c>
      <c r="B281" s="3">
        <v>5</v>
      </c>
      <c r="C281" s="3">
        <v>0</v>
      </c>
      <c r="D281" s="7">
        <f>SUMPRODUCT($E$4:$I$4,'raw data'!D276:H276)+$J$4</f>
        <v>-2.3955405297568881</v>
      </c>
      <c r="E281" s="3">
        <v>0</v>
      </c>
      <c r="F281" s="7">
        <f t="shared" si="25"/>
        <v>9.1123410693296561E-2</v>
      </c>
      <c r="G281" s="7">
        <f t="shared" si="26"/>
        <v>1</v>
      </c>
      <c r="H281" s="7">
        <f t="shared" si="27"/>
        <v>8.3513386112206156E-2</v>
      </c>
      <c r="I281" s="7">
        <f t="shared" si="28"/>
        <v>0.91648661388779384</v>
      </c>
      <c r="J281" s="7">
        <f t="shared" si="24"/>
        <v>0.91648661388779384</v>
      </c>
      <c r="K281" s="7">
        <f t="shared" si="29"/>
        <v>-8.7207817496118528E-2</v>
      </c>
    </row>
    <row r="282" spans="1:11" x14ac:dyDescent="0.25">
      <c r="A282" s="3">
        <v>31</v>
      </c>
      <c r="B282" s="3">
        <v>6</v>
      </c>
      <c r="C282" s="3">
        <v>0</v>
      </c>
      <c r="D282" s="7">
        <f>SUMPRODUCT($E$4:$I$4,'raw data'!D277:H277)+$J$4</f>
        <v>9.5601738425921678E-2</v>
      </c>
      <c r="E282" s="3">
        <v>0</v>
      </c>
      <c r="F282" s="7">
        <f t="shared" si="25"/>
        <v>1.1003207612418371</v>
      </c>
      <c r="G282" s="7">
        <f t="shared" si="26"/>
        <v>1</v>
      </c>
      <c r="H282" s="7">
        <f t="shared" si="27"/>
        <v>0.52388224767690283</v>
      </c>
      <c r="I282" s="7">
        <f t="shared" si="28"/>
        <v>0.47611775232309722</v>
      </c>
      <c r="J282" s="7">
        <f t="shared" si="24"/>
        <v>0.47611775232309722</v>
      </c>
      <c r="K282" s="7">
        <f t="shared" si="29"/>
        <v>-0.74209007651377834</v>
      </c>
    </row>
    <row r="283" spans="1:11" x14ac:dyDescent="0.25">
      <c r="A283" s="3">
        <v>31</v>
      </c>
      <c r="B283" s="3">
        <v>7</v>
      </c>
      <c r="C283" s="3">
        <v>0</v>
      </c>
      <c r="D283" s="7">
        <f>SUMPRODUCT($E$4:$I$4,'raw data'!D278:H278)+$J$4</f>
        <v>-0.87670288841827704</v>
      </c>
      <c r="E283" s="3">
        <v>0</v>
      </c>
      <c r="F283" s="7">
        <f t="shared" si="25"/>
        <v>0.41615275424452053</v>
      </c>
      <c r="G283" s="7">
        <f t="shared" si="26"/>
        <v>1</v>
      </c>
      <c r="H283" s="7">
        <f t="shared" si="27"/>
        <v>0.29386148704454335</v>
      </c>
      <c r="I283" s="7">
        <f t="shared" si="28"/>
        <v>0.70613851295545671</v>
      </c>
      <c r="J283" s="7">
        <f t="shared" si="24"/>
        <v>0.70613851295545671</v>
      </c>
      <c r="K283" s="7">
        <f t="shared" si="29"/>
        <v>-0.34794386674451944</v>
      </c>
    </row>
    <row r="284" spans="1:11" x14ac:dyDescent="0.25">
      <c r="A284" s="3">
        <v>31</v>
      </c>
      <c r="B284" s="3">
        <v>8</v>
      </c>
      <c r="C284" s="3">
        <v>0</v>
      </c>
      <c r="D284" s="7">
        <f>SUMPRODUCT($E$4:$I$4,'raw data'!D279:H279)+$J$4</f>
        <v>-2.4236215933916174</v>
      </c>
      <c r="E284" s="3">
        <v>0</v>
      </c>
      <c r="F284" s="7">
        <f t="shared" si="25"/>
        <v>8.8600161959130341E-2</v>
      </c>
      <c r="G284" s="7">
        <f t="shared" si="26"/>
        <v>1</v>
      </c>
      <c r="H284" s="7">
        <f t="shared" si="27"/>
        <v>8.1389076591425941E-2</v>
      </c>
      <c r="I284" s="7">
        <f t="shared" si="28"/>
        <v>0.91861092340857409</v>
      </c>
      <c r="J284" s="7">
        <f t="shared" si="24"/>
        <v>0.91861092340857409</v>
      </c>
      <c r="K284" s="7">
        <f t="shared" si="29"/>
        <v>-8.4892615795399917E-2</v>
      </c>
    </row>
    <row r="285" spans="1:11" x14ac:dyDescent="0.25">
      <c r="A285" s="3">
        <v>31</v>
      </c>
      <c r="B285" s="3">
        <v>9</v>
      </c>
      <c r="C285" s="3">
        <v>0</v>
      </c>
      <c r="D285" s="7">
        <f>SUMPRODUCT($E$4:$I$4,'raw data'!D280:H280)+$J$4</f>
        <v>-1.6242422482268801</v>
      </c>
      <c r="E285" s="3">
        <v>0</v>
      </c>
      <c r="F285" s="7">
        <f t="shared" si="25"/>
        <v>0.19706094192164569</v>
      </c>
      <c r="G285" s="7">
        <f t="shared" si="26"/>
        <v>1</v>
      </c>
      <c r="H285" s="7">
        <f t="shared" si="27"/>
        <v>0.16462064296016807</v>
      </c>
      <c r="I285" s="7">
        <f t="shared" si="28"/>
        <v>0.83537935703983202</v>
      </c>
      <c r="J285" s="7">
        <f t="shared" si="24"/>
        <v>0.83537935703983202</v>
      </c>
      <c r="K285" s="7">
        <f t="shared" si="29"/>
        <v>-0.17986933749509604</v>
      </c>
    </row>
    <row r="286" spans="1:11" x14ac:dyDescent="0.25">
      <c r="A286" s="3">
        <v>32</v>
      </c>
      <c r="B286" s="3">
        <v>1</v>
      </c>
      <c r="C286" s="3">
        <v>0</v>
      </c>
      <c r="D286" s="7">
        <f>SUMPRODUCT($E$4:$I$4,'raw data'!D281:H281)+$J$4</f>
        <v>-1.7581528436474358</v>
      </c>
      <c r="E286" s="3">
        <v>0</v>
      </c>
      <c r="F286" s="7">
        <f t="shared" si="25"/>
        <v>0.17236295127437298</v>
      </c>
      <c r="G286" s="7">
        <f t="shared" si="26"/>
        <v>1</v>
      </c>
      <c r="H286" s="7">
        <f t="shared" si="27"/>
        <v>0.14702183405489941</v>
      </c>
      <c r="I286" s="7">
        <f t="shared" si="28"/>
        <v>0.85297816594510056</v>
      </c>
      <c r="J286" s="7">
        <f t="shared" si="24"/>
        <v>0.85297816594510056</v>
      </c>
      <c r="K286" s="7">
        <f t="shared" si="29"/>
        <v>-0.15902132859988932</v>
      </c>
    </row>
    <row r="287" spans="1:11" x14ac:dyDescent="0.25">
      <c r="A287" s="3">
        <v>32</v>
      </c>
      <c r="B287" s="3">
        <v>2</v>
      </c>
      <c r="C287" s="3">
        <v>0</v>
      </c>
      <c r="D287" s="7">
        <f>SUMPRODUCT($E$4:$I$4,'raw data'!D282:H282)+$J$4</f>
        <v>-2.2897109979710621</v>
      </c>
      <c r="E287" s="3">
        <v>0</v>
      </c>
      <c r="F287" s="7">
        <f t="shared" si="25"/>
        <v>0.10129573229622742</v>
      </c>
      <c r="G287" s="7">
        <f t="shared" si="26"/>
        <v>1</v>
      </c>
      <c r="H287" s="7">
        <f t="shared" si="27"/>
        <v>9.197868413148523E-2</v>
      </c>
      <c r="I287" s="7">
        <f t="shared" si="28"/>
        <v>0.90802131586851487</v>
      </c>
      <c r="J287" s="7">
        <f t="shared" si="24"/>
        <v>0.90802131586851487</v>
      </c>
      <c r="K287" s="7">
        <f t="shared" si="29"/>
        <v>-9.6487425030274257E-2</v>
      </c>
    </row>
    <row r="288" spans="1:11" x14ac:dyDescent="0.25">
      <c r="A288" s="3">
        <v>32</v>
      </c>
      <c r="B288" s="3">
        <v>3</v>
      </c>
      <c r="C288" s="3">
        <v>0</v>
      </c>
      <c r="D288" s="7">
        <f>SUMPRODUCT($E$4:$I$4,'raw data'!D283:H283)+$J$4</f>
        <v>-0.62385655774795168</v>
      </c>
      <c r="E288" s="3">
        <v>0</v>
      </c>
      <c r="F288" s="7">
        <f t="shared" si="25"/>
        <v>0.53587381910216136</v>
      </c>
      <c r="G288" s="7">
        <f t="shared" si="26"/>
        <v>1</v>
      </c>
      <c r="H288" s="7">
        <f t="shared" si="27"/>
        <v>0.3489048465032249</v>
      </c>
      <c r="I288" s="7">
        <f t="shared" si="28"/>
        <v>0.65109515349677516</v>
      </c>
      <c r="J288" s="7">
        <f t="shared" si="24"/>
        <v>0.65109515349677516</v>
      </c>
      <c r="K288" s="7">
        <f t="shared" si="29"/>
        <v>-0.42909948232903433</v>
      </c>
    </row>
    <row r="289" spans="1:11" x14ac:dyDescent="0.25">
      <c r="A289" s="3">
        <v>32</v>
      </c>
      <c r="B289" s="3">
        <v>4</v>
      </c>
      <c r="C289" s="3">
        <v>0</v>
      </c>
      <c r="D289" s="7">
        <f>SUMPRODUCT($E$4:$I$4,'raw data'!D284:H284)+$J$4</f>
        <v>0.12368280206065163</v>
      </c>
      <c r="E289" s="3">
        <v>0</v>
      </c>
      <c r="F289" s="7">
        <f t="shared" si="25"/>
        <v>1.1316568548401877</v>
      </c>
      <c r="G289" s="7">
        <f t="shared" si="26"/>
        <v>1</v>
      </c>
      <c r="H289" s="7">
        <f t="shared" si="27"/>
        <v>0.53088134343509485</v>
      </c>
      <c r="I289" s="7">
        <f t="shared" si="28"/>
        <v>0.46911865656490526</v>
      </c>
      <c r="J289" s="7">
        <f t="shared" si="24"/>
        <v>0.46911865656490526</v>
      </c>
      <c r="K289" s="7">
        <f t="shared" si="29"/>
        <v>-0.75689954346243327</v>
      </c>
    </row>
    <row r="290" spans="1:11" x14ac:dyDescent="0.25">
      <c r="A290" s="3">
        <v>32</v>
      </c>
      <c r="B290" s="3">
        <v>5</v>
      </c>
      <c r="C290" s="3">
        <v>0</v>
      </c>
      <c r="D290" s="7">
        <f>SUMPRODUCT($E$4:$I$4,'raw data'!D285:H285)+$J$4</f>
        <v>-2.3955405297568881</v>
      </c>
      <c r="E290" s="3">
        <v>0</v>
      </c>
      <c r="F290" s="7">
        <f t="shared" si="25"/>
        <v>9.1123410693296561E-2</v>
      </c>
      <c r="G290" s="7">
        <f t="shared" si="26"/>
        <v>1</v>
      </c>
      <c r="H290" s="7">
        <f t="shared" si="27"/>
        <v>8.3513386112206156E-2</v>
      </c>
      <c r="I290" s="7">
        <f t="shared" si="28"/>
        <v>0.91648661388779384</v>
      </c>
      <c r="J290" s="7">
        <f t="shared" si="24"/>
        <v>0.91648661388779384</v>
      </c>
      <c r="K290" s="7">
        <f t="shared" si="29"/>
        <v>-8.7207817496118528E-2</v>
      </c>
    </row>
    <row r="291" spans="1:11" x14ac:dyDescent="0.25">
      <c r="A291" s="3">
        <v>32</v>
      </c>
      <c r="B291" s="3">
        <v>6</v>
      </c>
      <c r="C291" s="3">
        <v>0</v>
      </c>
      <c r="D291" s="7">
        <f>SUMPRODUCT($E$4:$I$4,'raw data'!D286:H286)+$J$4</f>
        <v>9.5601738425921678E-2</v>
      </c>
      <c r="E291" s="3">
        <v>0</v>
      </c>
      <c r="F291" s="7">
        <f t="shared" si="25"/>
        <v>1.1003207612418371</v>
      </c>
      <c r="G291" s="7">
        <f t="shared" si="26"/>
        <v>1</v>
      </c>
      <c r="H291" s="7">
        <f t="shared" si="27"/>
        <v>0.52388224767690283</v>
      </c>
      <c r="I291" s="7">
        <f t="shared" si="28"/>
        <v>0.47611775232309722</v>
      </c>
      <c r="J291" s="7">
        <f t="shared" si="24"/>
        <v>0.47611775232309722</v>
      </c>
      <c r="K291" s="7">
        <f t="shared" si="29"/>
        <v>-0.74209007651377834</v>
      </c>
    </row>
    <row r="292" spans="1:11" x14ac:dyDescent="0.25">
      <c r="A292" s="3">
        <v>32</v>
      </c>
      <c r="B292" s="3">
        <v>7</v>
      </c>
      <c r="C292" s="3">
        <v>0</v>
      </c>
      <c r="D292" s="7">
        <f>SUMPRODUCT($E$4:$I$4,'raw data'!D287:H287)+$J$4</f>
        <v>-0.87670288841827704</v>
      </c>
      <c r="E292" s="3">
        <v>0</v>
      </c>
      <c r="F292" s="7">
        <f t="shared" si="25"/>
        <v>0.41615275424452053</v>
      </c>
      <c r="G292" s="7">
        <f t="shared" si="26"/>
        <v>1</v>
      </c>
      <c r="H292" s="7">
        <f t="shared" si="27"/>
        <v>0.29386148704454335</v>
      </c>
      <c r="I292" s="7">
        <f t="shared" si="28"/>
        <v>0.70613851295545671</v>
      </c>
      <c r="J292" s="7">
        <f t="shared" si="24"/>
        <v>0.70613851295545671</v>
      </c>
      <c r="K292" s="7">
        <f t="shared" si="29"/>
        <v>-0.34794386674451944</v>
      </c>
    </row>
    <row r="293" spans="1:11" x14ac:dyDescent="0.25">
      <c r="A293" s="3">
        <v>32</v>
      </c>
      <c r="B293" s="3">
        <v>8</v>
      </c>
      <c r="C293" s="3">
        <v>0</v>
      </c>
      <c r="D293" s="7">
        <f>SUMPRODUCT($E$4:$I$4,'raw data'!D288:H288)+$J$4</f>
        <v>-2.4236215933916174</v>
      </c>
      <c r="E293" s="3">
        <v>0</v>
      </c>
      <c r="F293" s="7">
        <f t="shared" si="25"/>
        <v>8.8600161959130341E-2</v>
      </c>
      <c r="G293" s="7">
        <f t="shared" si="26"/>
        <v>1</v>
      </c>
      <c r="H293" s="7">
        <f t="shared" si="27"/>
        <v>8.1389076591425941E-2</v>
      </c>
      <c r="I293" s="7">
        <f t="shared" si="28"/>
        <v>0.91861092340857409</v>
      </c>
      <c r="J293" s="7">
        <f t="shared" si="24"/>
        <v>0.91861092340857409</v>
      </c>
      <c r="K293" s="7">
        <f t="shared" si="29"/>
        <v>-8.4892615795399917E-2</v>
      </c>
    </row>
    <row r="294" spans="1:11" x14ac:dyDescent="0.25">
      <c r="A294" s="3">
        <v>32</v>
      </c>
      <c r="B294" s="3">
        <v>9</v>
      </c>
      <c r="C294" s="3">
        <v>0</v>
      </c>
      <c r="D294" s="7">
        <f>SUMPRODUCT($E$4:$I$4,'raw data'!D289:H289)+$J$4</f>
        <v>-1.6242422482268801</v>
      </c>
      <c r="E294" s="3">
        <v>0</v>
      </c>
      <c r="F294" s="7">
        <f t="shared" si="25"/>
        <v>0.19706094192164569</v>
      </c>
      <c r="G294" s="7">
        <f t="shared" si="26"/>
        <v>1</v>
      </c>
      <c r="H294" s="7">
        <f t="shared" si="27"/>
        <v>0.16462064296016807</v>
      </c>
      <c r="I294" s="7">
        <f t="shared" si="28"/>
        <v>0.83537935703983202</v>
      </c>
      <c r="J294" s="7">
        <f t="shared" si="24"/>
        <v>0.83537935703983202</v>
      </c>
      <c r="K294" s="7">
        <f t="shared" si="29"/>
        <v>-0.17986933749509604</v>
      </c>
    </row>
    <row r="295" spans="1:11" x14ac:dyDescent="0.25">
      <c r="A295" s="3">
        <v>33</v>
      </c>
      <c r="B295" s="3">
        <v>1</v>
      </c>
      <c r="C295" s="3">
        <v>0</v>
      </c>
      <c r="D295" s="7">
        <f>SUMPRODUCT($E$4:$I$4,'raw data'!D290:H290)+$J$4</f>
        <v>-1.7581528436474358</v>
      </c>
      <c r="E295" s="3">
        <v>0</v>
      </c>
      <c r="F295" s="7">
        <f t="shared" si="25"/>
        <v>0.17236295127437298</v>
      </c>
      <c r="G295" s="7">
        <f t="shared" si="26"/>
        <v>1</v>
      </c>
      <c r="H295" s="7">
        <f t="shared" si="27"/>
        <v>0.14702183405489941</v>
      </c>
      <c r="I295" s="7">
        <f t="shared" si="28"/>
        <v>0.85297816594510056</v>
      </c>
      <c r="J295" s="7">
        <f t="shared" si="24"/>
        <v>0.85297816594510056</v>
      </c>
      <c r="K295" s="7">
        <f t="shared" si="29"/>
        <v>-0.15902132859988932</v>
      </c>
    </row>
    <row r="296" spans="1:11" x14ac:dyDescent="0.25">
      <c r="A296" s="3">
        <v>33</v>
      </c>
      <c r="B296" s="3">
        <v>2</v>
      </c>
      <c r="C296" s="3">
        <v>0</v>
      </c>
      <c r="D296" s="7">
        <f>SUMPRODUCT($E$4:$I$4,'raw data'!D291:H291)+$J$4</f>
        <v>-2.2897109979710621</v>
      </c>
      <c r="E296" s="3">
        <v>0</v>
      </c>
      <c r="F296" s="7">
        <f t="shared" si="25"/>
        <v>0.10129573229622742</v>
      </c>
      <c r="G296" s="7">
        <f t="shared" si="26"/>
        <v>1</v>
      </c>
      <c r="H296" s="7">
        <f t="shared" si="27"/>
        <v>9.197868413148523E-2</v>
      </c>
      <c r="I296" s="7">
        <f t="shared" si="28"/>
        <v>0.90802131586851487</v>
      </c>
      <c r="J296" s="7">
        <f t="shared" si="24"/>
        <v>0.90802131586851487</v>
      </c>
      <c r="K296" s="7">
        <f t="shared" si="29"/>
        <v>-9.6487425030274257E-2</v>
      </c>
    </row>
    <row r="297" spans="1:11" x14ac:dyDescent="0.25">
      <c r="A297" s="3">
        <v>33</v>
      </c>
      <c r="B297" s="3">
        <v>3</v>
      </c>
      <c r="C297" s="3">
        <v>1</v>
      </c>
      <c r="D297" s="7">
        <f>SUMPRODUCT($E$4:$I$4,'raw data'!D292:H292)+$J$4</f>
        <v>-0.62385655774795168</v>
      </c>
      <c r="E297" s="3">
        <v>0</v>
      </c>
      <c r="F297" s="7">
        <f t="shared" si="25"/>
        <v>0.53587381910216136</v>
      </c>
      <c r="G297" s="7">
        <f t="shared" si="26"/>
        <v>1</v>
      </c>
      <c r="H297" s="7">
        <f t="shared" si="27"/>
        <v>0.3489048465032249</v>
      </c>
      <c r="I297" s="7">
        <f t="shared" si="28"/>
        <v>0.65109515349677516</v>
      </c>
      <c r="J297" s="7">
        <f t="shared" si="24"/>
        <v>0.3489048465032249</v>
      </c>
      <c r="K297" s="7">
        <f t="shared" si="29"/>
        <v>-1.052956040076986</v>
      </c>
    </row>
    <row r="298" spans="1:11" x14ac:dyDescent="0.25">
      <c r="A298" s="3">
        <v>33</v>
      </c>
      <c r="B298" s="3">
        <v>4</v>
      </c>
      <c r="C298" s="3">
        <v>1</v>
      </c>
      <c r="D298" s="7">
        <f>SUMPRODUCT($E$4:$I$4,'raw data'!D293:H293)+$J$4</f>
        <v>0.12368280206065163</v>
      </c>
      <c r="E298" s="3">
        <v>0</v>
      </c>
      <c r="F298" s="7">
        <f t="shared" si="25"/>
        <v>1.1316568548401877</v>
      </c>
      <c r="G298" s="7">
        <f t="shared" si="26"/>
        <v>1</v>
      </c>
      <c r="H298" s="7">
        <f t="shared" si="27"/>
        <v>0.53088134343509485</v>
      </c>
      <c r="I298" s="7">
        <f t="shared" si="28"/>
        <v>0.46911865656490526</v>
      </c>
      <c r="J298" s="7">
        <f t="shared" si="24"/>
        <v>0.53088134343509485</v>
      </c>
      <c r="K298" s="7">
        <f t="shared" si="29"/>
        <v>-0.63321674140178164</v>
      </c>
    </row>
    <row r="299" spans="1:11" x14ac:dyDescent="0.25">
      <c r="A299" s="3">
        <v>33</v>
      </c>
      <c r="B299" s="3">
        <v>5</v>
      </c>
      <c r="C299" s="3">
        <v>0</v>
      </c>
      <c r="D299" s="7">
        <f>SUMPRODUCT($E$4:$I$4,'raw data'!D294:H294)+$J$4</f>
        <v>-2.3955405297568881</v>
      </c>
      <c r="E299" s="3">
        <v>0</v>
      </c>
      <c r="F299" s="7">
        <f t="shared" si="25"/>
        <v>9.1123410693296561E-2</v>
      </c>
      <c r="G299" s="7">
        <f t="shared" si="26"/>
        <v>1</v>
      </c>
      <c r="H299" s="7">
        <f t="shared" si="27"/>
        <v>8.3513386112206156E-2</v>
      </c>
      <c r="I299" s="7">
        <f t="shared" si="28"/>
        <v>0.91648661388779384</v>
      </c>
      <c r="J299" s="7">
        <f t="shared" si="24"/>
        <v>0.91648661388779384</v>
      </c>
      <c r="K299" s="7">
        <f t="shared" si="29"/>
        <v>-8.7207817496118528E-2</v>
      </c>
    </row>
    <row r="300" spans="1:11" x14ac:dyDescent="0.25">
      <c r="A300" s="3">
        <v>33</v>
      </c>
      <c r="B300" s="3">
        <v>6</v>
      </c>
      <c r="C300" s="3">
        <v>1</v>
      </c>
      <c r="D300" s="7">
        <f>SUMPRODUCT($E$4:$I$4,'raw data'!D295:H295)+$J$4</f>
        <v>9.5601738425921678E-2</v>
      </c>
      <c r="E300" s="3">
        <v>0</v>
      </c>
      <c r="F300" s="7">
        <f t="shared" si="25"/>
        <v>1.1003207612418371</v>
      </c>
      <c r="G300" s="7">
        <f t="shared" si="26"/>
        <v>1</v>
      </c>
      <c r="H300" s="7">
        <f t="shared" si="27"/>
        <v>0.52388224767690283</v>
      </c>
      <c r="I300" s="7">
        <f t="shared" si="28"/>
        <v>0.47611775232309722</v>
      </c>
      <c r="J300" s="7">
        <f t="shared" si="24"/>
        <v>0.52388224767690283</v>
      </c>
      <c r="K300" s="7">
        <f t="shared" si="29"/>
        <v>-0.64648833808785655</v>
      </c>
    </row>
    <row r="301" spans="1:11" x14ac:dyDescent="0.25">
      <c r="A301" s="3">
        <v>33</v>
      </c>
      <c r="B301" s="3">
        <v>7</v>
      </c>
      <c r="C301" s="3">
        <v>0</v>
      </c>
      <c r="D301" s="7">
        <f>SUMPRODUCT($E$4:$I$4,'raw data'!D296:H296)+$J$4</f>
        <v>-0.87670288841827704</v>
      </c>
      <c r="E301" s="3">
        <v>0</v>
      </c>
      <c r="F301" s="7">
        <f t="shared" si="25"/>
        <v>0.41615275424452053</v>
      </c>
      <c r="G301" s="7">
        <f t="shared" si="26"/>
        <v>1</v>
      </c>
      <c r="H301" s="7">
        <f t="shared" si="27"/>
        <v>0.29386148704454335</v>
      </c>
      <c r="I301" s="7">
        <f t="shared" si="28"/>
        <v>0.70613851295545671</v>
      </c>
      <c r="J301" s="7">
        <f t="shared" si="24"/>
        <v>0.70613851295545671</v>
      </c>
      <c r="K301" s="7">
        <f t="shared" si="29"/>
        <v>-0.34794386674451944</v>
      </c>
    </row>
    <row r="302" spans="1:11" x14ac:dyDescent="0.25">
      <c r="A302" s="3">
        <v>33</v>
      </c>
      <c r="B302" s="3">
        <v>8</v>
      </c>
      <c r="C302" s="3">
        <v>0</v>
      </c>
      <c r="D302" s="7">
        <f>SUMPRODUCT($E$4:$I$4,'raw data'!D297:H297)+$J$4</f>
        <v>-2.4236215933916174</v>
      </c>
      <c r="E302" s="3">
        <v>0</v>
      </c>
      <c r="F302" s="7">
        <f t="shared" si="25"/>
        <v>8.8600161959130341E-2</v>
      </c>
      <c r="G302" s="7">
        <f t="shared" si="26"/>
        <v>1</v>
      </c>
      <c r="H302" s="7">
        <f t="shared" si="27"/>
        <v>8.1389076591425941E-2</v>
      </c>
      <c r="I302" s="7">
        <f t="shared" si="28"/>
        <v>0.91861092340857409</v>
      </c>
      <c r="J302" s="7">
        <f t="shared" si="24"/>
        <v>0.91861092340857409</v>
      </c>
      <c r="K302" s="7">
        <f t="shared" si="29"/>
        <v>-8.4892615795399917E-2</v>
      </c>
    </row>
    <row r="303" spans="1:11" x14ac:dyDescent="0.25">
      <c r="A303" s="3">
        <v>33</v>
      </c>
      <c r="B303" s="3">
        <v>9</v>
      </c>
      <c r="C303" s="3">
        <v>1</v>
      </c>
      <c r="D303" s="7">
        <f>SUMPRODUCT($E$4:$I$4,'raw data'!D298:H298)+$J$4</f>
        <v>-1.6242422482268801</v>
      </c>
      <c r="E303" s="3">
        <v>0</v>
      </c>
      <c r="F303" s="7">
        <f t="shared" si="25"/>
        <v>0.19706094192164569</v>
      </c>
      <c r="G303" s="7">
        <f t="shared" si="26"/>
        <v>1</v>
      </c>
      <c r="H303" s="7">
        <f t="shared" si="27"/>
        <v>0.16462064296016807</v>
      </c>
      <c r="I303" s="7">
        <f t="shared" si="28"/>
        <v>0.83537935703983202</v>
      </c>
      <c r="J303" s="7">
        <f t="shared" si="24"/>
        <v>0.16462064296016807</v>
      </c>
      <c r="K303" s="7">
        <f t="shared" si="29"/>
        <v>-1.8041115857219761</v>
      </c>
    </row>
    <row r="304" spans="1:11" x14ac:dyDescent="0.25">
      <c r="A304" s="3">
        <v>34</v>
      </c>
      <c r="B304" s="3">
        <v>1</v>
      </c>
      <c r="C304" s="3">
        <v>1</v>
      </c>
      <c r="D304" s="7">
        <f>SUMPRODUCT($E$4:$I$4,'raw data'!D299:H299)+$J$4</f>
        <v>-1.7581528436474358</v>
      </c>
      <c r="E304" s="3">
        <v>0</v>
      </c>
      <c r="F304" s="7">
        <f t="shared" si="25"/>
        <v>0.17236295127437298</v>
      </c>
      <c r="G304" s="7">
        <f t="shared" si="26"/>
        <v>1</v>
      </c>
      <c r="H304" s="7">
        <f t="shared" si="27"/>
        <v>0.14702183405489941</v>
      </c>
      <c r="I304" s="7">
        <f t="shared" si="28"/>
        <v>0.85297816594510056</v>
      </c>
      <c r="J304" s="7">
        <f t="shared" si="24"/>
        <v>0.14702183405489941</v>
      </c>
      <c r="K304" s="7">
        <f t="shared" si="29"/>
        <v>-1.9171741722473252</v>
      </c>
    </row>
    <row r="305" spans="1:11" x14ac:dyDescent="0.25">
      <c r="A305" s="3">
        <v>34</v>
      </c>
      <c r="B305" s="3">
        <v>2</v>
      </c>
      <c r="C305" s="3">
        <v>0</v>
      </c>
      <c r="D305" s="7">
        <f>SUMPRODUCT($E$4:$I$4,'raw data'!D300:H300)+$J$4</f>
        <v>-2.2897109979710621</v>
      </c>
      <c r="E305" s="3">
        <v>0</v>
      </c>
      <c r="F305" s="7">
        <f t="shared" si="25"/>
        <v>0.10129573229622742</v>
      </c>
      <c r="G305" s="7">
        <f t="shared" si="26"/>
        <v>1</v>
      </c>
      <c r="H305" s="7">
        <f t="shared" si="27"/>
        <v>9.197868413148523E-2</v>
      </c>
      <c r="I305" s="7">
        <f t="shared" si="28"/>
        <v>0.90802131586851487</v>
      </c>
      <c r="J305" s="7">
        <f t="shared" si="24"/>
        <v>0.90802131586851487</v>
      </c>
      <c r="K305" s="7">
        <f t="shared" si="29"/>
        <v>-9.6487425030274257E-2</v>
      </c>
    </row>
    <row r="306" spans="1:11" x14ac:dyDescent="0.25">
      <c r="A306" s="3">
        <v>34</v>
      </c>
      <c r="B306" s="3">
        <v>3</v>
      </c>
      <c r="C306" s="3">
        <v>0</v>
      </c>
      <c r="D306" s="7">
        <f>SUMPRODUCT($E$4:$I$4,'raw data'!D301:H301)+$J$4</f>
        <v>-0.62385655774795168</v>
      </c>
      <c r="E306" s="3">
        <v>0</v>
      </c>
      <c r="F306" s="7">
        <f t="shared" si="25"/>
        <v>0.53587381910216136</v>
      </c>
      <c r="G306" s="7">
        <f t="shared" si="26"/>
        <v>1</v>
      </c>
      <c r="H306" s="7">
        <f t="shared" si="27"/>
        <v>0.3489048465032249</v>
      </c>
      <c r="I306" s="7">
        <f t="shared" si="28"/>
        <v>0.65109515349677516</v>
      </c>
      <c r="J306" s="7">
        <f t="shared" si="24"/>
        <v>0.65109515349677516</v>
      </c>
      <c r="K306" s="7">
        <f t="shared" si="29"/>
        <v>-0.42909948232903433</v>
      </c>
    </row>
    <row r="307" spans="1:11" x14ac:dyDescent="0.25">
      <c r="A307" s="3">
        <v>34</v>
      </c>
      <c r="B307" s="3">
        <v>4</v>
      </c>
      <c r="C307" s="3">
        <v>1</v>
      </c>
      <c r="D307" s="7">
        <f>SUMPRODUCT($E$4:$I$4,'raw data'!D302:H302)+$J$4</f>
        <v>0.12368280206065163</v>
      </c>
      <c r="E307" s="3">
        <v>0</v>
      </c>
      <c r="F307" s="7">
        <f t="shared" si="25"/>
        <v>1.1316568548401877</v>
      </c>
      <c r="G307" s="7">
        <f t="shared" si="26"/>
        <v>1</v>
      </c>
      <c r="H307" s="7">
        <f t="shared" si="27"/>
        <v>0.53088134343509485</v>
      </c>
      <c r="I307" s="7">
        <f t="shared" si="28"/>
        <v>0.46911865656490526</v>
      </c>
      <c r="J307" s="7">
        <f t="shared" si="24"/>
        <v>0.53088134343509485</v>
      </c>
      <c r="K307" s="7">
        <f t="shared" si="29"/>
        <v>-0.63321674140178164</v>
      </c>
    </row>
    <row r="308" spans="1:11" x14ac:dyDescent="0.25">
      <c r="A308" s="3">
        <v>34</v>
      </c>
      <c r="B308" s="3">
        <v>5</v>
      </c>
      <c r="C308" s="3">
        <v>1</v>
      </c>
      <c r="D308" s="7">
        <f>SUMPRODUCT($E$4:$I$4,'raw data'!D303:H303)+$J$4</f>
        <v>-2.3955405297568881</v>
      </c>
      <c r="E308" s="3">
        <v>0</v>
      </c>
      <c r="F308" s="7">
        <f t="shared" si="25"/>
        <v>9.1123410693296561E-2</v>
      </c>
      <c r="G308" s="7">
        <f t="shared" si="26"/>
        <v>1</v>
      </c>
      <c r="H308" s="7">
        <f t="shared" si="27"/>
        <v>8.3513386112206156E-2</v>
      </c>
      <c r="I308" s="7">
        <f t="shared" si="28"/>
        <v>0.91648661388779384</v>
      </c>
      <c r="J308" s="7">
        <f t="shared" si="24"/>
        <v>8.3513386112206156E-2</v>
      </c>
      <c r="K308" s="7">
        <f t="shared" si="29"/>
        <v>-2.4827483472530063</v>
      </c>
    </row>
    <row r="309" spans="1:11" x14ac:dyDescent="0.25">
      <c r="A309" s="3">
        <v>34</v>
      </c>
      <c r="B309" s="3">
        <v>6</v>
      </c>
      <c r="C309" s="3">
        <v>1</v>
      </c>
      <c r="D309" s="7">
        <f>SUMPRODUCT($E$4:$I$4,'raw data'!D304:H304)+$J$4</f>
        <v>9.5601738425921678E-2</v>
      </c>
      <c r="E309" s="3">
        <v>0</v>
      </c>
      <c r="F309" s="7">
        <f t="shared" si="25"/>
        <v>1.1003207612418371</v>
      </c>
      <c r="G309" s="7">
        <f t="shared" si="26"/>
        <v>1</v>
      </c>
      <c r="H309" s="7">
        <f t="shared" si="27"/>
        <v>0.52388224767690283</v>
      </c>
      <c r="I309" s="7">
        <f t="shared" si="28"/>
        <v>0.47611775232309722</v>
      </c>
      <c r="J309" s="7">
        <f t="shared" si="24"/>
        <v>0.52388224767690283</v>
      </c>
      <c r="K309" s="7">
        <f t="shared" si="29"/>
        <v>-0.64648833808785655</v>
      </c>
    </row>
    <row r="310" spans="1:11" x14ac:dyDescent="0.25">
      <c r="A310" s="3">
        <v>34</v>
      </c>
      <c r="B310" s="3">
        <v>7</v>
      </c>
      <c r="C310" s="3">
        <v>1</v>
      </c>
      <c r="D310" s="7">
        <f>SUMPRODUCT($E$4:$I$4,'raw data'!D305:H305)+$J$4</f>
        <v>-0.87670288841827704</v>
      </c>
      <c r="E310" s="3">
        <v>0</v>
      </c>
      <c r="F310" s="7">
        <f t="shared" si="25"/>
        <v>0.41615275424452053</v>
      </c>
      <c r="G310" s="7">
        <f t="shared" si="26"/>
        <v>1</v>
      </c>
      <c r="H310" s="7">
        <f t="shared" si="27"/>
        <v>0.29386148704454335</v>
      </c>
      <c r="I310" s="7">
        <f t="shared" si="28"/>
        <v>0.70613851295545671</v>
      </c>
      <c r="J310" s="7">
        <f t="shared" si="24"/>
        <v>0.29386148704454335</v>
      </c>
      <c r="K310" s="7">
        <f t="shared" si="29"/>
        <v>-1.2246467551627964</v>
      </c>
    </row>
    <row r="311" spans="1:11" x14ac:dyDescent="0.25">
      <c r="A311" s="3">
        <v>34</v>
      </c>
      <c r="B311" s="3">
        <v>8</v>
      </c>
      <c r="C311" s="3">
        <v>1</v>
      </c>
      <c r="D311" s="7">
        <f>SUMPRODUCT($E$4:$I$4,'raw data'!D306:H306)+$J$4</f>
        <v>-2.4236215933916174</v>
      </c>
      <c r="E311" s="3">
        <v>0</v>
      </c>
      <c r="F311" s="7">
        <f t="shared" si="25"/>
        <v>8.8600161959130341E-2</v>
      </c>
      <c r="G311" s="7">
        <f t="shared" si="26"/>
        <v>1</v>
      </c>
      <c r="H311" s="7">
        <f t="shared" si="27"/>
        <v>8.1389076591425941E-2</v>
      </c>
      <c r="I311" s="7">
        <f t="shared" si="28"/>
        <v>0.91861092340857409</v>
      </c>
      <c r="J311" s="7">
        <f t="shared" si="24"/>
        <v>8.1389076591425941E-2</v>
      </c>
      <c r="K311" s="7">
        <f t="shared" si="29"/>
        <v>-2.5085142091870174</v>
      </c>
    </row>
    <row r="312" spans="1:11" x14ac:dyDescent="0.25">
      <c r="A312" s="3">
        <v>34</v>
      </c>
      <c r="B312" s="3">
        <v>9</v>
      </c>
      <c r="C312" s="3">
        <v>0</v>
      </c>
      <c r="D312" s="7">
        <f>SUMPRODUCT($E$4:$I$4,'raw data'!D307:H307)+$J$4</f>
        <v>-1.6242422482268801</v>
      </c>
      <c r="E312" s="3">
        <v>0</v>
      </c>
      <c r="F312" s="7">
        <f t="shared" si="25"/>
        <v>0.19706094192164569</v>
      </c>
      <c r="G312" s="7">
        <f t="shared" si="26"/>
        <v>1</v>
      </c>
      <c r="H312" s="7">
        <f t="shared" si="27"/>
        <v>0.16462064296016807</v>
      </c>
      <c r="I312" s="7">
        <f t="shared" si="28"/>
        <v>0.83537935703983202</v>
      </c>
      <c r="J312" s="7">
        <f t="shared" si="24"/>
        <v>0.83537935703983202</v>
      </c>
      <c r="K312" s="7">
        <f t="shared" si="29"/>
        <v>-0.17986933749509604</v>
      </c>
    </row>
    <row r="313" spans="1:11" x14ac:dyDescent="0.25">
      <c r="A313" s="3">
        <v>35</v>
      </c>
      <c r="B313" s="3">
        <v>1</v>
      </c>
      <c r="C313" s="3">
        <v>0</v>
      </c>
      <c r="D313" s="7">
        <f>SUMPRODUCT($E$4:$I$4,'raw data'!D308:H308)+$J$4</f>
        <v>-1.7581528436474358</v>
      </c>
      <c r="E313" s="3">
        <v>0</v>
      </c>
      <c r="F313" s="7">
        <f t="shared" si="25"/>
        <v>0.17236295127437298</v>
      </c>
      <c r="G313" s="7">
        <f t="shared" si="26"/>
        <v>1</v>
      </c>
      <c r="H313" s="7">
        <f t="shared" si="27"/>
        <v>0.14702183405489941</v>
      </c>
      <c r="I313" s="7">
        <f t="shared" si="28"/>
        <v>0.85297816594510056</v>
      </c>
      <c r="J313" s="7">
        <f t="shared" si="24"/>
        <v>0.85297816594510056</v>
      </c>
      <c r="K313" s="7">
        <f t="shared" si="29"/>
        <v>-0.15902132859988932</v>
      </c>
    </row>
    <row r="314" spans="1:11" x14ac:dyDescent="0.25">
      <c r="A314" s="3">
        <v>35</v>
      </c>
      <c r="B314" s="3">
        <v>2</v>
      </c>
      <c r="C314" s="3">
        <v>0</v>
      </c>
      <c r="D314" s="7">
        <f>SUMPRODUCT($E$4:$I$4,'raw data'!D309:H309)+$J$4</f>
        <v>-2.2897109979710621</v>
      </c>
      <c r="E314" s="3">
        <v>0</v>
      </c>
      <c r="F314" s="7">
        <f t="shared" si="25"/>
        <v>0.10129573229622742</v>
      </c>
      <c r="G314" s="7">
        <f t="shared" si="26"/>
        <v>1</v>
      </c>
      <c r="H314" s="7">
        <f t="shared" si="27"/>
        <v>9.197868413148523E-2</v>
      </c>
      <c r="I314" s="7">
        <f t="shared" si="28"/>
        <v>0.90802131586851487</v>
      </c>
      <c r="J314" s="7">
        <f t="shared" si="24"/>
        <v>0.90802131586851487</v>
      </c>
      <c r="K314" s="7">
        <f t="shared" si="29"/>
        <v>-9.6487425030274257E-2</v>
      </c>
    </row>
    <row r="315" spans="1:11" x14ac:dyDescent="0.25">
      <c r="A315" s="3">
        <v>35</v>
      </c>
      <c r="B315" s="3">
        <v>3</v>
      </c>
      <c r="C315" s="3">
        <v>0</v>
      </c>
      <c r="D315" s="7">
        <f>SUMPRODUCT($E$4:$I$4,'raw data'!D310:H310)+$J$4</f>
        <v>-0.62385655774795168</v>
      </c>
      <c r="E315" s="3">
        <v>0</v>
      </c>
      <c r="F315" s="7">
        <f t="shared" si="25"/>
        <v>0.53587381910216136</v>
      </c>
      <c r="G315" s="7">
        <f t="shared" si="26"/>
        <v>1</v>
      </c>
      <c r="H315" s="7">
        <f t="shared" si="27"/>
        <v>0.3489048465032249</v>
      </c>
      <c r="I315" s="7">
        <f t="shared" si="28"/>
        <v>0.65109515349677516</v>
      </c>
      <c r="J315" s="7">
        <f t="shared" si="24"/>
        <v>0.65109515349677516</v>
      </c>
      <c r="K315" s="7">
        <f t="shared" si="29"/>
        <v>-0.42909948232903433</v>
      </c>
    </row>
    <row r="316" spans="1:11" x14ac:dyDescent="0.25">
      <c r="A316" s="3">
        <v>35</v>
      </c>
      <c r="B316" s="3">
        <v>4</v>
      </c>
      <c r="C316" s="3">
        <v>0</v>
      </c>
      <c r="D316" s="7">
        <f>SUMPRODUCT($E$4:$I$4,'raw data'!D311:H311)+$J$4</f>
        <v>0.12368280206065163</v>
      </c>
      <c r="E316" s="3">
        <v>0</v>
      </c>
      <c r="F316" s="7">
        <f t="shared" si="25"/>
        <v>1.1316568548401877</v>
      </c>
      <c r="G316" s="7">
        <f t="shared" si="26"/>
        <v>1</v>
      </c>
      <c r="H316" s="7">
        <f t="shared" si="27"/>
        <v>0.53088134343509485</v>
      </c>
      <c r="I316" s="7">
        <f t="shared" si="28"/>
        <v>0.46911865656490526</v>
      </c>
      <c r="J316" s="7">
        <f t="shared" si="24"/>
        <v>0.46911865656490526</v>
      </c>
      <c r="K316" s="7">
        <f t="shared" si="29"/>
        <v>-0.75689954346243327</v>
      </c>
    </row>
    <row r="317" spans="1:11" x14ac:dyDescent="0.25">
      <c r="A317" s="3">
        <v>35</v>
      </c>
      <c r="B317" s="3">
        <v>5</v>
      </c>
      <c r="C317" s="3">
        <v>0</v>
      </c>
      <c r="D317" s="7">
        <f>SUMPRODUCT($E$4:$I$4,'raw data'!D312:H312)+$J$4</f>
        <v>-2.3955405297568881</v>
      </c>
      <c r="E317" s="3">
        <v>0</v>
      </c>
      <c r="F317" s="7">
        <f t="shared" si="25"/>
        <v>9.1123410693296561E-2</v>
      </c>
      <c r="G317" s="7">
        <f t="shared" si="26"/>
        <v>1</v>
      </c>
      <c r="H317" s="7">
        <f t="shared" si="27"/>
        <v>8.3513386112206156E-2</v>
      </c>
      <c r="I317" s="7">
        <f t="shared" si="28"/>
        <v>0.91648661388779384</v>
      </c>
      <c r="J317" s="7">
        <f t="shared" si="24"/>
        <v>0.91648661388779384</v>
      </c>
      <c r="K317" s="7">
        <f t="shared" si="29"/>
        <v>-8.7207817496118528E-2</v>
      </c>
    </row>
    <row r="318" spans="1:11" x14ac:dyDescent="0.25">
      <c r="A318" s="3">
        <v>35</v>
      </c>
      <c r="B318" s="3">
        <v>6</v>
      </c>
      <c r="C318" s="3">
        <v>0</v>
      </c>
      <c r="D318" s="7">
        <f>SUMPRODUCT($E$4:$I$4,'raw data'!D313:H313)+$J$4</f>
        <v>9.5601738425921678E-2</v>
      </c>
      <c r="E318" s="3">
        <v>0</v>
      </c>
      <c r="F318" s="7">
        <f t="shared" si="25"/>
        <v>1.1003207612418371</v>
      </c>
      <c r="G318" s="7">
        <f t="shared" si="26"/>
        <v>1</v>
      </c>
      <c r="H318" s="7">
        <f t="shared" si="27"/>
        <v>0.52388224767690283</v>
      </c>
      <c r="I318" s="7">
        <f t="shared" si="28"/>
        <v>0.47611775232309722</v>
      </c>
      <c r="J318" s="7">
        <f t="shared" si="24"/>
        <v>0.47611775232309722</v>
      </c>
      <c r="K318" s="7">
        <f t="shared" si="29"/>
        <v>-0.74209007651377834</v>
      </c>
    </row>
    <row r="319" spans="1:11" x14ac:dyDescent="0.25">
      <c r="A319" s="3">
        <v>35</v>
      </c>
      <c r="B319" s="3">
        <v>7</v>
      </c>
      <c r="C319" s="3">
        <v>0</v>
      </c>
      <c r="D319" s="7">
        <f>SUMPRODUCT($E$4:$I$4,'raw data'!D314:H314)+$J$4</f>
        <v>-0.87670288841827704</v>
      </c>
      <c r="E319" s="3">
        <v>0</v>
      </c>
      <c r="F319" s="7">
        <f t="shared" si="25"/>
        <v>0.41615275424452053</v>
      </c>
      <c r="G319" s="7">
        <f t="shared" si="26"/>
        <v>1</v>
      </c>
      <c r="H319" s="7">
        <f t="shared" si="27"/>
        <v>0.29386148704454335</v>
      </c>
      <c r="I319" s="7">
        <f t="shared" si="28"/>
        <v>0.70613851295545671</v>
      </c>
      <c r="J319" s="7">
        <f t="shared" si="24"/>
        <v>0.70613851295545671</v>
      </c>
      <c r="K319" s="7">
        <f t="shared" si="29"/>
        <v>-0.34794386674451944</v>
      </c>
    </row>
    <row r="320" spans="1:11" x14ac:dyDescent="0.25">
      <c r="A320" s="3">
        <v>35</v>
      </c>
      <c r="B320" s="3">
        <v>8</v>
      </c>
      <c r="C320" s="3">
        <v>0</v>
      </c>
      <c r="D320" s="7">
        <f>SUMPRODUCT($E$4:$I$4,'raw data'!D315:H315)+$J$4</f>
        <v>-2.4236215933916174</v>
      </c>
      <c r="E320" s="3">
        <v>0</v>
      </c>
      <c r="F320" s="7">
        <f t="shared" si="25"/>
        <v>8.8600161959130341E-2</v>
      </c>
      <c r="G320" s="7">
        <f t="shared" si="26"/>
        <v>1</v>
      </c>
      <c r="H320" s="7">
        <f t="shared" si="27"/>
        <v>8.1389076591425941E-2</v>
      </c>
      <c r="I320" s="7">
        <f t="shared" si="28"/>
        <v>0.91861092340857409</v>
      </c>
      <c r="J320" s="7">
        <f t="shared" si="24"/>
        <v>0.91861092340857409</v>
      </c>
      <c r="K320" s="7">
        <f t="shared" si="29"/>
        <v>-8.4892615795399917E-2</v>
      </c>
    </row>
    <row r="321" spans="1:11" x14ac:dyDescent="0.25">
      <c r="A321" s="3">
        <v>35</v>
      </c>
      <c r="B321" s="3">
        <v>9</v>
      </c>
      <c r="C321" s="3">
        <v>0</v>
      </c>
      <c r="D321" s="7">
        <f>SUMPRODUCT($E$4:$I$4,'raw data'!D316:H316)+$J$4</f>
        <v>-1.6242422482268801</v>
      </c>
      <c r="E321" s="3">
        <v>0</v>
      </c>
      <c r="F321" s="7">
        <f t="shared" si="25"/>
        <v>0.19706094192164569</v>
      </c>
      <c r="G321" s="7">
        <f t="shared" si="26"/>
        <v>1</v>
      </c>
      <c r="H321" s="7">
        <f t="shared" si="27"/>
        <v>0.16462064296016807</v>
      </c>
      <c r="I321" s="7">
        <f t="shared" si="28"/>
        <v>0.83537935703983202</v>
      </c>
      <c r="J321" s="7">
        <f t="shared" si="24"/>
        <v>0.83537935703983202</v>
      </c>
      <c r="K321" s="7">
        <f t="shared" si="29"/>
        <v>-0.17986933749509604</v>
      </c>
    </row>
    <row r="322" spans="1:11" x14ac:dyDescent="0.25">
      <c r="A322" s="3">
        <v>36</v>
      </c>
      <c r="B322" s="3">
        <v>1</v>
      </c>
      <c r="C322" s="3">
        <v>0</v>
      </c>
      <c r="D322" s="7">
        <f>SUMPRODUCT($E$4:$I$4,'raw data'!D317:H317)+$J$4</f>
        <v>-1.7581528436474358</v>
      </c>
      <c r="E322" s="3">
        <v>0</v>
      </c>
      <c r="F322" s="7">
        <f t="shared" si="25"/>
        <v>0.17236295127437298</v>
      </c>
      <c r="G322" s="7">
        <f t="shared" si="26"/>
        <v>1</v>
      </c>
      <c r="H322" s="7">
        <f t="shared" si="27"/>
        <v>0.14702183405489941</v>
      </c>
      <c r="I322" s="7">
        <f t="shared" si="28"/>
        <v>0.85297816594510056</v>
      </c>
      <c r="J322" s="7">
        <f t="shared" si="24"/>
        <v>0.85297816594510056</v>
      </c>
      <c r="K322" s="7">
        <f t="shared" si="29"/>
        <v>-0.15902132859988932</v>
      </c>
    </row>
    <row r="323" spans="1:11" x14ac:dyDescent="0.25">
      <c r="A323" s="3">
        <v>36</v>
      </c>
      <c r="B323" s="3">
        <v>2</v>
      </c>
      <c r="C323" s="3">
        <v>0</v>
      </c>
      <c r="D323" s="7">
        <f>SUMPRODUCT($E$4:$I$4,'raw data'!D318:H318)+$J$4</f>
        <v>-2.2897109979710621</v>
      </c>
      <c r="E323" s="3">
        <v>0</v>
      </c>
      <c r="F323" s="7">
        <f t="shared" si="25"/>
        <v>0.10129573229622742</v>
      </c>
      <c r="G323" s="7">
        <f t="shared" si="26"/>
        <v>1</v>
      </c>
      <c r="H323" s="7">
        <f t="shared" si="27"/>
        <v>9.197868413148523E-2</v>
      </c>
      <c r="I323" s="7">
        <f t="shared" si="28"/>
        <v>0.90802131586851487</v>
      </c>
      <c r="J323" s="7">
        <f t="shared" si="24"/>
        <v>0.90802131586851487</v>
      </c>
      <c r="K323" s="7">
        <f t="shared" si="29"/>
        <v>-9.6487425030274257E-2</v>
      </c>
    </row>
    <row r="324" spans="1:11" x14ac:dyDescent="0.25">
      <c r="A324" s="3">
        <v>36</v>
      </c>
      <c r="B324" s="3">
        <v>3</v>
      </c>
      <c r="C324" s="3">
        <v>1</v>
      </c>
      <c r="D324" s="7">
        <f>SUMPRODUCT($E$4:$I$4,'raw data'!D319:H319)+$J$4</f>
        <v>-0.62385655774795168</v>
      </c>
      <c r="E324" s="3">
        <v>0</v>
      </c>
      <c r="F324" s="7">
        <f t="shared" si="25"/>
        <v>0.53587381910216136</v>
      </c>
      <c r="G324" s="7">
        <f t="shared" si="26"/>
        <v>1</v>
      </c>
      <c r="H324" s="7">
        <f t="shared" si="27"/>
        <v>0.3489048465032249</v>
      </c>
      <c r="I324" s="7">
        <f t="shared" si="28"/>
        <v>0.65109515349677516</v>
      </c>
      <c r="J324" s="7">
        <f t="shared" si="24"/>
        <v>0.3489048465032249</v>
      </c>
      <c r="K324" s="7">
        <f t="shared" si="29"/>
        <v>-1.052956040076986</v>
      </c>
    </row>
    <row r="325" spans="1:11" x14ac:dyDescent="0.25">
      <c r="A325" s="3">
        <v>36</v>
      </c>
      <c r="B325" s="3">
        <v>4</v>
      </c>
      <c r="C325" s="3">
        <v>1</v>
      </c>
      <c r="D325" s="7">
        <f>SUMPRODUCT($E$4:$I$4,'raw data'!D320:H320)+$J$4</f>
        <v>0.12368280206065163</v>
      </c>
      <c r="E325" s="3">
        <v>0</v>
      </c>
      <c r="F325" s="7">
        <f t="shared" si="25"/>
        <v>1.1316568548401877</v>
      </c>
      <c r="G325" s="7">
        <f t="shared" si="26"/>
        <v>1</v>
      </c>
      <c r="H325" s="7">
        <f t="shared" si="27"/>
        <v>0.53088134343509485</v>
      </c>
      <c r="I325" s="7">
        <f t="shared" si="28"/>
        <v>0.46911865656490526</v>
      </c>
      <c r="J325" s="7">
        <f t="shared" si="24"/>
        <v>0.53088134343509485</v>
      </c>
      <c r="K325" s="7">
        <f t="shared" si="29"/>
        <v>-0.63321674140178164</v>
      </c>
    </row>
    <row r="326" spans="1:11" x14ac:dyDescent="0.25">
      <c r="A326" s="3">
        <v>36</v>
      </c>
      <c r="B326" s="3">
        <v>5</v>
      </c>
      <c r="C326" s="3">
        <v>0</v>
      </c>
      <c r="D326" s="7">
        <f>SUMPRODUCT($E$4:$I$4,'raw data'!D321:H321)+$J$4</f>
        <v>-2.3955405297568881</v>
      </c>
      <c r="E326" s="3">
        <v>0</v>
      </c>
      <c r="F326" s="7">
        <f t="shared" si="25"/>
        <v>9.1123410693296561E-2</v>
      </c>
      <c r="G326" s="7">
        <f t="shared" si="26"/>
        <v>1</v>
      </c>
      <c r="H326" s="7">
        <f t="shared" si="27"/>
        <v>8.3513386112206156E-2</v>
      </c>
      <c r="I326" s="7">
        <f t="shared" si="28"/>
        <v>0.91648661388779384</v>
      </c>
      <c r="J326" s="7">
        <f t="shared" si="24"/>
        <v>0.91648661388779384</v>
      </c>
      <c r="K326" s="7">
        <f t="shared" si="29"/>
        <v>-8.7207817496118528E-2</v>
      </c>
    </row>
    <row r="327" spans="1:11" x14ac:dyDescent="0.25">
      <c r="A327" s="3">
        <v>36</v>
      </c>
      <c r="B327" s="3">
        <v>6</v>
      </c>
      <c r="C327" s="3">
        <v>1</v>
      </c>
      <c r="D327" s="7">
        <f>SUMPRODUCT($E$4:$I$4,'raw data'!D322:H322)+$J$4</f>
        <v>9.5601738425921678E-2</v>
      </c>
      <c r="E327" s="3">
        <v>0</v>
      </c>
      <c r="F327" s="7">
        <f t="shared" si="25"/>
        <v>1.1003207612418371</v>
      </c>
      <c r="G327" s="7">
        <f t="shared" si="26"/>
        <v>1</v>
      </c>
      <c r="H327" s="7">
        <f t="shared" si="27"/>
        <v>0.52388224767690283</v>
      </c>
      <c r="I327" s="7">
        <f t="shared" si="28"/>
        <v>0.47611775232309722</v>
      </c>
      <c r="J327" s="7">
        <f t="shared" ref="J327:J390" si="30">H327^C327*I327^(1-C327)</f>
        <v>0.52388224767690283</v>
      </c>
      <c r="K327" s="7">
        <f t="shared" si="29"/>
        <v>-0.64648833808785655</v>
      </c>
    </row>
    <row r="328" spans="1:11" x14ac:dyDescent="0.25">
      <c r="A328" s="3">
        <v>36</v>
      </c>
      <c r="B328" s="3">
        <v>7</v>
      </c>
      <c r="C328" s="3">
        <v>1</v>
      </c>
      <c r="D328" s="7">
        <f>SUMPRODUCT($E$4:$I$4,'raw data'!D323:H323)+$J$4</f>
        <v>-0.87670288841827704</v>
      </c>
      <c r="E328" s="3">
        <v>0</v>
      </c>
      <c r="F328" s="7">
        <f t="shared" ref="F328:F391" si="31">EXP(D328)</f>
        <v>0.41615275424452053</v>
      </c>
      <c r="G328" s="7">
        <f t="shared" ref="G328:G391" si="32">EXP(E328)</f>
        <v>1</v>
      </c>
      <c r="H328" s="7">
        <f t="shared" ref="H328:H391" si="33">F328/SUM(F328:G328)</f>
        <v>0.29386148704454335</v>
      </c>
      <c r="I328" s="7">
        <f t="shared" ref="I328:I391" si="34">G328/SUM(F328:G328)</f>
        <v>0.70613851295545671</v>
      </c>
      <c r="J328" s="7">
        <f t="shared" si="30"/>
        <v>0.29386148704454335</v>
      </c>
      <c r="K328" s="7">
        <f t="shared" ref="K328:K391" si="35">LN(J328)</f>
        <v>-1.2246467551627964</v>
      </c>
    </row>
    <row r="329" spans="1:11" x14ac:dyDescent="0.25">
      <c r="A329" s="3">
        <v>36</v>
      </c>
      <c r="B329" s="3">
        <v>8</v>
      </c>
      <c r="C329" s="3">
        <v>0</v>
      </c>
      <c r="D329" s="7">
        <f>SUMPRODUCT($E$4:$I$4,'raw data'!D324:H324)+$J$4</f>
        <v>-2.4236215933916174</v>
      </c>
      <c r="E329" s="3">
        <v>0</v>
      </c>
      <c r="F329" s="7">
        <f t="shared" si="31"/>
        <v>8.8600161959130341E-2</v>
      </c>
      <c r="G329" s="7">
        <f t="shared" si="32"/>
        <v>1</v>
      </c>
      <c r="H329" s="7">
        <f t="shared" si="33"/>
        <v>8.1389076591425941E-2</v>
      </c>
      <c r="I329" s="7">
        <f t="shared" si="34"/>
        <v>0.91861092340857409</v>
      </c>
      <c r="J329" s="7">
        <f t="shared" si="30"/>
        <v>0.91861092340857409</v>
      </c>
      <c r="K329" s="7">
        <f t="shared" si="35"/>
        <v>-8.4892615795399917E-2</v>
      </c>
    </row>
    <row r="330" spans="1:11" x14ac:dyDescent="0.25">
      <c r="A330" s="3">
        <v>36</v>
      </c>
      <c r="B330" s="3">
        <v>9</v>
      </c>
      <c r="C330" s="3">
        <v>0</v>
      </c>
      <c r="D330" s="7">
        <f>SUMPRODUCT($E$4:$I$4,'raw data'!D325:H325)+$J$4</f>
        <v>-1.6242422482268801</v>
      </c>
      <c r="E330" s="3">
        <v>0</v>
      </c>
      <c r="F330" s="7">
        <f t="shared" si="31"/>
        <v>0.19706094192164569</v>
      </c>
      <c r="G330" s="7">
        <f t="shared" si="32"/>
        <v>1</v>
      </c>
      <c r="H330" s="7">
        <f t="shared" si="33"/>
        <v>0.16462064296016807</v>
      </c>
      <c r="I330" s="7">
        <f t="shared" si="34"/>
        <v>0.83537935703983202</v>
      </c>
      <c r="J330" s="7">
        <f t="shared" si="30"/>
        <v>0.83537935703983202</v>
      </c>
      <c r="K330" s="7">
        <f t="shared" si="35"/>
        <v>-0.17986933749509604</v>
      </c>
    </row>
    <row r="331" spans="1:11" x14ac:dyDescent="0.25">
      <c r="A331" s="3">
        <v>37</v>
      </c>
      <c r="B331" s="3">
        <v>1</v>
      </c>
      <c r="C331" s="3">
        <v>0</v>
      </c>
      <c r="D331" s="7">
        <f>SUMPRODUCT($E$4:$I$4,'raw data'!D326:H326)+$J$4</f>
        <v>-1.7581528436474358</v>
      </c>
      <c r="E331" s="3">
        <v>0</v>
      </c>
      <c r="F331" s="7">
        <f t="shared" si="31"/>
        <v>0.17236295127437298</v>
      </c>
      <c r="G331" s="7">
        <f t="shared" si="32"/>
        <v>1</v>
      </c>
      <c r="H331" s="7">
        <f t="shared" si="33"/>
        <v>0.14702183405489941</v>
      </c>
      <c r="I331" s="7">
        <f t="shared" si="34"/>
        <v>0.85297816594510056</v>
      </c>
      <c r="J331" s="7">
        <f t="shared" si="30"/>
        <v>0.85297816594510056</v>
      </c>
      <c r="K331" s="7">
        <f t="shared" si="35"/>
        <v>-0.15902132859988932</v>
      </c>
    </row>
    <row r="332" spans="1:11" x14ac:dyDescent="0.25">
      <c r="A332" s="3">
        <v>37</v>
      </c>
      <c r="B332" s="3">
        <v>2</v>
      </c>
      <c r="C332" s="3">
        <v>0</v>
      </c>
      <c r="D332" s="7">
        <f>SUMPRODUCT($E$4:$I$4,'raw data'!D327:H327)+$J$4</f>
        <v>-2.2897109979710621</v>
      </c>
      <c r="E332" s="3">
        <v>0</v>
      </c>
      <c r="F332" s="7">
        <f t="shared" si="31"/>
        <v>0.10129573229622742</v>
      </c>
      <c r="G332" s="7">
        <f t="shared" si="32"/>
        <v>1</v>
      </c>
      <c r="H332" s="7">
        <f t="shared" si="33"/>
        <v>9.197868413148523E-2</v>
      </c>
      <c r="I332" s="7">
        <f t="shared" si="34"/>
        <v>0.90802131586851487</v>
      </c>
      <c r="J332" s="7">
        <f t="shared" si="30"/>
        <v>0.90802131586851487</v>
      </c>
      <c r="K332" s="7">
        <f t="shared" si="35"/>
        <v>-9.6487425030274257E-2</v>
      </c>
    </row>
    <row r="333" spans="1:11" x14ac:dyDescent="0.25">
      <c r="A333" s="3">
        <v>37</v>
      </c>
      <c r="B333" s="3">
        <v>3</v>
      </c>
      <c r="C333" s="3">
        <v>0</v>
      </c>
      <c r="D333" s="7">
        <f>SUMPRODUCT($E$4:$I$4,'raw data'!D328:H328)+$J$4</f>
        <v>-0.62385655774795168</v>
      </c>
      <c r="E333" s="3">
        <v>0</v>
      </c>
      <c r="F333" s="7">
        <f t="shared" si="31"/>
        <v>0.53587381910216136</v>
      </c>
      <c r="G333" s="7">
        <f t="shared" si="32"/>
        <v>1</v>
      </c>
      <c r="H333" s="7">
        <f t="shared" si="33"/>
        <v>0.3489048465032249</v>
      </c>
      <c r="I333" s="7">
        <f t="shared" si="34"/>
        <v>0.65109515349677516</v>
      </c>
      <c r="J333" s="7">
        <f t="shared" si="30"/>
        <v>0.65109515349677516</v>
      </c>
      <c r="K333" s="7">
        <f t="shared" si="35"/>
        <v>-0.42909948232903433</v>
      </c>
    </row>
    <row r="334" spans="1:11" x14ac:dyDescent="0.25">
      <c r="A334" s="3">
        <v>37</v>
      </c>
      <c r="B334" s="3">
        <v>4</v>
      </c>
      <c r="C334" s="3">
        <v>0</v>
      </c>
      <c r="D334" s="7">
        <f>SUMPRODUCT($E$4:$I$4,'raw data'!D329:H329)+$J$4</f>
        <v>0.12368280206065163</v>
      </c>
      <c r="E334" s="3">
        <v>0</v>
      </c>
      <c r="F334" s="7">
        <f t="shared" si="31"/>
        <v>1.1316568548401877</v>
      </c>
      <c r="G334" s="7">
        <f t="shared" si="32"/>
        <v>1</v>
      </c>
      <c r="H334" s="7">
        <f t="shared" si="33"/>
        <v>0.53088134343509485</v>
      </c>
      <c r="I334" s="7">
        <f t="shared" si="34"/>
        <v>0.46911865656490526</v>
      </c>
      <c r="J334" s="7">
        <f t="shared" si="30"/>
        <v>0.46911865656490526</v>
      </c>
      <c r="K334" s="7">
        <f t="shared" si="35"/>
        <v>-0.75689954346243327</v>
      </c>
    </row>
    <row r="335" spans="1:11" x14ac:dyDescent="0.25">
      <c r="A335" s="3">
        <v>37</v>
      </c>
      <c r="B335" s="3">
        <v>5</v>
      </c>
      <c r="C335" s="3">
        <v>0</v>
      </c>
      <c r="D335" s="7">
        <f>SUMPRODUCT($E$4:$I$4,'raw data'!D330:H330)+$J$4</f>
        <v>-2.3955405297568881</v>
      </c>
      <c r="E335" s="3">
        <v>0</v>
      </c>
      <c r="F335" s="7">
        <f t="shared" si="31"/>
        <v>9.1123410693296561E-2</v>
      </c>
      <c r="G335" s="7">
        <f t="shared" si="32"/>
        <v>1</v>
      </c>
      <c r="H335" s="7">
        <f t="shared" si="33"/>
        <v>8.3513386112206156E-2</v>
      </c>
      <c r="I335" s="7">
        <f t="shared" si="34"/>
        <v>0.91648661388779384</v>
      </c>
      <c r="J335" s="7">
        <f t="shared" si="30"/>
        <v>0.91648661388779384</v>
      </c>
      <c r="K335" s="7">
        <f t="shared" si="35"/>
        <v>-8.7207817496118528E-2</v>
      </c>
    </row>
    <row r="336" spans="1:11" x14ac:dyDescent="0.25">
      <c r="A336" s="3">
        <v>37</v>
      </c>
      <c r="B336" s="3">
        <v>6</v>
      </c>
      <c r="C336" s="3">
        <v>0</v>
      </c>
      <c r="D336" s="7">
        <f>SUMPRODUCT($E$4:$I$4,'raw data'!D331:H331)+$J$4</f>
        <v>9.5601738425921678E-2</v>
      </c>
      <c r="E336" s="3">
        <v>0</v>
      </c>
      <c r="F336" s="7">
        <f t="shared" si="31"/>
        <v>1.1003207612418371</v>
      </c>
      <c r="G336" s="7">
        <f t="shared" si="32"/>
        <v>1</v>
      </c>
      <c r="H336" s="7">
        <f t="shared" si="33"/>
        <v>0.52388224767690283</v>
      </c>
      <c r="I336" s="7">
        <f t="shared" si="34"/>
        <v>0.47611775232309722</v>
      </c>
      <c r="J336" s="7">
        <f t="shared" si="30"/>
        <v>0.47611775232309722</v>
      </c>
      <c r="K336" s="7">
        <f t="shared" si="35"/>
        <v>-0.74209007651377834</v>
      </c>
    </row>
    <row r="337" spans="1:11" x14ac:dyDescent="0.25">
      <c r="A337" s="3">
        <v>37</v>
      </c>
      <c r="B337" s="3">
        <v>7</v>
      </c>
      <c r="C337" s="3">
        <v>0</v>
      </c>
      <c r="D337" s="7">
        <f>SUMPRODUCT($E$4:$I$4,'raw data'!D332:H332)+$J$4</f>
        <v>-0.87670288841827704</v>
      </c>
      <c r="E337" s="3">
        <v>0</v>
      </c>
      <c r="F337" s="7">
        <f t="shared" si="31"/>
        <v>0.41615275424452053</v>
      </c>
      <c r="G337" s="7">
        <f t="shared" si="32"/>
        <v>1</v>
      </c>
      <c r="H337" s="7">
        <f t="shared" si="33"/>
        <v>0.29386148704454335</v>
      </c>
      <c r="I337" s="7">
        <f t="shared" si="34"/>
        <v>0.70613851295545671</v>
      </c>
      <c r="J337" s="7">
        <f t="shared" si="30"/>
        <v>0.70613851295545671</v>
      </c>
      <c r="K337" s="7">
        <f t="shared" si="35"/>
        <v>-0.34794386674451944</v>
      </c>
    </row>
    <row r="338" spans="1:11" x14ac:dyDescent="0.25">
      <c r="A338" s="3">
        <v>37</v>
      </c>
      <c r="B338" s="3">
        <v>8</v>
      </c>
      <c r="C338" s="3">
        <v>0</v>
      </c>
      <c r="D338" s="7">
        <f>SUMPRODUCT($E$4:$I$4,'raw data'!D333:H333)+$J$4</f>
        <v>-2.4236215933916174</v>
      </c>
      <c r="E338" s="3">
        <v>0</v>
      </c>
      <c r="F338" s="7">
        <f t="shared" si="31"/>
        <v>8.8600161959130341E-2</v>
      </c>
      <c r="G338" s="7">
        <f t="shared" si="32"/>
        <v>1</v>
      </c>
      <c r="H338" s="7">
        <f t="shared" si="33"/>
        <v>8.1389076591425941E-2</v>
      </c>
      <c r="I338" s="7">
        <f t="shared" si="34"/>
        <v>0.91861092340857409</v>
      </c>
      <c r="J338" s="7">
        <f t="shared" si="30"/>
        <v>0.91861092340857409</v>
      </c>
      <c r="K338" s="7">
        <f t="shared" si="35"/>
        <v>-8.4892615795399917E-2</v>
      </c>
    </row>
    <row r="339" spans="1:11" x14ac:dyDescent="0.25">
      <c r="A339" s="3">
        <v>37</v>
      </c>
      <c r="B339" s="3">
        <v>9</v>
      </c>
      <c r="C339" s="3">
        <v>0</v>
      </c>
      <c r="D339" s="7">
        <f>SUMPRODUCT($E$4:$I$4,'raw data'!D334:H334)+$J$4</f>
        <v>-1.6242422482268801</v>
      </c>
      <c r="E339" s="3">
        <v>0</v>
      </c>
      <c r="F339" s="7">
        <f t="shared" si="31"/>
        <v>0.19706094192164569</v>
      </c>
      <c r="G339" s="7">
        <f t="shared" si="32"/>
        <v>1</v>
      </c>
      <c r="H339" s="7">
        <f t="shared" si="33"/>
        <v>0.16462064296016807</v>
      </c>
      <c r="I339" s="7">
        <f t="shared" si="34"/>
        <v>0.83537935703983202</v>
      </c>
      <c r="J339" s="7">
        <f t="shared" si="30"/>
        <v>0.83537935703983202</v>
      </c>
      <c r="K339" s="7">
        <f t="shared" si="35"/>
        <v>-0.17986933749509604</v>
      </c>
    </row>
    <row r="340" spans="1:11" x14ac:dyDescent="0.25">
      <c r="A340" s="3">
        <v>38</v>
      </c>
      <c r="B340" s="3">
        <v>1</v>
      </c>
      <c r="C340" s="3">
        <v>0</v>
      </c>
      <c r="D340" s="7">
        <f>SUMPRODUCT($E$4:$I$4,'raw data'!D335:H335)+$J$4</f>
        <v>-1.7581528436474358</v>
      </c>
      <c r="E340" s="3">
        <v>0</v>
      </c>
      <c r="F340" s="7">
        <f t="shared" si="31"/>
        <v>0.17236295127437298</v>
      </c>
      <c r="G340" s="7">
        <f t="shared" si="32"/>
        <v>1</v>
      </c>
      <c r="H340" s="7">
        <f t="shared" si="33"/>
        <v>0.14702183405489941</v>
      </c>
      <c r="I340" s="7">
        <f t="shared" si="34"/>
        <v>0.85297816594510056</v>
      </c>
      <c r="J340" s="7">
        <f t="shared" si="30"/>
        <v>0.85297816594510056</v>
      </c>
      <c r="K340" s="7">
        <f t="shared" si="35"/>
        <v>-0.15902132859988932</v>
      </c>
    </row>
    <row r="341" spans="1:11" x14ac:dyDescent="0.25">
      <c r="A341" s="3">
        <v>38</v>
      </c>
      <c r="B341" s="3">
        <v>2</v>
      </c>
      <c r="C341" s="3">
        <v>0</v>
      </c>
      <c r="D341" s="7">
        <f>SUMPRODUCT($E$4:$I$4,'raw data'!D336:H336)+$J$4</f>
        <v>-2.2897109979710621</v>
      </c>
      <c r="E341" s="3">
        <v>0</v>
      </c>
      <c r="F341" s="7">
        <f t="shared" si="31"/>
        <v>0.10129573229622742</v>
      </c>
      <c r="G341" s="7">
        <f t="shared" si="32"/>
        <v>1</v>
      </c>
      <c r="H341" s="7">
        <f t="shared" si="33"/>
        <v>9.197868413148523E-2</v>
      </c>
      <c r="I341" s="7">
        <f t="shared" si="34"/>
        <v>0.90802131586851487</v>
      </c>
      <c r="J341" s="7">
        <f t="shared" si="30"/>
        <v>0.90802131586851487</v>
      </c>
      <c r="K341" s="7">
        <f t="shared" si="35"/>
        <v>-9.6487425030274257E-2</v>
      </c>
    </row>
    <row r="342" spans="1:11" x14ac:dyDescent="0.25">
      <c r="A342" s="3">
        <v>38</v>
      </c>
      <c r="B342" s="3">
        <v>3</v>
      </c>
      <c r="C342" s="3">
        <v>0</v>
      </c>
      <c r="D342" s="7">
        <f>SUMPRODUCT($E$4:$I$4,'raw data'!D337:H337)+$J$4</f>
        <v>-0.62385655774795168</v>
      </c>
      <c r="E342" s="3">
        <v>0</v>
      </c>
      <c r="F342" s="7">
        <f t="shared" si="31"/>
        <v>0.53587381910216136</v>
      </c>
      <c r="G342" s="7">
        <f t="shared" si="32"/>
        <v>1</v>
      </c>
      <c r="H342" s="7">
        <f t="shared" si="33"/>
        <v>0.3489048465032249</v>
      </c>
      <c r="I342" s="7">
        <f t="shared" si="34"/>
        <v>0.65109515349677516</v>
      </c>
      <c r="J342" s="7">
        <f t="shared" si="30"/>
        <v>0.65109515349677516</v>
      </c>
      <c r="K342" s="7">
        <f t="shared" si="35"/>
        <v>-0.42909948232903433</v>
      </c>
    </row>
    <row r="343" spans="1:11" x14ac:dyDescent="0.25">
      <c r="A343" s="3">
        <v>38</v>
      </c>
      <c r="B343" s="3">
        <v>4</v>
      </c>
      <c r="C343" s="3">
        <v>1</v>
      </c>
      <c r="D343" s="7">
        <f>SUMPRODUCT($E$4:$I$4,'raw data'!D338:H338)+$J$4</f>
        <v>0.12368280206065163</v>
      </c>
      <c r="E343" s="3">
        <v>0</v>
      </c>
      <c r="F343" s="7">
        <f t="shared" si="31"/>
        <v>1.1316568548401877</v>
      </c>
      <c r="G343" s="7">
        <f t="shared" si="32"/>
        <v>1</v>
      </c>
      <c r="H343" s="7">
        <f t="shared" si="33"/>
        <v>0.53088134343509485</v>
      </c>
      <c r="I343" s="7">
        <f t="shared" si="34"/>
        <v>0.46911865656490526</v>
      </c>
      <c r="J343" s="7">
        <f t="shared" si="30"/>
        <v>0.53088134343509485</v>
      </c>
      <c r="K343" s="7">
        <f t="shared" si="35"/>
        <v>-0.63321674140178164</v>
      </c>
    </row>
    <row r="344" spans="1:11" x14ac:dyDescent="0.25">
      <c r="A344" s="3">
        <v>38</v>
      </c>
      <c r="B344" s="3">
        <v>5</v>
      </c>
      <c r="C344" s="3">
        <v>0</v>
      </c>
      <c r="D344" s="7">
        <f>SUMPRODUCT($E$4:$I$4,'raw data'!D339:H339)+$J$4</f>
        <v>-2.3955405297568881</v>
      </c>
      <c r="E344" s="3">
        <v>0</v>
      </c>
      <c r="F344" s="7">
        <f t="shared" si="31"/>
        <v>9.1123410693296561E-2</v>
      </c>
      <c r="G344" s="7">
        <f t="shared" si="32"/>
        <v>1</v>
      </c>
      <c r="H344" s="7">
        <f t="shared" si="33"/>
        <v>8.3513386112206156E-2</v>
      </c>
      <c r="I344" s="7">
        <f t="shared" si="34"/>
        <v>0.91648661388779384</v>
      </c>
      <c r="J344" s="7">
        <f t="shared" si="30"/>
        <v>0.91648661388779384</v>
      </c>
      <c r="K344" s="7">
        <f t="shared" si="35"/>
        <v>-8.7207817496118528E-2</v>
      </c>
    </row>
    <row r="345" spans="1:11" x14ac:dyDescent="0.25">
      <c r="A345" s="3">
        <v>38</v>
      </c>
      <c r="B345" s="3">
        <v>6</v>
      </c>
      <c r="C345" s="3">
        <v>1</v>
      </c>
      <c r="D345" s="7">
        <f>SUMPRODUCT($E$4:$I$4,'raw data'!D340:H340)+$J$4</f>
        <v>9.5601738425921678E-2</v>
      </c>
      <c r="E345" s="3">
        <v>0</v>
      </c>
      <c r="F345" s="7">
        <f t="shared" si="31"/>
        <v>1.1003207612418371</v>
      </c>
      <c r="G345" s="7">
        <f t="shared" si="32"/>
        <v>1</v>
      </c>
      <c r="H345" s="7">
        <f t="shared" si="33"/>
        <v>0.52388224767690283</v>
      </c>
      <c r="I345" s="7">
        <f t="shared" si="34"/>
        <v>0.47611775232309722</v>
      </c>
      <c r="J345" s="7">
        <f t="shared" si="30"/>
        <v>0.52388224767690283</v>
      </c>
      <c r="K345" s="7">
        <f t="shared" si="35"/>
        <v>-0.64648833808785655</v>
      </c>
    </row>
    <row r="346" spans="1:11" x14ac:dyDescent="0.25">
      <c r="A346" s="3">
        <v>38</v>
      </c>
      <c r="B346" s="3">
        <v>7</v>
      </c>
      <c r="C346" s="3">
        <v>0</v>
      </c>
      <c r="D346" s="7">
        <f>SUMPRODUCT($E$4:$I$4,'raw data'!D341:H341)+$J$4</f>
        <v>-0.87670288841827704</v>
      </c>
      <c r="E346" s="3">
        <v>0</v>
      </c>
      <c r="F346" s="7">
        <f t="shared" si="31"/>
        <v>0.41615275424452053</v>
      </c>
      <c r="G346" s="7">
        <f t="shared" si="32"/>
        <v>1</v>
      </c>
      <c r="H346" s="7">
        <f t="shared" si="33"/>
        <v>0.29386148704454335</v>
      </c>
      <c r="I346" s="7">
        <f t="shared" si="34"/>
        <v>0.70613851295545671</v>
      </c>
      <c r="J346" s="7">
        <f t="shared" si="30"/>
        <v>0.70613851295545671</v>
      </c>
      <c r="K346" s="7">
        <f t="shared" si="35"/>
        <v>-0.34794386674451944</v>
      </c>
    </row>
    <row r="347" spans="1:11" x14ac:dyDescent="0.25">
      <c r="A347" s="3">
        <v>38</v>
      </c>
      <c r="B347" s="3">
        <v>8</v>
      </c>
      <c r="C347" s="3">
        <v>0</v>
      </c>
      <c r="D347" s="7">
        <f>SUMPRODUCT($E$4:$I$4,'raw data'!D342:H342)+$J$4</f>
        <v>-2.4236215933916174</v>
      </c>
      <c r="E347" s="3">
        <v>0</v>
      </c>
      <c r="F347" s="7">
        <f t="shared" si="31"/>
        <v>8.8600161959130341E-2</v>
      </c>
      <c r="G347" s="7">
        <f t="shared" si="32"/>
        <v>1</v>
      </c>
      <c r="H347" s="7">
        <f t="shared" si="33"/>
        <v>8.1389076591425941E-2</v>
      </c>
      <c r="I347" s="7">
        <f t="shared" si="34"/>
        <v>0.91861092340857409</v>
      </c>
      <c r="J347" s="7">
        <f t="shared" si="30"/>
        <v>0.91861092340857409</v>
      </c>
      <c r="K347" s="7">
        <f t="shared" si="35"/>
        <v>-8.4892615795399917E-2</v>
      </c>
    </row>
    <row r="348" spans="1:11" x14ac:dyDescent="0.25">
      <c r="A348" s="3">
        <v>38</v>
      </c>
      <c r="B348" s="3">
        <v>9</v>
      </c>
      <c r="C348" s="3">
        <v>0</v>
      </c>
      <c r="D348" s="7">
        <f>SUMPRODUCT($E$4:$I$4,'raw data'!D343:H343)+$J$4</f>
        <v>-1.6242422482268801</v>
      </c>
      <c r="E348" s="3">
        <v>0</v>
      </c>
      <c r="F348" s="7">
        <f t="shared" si="31"/>
        <v>0.19706094192164569</v>
      </c>
      <c r="G348" s="7">
        <f t="shared" si="32"/>
        <v>1</v>
      </c>
      <c r="H348" s="7">
        <f t="shared" si="33"/>
        <v>0.16462064296016807</v>
      </c>
      <c r="I348" s="7">
        <f t="shared" si="34"/>
        <v>0.83537935703983202</v>
      </c>
      <c r="J348" s="7">
        <f t="shared" si="30"/>
        <v>0.83537935703983202</v>
      </c>
      <c r="K348" s="7">
        <f t="shared" si="35"/>
        <v>-0.17986933749509604</v>
      </c>
    </row>
    <row r="349" spans="1:11" x14ac:dyDescent="0.25">
      <c r="A349" s="3">
        <v>39</v>
      </c>
      <c r="B349" s="3">
        <v>1</v>
      </c>
      <c r="C349" s="3">
        <v>0</v>
      </c>
      <c r="D349" s="7">
        <f>SUMPRODUCT($E$4:$I$4,'raw data'!D344:H344)+$J$4</f>
        <v>-1.7581528436474358</v>
      </c>
      <c r="E349" s="3">
        <v>0</v>
      </c>
      <c r="F349" s="7">
        <f t="shared" si="31"/>
        <v>0.17236295127437298</v>
      </c>
      <c r="G349" s="7">
        <f t="shared" si="32"/>
        <v>1</v>
      </c>
      <c r="H349" s="7">
        <f t="shared" si="33"/>
        <v>0.14702183405489941</v>
      </c>
      <c r="I349" s="7">
        <f t="shared" si="34"/>
        <v>0.85297816594510056</v>
      </c>
      <c r="J349" s="7">
        <f t="shared" si="30"/>
        <v>0.85297816594510056</v>
      </c>
      <c r="K349" s="7">
        <f t="shared" si="35"/>
        <v>-0.15902132859988932</v>
      </c>
    </row>
    <row r="350" spans="1:11" x14ac:dyDescent="0.25">
      <c r="A350" s="3">
        <v>39</v>
      </c>
      <c r="B350" s="3">
        <v>2</v>
      </c>
      <c r="C350" s="3">
        <v>0</v>
      </c>
      <c r="D350" s="7">
        <f>SUMPRODUCT($E$4:$I$4,'raw data'!D345:H345)+$J$4</f>
        <v>-2.2897109979710621</v>
      </c>
      <c r="E350" s="3">
        <v>0</v>
      </c>
      <c r="F350" s="7">
        <f t="shared" si="31"/>
        <v>0.10129573229622742</v>
      </c>
      <c r="G350" s="7">
        <f t="shared" si="32"/>
        <v>1</v>
      </c>
      <c r="H350" s="7">
        <f t="shared" si="33"/>
        <v>9.197868413148523E-2</v>
      </c>
      <c r="I350" s="7">
        <f t="shared" si="34"/>
        <v>0.90802131586851487</v>
      </c>
      <c r="J350" s="7">
        <f t="shared" si="30"/>
        <v>0.90802131586851487</v>
      </c>
      <c r="K350" s="7">
        <f t="shared" si="35"/>
        <v>-9.6487425030274257E-2</v>
      </c>
    </row>
    <row r="351" spans="1:11" x14ac:dyDescent="0.25">
      <c r="A351" s="3">
        <v>39</v>
      </c>
      <c r="B351" s="3">
        <v>3</v>
      </c>
      <c r="C351" s="3">
        <v>0</v>
      </c>
      <c r="D351" s="7">
        <f>SUMPRODUCT($E$4:$I$4,'raw data'!D346:H346)+$J$4</f>
        <v>-0.62385655774795168</v>
      </c>
      <c r="E351" s="3">
        <v>0</v>
      </c>
      <c r="F351" s="7">
        <f t="shared" si="31"/>
        <v>0.53587381910216136</v>
      </c>
      <c r="G351" s="7">
        <f t="shared" si="32"/>
        <v>1</v>
      </c>
      <c r="H351" s="7">
        <f t="shared" si="33"/>
        <v>0.3489048465032249</v>
      </c>
      <c r="I351" s="7">
        <f t="shared" si="34"/>
        <v>0.65109515349677516</v>
      </c>
      <c r="J351" s="7">
        <f t="shared" si="30"/>
        <v>0.65109515349677516</v>
      </c>
      <c r="K351" s="7">
        <f t="shared" si="35"/>
        <v>-0.42909948232903433</v>
      </c>
    </row>
    <row r="352" spans="1:11" x14ac:dyDescent="0.25">
      <c r="A352" s="3">
        <v>39</v>
      </c>
      <c r="B352" s="3">
        <v>4</v>
      </c>
      <c r="C352" s="3">
        <v>1</v>
      </c>
      <c r="D352" s="7">
        <f>SUMPRODUCT($E$4:$I$4,'raw data'!D347:H347)+$J$4</f>
        <v>0.12368280206065163</v>
      </c>
      <c r="E352" s="3">
        <v>0</v>
      </c>
      <c r="F352" s="7">
        <f t="shared" si="31"/>
        <v>1.1316568548401877</v>
      </c>
      <c r="G352" s="7">
        <f t="shared" si="32"/>
        <v>1</v>
      </c>
      <c r="H352" s="7">
        <f t="shared" si="33"/>
        <v>0.53088134343509485</v>
      </c>
      <c r="I352" s="7">
        <f t="shared" si="34"/>
        <v>0.46911865656490526</v>
      </c>
      <c r="J352" s="7">
        <f t="shared" si="30"/>
        <v>0.53088134343509485</v>
      </c>
      <c r="K352" s="7">
        <f t="shared" si="35"/>
        <v>-0.63321674140178164</v>
      </c>
    </row>
    <row r="353" spans="1:11" x14ac:dyDescent="0.25">
      <c r="A353" s="3">
        <v>39</v>
      </c>
      <c r="B353" s="3">
        <v>5</v>
      </c>
      <c r="C353" s="3">
        <v>0</v>
      </c>
      <c r="D353" s="7">
        <f>SUMPRODUCT($E$4:$I$4,'raw data'!D348:H348)+$J$4</f>
        <v>-2.3955405297568881</v>
      </c>
      <c r="E353" s="3">
        <v>0</v>
      </c>
      <c r="F353" s="7">
        <f t="shared" si="31"/>
        <v>9.1123410693296561E-2</v>
      </c>
      <c r="G353" s="7">
        <f t="shared" si="32"/>
        <v>1</v>
      </c>
      <c r="H353" s="7">
        <f t="shared" si="33"/>
        <v>8.3513386112206156E-2</v>
      </c>
      <c r="I353" s="7">
        <f t="shared" si="34"/>
        <v>0.91648661388779384</v>
      </c>
      <c r="J353" s="7">
        <f t="shared" si="30"/>
        <v>0.91648661388779384</v>
      </c>
      <c r="K353" s="7">
        <f t="shared" si="35"/>
        <v>-8.7207817496118528E-2</v>
      </c>
    </row>
    <row r="354" spans="1:11" x14ac:dyDescent="0.25">
      <c r="A354" s="3">
        <v>39</v>
      </c>
      <c r="B354" s="3">
        <v>6</v>
      </c>
      <c r="C354" s="3">
        <v>1</v>
      </c>
      <c r="D354" s="7">
        <f>SUMPRODUCT($E$4:$I$4,'raw data'!D349:H349)+$J$4</f>
        <v>9.5601738425921678E-2</v>
      </c>
      <c r="E354" s="3">
        <v>0</v>
      </c>
      <c r="F354" s="7">
        <f t="shared" si="31"/>
        <v>1.1003207612418371</v>
      </c>
      <c r="G354" s="7">
        <f t="shared" si="32"/>
        <v>1</v>
      </c>
      <c r="H354" s="7">
        <f t="shared" si="33"/>
        <v>0.52388224767690283</v>
      </c>
      <c r="I354" s="7">
        <f t="shared" si="34"/>
        <v>0.47611775232309722</v>
      </c>
      <c r="J354" s="7">
        <f t="shared" si="30"/>
        <v>0.52388224767690283</v>
      </c>
      <c r="K354" s="7">
        <f t="shared" si="35"/>
        <v>-0.64648833808785655</v>
      </c>
    </row>
    <row r="355" spans="1:11" x14ac:dyDescent="0.25">
      <c r="A355" s="3">
        <v>39</v>
      </c>
      <c r="B355" s="3">
        <v>7</v>
      </c>
      <c r="C355" s="3">
        <v>0</v>
      </c>
      <c r="D355" s="7">
        <f>SUMPRODUCT($E$4:$I$4,'raw data'!D350:H350)+$J$4</f>
        <v>-0.87670288841827704</v>
      </c>
      <c r="E355" s="3">
        <v>0</v>
      </c>
      <c r="F355" s="7">
        <f t="shared" si="31"/>
        <v>0.41615275424452053</v>
      </c>
      <c r="G355" s="7">
        <f t="shared" si="32"/>
        <v>1</v>
      </c>
      <c r="H355" s="7">
        <f t="shared" si="33"/>
        <v>0.29386148704454335</v>
      </c>
      <c r="I355" s="7">
        <f t="shared" si="34"/>
        <v>0.70613851295545671</v>
      </c>
      <c r="J355" s="7">
        <f t="shared" si="30"/>
        <v>0.70613851295545671</v>
      </c>
      <c r="K355" s="7">
        <f t="shared" si="35"/>
        <v>-0.34794386674451944</v>
      </c>
    </row>
    <row r="356" spans="1:11" x14ac:dyDescent="0.25">
      <c r="A356" s="3">
        <v>39</v>
      </c>
      <c r="B356" s="3">
        <v>8</v>
      </c>
      <c r="C356" s="3">
        <v>0</v>
      </c>
      <c r="D356" s="7">
        <f>SUMPRODUCT($E$4:$I$4,'raw data'!D351:H351)+$J$4</f>
        <v>-2.4236215933916174</v>
      </c>
      <c r="E356" s="3">
        <v>0</v>
      </c>
      <c r="F356" s="7">
        <f t="shared" si="31"/>
        <v>8.8600161959130341E-2</v>
      </c>
      <c r="G356" s="7">
        <f t="shared" si="32"/>
        <v>1</v>
      </c>
      <c r="H356" s="7">
        <f t="shared" si="33"/>
        <v>8.1389076591425941E-2</v>
      </c>
      <c r="I356" s="7">
        <f t="shared" si="34"/>
        <v>0.91861092340857409</v>
      </c>
      <c r="J356" s="7">
        <f t="shared" si="30"/>
        <v>0.91861092340857409</v>
      </c>
      <c r="K356" s="7">
        <f t="shared" si="35"/>
        <v>-8.4892615795399917E-2</v>
      </c>
    </row>
    <row r="357" spans="1:11" x14ac:dyDescent="0.25">
      <c r="A357" s="3">
        <v>39</v>
      </c>
      <c r="B357" s="3">
        <v>9</v>
      </c>
      <c r="C357" s="3">
        <v>0</v>
      </c>
      <c r="D357" s="7">
        <f>SUMPRODUCT($E$4:$I$4,'raw data'!D352:H352)+$J$4</f>
        <v>-1.6242422482268801</v>
      </c>
      <c r="E357" s="3">
        <v>0</v>
      </c>
      <c r="F357" s="7">
        <f t="shared" si="31"/>
        <v>0.19706094192164569</v>
      </c>
      <c r="G357" s="7">
        <f t="shared" si="32"/>
        <v>1</v>
      </c>
      <c r="H357" s="7">
        <f t="shared" si="33"/>
        <v>0.16462064296016807</v>
      </c>
      <c r="I357" s="7">
        <f t="shared" si="34"/>
        <v>0.83537935703983202</v>
      </c>
      <c r="J357" s="7">
        <f t="shared" si="30"/>
        <v>0.83537935703983202</v>
      </c>
      <c r="K357" s="7">
        <f t="shared" si="35"/>
        <v>-0.17986933749509604</v>
      </c>
    </row>
    <row r="358" spans="1:11" x14ac:dyDescent="0.25">
      <c r="A358" s="3">
        <v>40</v>
      </c>
      <c r="B358" s="3">
        <v>1</v>
      </c>
      <c r="C358" s="3">
        <v>0</v>
      </c>
      <c r="D358" s="7">
        <f>SUMPRODUCT($E$4:$I$4,'raw data'!D353:H353)+$J$4</f>
        <v>-1.7581528436474358</v>
      </c>
      <c r="E358" s="3">
        <v>0</v>
      </c>
      <c r="F358" s="7">
        <f t="shared" si="31"/>
        <v>0.17236295127437298</v>
      </c>
      <c r="G358" s="7">
        <f t="shared" si="32"/>
        <v>1</v>
      </c>
      <c r="H358" s="7">
        <f t="shared" si="33"/>
        <v>0.14702183405489941</v>
      </c>
      <c r="I358" s="7">
        <f t="shared" si="34"/>
        <v>0.85297816594510056</v>
      </c>
      <c r="J358" s="7">
        <f t="shared" si="30"/>
        <v>0.85297816594510056</v>
      </c>
      <c r="K358" s="7">
        <f t="shared" si="35"/>
        <v>-0.15902132859988932</v>
      </c>
    </row>
    <row r="359" spans="1:11" x14ac:dyDescent="0.25">
      <c r="A359" s="3">
        <v>40</v>
      </c>
      <c r="B359" s="3">
        <v>2</v>
      </c>
      <c r="C359" s="3">
        <v>0</v>
      </c>
      <c r="D359" s="7">
        <f>SUMPRODUCT($E$4:$I$4,'raw data'!D354:H354)+$J$4</f>
        <v>-2.2897109979710621</v>
      </c>
      <c r="E359" s="3">
        <v>0</v>
      </c>
      <c r="F359" s="7">
        <f t="shared" si="31"/>
        <v>0.10129573229622742</v>
      </c>
      <c r="G359" s="7">
        <f t="shared" si="32"/>
        <v>1</v>
      </c>
      <c r="H359" s="7">
        <f t="shared" si="33"/>
        <v>9.197868413148523E-2</v>
      </c>
      <c r="I359" s="7">
        <f t="shared" si="34"/>
        <v>0.90802131586851487</v>
      </c>
      <c r="J359" s="7">
        <f t="shared" si="30"/>
        <v>0.90802131586851487</v>
      </c>
      <c r="K359" s="7">
        <f t="shared" si="35"/>
        <v>-9.6487425030274257E-2</v>
      </c>
    </row>
    <row r="360" spans="1:11" x14ac:dyDescent="0.25">
      <c r="A360" s="3">
        <v>40</v>
      </c>
      <c r="B360" s="3">
        <v>3</v>
      </c>
      <c r="C360" s="3">
        <v>0</v>
      </c>
      <c r="D360" s="7">
        <f>SUMPRODUCT($E$4:$I$4,'raw data'!D355:H355)+$J$4</f>
        <v>-0.62385655774795168</v>
      </c>
      <c r="E360" s="3">
        <v>0</v>
      </c>
      <c r="F360" s="7">
        <f t="shared" si="31"/>
        <v>0.53587381910216136</v>
      </c>
      <c r="G360" s="7">
        <f t="shared" si="32"/>
        <v>1</v>
      </c>
      <c r="H360" s="7">
        <f t="shared" si="33"/>
        <v>0.3489048465032249</v>
      </c>
      <c r="I360" s="7">
        <f t="shared" si="34"/>
        <v>0.65109515349677516</v>
      </c>
      <c r="J360" s="7">
        <f t="shared" si="30"/>
        <v>0.65109515349677516</v>
      </c>
      <c r="K360" s="7">
        <f t="shared" si="35"/>
        <v>-0.42909948232903433</v>
      </c>
    </row>
    <row r="361" spans="1:11" x14ac:dyDescent="0.25">
      <c r="A361" s="3">
        <v>40</v>
      </c>
      <c r="B361" s="3">
        <v>4</v>
      </c>
      <c r="C361" s="3">
        <v>0</v>
      </c>
      <c r="D361" s="7">
        <f>SUMPRODUCT($E$4:$I$4,'raw data'!D356:H356)+$J$4</f>
        <v>0.12368280206065163</v>
      </c>
      <c r="E361" s="3">
        <v>0</v>
      </c>
      <c r="F361" s="7">
        <f t="shared" si="31"/>
        <v>1.1316568548401877</v>
      </c>
      <c r="G361" s="7">
        <f t="shared" si="32"/>
        <v>1</v>
      </c>
      <c r="H361" s="7">
        <f t="shared" si="33"/>
        <v>0.53088134343509485</v>
      </c>
      <c r="I361" s="7">
        <f t="shared" si="34"/>
        <v>0.46911865656490526</v>
      </c>
      <c r="J361" s="7">
        <f t="shared" si="30"/>
        <v>0.46911865656490526</v>
      </c>
      <c r="K361" s="7">
        <f t="shared" si="35"/>
        <v>-0.75689954346243327</v>
      </c>
    </row>
    <row r="362" spans="1:11" x14ac:dyDescent="0.25">
      <c r="A362" s="3">
        <v>40</v>
      </c>
      <c r="B362" s="3">
        <v>5</v>
      </c>
      <c r="C362" s="3">
        <v>0</v>
      </c>
      <c r="D362" s="7">
        <f>SUMPRODUCT($E$4:$I$4,'raw data'!D357:H357)+$J$4</f>
        <v>-2.3955405297568881</v>
      </c>
      <c r="E362" s="3">
        <v>0</v>
      </c>
      <c r="F362" s="7">
        <f t="shared" si="31"/>
        <v>9.1123410693296561E-2</v>
      </c>
      <c r="G362" s="7">
        <f t="shared" si="32"/>
        <v>1</v>
      </c>
      <c r="H362" s="7">
        <f t="shared" si="33"/>
        <v>8.3513386112206156E-2</v>
      </c>
      <c r="I362" s="7">
        <f t="shared" si="34"/>
        <v>0.91648661388779384</v>
      </c>
      <c r="J362" s="7">
        <f t="shared" si="30"/>
        <v>0.91648661388779384</v>
      </c>
      <c r="K362" s="7">
        <f t="shared" si="35"/>
        <v>-8.7207817496118528E-2</v>
      </c>
    </row>
    <row r="363" spans="1:11" x14ac:dyDescent="0.25">
      <c r="A363" s="3">
        <v>40</v>
      </c>
      <c r="B363" s="3">
        <v>6</v>
      </c>
      <c r="C363" s="3">
        <v>0</v>
      </c>
      <c r="D363" s="7">
        <f>SUMPRODUCT($E$4:$I$4,'raw data'!D358:H358)+$J$4</f>
        <v>9.5601738425921678E-2</v>
      </c>
      <c r="E363" s="3">
        <v>0</v>
      </c>
      <c r="F363" s="7">
        <f t="shared" si="31"/>
        <v>1.1003207612418371</v>
      </c>
      <c r="G363" s="7">
        <f t="shared" si="32"/>
        <v>1</v>
      </c>
      <c r="H363" s="7">
        <f t="shared" si="33"/>
        <v>0.52388224767690283</v>
      </c>
      <c r="I363" s="7">
        <f t="shared" si="34"/>
        <v>0.47611775232309722</v>
      </c>
      <c r="J363" s="7">
        <f t="shared" si="30"/>
        <v>0.47611775232309722</v>
      </c>
      <c r="K363" s="7">
        <f t="shared" si="35"/>
        <v>-0.74209007651377834</v>
      </c>
    </row>
    <row r="364" spans="1:11" x14ac:dyDescent="0.25">
      <c r="A364" s="3">
        <v>40</v>
      </c>
      <c r="B364" s="3">
        <v>7</v>
      </c>
      <c r="C364" s="3">
        <v>0</v>
      </c>
      <c r="D364" s="7">
        <f>SUMPRODUCT($E$4:$I$4,'raw data'!D359:H359)+$J$4</f>
        <v>-0.87670288841827704</v>
      </c>
      <c r="E364" s="3">
        <v>0</v>
      </c>
      <c r="F364" s="7">
        <f t="shared" si="31"/>
        <v>0.41615275424452053</v>
      </c>
      <c r="G364" s="7">
        <f t="shared" si="32"/>
        <v>1</v>
      </c>
      <c r="H364" s="7">
        <f t="shared" si="33"/>
        <v>0.29386148704454335</v>
      </c>
      <c r="I364" s="7">
        <f t="shared" si="34"/>
        <v>0.70613851295545671</v>
      </c>
      <c r="J364" s="7">
        <f t="shared" si="30"/>
        <v>0.70613851295545671</v>
      </c>
      <c r="K364" s="7">
        <f t="shared" si="35"/>
        <v>-0.34794386674451944</v>
      </c>
    </row>
    <row r="365" spans="1:11" x14ac:dyDescent="0.25">
      <c r="A365" s="3">
        <v>40</v>
      </c>
      <c r="B365" s="3">
        <v>8</v>
      </c>
      <c r="C365" s="3">
        <v>0</v>
      </c>
      <c r="D365" s="7">
        <f>SUMPRODUCT($E$4:$I$4,'raw data'!D360:H360)+$J$4</f>
        <v>-2.4236215933916174</v>
      </c>
      <c r="E365" s="3">
        <v>0</v>
      </c>
      <c r="F365" s="7">
        <f t="shared" si="31"/>
        <v>8.8600161959130341E-2</v>
      </c>
      <c r="G365" s="7">
        <f t="shared" si="32"/>
        <v>1</v>
      </c>
      <c r="H365" s="7">
        <f t="shared" si="33"/>
        <v>8.1389076591425941E-2</v>
      </c>
      <c r="I365" s="7">
        <f t="shared" si="34"/>
        <v>0.91861092340857409</v>
      </c>
      <c r="J365" s="7">
        <f t="shared" si="30"/>
        <v>0.91861092340857409</v>
      </c>
      <c r="K365" s="7">
        <f t="shared" si="35"/>
        <v>-8.4892615795399917E-2</v>
      </c>
    </row>
    <row r="366" spans="1:11" x14ac:dyDescent="0.25">
      <c r="A366" s="3">
        <v>40</v>
      </c>
      <c r="B366" s="3">
        <v>9</v>
      </c>
      <c r="C366" s="3">
        <v>0</v>
      </c>
      <c r="D366" s="7">
        <f>SUMPRODUCT($E$4:$I$4,'raw data'!D361:H361)+$J$4</f>
        <v>-1.6242422482268801</v>
      </c>
      <c r="E366" s="3">
        <v>0</v>
      </c>
      <c r="F366" s="7">
        <f t="shared" si="31"/>
        <v>0.19706094192164569</v>
      </c>
      <c r="G366" s="7">
        <f t="shared" si="32"/>
        <v>1</v>
      </c>
      <c r="H366" s="7">
        <f t="shared" si="33"/>
        <v>0.16462064296016807</v>
      </c>
      <c r="I366" s="7">
        <f t="shared" si="34"/>
        <v>0.83537935703983202</v>
      </c>
      <c r="J366" s="7">
        <f t="shared" si="30"/>
        <v>0.83537935703983202</v>
      </c>
      <c r="K366" s="7">
        <f t="shared" si="35"/>
        <v>-0.17986933749509604</v>
      </c>
    </row>
    <row r="367" spans="1:11" x14ac:dyDescent="0.25">
      <c r="A367" s="3">
        <v>41</v>
      </c>
      <c r="B367" s="3">
        <v>1</v>
      </c>
      <c r="C367" s="3">
        <v>0</v>
      </c>
      <c r="D367" s="7">
        <f>SUMPRODUCT($E$4:$I$4,'raw data'!D362:H362)+$J$4</f>
        <v>-1.7581528436474358</v>
      </c>
      <c r="E367" s="3">
        <v>0</v>
      </c>
      <c r="F367" s="7">
        <f t="shared" si="31"/>
        <v>0.17236295127437298</v>
      </c>
      <c r="G367" s="7">
        <f t="shared" si="32"/>
        <v>1</v>
      </c>
      <c r="H367" s="7">
        <f t="shared" si="33"/>
        <v>0.14702183405489941</v>
      </c>
      <c r="I367" s="7">
        <f t="shared" si="34"/>
        <v>0.85297816594510056</v>
      </c>
      <c r="J367" s="7">
        <f t="shared" si="30"/>
        <v>0.85297816594510056</v>
      </c>
      <c r="K367" s="7">
        <f t="shared" si="35"/>
        <v>-0.15902132859988932</v>
      </c>
    </row>
    <row r="368" spans="1:11" x14ac:dyDescent="0.25">
      <c r="A368" s="3">
        <v>41</v>
      </c>
      <c r="B368" s="3">
        <v>2</v>
      </c>
      <c r="C368" s="3">
        <v>0</v>
      </c>
      <c r="D368" s="7">
        <f>SUMPRODUCT($E$4:$I$4,'raw data'!D363:H363)+$J$4</f>
        <v>-2.2897109979710621</v>
      </c>
      <c r="E368" s="3">
        <v>0</v>
      </c>
      <c r="F368" s="7">
        <f t="shared" si="31"/>
        <v>0.10129573229622742</v>
      </c>
      <c r="G368" s="7">
        <f t="shared" si="32"/>
        <v>1</v>
      </c>
      <c r="H368" s="7">
        <f t="shared" si="33"/>
        <v>9.197868413148523E-2</v>
      </c>
      <c r="I368" s="7">
        <f t="shared" si="34"/>
        <v>0.90802131586851487</v>
      </c>
      <c r="J368" s="7">
        <f t="shared" si="30"/>
        <v>0.90802131586851487</v>
      </c>
      <c r="K368" s="7">
        <f t="shared" si="35"/>
        <v>-9.6487425030274257E-2</v>
      </c>
    </row>
    <row r="369" spans="1:11" x14ac:dyDescent="0.25">
      <c r="A369" s="3">
        <v>41</v>
      </c>
      <c r="B369" s="3">
        <v>3</v>
      </c>
      <c r="C369" s="3">
        <v>0</v>
      </c>
      <c r="D369" s="7">
        <f>SUMPRODUCT($E$4:$I$4,'raw data'!D364:H364)+$J$4</f>
        <v>-0.62385655774795168</v>
      </c>
      <c r="E369" s="3">
        <v>0</v>
      </c>
      <c r="F369" s="7">
        <f t="shared" si="31"/>
        <v>0.53587381910216136</v>
      </c>
      <c r="G369" s="7">
        <f t="shared" si="32"/>
        <v>1</v>
      </c>
      <c r="H369" s="7">
        <f t="shared" si="33"/>
        <v>0.3489048465032249</v>
      </c>
      <c r="I369" s="7">
        <f t="shared" si="34"/>
        <v>0.65109515349677516</v>
      </c>
      <c r="J369" s="7">
        <f t="shared" si="30"/>
        <v>0.65109515349677516</v>
      </c>
      <c r="K369" s="7">
        <f t="shared" si="35"/>
        <v>-0.42909948232903433</v>
      </c>
    </row>
    <row r="370" spans="1:11" x14ac:dyDescent="0.25">
      <c r="A370" s="3">
        <v>41</v>
      </c>
      <c r="B370" s="3">
        <v>4</v>
      </c>
      <c r="C370" s="3">
        <v>0</v>
      </c>
      <c r="D370" s="7">
        <f>SUMPRODUCT($E$4:$I$4,'raw data'!D365:H365)+$J$4</f>
        <v>0.12368280206065163</v>
      </c>
      <c r="E370" s="3">
        <v>0</v>
      </c>
      <c r="F370" s="7">
        <f t="shared" si="31"/>
        <v>1.1316568548401877</v>
      </c>
      <c r="G370" s="7">
        <f t="shared" si="32"/>
        <v>1</v>
      </c>
      <c r="H370" s="7">
        <f t="shared" si="33"/>
        <v>0.53088134343509485</v>
      </c>
      <c r="I370" s="7">
        <f t="shared" si="34"/>
        <v>0.46911865656490526</v>
      </c>
      <c r="J370" s="7">
        <f t="shared" si="30"/>
        <v>0.46911865656490526</v>
      </c>
      <c r="K370" s="7">
        <f t="shared" si="35"/>
        <v>-0.75689954346243327</v>
      </c>
    </row>
    <row r="371" spans="1:11" x14ac:dyDescent="0.25">
      <c r="A371" s="3">
        <v>41</v>
      </c>
      <c r="B371" s="3">
        <v>5</v>
      </c>
      <c r="C371" s="3">
        <v>0</v>
      </c>
      <c r="D371" s="7">
        <f>SUMPRODUCT($E$4:$I$4,'raw data'!D366:H366)+$J$4</f>
        <v>-2.3955405297568881</v>
      </c>
      <c r="E371" s="3">
        <v>0</v>
      </c>
      <c r="F371" s="7">
        <f t="shared" si="31"/>
        <v>9.1123410693296561E-2</v>
      </c>
      <c r="G371" s="7">
        <f t="shared" si="32"/>
        <v>1</v>
      </c>
      <c r="H371" s="7">
        <f t="shared" si="33"/>
        <v>8.3513386112206156E-2</v>
      </c>
      <c r="I371" s="7">
        <f t="shared" si="34"/>
        <v>0.91648661388779384</v>
      </c>
      <c r="J371" s="7">
        <f t="shared" si="30"/>
        <v>0.91648661388779384</v>
      </c>
      <c r="K371" s="7">
        <f t="shared" si="35"/>
        <v>-8.7207817496118528E-2</v>
      </c>
    </row>
    <row r="372" spans="1:11" x14ac:dyDescent="0.25">
      <c r="A372" s="3">
        <v>41</v>
      </c>
      <c r="B372" s="3">
        <v>6</v>
      </c>
      <c r="C372" s="3">
        <v>0</v>
      </c>
      <c r="D372" s="7">
        <f>SUMPRODUCT($E$4:$I$4,'raw data'!D367:H367)+$J$4</f>
        <v>9.5601738425921678E-2</v>
      </c>
      <c r="E372" s="3">
        <v>0</v>
      </c>
      <c r="F372" s="7">
        <f t="shared" si="31"/>
        <v>1.1003207612418371</v>
      </c>
      <c r="G372" s="7">
        <f t="shared" si="32"/>
        <v>1</v>
      </c>
      <c r="H372" s="7">
        <f t="shared" si="33"/>
        <v>0.52388224767690283</v>
      </c>
      <c r="I372" s="7">
        <f t="shared" si="34"/>
        <v>0.47611775232309722</v>
      </c>
      <c r="J372" s="7">
        <f t="shared" si="30"/>
        <v>0.47611775232309722</v>
      </c>
      <c r="K372" s="7">
        <f t="shared" si="35"/>
        <v>-0.74209007651377834</v>
      </c>
    </row>
    <row r="373" spans="1:11" x14ac:dyDescent="0.25">
      <c r="A373" s="3">
        <v>41</v>
      </c>
      <c r="B373" s="3">
        <v>7</v>
      </c>
      <c r="C373" s="3">
        <v>0</v>
      </c>
      <c r="D373" s="7">
        <f>SUMPRODUCT($E$4:$I$4,'raw data'!D368:H368)+$J$4</f>
        <v>-0.87670288841827704</v>
      </c>
      <c r="E373" s="3">
        <v>0</v>
      </c>
      <c r="F373" s="7">
        <f t="shared" si="31"/>
        <v>0.41615275424452053</v>
      </c>
      <c r="G373" s="7">
        <f t="shared" si="32"/>
        <v>1</v>
      </c>
      <c r="H373" s="7">
        <f t="shared" si="33"/>
        <v>0.29386148704454335</v>
      </c>
      <c r="I373" s="7">
        <f t="shared" si="34"/>
        <v>0.70613851295545671</v>
      </c>
      <c r="J373" s="7">
        <f t="shared" si="30"/>
        <v>0.70613851295545671</v>
      </c>
      <c r="K373" s="7">
        <f t="shared" si="35"/>
        <v>-0.34794386674451944</v>
      </c>
    </row>
    <row r="374" spans="1:11" x14ac:dyDescent="0.25">
      <c r="A374" s="3">
        <v>41</v>
      </c>
      <c r="B374" s="3">
        <v>8</v>
      </c>
      <c r="C374" s="3">
        <v>0</v>
      </c>
      <c r="D374" s="7">
        <f>SUMPRODUCT($E$4:$I$4,'raw data'!D369:H369)+$J$4</f>
        <v>-2.4236215933916174</v>
      </c>
      <c r="E374" s="3">
        <v>0</v>
      </c>
      <c r="F374" s="7">
        <f t="shared" si="31"/>
        <v>8.8600161959130341E-2</v>
      </c>
      <c r="G374" s="7">
        <f t="shared" si="32"/>
        <v>1</v>
      </c>
      <c r="H374" s="7">
        <f t="shared" si="33"/>
        <v>8.1389076591425941E-2</v>
      </c>
      <c r="I374" s="7">
        <f t="shared" si="34"/>
        <v>0.91861092340857409</v>
      </c>
      <c r="J374" s="7">
        <f t="shared" si="30"/>
        <v>0.91861092340857409</v>
      </c>
      <c r="K374" s="7">
        <f t="shared" si="35"/>
        <v>-8.4892615795399917E-2</v>
      </c>
    </row>
    <row r="375" spans="1:11" x14ac:dyDescent="0.25">
      <c r="A375" s="3">
        <v>41</v>
      </c>
      <c r="B375" s="3">
        <v>9</v>
      </c>
      <c r="C375" s="3">
        <v>0</v>
      </c>
      <c r="D375" s="7">
        <f>SUMPRODUCT($E$4:$I$4,'raw data'!D370:H370)+$J$4</f>
        <v>-1.6242422482268801</v>
      </c>
      <c r="E375" s="3">
        <v>0</v>
      </c>
      <c r="F375" s="7">
        <f t="shared" si="31"/>
        <v>0.19706094192164569</v>
      </c>
      <c r="G375" s="7">
        <f t="shared" si="32"/>
        <v>1</v>
      </c>
      <c r="H375" s="7">
        <f t="shared" si="33"/>
        <v>0.16462064296016807</v>
      </c>
      <c r="I375" s="7">
        <f t="shared" si="34"/>
        <v>0.83537935703983202</v>
      </c>
      <c r="J375" s="7">
        <f t="shared" si="30"/>
        <v>0.83537935703983202</v>
      </c>
      <c r="K375" s="7">
        <f t="shared" si="35"/>
        <v>-0.17986933749509604</v>
      </c>
    </row>
    <row r="376" spans="1:11" x14ac:dyDescent="0.25">
      <c r="A376" s="3">
        <v>42</v>
      </c>
      <c r="B376" s="3">
        <v>1</v>
      </c>
      <c r="C376" s="3">
        <v>0</v>
      </c>
      <c r="D376" s="7">
        <f>SUMPRODUCT($E$4:$I$4,'raw data'!D371:H371)+$J$4</f>
        <v>-1.7581528436474358</v>
      </c>
      <c r="E376" s="3">
        <v>0</v>
      </c>
      <c r="F376" s="7">
        <f t="shared" si="31"/>
        <v>0.17236295127437298</v>
      </c>
      <c r="G376" s="7">
        <f t="shared" si="32"/>
        <v>1</v>
      </c>
      <c r="H376" s="7">
        <f t="shared" si="33"/>
        <v>0.14702183405489941</v>
      </c>
      <c r="I376" s="7">
        <f t="shared" si="34"/>
        <v>0.85297816594510056</v>
      </c>
      <c r="J376" s="7">
        <f t="shared" si="30"/>
        <v>0.85297816594510056</v>
      </c>
      <c r="K376" s="7">
        <f t="shared" si="35"/>
        <v>-0.15902132859988932</v>
      </c>
    </row>
    <row r="377" spans="1:11" x14ac:dyDescent="0.25">
      <c r="A377" s="3">
        <v>42</v>
      </c>
      <c r="B377" s="3">
        <v>2</v>
      </c>
      <c r="C377" s="3">
        <v>0</v>
      </c>
      <c r="D377" s="7">
        <f>SUMPRODUCT($E$4:$I$4,'raw data'!D372:H372)+$J$4</f>
        <v>-2.2897109979710621</v>
      </c>
      <c r="E377" s="3">
        <v>0</v>
      </c>
      <c r="F377" s="7">
        <f t="shared" si="31"/>
        <v>0.10129573229622742</v>
      </c>
      <c r="G377" s="7">
        <f t="shared" si="32"/>
        <v>1</v>
      </c>
      <c r="H377" s="7">
        <f t="shared" si="33"/>
        <v>9.197868413148523E-2</v>
      </c>
      <c r="I377" s="7">
        <f t="shared" si="34"/>
        <v>0.90802131586851487</v>
      </c>
      <c r="J377" s="7">
        <f t="shared" si="30"/>
        <v>0.90802131586851487</v>
      </c>
      <c r="K377" s="7">
        <f t="shared" si="35"/>
        <v>-9.6487425030274257E-2</v>
      </c>
    </row>
    <row r="378" spans="1:11" x14ac:dyDescent="0.25">
      <c r="A378" s="3">
        <v>42</v>
      </c>
      <c r="B378" s="3">
        <v>3</v>
      </c>
      <c r="C378" s="3">
        <v>1</v>
      </c>
      <c r="D378" s="7">
        <f>SUMPRODUCT($E$4:$I$4,'raw data'!D373:H373)+$J$4</f>
        <v>-0.62385655774795168</v>
      </c>
      <c r="E378" s="3">
        <v>0</v>
      </c>
      <c r="F378" s="7">
        <f t="shared" si="31"/>
        <v>0.53587381910216136</v>
      </c>
      <c r="G378" s="7">
        <f t="shared" si="32"/>
        <v>1</v>
      </c>
      <c r="H378" s="7">
        <f t="shared" si="33"/>
        <v>0.3489048465032249</v>
      </c>
      <c r="I378" s="7">
        <f t="shared" si="34"/>
        <v>0.65109515349677516</v>
      </c>
      <c r="J378" s="7">
        <f t="shared" si="30"/>
        <v>0.3489048465032249</v>
      </c>
      <c r="K378" s="7">
        <f t="shared" si="35"/>
        <v>-1.052956040076986</v>
      </c>
    </row>
    <row r="379" spans="1:11" x14ac:dyDescent="0.25">
      <c r="A379" s="3">
        <v>42</v>
      </c>
      <c r="B379" s="3">
        <v>4</v>
      </c>
      <c r="C379" s="3">
        <v>1</v>
      </c>
      <c r="D379" s="7">
        <f>SUMPRODUCT($E$4:$I$4,'raw data'!D374:H374)+$J$4</f>
        <v>0.12368280206065163</v>
      </c>
      <c r="E379" s="3">
        <v>0</v>
      </c>
      <c r="F379" s="7">
        <f t="shared" si="31"/>
        <v>1.1316568548401877</v>
      </c>
      <c r="G379" s="7">
        <f t="shared" si="32"/>
        <v>1</v>
      </c>
      <c r="H379" s="7">
        <f t="shared" si="33"/>
        <v>0.53088134343509485</v>
      </c>
      <c r="I379" s="7">
        <f t="shared" si="34"/>
        <v>0.46911865656490526</v>
      </c>
      <c r="J379" s="7">
        <f t="shared" si="30"/>
        <v>0.53088134343509485</v>
      </c>
      <c r="K379" s="7">
        <f t="shared" si="35"/>
        <v>-0.63321674140178164</v>
      </c>
    </row>
    <row r="380" spans="1:11" x14ac:dyDescent="0.25">
      <c r="A380" s="3">
        <v>42</v>
      </c>
      <c r="B380" s="3">
        <v>5</v>
      </c>
      <c r="C380" s="3">
        <v>0</v>
      </c>
      <c r="D380" s="7">
        <f>SUMPRODUCT($E$4:$I$4,'raw data'!D375:H375)+$J$4</f>
        <v>-2.3955405297568881</v>
      </c>
      <c r="E380" s="3">
        <v>0</v>
      </c>
      <c r="F380" s="7">
        <f t="shared" si="31"/>
        <v>9.1123410693296561E-2</v>
      </c>
      <c r="G380" s="7">
        <f t="shared" si="32"/>
        <v>1</v>
      </c>
      <c r="H380" s="7">
        <f t="shared" si="33"/>
        <v>8.3513386112206156E-2</v>
      </c>
      <c r="I380" s="7">
        <f t="shared" si="34"/>
        <v>0.91648661388779384</v>
      </c>
      <c r="J380" s="7">
        <f t="shared" si="30"/>
        <v>0.91648661388779384</v>
      </c>
      <c r="K380" s="7">
        <f t="shared" si="35"/>
        <v>-8.7207817496118528E-2</v>
      </c>
    </row>
    <row r="381" spans="1:11" x14ac:dyDescent="0.25">
      <c r="A381" s="3">
        <v>42</v>
      </c>
      <c r="B381" s="3">
        <v>6</v>
      </c>
      <c r="C381" s="3">
        <v>1</v>
      </c>
      <c r="D381" s="7">
        <f>SUMPRODUCT($E$4:$I$4,'raw data'!D376:H376)+$J$4</f>
        <v>9.5601738425921678E-2</v>
      </c>
      <c r="E381" s="3">
        <v>0</v>
      </c>
      <c r="F381" s="7">
        <f t="shared" si="31"/>
        <v>1.1003207612418371</v>
      </c>
      <c r="G381" s="7">
        <f t="shared" si="32"/>
        <v>1</v>
      </c>
      <c r="H381" s="7">
        <f t="shared" si="33"/>
        <v>0.52388224767690283</v>
      </c>
      <c r="I381" s="7">
        <f t="shared" si="34"/>
        <v>0.47611775232309722</v>
      </c>
      <c r="J381" s="7">
        <f t="shared" si="30"/>
        <v>0.52388224767690283</v>
      </c>
      <c r="K381" s="7">
        <f t="shared" si="35"/>
        <v>-0.64648833808785655</v>
      </c>
    </row>
    <row r="382" spans="1:11" x14ac:dyDescent="0.25">
      <c r="A382" s="3">
        <v>42</v>
      </c>
      <c r="B382" s="3">
        <v>7</v>
      </c>
      <c r="C382" s="3">
        <v>0</v>
      </c>
      <c r="D382" s="7">
        <f>SUMPRODUCT($E$4:$I$4,'raw data'!D377:H377)+$J$4</f>
        <v>-0.87670288841827704</v>
      </c>
      <c r="E382" s="3">
        <v>0</v>
      </c>
      <c r="F382" s="7">
        <f t="shared" si="31"/>
        <v>0.41615275424452053</v>
      </c>
      <c r="G382" s="7">
        <f t="shared" si="32"/>
        <v>1</v>
      </c>
      <c r="H382" s="7">
        <f t="shared" si="33"/>
        <v>0.29386148704454335</v>
      </c>
      <c r="I382" s="7">
        <f t="shared" si="34"/>
        <v>0.70613851295545671</v>
      </c>
      <c r="J382" s="7">
        <f t="shared" si="30"/>
        <v>0.70613851295545671</v>
      </c>
      <c r="K382" s="7">
        <f t="shared" si="35"/>
        <v>-0.34794386674451944</v>
      </c>
    </row>
    <row r="383" spans="1:11" x14ac:dyDescent="0.25">
      <c r="A383" s="3">
        <v>42</v>
      </c>
      <c r="B383" s="3">
        <v>8</v>
      </c>
      <c r="C383" s="3">
        <v>0</v>
      </c>
      <c r="D383" s="7">
        <f>SUMPRODUCT($E$4:$I$4,'raw data'!D378:H378)+$J$4</f>
        <v>-2.4236215933916174</v>
      </c>
      <c r="E383" s="3">
        <v>0</v>
      </c>
      <c r="F383" s="7">
        <f t="shared" si="31"/>
        <v>8.8600161959130341E-2</v>
      </c>
      <c r="G383" s="7">
        <f t="shared" si="32"/>
        <v>1</v>
      </c>
      <c r="H383" s="7">
        <f t="shared" si="33"/>
        <v>8.1389076591425941E-2</v>
      </c>
      <c r="I383" s="7">
        <f t="shared" si="34"/>
        <v>0.91861092340857409</v>
      </c>
      <c r="J383" s="7">
        <f t="shared" si="30"/>
        <v>0.91861092340857409</v>
      </c>
      <c r="K383" s="7">
        <f t="shared" si="35"/>
        <v>-8.4892615795399917E-2</v>
      </c>
    </row>
    <row r="384" spans="1:11" x14ac:dyDescent="0.25">
      <c r="A384" s="3">
        <v>42</v>
      </c>
      <c r="B384" s="3">
        <v>9</v>
      </c>
      <c r="C384" s="3">
        <v>0</v>
      </c>
      <c r="D384" s="7">
        <f>SUMPRODUCT($E$4:$I$4,'raw data'!D379:H379)+$J$4</f>
        <v>-1.6242422482268801</v>
      </c>
      <c r="E384" s="3">
        <v>0</v>
      </c>
      <c r="F384" s="7">
        <f t="shared" si="31"/>
        <v>0.19706094192164569</v>
      </c>
      <c r="G384" s="7">
        <f t="shared" si="32"/>
        <v>1</v>
      </c>
      <c r="H384" s="7">
        <f t="shared" si="33"/>
        <v>0.16462064296016807</v>
      </c>
      <c r="I384" s="7">
        <f t="shared" si="34"/>
        <v>0.83537935703983202</v>
      </c>
      <c r="J384" s="7">
        <f t="shared" si="30"/>
        <v>0.83537935703983202</v>
      </c>
      <c r="K384" s="7">
        <f t="shared" si="35"/>
        <v>-0.17986933749509604</v>
      </c>
    </row>
    <row r="385" spans="1:11" x14ac:dyDescent="0.25">
      <c r="A385" s="3">
        <v>43</v>
      </c>
      <c r="B385" s="3">
        <v>1</v>
      </c>
      <c r="C385" s="3">
        <v>1</v>
      </c>
      <c r="D385" s="7">
        <f>SUMPRODUCT($E$4:$I$4,'raw data'!D380:H380)+$J$4</f>
        <v>-1.7581528436474358</v>
      </c>
      <c r="E385" s="3">
        <v>0</v>
      </c>
      <c r="F385" s="7">
        <f t="shared" si="31"/>
        <v>0.17236295127437298</v>
      </c>
      <c r="G385" s="7">
        <f t="shared" si="32"/>
        <v>1</v>
      </c>
      <c r="H385" s="7">
        <f t="shared" si="33"/>
        <v>0.14702183405489941</v>
      </c>
      <c r="I385" s="7">
        <f t="shared" si="34"/>
        <v>0.85297816594510056</v>
      </c>
      <c r="J385" s="7">
        <f t="shared" si="30"/>
        <v>0.14702183405489941</v>
      </c>
      <c r="K385" s="7">
        <f t="shared" si="35"/>
        <v>-1.9171741722473252</v>
      </c>
    </row>
    <row r="386" spans="1:11" x14ac:dyDescent="0.25">
      <c r="A386" s="3">
        <v>43</v>
      </c>
      <c r="B386" s="3">
        <v>2</v>
      </c>
      <c r="C386" s="3">
        <v>1</v>
      </c>
      <c r="D386" s="7">
        <f>SUMPRODUCT($E$4:$I$4,'raw data'!D381:H381)+$J$4</f>
        <v>-2.2897109979710621</v>
      </c>
      <c r="E386" s="3">
        <v>0</v>
      </c>
      <c r="F386" s="7">
        <f t="shared" si="31"/>
        <v>0.10129573229622742</v>
      </c>
      <c r="G386" s="7">
        <f t="shared" si="32"/>
        <v>1</v>
      </c>
      <c r="H386" s="7">
        <f t="shared" si="33"/>
        <v>9.197868413148523E-2</v>
      </c>
      <c r="I386" s="7">
        <f t="shared" si="34"/>
        <v>0.90802131586851487</v>
      </c>
      <c r="J386" s="7">
        <f t="shared" si="30"/>
        <v>9.197868413148523E-2</v>
      </c>
      <c r="K386" s="7">
        <f t="shared" si="35"/>
        <v>-2.3861984230013364</v>
      </c>
    </row>
    <row r="387" spans="1:11" x14ac:dyDescent="0.25">
      <c r="A387" s="3">
        <v>43</v>
      </c>
      <c r="B387" s="3">
        <v>3</v>
      </c>
      <c r="C387" s="3">
        <v>1</v>
      </c>
      <c r="D387" s="7">
        <f>SUMPRODUCT($E$4:$I$4,'raw data'!D382:H382)+$J$4</f>
        <v>-0.62385655774795168</v>
      </c>
      <c r="E387" s="3">
        <v>0</v>
      </c>
      <c r="F387" s="7">
        <f t="shared" si="31"/>
        <v>0.53587381910216136</v>
      </c>
      <c r="G387" s="7">
        <f t="shared" si="32"/>
        <v>1</v>
      </c>
      <c r="H387" s="7">
        <f t="shared" si="33"/>
        <v>0.3489048465032249</v>
      </c>
      <c r="I387" s="7">
        <f t="shared" si="34"/>
        <v>0.65109515349677516</v>
      </c>
      <c r="J387" s="7">
        <f t="shared" si="30"/>
        <v>0.3489048465032249</v>
      </c>
      <c r="K387" s="7">
        <f t="shared" si="35"/>
        <v>-1.052956040076986</v>
      </c>
    </row>
    <row r="388" spans="1:11" x14ac:dyDescent="0.25">
      <c r="A388" s="3">
        <v>43</v>
      </c>
      <c r="B388" s="3">
        <v>4</v>
      </c>
      <c r="C388" s="3">
        <v>1</v>
      </c>
      <c r="D388" s="7">
        <f>SUMPRODUCT($E$4:$I$4,'raw data'!D383:H383)+$J$4</f>
        <v>0.12368280206065163</v>
      </c>
      <c r="E388" s="3">
        <v>0</v>
      </c>
      <c r="F388" s="7">
        <f t="shared" si="31"/>
        <v>1.1316568548401877</v>
      </c>
      <c r="G388" s="7">
        <f t="shared" si="32"/>
        <v>1</v>
      </c>
      <c r="H388" s="7">
        <f t="shared" si="33"/>
        <v>0.53088134343509485</v>
      </c>
      <c r="I388" s="7">
        <f t="shared" si="34"/>
        <v>0.46911865656490526</v>
      </c>
      <c r="J388" s="7">
        <f t="shared" si="30"/>
        <v>0.53088134343509485</v>
      </c>
      <c r="K388" s="7">
        <f t="shared" si="35"/>
        <v>-0.63321674140178164</v>
      </c>
    </row>
    <row r="389" spans="1:11" x14ac:dyDescent="0.25">
      <c r="A389" s="3">
        <v>43</v>
      </c>
      <c r="B389" s="3">
        <v>5</v>
      </c>
      <c r="C389" s="3">
        <v>1</v>
      </c>
      <c r="D389" s="7">
        <f>SUMPRODUCT($E$4:$I$4,'raw data'!D384:H384)+$J$4</f>
        <v>-2.3955405297568881</v>
      </c>
      <c r="E389" s="3">
        <v>0</v>
      </c>
      <c r="F389" s="7">
        <f t="shared" si="31"/>
        <v>9.1123410693296561E-2</v>
      </c>
      <c r="G389" s="7">
        <f t="shared" si="32"/>
        <v>1</v>
      </c>
      <c r="H389" s="7">
        <f t="shared" si="33"/>
        <v>8.3513386112206156E-2</v>
      </c>
      <c r="I389" s="7">
        <f t="shared" si="34"/>
        <v>0.91648661388779384</v>
      </c>
      <c r="J389" s="7">
        <f t="shared" si="30"/>
        <v>8.3513386112206156E-2</v>
      </c>
      <c r="K389" s="7">
        <f t="shared" si="35"/>
        <v>-2.4827483472530063</v>
      </c>
    </row>
    <row r="390" spans="1:11" x14ac:dyDescent="0.25">
      <c r="A390" s="3">
        <v>43</v>
      </c>
      <c r="B390" s="3">
        <v>6</v>
      </c>
      <c r="C390" s="3">
        <v>1</v>
      </c>
      <c r="D390" s="7">
        <f>SUMPRODUCT($E$4:$I$4,'raw data'!D385:H385)+$J$4</f>
        <v>9.5601738425921678E-2</v>
      </c>
      <c r="E390" s="3">
        <v>0</v>
      </c>
      <c r="F390" s="7">
        <f t="shared" si="31"/>
        <v>1.1003207612418371</v>
      </c>
      <c r="G390" s="7">
        <f t="shared" si="32"/>
        <v>1</v>
      </c>
      <c r="H390" s="7">
        <f t="shared" si="33"/>
        <v>0.52388224767690283</v>
      </c>
      <c r="I390" s="7">
        <f t="shared" si="34"/>
        <v>0.47611775232309722</v>
      </c>
      <c r="J390" s="7">
        <f t="shared" si="30"/>
        <v>0.52388224767690283</v>
      </c>
      <c r="K390" s="7">
        <f t="shared" si="35"/>
        <v>-0.64648833808785655</v>
      </c>
    </row>
    <row r="391" spans="1:11" x14ac:dyDescent="0.25">
      <c r="A391" s="3">
        <v>43</v>
      </c>
      <c r="B391" s="3">
        <v>7</v>
      </c>
      <c r="C391" s="3">
        <v>1</v>
      </c>
      <c r="D391" s="7">
        <f>SUMPRODUCT($E$4:$I$4,'raw data'!D386:H386)+$J$4</f>
        <v>-0.87670288841827704</v>
      </c>
      <c r="E391" s="3">
        <v>0</v>
      </c>
      <c r="F391" s="7">
        <f t="shared" si="31"/>
        <v>0.41615275424452053</v>
      </c>
      <c r="G391" s="7">
        <f t="shared" si="32"/>
        <v>1</v>
      </c>
      <c r="H391" s="7">
        <f t="shared" si="33"/>
        <v>0.29386148704454335</v>
      </c>
      <c r="I391" s="7">
        <f t="shared" si="34"/>
        <v>0.70613851295545671</v>
      </c>
      <c r="J391" s="7">
        <f t="shared" ref="J391:J454" si="36">H391^C391*I391^(1-C391)</f>
        <v>0.29386148704454335</v>
      </c>
      <c r="K391" s="7">
        <f t="shared" si="35"/>
        <v>-1.2246467551627964</v>
      </c>
    </row>
    <row r="392" spans="1:11" x14ac:dyDescent="0.25">
      <c r="A392" s="3">
        <v>43</v>
      </c>
      <c r="B392" s="3">
        <v>8</v>
      </c>
      <c r="C392" s="3">
        <v>1</v>
      </c>
      <c r="D392" s="7">
        <f>SUMPRODUCT($E$4:$I$4,'raw data'!D387:H387)+$J$4</f>
        <v>-2.4236215933916174</v>
      </c>
      <c r="E392" s="3">
        <v>0</v>
      </c>
      <c r="F392" s="7">
        <f t="shared" ref="F392:F455" si="37">EXP(D392)</f>
        <v>8.8600161959130341E-2</v>
      </c>
      <c r="G392" s="7">
        <f t="shared" ref="G392:G455" si="38">EXP(E392)</f>
        <v>1</v>
      </c>
      <c r="H392" s="7">
        <f t="shared" ref="H392:H455" si="39">F392/SUM(F392:G392)</f>
        <v>8.1389076591425941E-2</v>
      </c>
      <c r="I392" s="7">
        <f t="shared" ref="I392:I455" si="40">G392/SUM(F392:G392)</f>
        <v>0.91861092340857409</v>
      </c>
      <c r="J392" s="7">
        <f t="shared" si="36"/>
        <v>8.1389076591425941E-2</v>
      </c>
      <c r="K392" s="7">
        <f t="shared" ref="K392:K455" si="41">LN(J392)</f>
        <v>-2.5085142091870174</v>
      </c>
    </row>
    <row r="393" spans="1:11" x14ac:dyDescent="0.25">
      <c r="A393" s="3">
        <v>43</v>
      </c>
      <c r="B393" s="3">
        <v>9</v>
      </c>
      <c r="C393" s="3">
        <v>1</v>
      </c>
      <c r="D393" s="7">
        <f>SUMPRODUCT($E$4:$I$4,'raw data'!D388:H388)+$J$4</f>
        <v>-1.6242422482268801</v>
      </c>
      <c r="E393" s="3">
        <v>0</v>
      </c>
      <c r="F393" s="7">
        <f t="shared" si="37"/>
        <v>0.19706094192164569</v>
      </c>
      <c r="G393" s="7">
        <f t="shared" si="38"/>
        <v>1</v>
      </c>
      <c r="H393" s="7">
        <f t="shared" si="39"/>
        <v>0.16462064296016807</v>
      </c>
      <c r="I393" s="7">
        <f t="shared" si="40"/>
        <v>0.83537935703983202</v>
      </c>
      <c r="J393" s="7">
        <f t="shared" si="36"/>
        <v>0.16462064296016807</v>
      </c>
      <c r="K393" s="7">
        <f t="shared" si="41"/>
        <v>-1.8041115857219761</v>
      </c>
    </row>
    <row r="394" spans="1:11" x14ac:dyDescent="0.25">
      <c r="A394" s="3">
        <v>44</v>
      </c>
      <c r="B394" s="3">
        <v>1</v>
      </c>
      <c r="C394" s="3">
        <v>0</v>
      </c>
      <c r="D394" s="7">
        <f>SUMPRODUCT($E$4:$I$4,'raw data'!D389:H389)+$J$4</f>
        <v>-1.7581528436474358</v>
      </c>
      <c r="E394" s="3">
        <v>0</v>
      </c>
      <c r="F394" s="7">
        <f t="shared" si="37"/>
        <v>0.17236295127437298</v>
      </c>
      <c r="G394" s="7">
        <f t="shared" si="38"/>
        <v>1</v>
      </c>
      <c r="H394" s="7">
        <f t="shared" si="39"/>
        <v>0.14702183405489941</v>
      </c>
      <c r="I394" s="7">
        <f t="shared" si="40"/>
        <v>0.85297816594510056</v>
      </c>
      <c r="J394" s="7">
        <f t="shared" si="36"/>
        <v>0.85297816594510056</v>
      </c>
      <c r="K394" s="7">
        <f t="shared" si="41"/>
        <v>-0.15902132859988932</v>
      </c>
    </row>
    <row r="395" spans="1:11" x14ac:dyDescent="0.25">
      <c r="A395" s="3">
        <v>44</v>
      </c>
      <c r="B395" s="3">
        <v>2</v>
      </c>
      <c r="C395" s="3">
        <v>0</v>
      </c>
      <c r="D395" s="7">
        <f>SUMPRODUCT($E$4:$I$4,'raw data'!D390:H390)+$J$4</f>
        <v>-2.2897109979710621</v>
      </c>
      <c r="E395" s="3">
        <v>0</v>
      </c>
      <c r="F395" s="7">
        <f t="shared" si="37"/>
        <v>0.10129573229622742</v>
      </c>
      <c r="G395" s="7">
        <f t="shared" si="38"/>
        <v>1</v>
      </c>
      <c r="H395" s="7">
        <f t="shared" si="39"/>
        <v>9.197868413148523E-2</v>
      </c>
      <c r="I395" s="7">
        <f t="shared" si="40"/>
        <v>0.90802131586851487</v>
      </c>
      <c r="J395" s="7">
        <f t="shared" si="36"/>
        <v>0.90802131586851487</v>
      </c>
      <c r="K395" s="7">
        <f t="shared" si="41"/>
        <v>-9.6487425030274257E-2</v>
      </c>
    </row>
    <row r="396" spans="1:11" x14ac:dyDescent="0.25">
      <c r="A396" s="3">
        <v>44</v>
      </c>
      <c r="B396" s="3">
        <v>3</v>
      </c>
      <c r="C396" s="3">
        <v>1</v>
      </c>
      <c r="D396" s="7">
        <f>SUMPRODUCT($E$4:$I$4,'raw data'!D391:H391)+$J$4</f>
        <v>-0.62385655774795168</v>
      </c>
      <c r="E396" s="3">
        <v>0</v>
      </c>
      <c r="F396" s="7">
        <f t="shared" si="37"/>
        <v>0.53587381910216136</v>
      </c>
      <c r="G396" s="7">
        <f t="shared" si="38"/>
        <v>1</v>
      </c>
      <c r="H396" s="7">
        <f t="shared" si="39"/>
        <v>0.3489048465032249</v>
      </c>
      <c r="I396" s="7">
        <f t="shared" si="40"/>
        <v>0.65109515349677516</v>
      </c>
      <c r="J396" s="7">
        <f t="shared" si="36"/>
        <v>0.3489048465032249</v>
      </c>
      <c r="K396" s="7">
        <f t="shared" si="41"/>
        <v>-1.052956040076986</v>
      </c>
    </row>
    <row r="397" spans="1:11" x14ac:dyDescent="0.25">
      <c r="A397" s="3">
        <v>44</v>
      </c>
      <c r="B397" s="3">
        <v>4</v>
      </c>
      <c r="C397" s="3">
        <v>1</v>
      </c>
      <c r="D397" s="7">
        <f>SUMPRODUCT($E$4:$I$4,'raw data'!D392:H392)+$J$4</f>
        <v>0.12368280206065163</v>
      </c>
      <c r="E397" s="3">
        <v>0</v>
      </c>
      <c r="F397" s="7">
        <f t="shared" si="37"/>
        <v>1.1316568548401877</v>
      </c>
      <c r="G397" s="7">
        <f t="shared" si="38"/>
        <v>1</v>
      </c>
      <c r="H397" s="7">
        <f t="shared" si="39"/>
        <v>0.53088134343509485</v>
      </c>
      <c r="I397" s="7">
        <f t="shared" si="40"/>
        <v>0.46911865656490526</v>
      </c>
      <c r="J397" s="7">
        <f t="shared" si="36"/>
        <v>0.53088134343509485</v>
      </c>
      <c r="K397" s="7">
        <f t="shared" si="41"/>
        <v>-0.63321674140178164</v>
      </c>
    </row>
    <row r="398" spans="1:11" x14ac:dyDescent="0.25">
      <c r="A398" s="3">
        <v>44</v>
      </c>
      <c r="B398" s="3">
        <v>5</v>
      </c>
      <c r="C398" s="3">
        <v>0</v>
      </c>
      <c r="D398" s="7">
        <f>SUMPRODUCT($E$4:$I$4,'raw data'!D393:H393)+$J$4</f>
        <v>-2.3955405297568881</v>
      </c>
      <c r="E398" s="3">
        <v>0</v>
      </c>
      <c r="F398" s="7">
        <f t="shared" si="37"/>
        <v>9.1123410693296561E-2</v>
      </c>
      <c r="G398" s="7">
        <f t="shared" si="38"/>
        <v>1</v>
      </c>
      <c r="H398" s="7">
        <f t="shared" si="39"/>
        <v>8.3513386112206156E-2</v>
      </c>
      <c r="I398" s="7">
        <f t="shared" si="40"/>
        <v>0.91648661388779384</v>
      </c>
      <c r="J398" s="7">
        <f t="shared" si="36"/>
        <v>0.91648661388779384</v>
      </c>
      <c r="K398" s="7">
        <f t="shared" si="41"/>
        <v>-8.7207817496118528E-2</v>
      </c>
    </row>
    <row r="399" spans="1:11" x14ac:dyDescent="0.25">
      <c r="A399" s="3">
        <v>44</v>
      </c>
      <c r="B399" s="3">
        <v>6</v>
      </c>
      <c r="C399" s="3">
        <v>1</v>
      </c>
      <c r="D399" s="7">
        <f>SUMPRODUCT($E$4:$I$4,'raw data'!D394:H394)+$J$4</f>
        <v>9.5601738425921678E-2</v>
      </c>
      <c r="E399" s="3">
        <v>0</v>
      </c>
      <c r="F399" s="7">
        <f t="shared" si="37"/>
        <v>1.1003207612418371</v>
      </c>
      <c r="G399" s="7">
        <f t="shared" si="38"/>
        <v>1</v>
      </c>
      <c r="H399" s="7">
        <f t="shared" si="39"/>
        <v>0.52388224767690283</v>
      </c>
      <c r="I399" s="7">
        <f t="shared" si="40"/>
        <v>0.47611775232309722</v>
      </c>
      <c r="J399" s="7">
        <f t="shared" si="36"/>
        <v>0.52388224767690283</v>
      </c>
      <c r="K399" s="7">
        <f t="shared" si="41"/>
        <v>-0.64648833808785655</v>
      </c>
    </row>
    <row r="400" spans="1:11" x14ac:dyDescent="0.25">
      <c r="A400" s="3">
        <v>44</v>
      </c>
      <c r="B400" s="3">
        <v>7</v>
      </c>
      <c r="C400" s="3">
        <v>0</v>
      </c>
      <c r="D400" s="7">
        <f>SUMPRODUCT($E$4:$I$4,'raw data'!D395:H395)+$J$4</f>
        <v>-0.87670288841827704</v>
      </c>
      <c r="E400" s="3">
        <v>0</v>
      </c>
      <c r="F400" s="7">
        <f t="shared" si="37"/>
        <v>0.41615275424452053</v>
      </c>
      <c r="G400" s="7">
        <f t="shared" si="38"/>
        <v>1</v>
      </c>
      <c r="H400" s="7">
        <f t="shared" si="39"/>
        <v>0.29386148704454335</v>
      </c>
      <c r="I400" s="7">
        <f t="shared" si="40"/>
        <v>0.70613851295545671</v>
      </c>
      <c r="J400" s="7">
        <f t="shared" si="36"/>
        <v>0.70613851295545671</v>
      </c>
      <c r="K400" s="7">
        <f t="shared" si="41"/>
        <v>-0.34794386674451944</v>
      </c>
    </row>
    <row r="401" spans="1:11" x14ac:dyDescent="0.25">
      <c r="A401" s="3">
        <v>44</v>
      </c>
      <c r="B401" s="3">
        <v>8</v>
      </c>
      <c r="C401" s="3">
        <v>0</v>
      </c>
      <c r="D401" s="7">
        <f>SUMPRODUCT($E$4:$I$4,'raw data'!D396:H396)+$J$4</f>
        <v>-2.4236215933916174</v>
      </c>
      <c r="E401" s="3">
        <v>0</v>
      </c>
      <c r="F401" s="7">
        <f t="shared" si="37"/>
        <v>8.8600161959130341E-2</v>
      </c>
      <c r="G401" s="7">
        <f t="shared" si="38"/>
        <v>1</v>
      </c>
      <c r="H401" s="7">
        <f t="shared" si="39"/>
        <v>8.1389076591425941E-2</v>
      </c>
      <c r="I401" s="7">
        <f t="shared" si="40"/>
        <v>0.91861092340857409</v>
      </c>
      <c r="J401" s="7">
        <f t="shared" si="36"/>
        <v>0.91861092340857409</v>
      </c>
      <c r="K401" s="7">
        <f t="shared" si="41"/>
        <v>-8.4892615795399917E-2</v>
      </c>
    </row>
    <row r="402" spans="1:11" x14ac:dyDescent="0.25">
      <c r="A402" s="3">
        <v>44</v>
      </c>
      <c r="B402" s="3">
        <v>9</v>
      </c>
      <c r="C402" s="3">
        <v>0</v>
      </c>
      <c r="D402" s="7">
        <f>SUMPRODUCT($E$4:$I$4,'raw data'!D397:H397)+$J$4</f>
        <v>-1.6242422482268801</v>
      </c>
      <c r="E402" s="3">
        <v>0</v>
      </c>
      <c r="F402" s="7">
        <f t="shared" si="37"/>
        <v>0.19706094192164569</v>
      </c>
      <c r="G402" s="7">
        <f t="shared" si="38"/>
        <v>1</v>
      </c>
      <c r="H402" s="7">
        <f t="shared" si="39"/>
        <v>0.16462064296016807</v>
      </c>
      <c r="I402" s="7">
        <f t="shared" si="40"/>
        <v>0.83537935703983202</v>
      </c>
      <c r="J402" s="7">
        <f t="shared" si="36"/>
        <v>0.83537935703983202</v>
      </c>
      <c r="K402" s="7">
        <f t="shared" si="41"/>
        <v>-0.17986933749509604</v>
      </c>
    </row>
    <row r="403" spans="1:11" x14ac:dyDescent="0.25">
      <c r="A403" s="3">
        <v>45</v>
      </c>
      <c r="B403" s="3">
        <v>1</v>
      </c>
      <c r="C403" s="3">
        <v>0</v>
      </c>
      <c r="D403" s="7">
        <f>SUMPRODUCT($E$4:$I$4,'raw data'!D398:H398)+$J$4</f>
        <v>-1.7581528436474358</v>
      </c>
      <c r="E403" s="3">
        <v>0</v>
      </c>
      <c r="F403" s="7">
        <f t="shared" si="37"/>
        <v>0.17236295127437298</v>
      </c>
      <c r="G403" s="7">
        <f t="shared" si="38"/>
        <v>1</v>
      </c>
      <c r="H403" s="7">
        <f t="shared" si="39"/>
        <v>0.14702183405489941</v>
      </c>
      <c r="I403" s="7">
        <f t="shared" si="40"/>
        <v>0.85297816594510056</v>
      </c>
      <c r="J403" s="7">
        <f t="shared" si="36"/>
        <v>0.85297816594510056</v>
      </c>
      <c r="K403" s="7">
        <f t="shared" si="41"/>
        <v>-0.15902132859988932</v>
      </c>
    </row>
    <row r="404" spans="1:11" x14ac:dyDescent="0.25">
      <c r="A404" s="3">
        <v>45</v>
      </c>
      <c r="B404" s="3">
        <v>2</v>
      </c>
      <c r="C404" s="3">
        <v>0</v>
      </c>
      <c r="D404" s="7">
        <f>SUMPRODUCT($E$4:$I$4,'raw data'!D399:H399)+$J$4</f>
        <v>-2.2897109979710621</v>
      </c>
      <c r="E404" s="3">
        <v>0</v>
      </c>
      <c r="F404" s="7">
        <f t="shared" si="37"/>
        <v>0.10129573229622742</v>
      </c>
      <c r="G404" s="7">
        <f t="shared" si="38"/>
        <v>1</v>
      </c>
      <c r="H404" s="7">
        <f t="shared" si="39"/>
        <v>9.197868413148523E-2</v>
      </c>
      <c r="I404" s="7">
        <f t="shared" si="40"/>
        <v>0.90802131586851487</v>
      </c>
      <c r="J404" s="7">
        <f t="shared" si="36"/>
        <v>0.90802131586851487</v>
      </c>
      <c r="K404" s="7">
        <f t="shared" si="41"/>
        <v>-9.6487425030274257E-2</v>
      </c>
    </row>
    <row r="405" spans="1:11" x14ac:dyDescent="0.25">
      <c r="A405" s="3">
        <v>45</v>
      </c>
      <c r="B405" s="3">
        <v>3</v>
      </c>
      <c r="C405" s="3">
        <v>0</v>
      </c>
      <c r="D405" s="7">
        <f>SUMPRODUCT($E$4:$I$4,'raw data'!D400:H400)+$J$4</f>
        <v>-0.62385655774795168</v>
      </c>
      <c r="E405" s="3">
        <v>0</v>
      </c>
      <c r="F405" s="7">
        <f t="shared" si="37"/>
        <v>0.53587381910216136</v>
      </c>
      <c r="G405" s="7">
        <f t="shared" si="38"/>
        <v>1</v>
      </c>
      <c r="H405" s="7">
        <f t="shared" si="39"/>
        <v>0.3489048465032249</v>
      </c>
      <c r="I405" s="7">
        <f t="shared" si="40"/>
        <v>0.65109515349677516</v>
      </c>
      <c r="J405" s="7">
        <f t="shared" si="36"/>
        <v>0.65109515349677516</v>
      </c>
      <c r="K405" s="7">
        <f t="shared" si="41"/>
        <v>-0.42909948232903433</v>
      </c>
    </row>
    <row r="406" spans="1:11" x14ac:dyDescent="0.25">
      <c r="A406" s="3">
        <v>45</v>
      </c>
      <c r="B406" s="3">
        <v>4</v>
      </c>
      <c r="C406" s="3">
        <v>1</v>
      </c>
      <c r="D406" s="7">
        <f>SUMPRODUCT($E$4:$I$4,'raw data'!D401:H401)+$J$4</f>
        <v>0.12368280206065163</v>
      </c>
      <c r="E406" s="3">
        <v>0</v>
      </c>
      <c r="F406" s="7">
        <f t="shared" si="37"/>
        <v>1.1316568548401877</v>
      </c>
      <c r="G406" s="7">
        <f t="shared" si="38"/>
        <v>1</v>
      </c>
      <c r="H406" s="7">
        <f t="shared" si="39"/>
        <v>0.53088134343509485</v>
      </c>
      <c r="I406" s="7">
        <f t="shared" si="40"/>
        <v>0.46911865656490526</v>
      </c>
      <c r="J406" s="7">
        <f t="shared" si="36"/>
        <v>0.53088134343509485</v>
      </c>
      <c r="K406" s="7">
        <f t="shared" si="41"/>
        <v>-0.63321674140178164</v>
      </c>
    </row>
    <row r="407" spans="1:11" x14ac:dyDescent="0.25">
      <c r="A407" s="3">
        <v>45</v>
      </c>
      <c r="B407" s="3">
        <v>5</v>
      </c>
      <c r="C407" s="3">
        <v>0</v>
      </c>
      <c r="D407" s="7">
        <f>SUMPRODUCT($E$4:$I$4,'raw data'!D402:H402)+$J$4</f>
        <v>-2.3955405297568881</v>
      </c>
      <c r="E407" s="3">
        <v>0</v>
      </c>
      <c r="F407" s="7">
        <f t="shared" si="37"/>
        <v>9.1123410693296561E-2</v>
      </c>
      <c r="G407" s="7">
        <f t="shared" si="38"/>
        <v>1</v>
      </c>
      <c r="H407" s="7">
        <f t="shared" si="39"/>
        <v>8.3513386112206156E-2</v>
      </c>
      <c r="I407" s="7">
        <f t="shared" si="40"/>
        <v>0.91648661388779384</v>
      </c>
      <c r="J407" s="7">
        <f t="shared" si="36"/>
        <v>0.91648661388779384</v>
      </c>
      <c r="K407" s="7">
        <f t="shared" si="41"/>
        <v>-8.7207817496118528E-2</v>
      </c>
    </row>
    <row r="408" spans="1:11" x14ac:dyDescent="0.25">
      <c r="A408" s="3">
        <v>45</v>
      </c>
      <c r="B408" s="3">
        <v>6</v>
      </c>
      <c r="C408" s="3">
        <v>0</v>
      </c>
      <c r="D408" s="7">
        <f>SUMPRODUCT($E$4:$I$4,'raw data'!D403:H403)+$J$4</f>
        <v>9.5601738425921678E-2</v>
      </c>
      <c r="E408" s="3">
        <v>0</v>
      </c>
      <c r="F408" s="7">
        <f t="shared" si="37"/>
        <v>1.1003207612418371</v>
      </c>
      <c r="G408" s="7">
        <f t="shared" si="38"/>
        <v>1</v>
      </c>
      <c r="H408" s="7">
        <f t="shared" si="39"/>
        <v>0.52388224767690283</v>
      </c>
      <c r="I408" s="7">
        <f t="shared" si="40"/>
        <v>0.47611775232309722</v>
      </c>
      <c r="J408" s="7">
        <f t="shared" si="36"/>
        <v>0.47611775232309722</v>
      </c>
      <c r="K408" s="7">
        <f t="shared" si="41"/>
        <v>-0.74209007651377834</v>
      </c>
    </row>
    <row r="409" spans="1:11" x14ac:dyDescent="0.25">
      <c r="A409" s="3">
        <v>45</v>
      </c>
      <c r="B409" s="3">
        <v>7</v>
      </c>
      <c r="C409" s="3">
        <v>0</v>
      </c>
      <c r="D409" s="7">
        <f>SUMPRODUCT($E$4:$I$4,'raw data'!D404:H404)+$J$4</f>
        <v>-0.87670288841827704</v>
      </c>
      <c r="E409" s="3">
        <v>0</v>
      </c>
      <c r="F409" s="7">
        <f t="shared" si="37"/>
        <v>0.41615275424452053</v>
      </c>
      <c r="G409" s="7">
        <f t="shared" si="38"/>
        <v>1</v>
      </c>
      <c r="H409" s="7">
        <f t="shared" si="39"/>
        <v>0.29386148704454335</v>
      </c>
      <c r="I409" s="7">
        <f t="shared" si="40"/>
        <v>0.70613851295545671</v>
      </c>
      <c r="J409" s="7">
        <f t="shared" si="36"/>
        <v>0.70613851295545671</v>
      </c>
      <c r="K409" s="7">
        <f t="shared" si="41"/>
        <v>-0.34794386674451944</v>
      </c>
    </row>
    <row r="410" spans="1:11" x14ac:dyDescent="0.25">
      <c r="A410" s="3">
        <v>45</v>
      </c>
      <c r="B410" s="3">
        <v>8</v>
      </c>
      <c r="C410" s="3">
        <v>0</v>
      </c>
      <c r="D410" s="7">
        <f>SUMPRODUCT($E$4:$I$4,'raw data'!D405:H405)+$J$4</f>
        <v>-2.4236215933916174</v>
      </c>
      <c r="E410" s="3">
        <v>0</v>
      </c>
      <c r="F410" s="7">
        <f t="shared" si="37"/>
        <v>8.8600161959130341E-2</v>
      </c>
      <c r="G410" s="7">
        <f t="shared" si="38"/>
        <v>1</v>
      </c>
      <c r="H410" s="7">
        <f t="shared" si="39"/>
        <v>8.1389076591425941E-2</v>
      </c>
      <c r="I410" s="7">
        <f t="shared" si="40"/>
        <v>0.91861092340857409</v>
      </c>
      <c r="J410" s="7">
        <f t="shared" si="36"/>
        <v>0.91861092340857409</v>
      </c>
      <c r="K410" s="7">
        <f t="shared" si="41"/>
        <v>-8.4892615795399917E-2</v>
      </c>
    </row>
    <row r="411" spans="1:11" x14ac:dyDescent="0.25">
      <c r="A411" s="3">
        <v>45</v>
      </c>
      <c r="B411" s="3">
        <v>9</v>
      </c>
      <c r="C411" s="3">
        <v>0</v>
      </c>
      <c r="D411" s="7">
        <f>SUMPRODUCT($E$4:$I$4,'raw data'!D406:H406)+$J$4</f>
        <v>-1.6242422482268801</v>
      </c>
      <c r="E411" s="3">
        <v>0</v>
      </c>
      <c r="F411" s="7">
        <f t="shared" si="37"/>
        <v>0.19706094192164569</v>
      </c>
      <c r="G411" s="7">
        <f t="shared" si="38"/>
        <v>1</v>
      </c>
      <c r="H411" s="7">
        <f t="shared" si="39"/>
        <v>0.16462064296016807</v>
      </c>
      <c r="I411" s="7">
        <f t="shared" si="40"/>
        <v>0.83537935703983202</v>
      </c>
      <c r="J411" s="7">
        <f t="shared" si="36"/>
        <v>0.83537935703983202</v>
      </c>
      <c r="K411" s="7">
        <f t="shared" si="41"/>
        <v>-0.17986933749509604</v>
      </c>
    </row>
    <row r="412" spans="1:11" x14ac:dyDescent="0.25">
      <c r="A412" s="3">
        <v>46</v>
      </c>
      <c r="B412" s="3">
        <v>1</v>
      </c>
      <c r="C412" s="3">
        <v>0</v>
      </c>
      <c r="D412" s="7">
        <f>SUMPRODUCT($E$4:$I$4,'raw data'!D407:H407)+$J$4</f>
        <v>-1.7581528436474358</v>
      </c>
      <c r="E412" s="3">
        <v>0</v>
      </c>
      <c r="F412" s="7">
        <f t="shared" si="37"/>
        <v>0.17236295127437298</v>
      </c>
      <c r="G412" s="7">
        <f t="shared" si="38"/>
        <v>1</v>
      </c>
      <c r="H412" s="7">
        <f t="shared" si="39"/>
        <v>0.14702183405489941</v>
      </c>
      <c r="I412" s="7">
        <f t="shared" si="40"/>
        <v>0.85297816594510056</v>
      </c>
      <c r="J412" s="7">
        <f t="shared" si="36"/>
        <v>0.85297816594510056</v>
      </c>
      <c r="K412" s="7">
        <f t="shared" si="41"/>
        <v>-0.15902132859988932</v>
      </c>
    </row>
    <row r="413" spans="1:11" x14ac:dyDescent="0.25">
      <c r="A413" s="3">
        <v>46</v>
      </c>
      <c r="B413" s="3">
        <v>2</v>
      </c>
      <c r="C413" s="3">
        <v>0</v>
      </c>
      <c r="D413" s="7">
        <f>SUMPRODUCT($E$4:$I$4,'raw data'!D408:H408)+$J$4</f>
        <v>-2.2897109979710621</v>
      </c>
      <c r="E413" s="3">
        <v>0</v>
      </c>
      <c r="F413" s="7">
        <f t="shared" si="37"/>
        <v>0.10129573229622742</v>
      </c>
      <c r="G413" s="7">
        <f t="shared" si="38"/>
        <v>1</v>
      </c>
      <c r="H413" s="7">
        <f t="shared" si="39"/>
        <v>9.197868413148523E-2</v>
      </c>
      <c r="I413" s="7">
        <f t="shared" si="40"/>
        <v>0.90802131586851487</v>
      </c>
      <c r="J413" s="7">
        <f t="shared" si="36"/>
        <v>0.90802131586851487</v>
      </c>
      <c r="K413" s="7">
        <f t="shared" si="41"/>
        <v>-9.6487425030274257E-2</v>
      </c>
    </row>
    <row r="414" spans="1:11" x14ac:dyDescent="0.25">
      <c r="A414" s="3">
        <v>46</v>
      </c>
      <c r="B414" s="3">
        <v>3</v>
      </c>
      <c r="C414" s="3">
        <v>1</v>
      </c>
      <c r="D414" s="7">
        <f>SUMPRODUCT($E$4:$I$4,'raw data'!D409:H409)+$J$4</f>
        <v>-0.62385655774795168</v>
      </c>
      <c r="E414" s="3">
        <v>0</v>
      </c>
      <c r="F414" s="7">
        <f t="shared" si="37"/>
        <v>0.53587381910216136</v>
      </c>
      <c r="G414" s="7">
        <f t="shared" si="38"/>
        <v>1</v>
      </c>
      <c r="H414" s="7">
        <f t="shared" si="39"/>
        <v>0.3489048465032249</v>
      </c>
      <c r="I414" s="7">
        <f t="shared" si="40"/>
        <v>0.65109515349677516</v>
      </c>
      <c r="J414" s="7">
        <f t="shared" si="36"/>
        <v>0.3489048465032249</v>
      </c>
      <c r="K414" s="7">
        <f t="shared" si="41"/>
        <v>-1.052956040076986</v>
      </c>
    </row>
    <row r="415" spans="1:11" x14ac:dyDescent="0.25">
      <c r="A415" s="3">
        <v>46</v>
      </c>
      <c r="B415" s="3">
        <v>4</v>
      </c>
      <c r="C415" s="3">
        <v>1</v>
      </c>
      <c r="D415" s="7">
        <f>SUMPRODUCT($E$4:$I$4,'raw data'!D410:H410)+$J$4</f>
        <v>0.12368280206065163</v>
      </c>
      <c r="E415" s="3">
        <v>0</v>
      </c>
      <c r="F415" s="7">
        <f t="shared" si="37"/>
        <v>1.1316568548401877</v>
      </c>
      <c r="G415" s="7">
        <f t="shared" si="38"/>
        <v>1</v>
      </c>
      <c r="H415" s="7">
        <f t="shared" si="39"/>
        <v>0.53088134343509485</v>
      </c>
      <c r="I415" s="7">
        <f t="shared" si="40"/>
        <v>0.46911865656490526</v>
      </c>
      <c r="J415" s="7">
        <f t="shared" si="36"/>
        <v>0.53088134343509485</v>
      </c>
      <c r="K415" s="7">
        <f t="shared" si="41"/>
        <v>-0.63321674140178164</v>
      </c>
    </row>
    <row r="416" spans="1:11" x14ac:dyDescent="0.25">
      <c r="A416" s="3">
        <v>46</v>
      </c>
      <c r="B416" s="3">
        <v>5</v>
      </c>
      <c r="C416" s="3">
        <v>0</v>
      </c>
      <c r="D416" s="7">
        <f>SUMPRODUCT($E$4:$I$4,'raw data'!D411:H411)+$J$4</f>
        <v>-2.3955405297568881</v>
      </c>
      <c r="E416" s="3">
        <v>0</v>
      </c>
      <c r="F416" s="7">
        <f t="shared" si="37"/>
        <v>9.1123410693296561E-2</v>
      </c>
      <c r="G416" s="7">
        <f t="shared" si="38"/>
        <v>1</v>
      </c>
      <c r="H416" s="7">
        <f t="shared" si="39"/>
        <v>8.3513386112206156E-2</v>
      </c>
      <c r="I416" s="7">
        <f t="shared" si="40"/>
        <v>0.91648661388779384</v>
      </c>
      <c r="J416" s="7">
        <f t="shared" si="36"/>
        <v>0.91648661388779384</v>
      </c>
      <c r="K416" s="7">
        <f t="shared" si="41"/>
        <v>-8.7207817496118528E-2</v>
      </c>
    </row>
    <row r="417" spans="1:11" x14ac:dyDescent="0.25">
      <c r="A417" s="3">
        <v>46</v>
      </c>
      <c r="B417" s="3">
        <v>6</v>
      </c>
      <c r="C417" s="3">
        <v>0</v>
      </c>
      <c r="D417" s="7">
        <f>SUMPRODUCT($E$4:$I$4,'raw data'!D412:H412)+$J$4</f>
        <v>9.5601738425921678E-2</v>
      </c>
      <c r="E417" s="3">
        <v>0</v>
      </c>
      <c r="F417" s="7">
        <f t="shared" si="37"/>
        <v>1.1003207612418371</v>
      </c>
      <c r="G417" s="7">
        <f t="shared" si="38"/>
        <v>1</v>
      </c>
      <c r="H417" s="7">
        <f t="shared" si="39"/>
        <v>0.52388224767690283</v>
      </c>
      <c r="I417" s="7">
        <f t="shared" si="40"/>
        <v>0.47611775232309722</v>
      </c>
      <c r="J417" s="7">
        <f t="shared" si="36"/>
        <v>0.47611775232309722</v>
      </c>
      <c r="K417" s="7">
        <f t="shared" si="41"/>
        <v>-0.74209007651377834</v>
      </c>
    </row>
    <row r="418" spans="1:11" x14ac:dyDescent="0.25">
      <c r="A418" s="3">
        <v>46</v>
      </c>
      <c r="B418" s="3">
        <v>7</v>
      </c>
      <c r="C418" s="3">
        <v>0</v>
      </c>
      <c r="D418" s="7">
        <f>SUMPRODUCT($E$4:$I$4,'raw data'!D413:H413)+$J$4</f>
        <v>-0.87670288841827704</v>
      </c>
      <c r="E418" s="3">
        <v>0</v>
      </c>
      <c r="F418" s="7">
        <f t="shared" si="37"/>
        <v>0.41615275424452053</v>
      </c>
      <c r="G418" s="7">
        <f t="shared" si="38"/>
        <v>1</v>
      </c>
      <c r="H418" s="7">
        <f t="shared" si="39"/>
        <v>0.29386148704454335</v>
      </c>
      <c r="I418" s="7">
        <f t="shared" si="40"/>
        <v>0.70613851295545671</v>
      </c>
      <c r="J418" s="7">
        <f t="shared" si="36"/>
        <v>0.70613851295545671</v>
      </c>
      <c r="K418" s="7">
        <f t="shared" si="41"/>
        <v>-0.34794386674451944</v>
      </c>
    </row>
    <row r="419" spans="1:11" x14ac:dyDescent="0.25">
      <c r="A419" s="3">
        <v>46</v>
      </c>
      <c r="B419" s="3">
        <v>8</v>
      </c>
      <c r="C419" s="3">
        <v>0</v>
      </c>
      <c r="D419" s="7">
        <f>SUMPRODUCT($E$4:$I$4,'raw data'!D414:H414)+$J$4</f>
        <v>-2.4236215933916174</v>
      </c>
      <c r="E419" s="3">
        <v>0</v>
      </c>
      <c r="F419" s="7">
        <f t="shared" si="37"/>
        <v>8.8600161959130341E-2</v>
      </c>
      <c r="G419" s="7">
        <f t="shared" si="38"/>
        <v>1</v>
      </c>
      <c r="H419" s="7">
        <f t="shared" si="39"/>
        <v>8.1389076591425941E-2</v>
      </c>
      <c r="I419" s="7">
        <f t="shared" si="40"/>
        <v>0.91861092340857409</v>
      </c>
      <c r="J419" s="7">
        <f t="shared" si="36"/>
        <v>0.91861092340857409</v>
      </c>
      <c r="K419" s="7">
        <f t="shared" si="41"/>
        <v>-8.4892615795399917E-2</v>
      </c>
    </row>
    <row r="420" spans="1:11" x14ac:dyDescent="0.25">
      <c r="A420" s="3">
        <v>46</v>
      </c>
      <c r="B420" s="3">
        <v>9</v>
      </c>
      <c r="C420" s="3">
        <v>0</v>
      </c>
      <c r="D420" s="7">
        <f>SUMPRODUCT($E$4:$I$4,'raw data'!D415:H415)+$J$4</f>
        <v>-1.6242422482268801</v>
      </c>
      <c r="E420" s="3">
        <v>0</v>
      </c>
      <c r="F420" s="7">
        <f t="shared" si="37"/>
        <v>0.19706094192164569</v>
      </c>
      <c r="G420" s="7">
        <f t="shared" si="38"/>
        <v>1</v>
      </c>
      <c r="H420" s="7">
        <f t="shared" si="39"/>
        <v>0.16462064296016807</v>
      </c>
      <c r="I420" s="7">
        <f t="shared" si="40"/>
        <v>0.83537935703983202</v>
      </c>
      <c r="J420" s="7">
        <f t="shared" si="36"/>
        <v>0.83537935703983202</v>
      </c>
      <c r="K420" s="7">
        <f t="shared" si="41"/>
        <v>-0.17986933749509604</v>
      </c>
    </row>
    <row r="421" spans="1:11" x14ac:dyDescent="0.25">
      <c r="A421" s="3">
        <v>47</v>
      </c>
      <c r="B421" s="3">
        <v>1</v>
      </c>
      <c r="C421" s="3">
        <v>0</v>
      </c>
      <c r="D421" s="7">
        <f>SUMPRODUCT($E$4:$I$4,'raw data'!D416:H416)+$J$4</f>
        <v>-1.7581528436474358</v>
      </c>
      <c r="E421" s="3">
        <v>0</v>
      </c>
      <c r="F421" s="7">
        <f t="shared" si="37"/>
        <v>0.17236295127437298</v>
      </c>
      <c r="G421" s="7">
        <f t="shared" si="38"/>
        <v>1</v>
      </c>
      <c r="H421" s="7">
        <f t="shared" si="39"/>
        <v>0.14702183405489941</v>
      </c>
      <c r="I421" s="7">
        <f t="shared" si="40"/>
        <v>0.85297816594510056</v>
      </c>
      <c r="J421" s="7">
        <f t="shared" si="36"/>
        <v>0.85297816594510056</v>
      </c>
      <c r="K421" s="7">
        <f t="shared" si="41"/>
        <v>-0.15902132859988932</v>
      </c>
    </row>
    <row r="422" spans="1:11" x14ac:dyDescent="0.25">
      <c r="A422" s="3">
        <v>47</v>
      </c>
      <c r="B422" s="3">
        <v>2</v>
      </c>
      <c r="C422" s="3">
        <v>0</v>
      </c>
      <c r="D422" s="7">
        <f>SUMPRODUCT($E$4:$I$4,'raw data'!D417:H417)+$J$4</f>
        <v>-2.2897109979710621</v>
      </c>
      <c r="E422" s="3">
        <v>0</v>
      </c>
      <c r="F422" s="7">
        <f t="shared" si="37"/>
        <v>0.10129573229622742</v>
      </c>
      <c r="G422" s="7">
        <f t="shared" si="38"/>
        <v>1</v>
      </c>
      <c r="H422" s="7">
        <f t="shared" si="39"/>
        <v>9.197868413148523E-2</v>
      </c>
      <c r="I422" s="7">
        <f t="shared" si="40"/>
        <v>0.90802131586851487</v>
      </c>
      <c r="J422" s="7">
        <f t="shared" si="36"/>
        <v>0.90802131586851487</v>
      </c>
      <c r="K422" s="7">
        <f t="shared" si="41"/>
        <v>-9.6487425030274257E-2</v>
      </c>
    </row>
    <row r="423" spans="1:11" x14ac:dyDescent="0.25">
      <c r="A423" s="3">
        <v>47</v>
      </c>
      <c r="B423" s="3">
        <v>3</v>
      </c>
      <c r="C423" s="3">
        <v>0</v>
      </c>
      <c r="D423" s="7">
        <f>SUMPRODUCT($E$4:$I$4,'raw data'!D418:H418)+$J$4</f>
        <v>-0.62385655774795168</v>
      </c>
      <c r="E423" s="3">
        <v>0</v>
      </c>
      <c r="F423" s="7">
        <f t="shared" si="37"/>
        <v>0.53587381910216136</v>
      </c>
      <c r="G423" s="7">
        <f t="shared" si="38"/>
        <v>1</v>
      </c>
      <c r="H423" s="7">
        <f t="shared" si="39"/>
        <v>0.3489048465032249</v>
      </c>
      <c r="I423" s="7">
        <f t="shared" si="40"/>
        <v>0.65109515349677516</v>
      </c>
      <c r="J423" s="7">
        <f t="shared" si="36"/>
        <v>0.65109515349677516</v>
      </c>
      <c r="K423" s="7">
        <f t="shared" si="41"/>
        <v>-0.42909948232903433</v>
      </c>
    </row>
    <row r="424" spans="1:11" x14ac:dyDescent="0.25">
      <c r="A424" s="3">
        <v>47</v>
      </c>
      <c r="B424" s="3">
        <v>4</v>
      </c>
      <c r="C424" s="3">
        <v>1</v>
      </c>
      <c r="D424" s="7">
        <f>SUMPRODUCT($E$4:$I$4,'raw data'!D419:H419)+$J$4</f>
        <v>0.12368280206065163</v>
      </c>
      <c r="E424" s="3">
        <v>0</v>
      </c>
      <c r="F424" s="7">
        <f t="shared" si="37"/>
        <v>1.1316568548401877</v>
      </c>
      <c r="G424" s="7">
        <f t="shared" si="38"/>
        <v>1</v>
      </c>
      <c r="H424" s="7">
        <f t="shared" si="39"/>
        <v>0.53088134343509485</v>
      </c>
      <c r="I424" s="7">
        <f t="shared" si="40"/>
        <v>0.46911865656490526</v>
      </c>
      <c r="J424" s="7">
        <f t="shared" si="36"/>
        <v>0.53088134343509485</v>
      </c>
      <c r="K424" s="7">
        <f t="shared" si="41"/>
        <v>-0.63321674140178164</v>
      </c>
    </row>
    <row r="425" spans="1:11" x14ac:dyDescent="0.25">
      <c r="A425" s="3">
        <v>47</v>
      </c>
      <c r="B425" s="3">
        <v>5</v>
      </c>
      <c r="C425" s="3">
        <v>0</v>
      </c>
      <c r="D425" s="7">
        <f>SUMPRODUCT($E$4:$I$4,'raw data'!D420:H420)+$J$4</f>
        <v>-2.3955405297568881</v>
      </c>
      <c r="E425" s="3">
        <v>0</v>
      </c>
      <c r="F425" s="7">
        <f t="shared" si="37"/>
        <v>9.1123410693296561E-2</v>
      </c>
      <c r="G425" s="7">
        <f t="shared" si="38"/>
        <v>1</v>
      </c>
      <c r="H425" s="7">
        <f t="shared" si="39"/>
        <v>8.3513386112206156E-2</v>
      </c>
      <c r="I425" s="7">
        <f t="shared" si="40"/>
        <v>0.91648661388779384</v>
      </c>
      <c r="J425" s="7">
        <f t="shared" si="36"/>
        <v>0.91648661388779384</v>
      </c>
      <c r="K425" s="7">
        <f t="shared" si="41"/>
        <v>-8.7207817496118528E-2</v>
      </c>
    </row>
    <row r="426" spans="1:11" x14ac:dyDescent="0.25">
      <c r="A426" s="3">
        <v>47</v>
      </c>
      <c r="B426" s="3">
        <v>6</v>
      </c>
      <c r="C426" s="3">
        <v>0</v>
      </c>
      <c r="D426" s="7">
        <f>SUMPRODUCT($E$4:$I$4,'raw data'!D421:H421)+$J$4</f>
        <v>9.5601738425921678E-2</v>
      </c>
      <c r="E426" s="3">
        <v>0</v>
      </c>
      <c r="F426" s="7">
        <f t="shared" si="37"/>
        <v>1.1003207612418371</v>
      </c>
      <c r="G426" s="7">
        <f t="shared" si="38"/>
        <v>1</v>
      </c>
      <c r="H426" s="7">
        <f t="shared" si="39"/>
        <v>0.52388224767690283</v>
      </c>
      <c r="I426" s="7">
        <f t="shared" si="40"/>
        <v>0.47611775232309722</v>
      </c>
      <c r="J426" s="7">
        <f t="shared" si="36"/>
        <v>0.47611775232309722</v>
      </c>
      <c r="K426" s="7">
        <f t="shared" si="41"/>
        <v>-0.74209007651377834</v>
      </c>
    </row>
    <row r="427" spans="1:11" x14ac:dyDescent="0.25">
      <c r="A427" s="3">
        <v>47</v>
      </c>
      <c r="B427" s="3">
        <v>7</v>
      </c>
      <c r="C427" s="3">
        <v>1</v>
      </c>
      <c r="D427" s="7">
        <f>SUMPRODUCT($E$4:$I$4,'raw data'!D422:H422)+$J$4</f>
        <v>-0.87670288841827704</v>
      </c>
      <c r="E427" s="3">
        <v>0</v>
      </c>
      <c r="F427" s="7">
        <f t="shared" si="37"/>
        <v>0.41615275424452053</v>
      </c>
      <c r="G427" s="7">
        <f t="shared" si="38"/>
        <v>1</v>
      </c>
      <c r="H427" s="7">
        <f t="shared" si="39"/>
        <v>0.29386148704454335</v>
      </c>
      <c r="I427" s="7">
        <f t="shared" si="40"/>
        <v>0.70613851295545671</v>
      </c>
      <c r="J427" s="7">
        <f t="shared" si="36"/>
        <v>0.29386148704454335</v>
      </c>
      <c r="K427" s="7">
        <f t="shared" si="41"/>
        <v>-1.2246467551627964</v>
      </c>
    </row>
    <row r="428" spans="1:11" x14ac:dyDescent="0.25">
      <c r="A428" s="3">
        <v>47</v>
      </c>
      <c r="B428" s="3">
        <v>8</v>
      </c>
      <c r="C428" s="3">
        <v>0</v>
      </c>
      <c r="D428" s="7">
        <f>SUMPRODUCT($E$4:$I$4,'raw data'!D423:H423)+$J$4</f>
        <v>-2.4236215933916174</v>
      </c>
      <c r="E428" s="3">
        <v>0</v>
      </c>
      <c r="F428" s="7">
        <f t="shared" si="37"/>
        <v>8.8600161959130341E-2</v>
      </c>
      <c r="G428" s="7">
        <f t="shared" si="38"/>
        <v>1</v>
      </c>
      <c r="H428" s="7">
        <f t="shared" si="39"/>
        <v>8.1389076591425941E-2</v>
      </c>
      <c r="I428" s="7">
        <f t="shared" si="40"/>
        <v>0.91861092340857409</v>
      </c>
      <c r="J428" s="7">
        <f t="shared" si="36"/>
        <v>0.91861092340857409</v>
      </c>
      <c r="K428" s="7">
        <f t="shared" si="41"/>
        <v>-8.4892615795399917E-2</v>
      </c>
    </row>
    <row r="429" spans="1:11" x14ac:dyDescent="0.25">
      <c r="A429" s="3">
        <v>47</v>
      </c>
      <c r="B429" s="3">
        <v>9</v>
      </c>
      <c r="C429" s="3">
        <v>0</v>
      </c>
      <c r="D429" s="7">
        <f>SUMPRODUCT($E$4:$I$4,'raw data'!D424:H424)+$J$4</f>
        <v>-1.6242422482268801</v>
      </c>
      <c r="E429" s="3">
        <v>0</v>
      </c>
      <c r="F429" s="7">
        <f t="shared" si="37"/>
        <v>0.19706094192164569</v>
      </c>
      <c r="G429" s="7">
        <f t="shared" si="38"/>
        <v>1</v>
      </c>
      <c r="H429" s="7">
        <f t="shared" si="39"/>
        <v>0.16462064296016807</v>
      </c>
      <c r="I429" s="7">
        <f t="shared" si="40"/>
        <v>0.83537935703983202</v>
      </c>
      <c r="J429" s="7">
        <f t="shared" si="36"/>
        <v>0.83537935703983202</v>
      </c>
      <c r="K429" s="7">
        <f t="shared" si="41"/>
        <v>-0.17986933749509604</v>
      </c>
    </row>
    <row r="430" spans="1:11" x14ac:dyDescent="0.25">
      <c r="A430" s="3">
        <v>48</v>
      </c>
      <c r="B430" s="3">
        <v>1</v>
      </c>
      <c r="C430" s="3">
        <v>0</v>
      </c>
      <c r="D430" s="7">
        <f>SUMPRODUCT($E$4:$I$4,'raw data'!D425:H425)+$J$4</f>
        <v>-1.7581528436474358</v>
      </c>
      <c r="E430" s="3">
        <v>0</v>
      </c>
      <c r="F430" s="7">
        <f t="shared" si="37"/>
        <v>0.17236295127437298</v>
      </c>
      <c r="G430" s="7">
        <f t="shared" si="38"/>
        <v>1</v>
      </c>
      <c r="H430" s="7">
        <f t="shared" si="39"/>
        <v>0.14702183405489941</v>
      </c>
      <c r="I430" s="7">
        <f t="shared" si="40"/>
        <v>0.85297816594510056</v>
      </c>
      <c r="J430" s="7">
        <f t="shared" si="36"/>
        <v>0.85297816594510056</v>
      </c>
      <c r="K430" s="7">
        <f t="shared" si="41"/>
        <v>-0.15902132859988932</v>
      </c>
    </row>
    <row r="431" spans="1:11" x14ac:dyDescent="0.25">
      <c r="A431" s="3">
        <v>48</v>
      </c>
      <c r="B431" s="3">
        <v>2</v>
      </c>
      <c r="C431" s="3">
        <v>0</v>
      </c>
      <c r="D431" s="7">
        <f>SUMPRODUCT($E$4:$I$4,'raw data'!D426:H426)+$J$4</f>
        <v>-2.2897109979710621</v>
      </c>
      <c r="E431" s="3">
        <v>0</v>
      </c>
      <c r="F431" s="7">
        <f t="shared" si="37"/>
        <v>0.10129573229622742</v>
      </c>
      <c r="G431" s="7">
        <f t="shared" si="38"/>
        <v>1</v>
      </c>
      <c r="H431" s="7">
        <f t="shared" si="39"/>
        <v>9.197868413148523E-2</v>
      </c>
      <c r="I431" s="7">
        <f t="shared" si="40"/>
        <v>0.90802131586851487</v>
      </c>
      <c r="J431" s="7">
        <f t="shared" si="36"/>
        <v>0.90802131586851487</v>
      </c>
      <c r="K431" s="7">
        <f t="shared" si="41"/>
        <v>-9.6487425030274257E-2</v>
      </c>
    </row>
    <row r="432" spans="1:11" x14ac:dyDescent="0.25">
      <c r="A432" s="3">
        <v>48</v>
      </c>
      <c r="B432" s="3">
        <v>3</v>
      </c>
      <c r="C432" s="3">
        <v>0</v>
      </c>
      <c r="D432" s="7">
        <f>SUMPRODUCT($E$4:$I$4,'raw data'!D427:H427)+$J$4</f>
        <v>-0.62385655774795168</v>
      </c>
      <c r="E432" s="3">
        <v>0</v>
      </c>
      <c r="F432" s="7">
        <f t="shared" si="37"/>
        <v>0.53587381910216136</v>
      </c>
      <c r="G432" s="7">
        <f t="shared" si="38"/>
        <v>1</v>
      </c>
      <c r="H432" s="7">
        <f t="shared" si="39"/>
        <v>0.3489048465032249</v>
      </c>
      <c r="I432" s="7">
        <f t="shared" si="40"/>
        <v>0.65109515349677516</v>
      </c>
      <c r="J432" s="7">
        <f t="shared" si="36"/>
        <v>0.65109515349677516</v>
      </c>
      <c r="K432" s="7">
        <f t="shared" si="41"/>
        <v>-0.42909948232903433</v>
      </c>
    </row>
    <row r="433" spans="1:11" x14ac:dyDescent="0.25">
      <c r="A433" s="3">
        <v>48</v>
      </c>
      <c r="B433" s="3">
        <v>4</v>
      </c>
      <c r="C433" s="3">
        <v>0</v>
      </c>
      <c r="D433" s="7">
        <f>SUMPRODUCT($E$4:$I$4,'raw data'!D428:H428)+$J$4</f>
        <v>0.12368280206065163</v>
      </c>
      <c r="E433" s="3">
        <v>0</v>
      </c>
      <c r="F433" s="7">
        <f t="shared" si="37"/>
        <v>1.1316568548401877</v>
      </c>
      <c r="G433" s="7">
        <f t="shared" si="38"/>
        <v>1</v>
      </c>
      <c r="H433" s="7">
        <f t="shared" si="39"/>
        <v>0.53088134343509485</v>
      </c>
      <c r="I433" s="7">
        <f t="shared" si="40"/>
        <v>0.46911865656490526</v>
      </c>
      <c r="J433" s="7">
        <f t="shared" si="36"/>
        <v>0.46911865656490526</v>
      </c>
      <c r="K433" s="7">
        <f t="shared" si="41"/>
        <v>-0.75689954346243327</v>
      </c>
    </row>
    <row r="434" spans="1:11" x14ac:dyDescent="0.25">
      <c r="A434" s="3">
        <v>48</v>
      </c>
      <c r="B434" s="3">
        <v>5</v>
      </c>
      <c r="C434" s="3">
        <v>0</v>
      </c>
      <c r="D434" s="7">
        <f>SUMPRODUCT($E$4:$I$4,'raw data'!D429:H429)+$J$4</f>
        <v>-2.3955405297568881</v>
      </c>
      <c r="E434" s="3">
        <v>0</v>
      </c>
      <c r="F434" s="7">
        <f t="shared" si="37"/>
        <v>9.1123410693296561E-2</v>
      </c>
      <c r="G434" s="7">
        <f t="shared" si="38"/>
        <v>1</v>
      </c>
      <c r="H434" s="7">
        <f t="shared" si="39"/>
        <v>8.3513386112206156E-2</v>
      </c>
      <c r="I434" s="7">
        <f t="shared" si="40"/>
        <v>0.91648661388779384</v>
      </c>
      <c r="J434" s="7">
        <f t="shared" si="36"/>
        <v>0.91648661388779384</v>
      </c>
      <c r="K434" s="7">
        <f t="shared" si="41"/>
        <v>-8.7207817496118528E-2</v>
      </c>
    </row>
    <row r="435" spans="1:11" x14ac:dyDescent="0.25">
      <c r="A435" s="3">
        <v>48</v>
      </c>
      <c r="B435" s="3">
        <v>6</v>
      </c>
      <c r="C435" s="3">
        <v>1</v>
      </c>
      <c r="D435" s="7">
        <f>SUMPRODUCT($E$4:$I$4,'raw data'!D430:H430)+$J$4</f>
        <v>9.5601738425921678E-2</v>
      </c>
      <c r="E435" s="3">
        <v>0</v>
      </c>
      <c r="F435" s="7">
        <f t="shared" si="37"/>
        <v>1.1003207612418371</v>
      </c>
      <c r="G435" s="7">
        <f t="shared" si="38"/>
        <v>1</v>
      </c>
      <c r="H435" s="7">
        <f t="shared" si="39"/>
        <v>0.52388224767690283</v>
      </c>
      <c r="I435" s="7">
        <f t="shared" si="40"/>
        <v>0.47611775232309722</v>
      </c>
      <c r="J435" s="7">
        <f t="shared" si="36"/>
        <v>0.52388224767690283</v>
      </c>
      <c r="K435" s="7">
        <f t="shared" si="41"/>
        <v>-0.64648833808785655</v>
      </c>
    </row>
    <row r="436" spans="1:11" x14ac:dyDescent="0.25">
      <c r="A436" s="3">
        <v>48</v>
      </c>
      <c r="B436" s="3">
        <v>7</v>
      </c>
      <c r="C436" s="3">
        <v>0</v>
      </c>
      <c r="D436" s="7">
        <f>SUMPRODUCT($E$4:$I$4,'raw data'!D431:H431)+$J$4</f>
        <v>-0.87670288841827704</v>
      </c>
      <c r="E436" s="3">
        <v>0</v>
      </c>
      <c r="F436" s="7">
        <f t="shared" si="37"/>
        <v>0.41615275424452053</v>
      </c>
      <c r="G436" s="7">
        <f t="shared" si="38"/>
        <v>1</v>
      </c>
      <c r="H436" s="7">
        <f t="shared" si="39"/>
        <v>0.29386148704454335</v>
      </c>
      <c r="I436" s="7">
        <f t="shared" si="40"/>
        <v>0.70613851295545671</v>
      </c>
      <c r="J436" s="7">
        <f t="shared" si="36"/>
        <v>0.70613851295545671</v>
      </c>
      <c r="K436" s="7">
        <f t="shared" si="41"/>
        <v>-0.34794386674451944</v>
      </c>
    </row>
    <row r="437" spans="1:11" x14ac:dyDescent="0.25">
      <c r="A437" s="3">
        <v>48</v>
      </c>
      <c r="B437" s="3">
        <v>8</v>
      </c>
      <c r="C437" s="3">
        <v>0</v>
      </c>
      <c r="D437" s="7">
        <f>SUMPRODUCT($E$4:$I$4,'raw data'!D432:H432)+$J$4</f>
        <v>-2.4236215933916174</v>
      </c>
      <c r="E437" s="3">
        <v>0</v>
      </c>
      <c r="F437" s="7">
        <f t="shared" si="37"/>
        <v>8.8600161959130341E-2</v>
      </c>
      <c r="G437" s="7">
        <f t="shared" si="38"/>
        <v>1</v>
      </c>
      <c r="H437" s="7">
        <f t="shared" si="39"/>
        <v>8.1389076591425941E-2</v>
      </c>
      <c r="I437" s="7">
        <f t="shared" si="40"/>
        <v>0.91861092340857409</v>
      </c>
      <c r="J437" s="7">
        <f t="shared" si="36"/>
        <v>0.91861092340857409</v>
      </c>
      <c r="K437" s="7">
        <f t="shared" si="41"/>
        <v>-8.4892615795399917E-2</v>
      </c>
    </row>
    <row r="438" spans="1:11" x14ac:dyDescent="0.25">
      <c r="A438" s="3">
        <v>48</v>
      </c>
      <c r="B438" s="3">
        <v>9</v>
      </c>
      <c r="C438" s="3">
        <v>0</v>
      </c>
      <c r="D438" s="7">
        <f>SUMPRODUCT($E$4:$I$4,'raw data'!D433:H433)+$J$4</f>
        <v>-1.6242422482268801</v>
      </c>
      <c r="E438" s="3">
        <v>0</v>
      </c>
      <c r="F438" s="7">
        <f t="shared" si="37"/>
        <v>0.19706094192164569</v>
      </c>
      <c r="G438" s="7">
        <f t="shared" si="38"/>
        <v>1</v>
      </c>
      <c r="H438" s="7">
        <f t="shared" si="39"/>
        <v>0.16462064296016807</v>
      </c>
      <c r="I438" s="7">
        <f t="shared" si="40"/>
        <v>0.83537935703983202</v>
      </c>
      <c r="J438" s="7">
        <f t="shared" si="36"/>
        <v>0.83537935703983202</v>
      </c>
      <c r="K438" s="7">
        <f t="shared" si="41"/>
        <v>-0.17986933749509604</v>
      </c>
    </row>
    <row r="439" spans="1:11" x14ac:dyDescent="0.25">
      <c r="A439" s="3">
        <v>49</v>
      </c>
      <c r="B439" s="3">
        <v>1</v>
      </c>
      <c r="C439" s="3">
        <v>0</v>
      </c>
      <c r="D439" s="7">
        <f>SUMPRODUCT($E$4:$I$4,'raw data'!D434:H434)+$J$4</f>
        <v>-1.7581528436474358</v>
      </c>
      <c r="E439" s="3">
        <v>0</v>
      </c>
      <c r="F439" s="7">
        <f t="shared" si="37"/>
        <v>0.17236295127437298</v>
      </c>
      <c r="G439" s="7">
        <f t="shared" si="38"/>
        <v>1</v>
      </c>
      <c r="H439" s="7">
        <f t="shared" si="39"/>
        <v>0.14702183405489941</v>
      </c>
      <c r="I439" s="7">
        <f t="shared" si="40"/>
        <v>0.85297816594510056</v>
      </c>
      <c r="J439" s="7">
        <f t="shared" si="36"/>
        <v>0.85297816594510056</v>
      </c>
      <c r="K439" s="7">
        <f t="shared" si="41"/>
        <v>-0.15902132859988932</v>
      </c>
    </row>
    <row r="440" spans="1:11" x14ac:dyDescent="0.25">
      <c r="A440" s="3">
        <v>49</v>
      </c>
      <c r="B440" s="3">
        <v>2</v>
      </c>
      <c r="C440" s="3">
        <v>0</v>
      </c>
      <c r="D440" s="7">
        <f>SUMPRODUCT($E$4:$I$4,'raw data'!D435:H435)+$J$4</f>
        <v>-2.2897109979710621</v>
      </c>
      <c r="E440" s="3">
        <v>0</v>
      </c>
      <c r="F440" s="7">
        <f t="shared" si="37"/>
        <v>0.10129573229622742</v>
      </c>
      <c r="G440" s="7">
        <f t="shared" si="38"/>
        <v>1</v>
      </c>
      <c r="H440" s="7">
        <f t="shared" si="39"/>
        <v>9.197868413148523E-2</v>
      </c>
      <c r="I440" s="7">
        <f t="shared" si="40"/>
        <v>0.90802131586851487</v>
      </c>
      <c r="J440" s="7">
        <f t="shared" si="36"/>
        <v>0.90802131586851487</v>
      </c>
      <c r="K440" s="7">
        <f t="shared" si="41"/>
        <v>-9.6487425030274257E-2</v>
      </c>
    </row>
    <row r="441" spans="1:11" x14ac:dyDescent="0.25">
      <c r="A441" s="3">
        <v>49</v>
      </c>
      <c r="B441" s="3">
        <v>3</v>
      </c>
      <c r="C441" s="3">
        <v>0</v>
      </c>
      <c r="D441" s="7">
        <f>SUMPRODUCT($E$4:$I$4,'raw data'!D436:H436)+$J$4</f>
        <v>-0.62385655774795168</v>
      </c>
      <c r="E441" s="3">
        <v>0</v>
      </c>
      <c r="F441" s="7">
        <f t="shared" si="37"/>
        <v>0.53587381910216136</v>
      </c>
      <c r="G441" s="7">
        <f t="shared" si="38"/>
        <v>1</v>
      </c>
      <c r="H441" s="7">
        <f t="shared" si="39"/>
        <v>0.3489048465032249</v>
      </c>
      <c r="I441" s="7">
        <f t="shared" si="40"/>
        <v>0.65109515349677516</v>
      </c>
      <c r="J441" s="7">
        <f t="shared" si="36"/>
        <v>0.65109515349677516</v>
      </c>
      <c r="K441" s="7">
        <f t="shared" si="41"/>
        <v>-0.42909948232903433</v>
      </c>
    </row>
    <row r="442" spans="1:11" x14ac:dyDescent="0.25">
      <c r="A442" s="3">
        <v>49</v>
      </c>
      <c r="B442" s="3">
        <v>4</v>
      </c>
      <c r="C442" s="3">
        <v>1</v>
      </c>
      <c r="D442" s="7">
        <f>SUMPRODUCT($E$4:$I$4,'raw data'!D437:H437)+$J$4</f>
        <v>0.12368280206065163</v>
      </c>
      <c r="E442" s="3">
        <v>0</v>
      </c>
      <c r="F442" s="7">
        <f t="shared" si="37"/>
        <v>1.1316568548401877</v>
      </c>
      <c r="G442" s="7">
        <f t="shared" si="38"/>
        <v>1</v>
      </c>
      <c r="H442" s="7">
        <f t="shared" si="39"/>
        <v>0.53088134343509485</v>
      </c>
      <c r="I442" s="7">
        <f t="shared" si="40"/>
        <v>0.46911865656490526</v>
      </c>
      <c r="J442" s="7">
        <f t="shared" si="36"/>
        <v>0.53088134343509485</v>
      </c>
      <c r="K442" s="7">
        <f t="shared" si="41"/>
        <v>-0.63321674140178164</v>
      </c>
    </row>
    <row r="443" spans="1:11" x14ac:dyDescent="0.25">
      <c r="A443" s="3">
        <v>49</v>
      </c>
      <c r="B443" s="3">
        <v>5</v>
      </c>
      <c r="C443" s="3">
        <v>0</v>
      </c>
      <c r="D443" s="7">
        <f>SUMPRODUCT($E$4:$I$4,'raw data'!D438:H438)+$J$4</f>
        <v>-2.3955405297568881</v>
      </c>
      <c r="E443" s="3">
        <v>0</v>
      </c>
      <c r="F443" s="7">
        <f t="shared" si="37"/>
        <v>9.1123410693296561E-2</v>
      </c>
      <c r="G443" s="7">
        <f t="shared" si="38"/>
        <v>1</v>
      </c>
      <c r="H443" s="7">
        <f t="shared" si="39"/>
        <v>8.3513386112206156E-2</v>
      </c>
      <c r="I443" s="7">
        <f t="shared" si="40"/>
        <v>0.91648661388779384</v>
      </c>
      <c r="J443" s="7">
        <f t="shared" si="36"/>
        <v>0.91648661388779384</v>
      </c>
      <c r="K443" s="7">
        <f t="shared" si="41"/>
        <v>-8.7207817496118528E-2</v>
      </c>
    </row>
    <row r="444" spans="1:11" x14ac:dyDescent="0.25">
      <c r="A444" s="3">
        <v>49</v>
      </c>
      <c r="B444" s="3">
        <v>6</v>
      </c>
      <c r="C444" s="3">
        <v>1</v>
      </c>
      <c r="D444" s="7">
        <f>SUMPRODUCT($E$4:$I$4,'raw data'!D439:H439)+$J$4</f>
        <v>9.5601738425921678E-2</v>
      </c>
      <c r="E444" s="3">
        <v>0</v>
      </c>
      <c r="F444" s="7">
        <f t="shared" si="37"/>
        <v>1.1003207612418371</v>
      </c>
      <c r="G444" s="7">
        <f t="shared" si="38"/>
        <v>1</v>
      </c>
      <c r="H444" s="7">
        <f t="shared" si="39"/>
        <v>0.52388224767690283</v>
      </c>
      <c r="I444" s="7">
        <f t="shared" si="40"/>
        <v>0.47611775232309722</v>
      </c>
      <c r="J444" s="7">
        <f t="shared" si="36"/>
        <v>0.52388224767690283</v>
      </c>
      <c r="K444" s="7">
        <f t="shared" si="41"/>
        <v>-0.64648833808785655</v>
      </c>
    </row>
    <row r="445" spans="1:11" x14ac:dyDescent="0.25">
      <c r="A445" s="3">
        <v>49</v>
      </c>
      <c r="B445" s="3">
        <v>7</v>
      </c>
      <c r="C445" s="3">
        <v>1</v>
      </c>
      <c r="D445" s="7">
        <f>SUMPRODUCT($E$4:$I$4,'raw data'!D440:H440)+$J$4</f>
        <v>-0.87670288841827704</v>
      </c>
      <c r="E445" s="3">
        <v>0</v>
      </c>
      <c r="F445" s="7">
        <f t="shared" si="37"/>
        <v>0.41615275424452053</v>
      </c>
      <c r="G445" s="7">
        <f t="shared" si="38"/>
        <v>1</v>
      </c>
      <c r="H445" s="7">
        <f t="shared" si="39"/>
        <v>0.29386148704454335</v>
      </c>
      <c r="I445" s="7">
        <f t="shared" si="40"/>
        <v>0.70613851295545671</v>
      </c>
      <c r="J445" s="7">
        <f t="shared" si="36"/>
        <v>0.29386148704454335</v>
      </c>
      <c r="K445" s="7">
        <f t="shared" si="41"/>
        <v>-1.2246467551627964</v>
      </c>
    </row>
    <row r="446" spans="1:11" x14ac:dyDescent="0.25">
      <c r="A446" s="3">
        <v>49</v>
      </c>
      <c r="B446" s="3">
        <v>8</v>
      </c>
      <c r="C446" s="3">
        <v>0</v>
      </c>
      <c r="D446" s="7">
        <f>SUMPRODUCT($E$4:$I$4,'raw data'!D441:H441)+$J$4</f>
        <v>-2.4236215933916174</v>
      </c>
      <c r="E446" s="3">
        <v>0</v>
      </c>
      <c r="F446" s="7">
        <f t="shared" si="37"/>
        <v>8.8600161959130341E-2</v>
      </c>
      <c r="G446" s="7">
        <f t="shared" si="38"/>
        <v>1</v>
      </c>
      <c r="H446" s="7">
        <f t="shared" si="39"/>
        <v>8.1389076591425941E-2</v>
      </c>
      <c r="I446" s="7">
        <f t="shared" si="40"/>
        <v>0.91861092340857409</v>
      </c>
      <c r="J446" s="7">
        <f t="shared" si="36"/>
        <v>0.91861092340857409</v>
      </c>
      <c r="K446" s="7">
        <f t="shared" si="41"/>
        <v>-8.4892615795399917E-2</v>
      </c>
    </row>
    <row r="447" spans="1:11" x14ac:dyDescent="0.25">
      <c r="A447" s="3">
        <v>49</v>
      </c>
      <c r="B447" s="3">
        <v>9</v>
      </c>
      <c r="C447" s="3">
        <v>0</v>
      </c>
      <c r="D447" s="7">
        <f>SUMPRODUCT($E$4:$I$4,'raw data'!D442:H442)+$J$4</f>
        <v>-1.6242422482268801</v>
      </c>
      <c r="E447" s="3">
        <v>0</v>
      </c>
      <c r="F447" s="7">
        <f t="shared" si="37"/>
        <v>0.19706094192164569</v>
      </c>
      <c r="G447" s="7">
        <f t="shared" si="38"/>
        <v>1</v>
      </c>
      <c r="H447" s="7">
        <f t="shared" si="39"/>
        <v>0.16462064296016807</v>
      </c>
      <c r="I447" s="7">
        <f t="shared" si="40"/>
        <v>0.83537935703983202</v>
      </c>
      <c r="J447" s="7">
        <f t="shared" si="36"/>
        <v>0.83537935703983202</v>
      </c>
      <c r="K447" s="7">
        <f t="shared" si="41"/>
        <v>-0.17986933749509604</v>
      </c>
    </row>
    <row r="448" spans="1:11" x14ac:dyDescent="0.25">
      <c r="A448" s="3">
        <v>50</v>
      </c>
      <c r="B448" s="3">
        <v>1</v>
      </c>
      <c r="C448" s="3">
        <v>1</v>
      </c>
      <c r="D448" s="7">
        <f>SUMPRODUCT($E$4:$I$4,'raw data'!D443:H443)+$J$4</f>
        <v>-1.7581528436474358</v>
      </c>
      <c r="E448" s="3">
        <v>0</v>
      </c>
      <c r="F448" s="7">
        <f t="shared" si="37"/>
        <v>0.17236295127437298</v>
      </c>
      <c r="G448" s="7">
        <f t="shared" si="38"/>
        <v>1</v>
      </c>
      <c r="H448" s="7">
        <f t="shared" si="39"/>
        <v>0.14702183405489941</v>
      </c>
      <c r="I448" s="7">
        <f t="shared" si="40"/>
        <v>0.85297816594510056</v>
      </c>
      <c r="J448" s="7">
        <f t="shared" si="36"/>
        <v>0.14702183405489941</v>
      </c>
      <c r="K448" s="7">
        <f t="shared" si="41"/>
        <v>-1.9171741722473252</v>
      </c>
    </row>
    <row r="449" spans="1:11" x14ac:dyDescent="0.25">
      <c r="A449" s="3">
        <v>50</v>
      </c>
      <c r="B449" s="3">
        <v>2</v>
      </c>
      <c r="C449" s="3">
        <v>0</v>
      </c>
      <c r="D449" s="7">
        <f>SUMPRODUCT($E$4:$I$4,'raw data'!D444:H444)+$J$4</f>
        <v>-2.2897109979710621</v>
      </c>
      <c r="E449" s="3">
        <v>0</v>
      </c>
      <c r="F449" s="7">
        <f t="shared" si="37"/>
        <v>0.10129573229622742</v>
      </c>
      <c r="G449" s="7">
        <f t="shared" si="38"/>
        <v>1</v>
      </c>
      <c r="H449" s="7">
        <f t="shared" si="39"/>
        <v>9.197868413148523E-2</v>
      </c>
      <c r="I449" s="7">
        <f t="shared" si="40"/>
        <v>0.90802131586851487</v>
      </c>
      <c r="J449" s="7">
        <f t="shared" si="36"/>
        <v>0.90802131586851487</v>
      </c>
      <c r="K449" s="7">
        <f t="shared" si="41"/>
        <v>-9.6487425030274257E-2</v>
      </c>
    </row>
    <row r="450" spans="1:11" x14ac:dyDescent="0.25">
      <c r="A450" s="3">
        <v>50</v>
      </c>
      <c r="B450" s="3">
        <v>3</v>
      </c>
      <c r="C450" s="3">
        <v>0</v>
      </c>
      <c r="D450" s="7">
        <f>SUMPRODUCT($E$4:$I$4,'raw data'!D445:H445)+$J$4</f>
        <v>-0.62385655774795168</v>
      </c>
      <c r="E450" s="3">
        <v>0</v>
      </c>
      <c r="F450" s="7">
        <f t="shared" si="37"/>
        <v>0.53587381910216136</v>
      </c>
      <c r="G450" s="7">
        <f t="shared" si="38"/>
        <v>1</v>
      </c>
      <c r="H450" s="7">
        <f t="shared" si="39"/>
        <v>0.3489048465032249</v>
      </c>
      <c r="I450" s="7">
        <f t="shared" si="40"/>
        <v>0.65109515349677516</v>
      </c>
      <c r="J450" s="7">
        <f t="shared" si="36"/>
        <v>0.65109515349677516</v>
      </c>
      <c r="K450" s="7">
        <f t="shared" si="41"/>
        <v>-0.42909948232903433</v>
      </c>
    </row>
    <row r="451" spans="1:11" x14ac:dyDescent="0.25">
      <c r="A451" s="3">
        <v>50</v>
      </c>
      <c r="B451" s="3">
        <v>4</v>
      </c>
      <c r="C451" s="3">
        <v>1</v>
      </c>
      <c r="D451" s="7">
        <f>SUMPRODUCT($E$4:$I$4,'raw data'!D446:H446)+$J$4</f>
        <v>0.12368280206065163</v>
      </c>
      <c r="E451" s="3">
        <v>0</v>
      </c>
      <c r="F451" s="7">
        <f t="shared" si="37"/>
        <v>1.1316568548401877</v>
      </c>
      <c r="G451" s="7">
        <f t="shared" si="38"/>
        <v>1</v>
      </c>
      <c r="H451" s="7">
        <f t="shared" si="39"/>
        <v>0.53088134343509485</v>
      </c>
      <c r="I451" s="7">
        <f t="shared" si="40"/>
        <v>0.46911865656490526</v>
      </c>
      <c r="J451" s="7">
        <f t="shared" si="36"/>
        <v>0.53088134343509485</v>
      </c>
      <c r="K451" s="7">
        <f t="shared" si="41"/>
        <v>-0.63321674140178164</v>
      </c>
    </row>
    <row r="452" spans="1:11" x14ac:dyDescent="0.25">
      <c r="A452" s="3">
        <v>50</v>
      </c>
      <c r="B452" s="3">
        <v>5</v>
      </c>
      <c r="C452" s="3">
        <v>0</v>
      </c>
      <c r="D452" s="7">
        <f>SUMPRODUCT($E$4:$I$4,'raw data'!D447:H447)+$J$4</f>
        <v>-2.3955405297568881</v>
      </c>
      <c r="E452" s="3">
        <v>0</v>
      </c>
      <c r="F452" s="7">
        <f t="shared" si="37"/>
        <v>9.1123410693296561E-2</v>
      </c>
      <c r="G452" s="7">
        <f t="shared" si="38"/>
        <v>1</v>
      </c>
      <c r="H452" s="7">
        <f t="shared" si="39"/>
        <v>8.3513386112206156E-2</v>
      </c>
      <c r="I452" s="7">
        <f t="shared" si="40"/>
        <v>0.91648661388779384</v>
      </c>
      <c r="J452" s="7">
        <f t="shared" si="36"/>
        <v>0.91648661388779384</v>
      </c>
      <c r="K452" s="7">
        <f t="shared" si="41"/>
        <v>-8.7207817496118528E-2</v>
      </c>
    </row>
    <row r="453" spans="1:11" x14ac:dyDescent="0.25">
      <c r="A453" s="3">
        <v>50</v>
      </c>
      <c r="B453" s="3">
        <v>6</v>
      </c>
      <c r="C453" s="3">
        <v>1</v>
      </c>
      <c r="D453" s="7">
        <f>SUMPRODUCT($E$4:$I$4,'raw data'!D448:H448)+$J$4</f>
        <v>9.5601738425921678E-2</v>
      </c>
      <c r="E453" s="3">
        <v>0</v>
      </c>
      <c r="F453" s="7">
        <f t="shared" si="37"/>
        <v>1.1003207612418371</v>
      </c>
      <c r="G453" s="7">
        <f t="shared" si="38"/>
        <v>1</v>
      </c>
      <c r="H453" s="7">
        <f t="shared" si="39"/>
        <v>0.52388224767690283</v>
      </c>
      <c r="I453" s="7">
        <f t="shared" si="40"/>
        <v>0.47611775232309722</v>
      </c>
      <c r="J453" s="7">
        <f t="shared" si="36"/>
        <v>0.52388224767690283</v>
      </c>
      <c r="K453" s="7">
        <f t="shared" si="41"/>
        <v>-0.64648833808785655</v>
      </c>
    </row>
    <row r="454" spans="1:11" x14ac:dyDescent="0.25">
      <c r="A454" s="3">
        <v>50</v>
      </c>
      <c r="B454" s="3">
        <v>7</v>
      </c>
      <c r="C454" s="3">
        <v>1</v>
      </c>
      <c r="D454" s="7">
        <f>SUMPRODUCT($E$4:$I$4,'raw data'!D449:H449)+$J$4</f>
        <v>-0.87670288841827704</v>
      </c>
      <c r="E454" s="3">
        <v>0</v>
      </c>
      <c r="F454" s="7">
        <f t="shared" si="37"/>
        <v>0.41615275424452053</v>
      </c>
      <c r="G454" s="7">
        <f t="shared" si="38"/>
        <v>1</v>
      </c>
      <c r="H454" s="7">
        <f t="shared" si="39"/>
        <v>0.29386148704454335</v>
      </c>
      <c r="I454" s="7">
        <f t="shared" si="40"/>
        <v>0.70613851295545671</v>
      </c>
      <c r="J454" s="7">
        <f t="shared" si="36"/>
        <v>0.29386148704454335</v>
      </c>
      <c r="K454" s="7">
        <f t="shared" si="41"/>
        <v>-1.2246467551627964</v>
      </c>
    </row>
    <row r="455" spans="1:11" x14ac:dyDescent="0.25">
      <c r="A455" s="3">
        <v>50</v>
      </c>
      <c r="B455" s="3">
        <v>8</v>
      </c>
      <c r="C455" s="3">
        <v>0</v>
      </c>
      <c r="D455" s="7">
        <f>SUMPRODUCT($E$4:$I$4,'raw data'!D450:H450)+$J$4</f>
        <v>-2.4236215933916174</v>
      </c>
      <c r="E455" s="3">
        <v>0</v>
      </c>
      <c r="F455" s="7">
        <f t="shared" si="37"/>
        <v>8.8600161959130341E-2</v>
      </c>
      <c r="G455" s="7">
        <f t="shared" si="38"/>
        <v>1</v>
      </c>
      <c r="H455" s="7">
        <f t="shared" si="39"/>
        <v>8.1389076591425941E-2</v>
      </c>
      <c r="I455" s="7">
        <f t="shared" si="40"/>
        <v>0.91861092340857409</v>
      </c>
      <c r="J455" s="7">
        <f t="shared" ref="J455:J518" si="42">H455^C455*I455^(1-C455)</f>
        <v>0.91861092340857409</v>
      </c>
      <c r="K455" s="7">
        <f t="shared" si="41"/>
        <v>-8.4892615795399917E-2</v>
      </c>
    </row>
    <row r="456" spans="1:11" x14ac:dyDescent="0.25">
      <c r="A456" s="3">
        <v>50</v>
      </c>
      <c r="B456" s="3">
        <v>9</v>
      </c>
      <c r="C456" s="3">
        <v>0</v>
      </c>
      <c r="D456" s="7">
        <f>SUMPRODUCT($E$4:$I$4,'raw data'!D451:H451)+$J$4</f>
        <v>-1.6242422482268801</v>
      </c>
      <c r="E456" s="3">
        <v>0</v>
      </c>
      <c r="F456" s="7">
        <f t="shared" ref="F456:F519" si="43">EXP(D456)</f>
        <v>0.19706094192164569</v>
      </c>
      <c r="G456" s="7">
        <f t="shared" ref="G456:G519" si="44">EXP(E456)</f>
        <v>1</v>
      </c>
      <c r="H456" s="7">
        <f t="shared" ref="H456:H519" si="45">F456/SUM(F456:G456)</f>
        <v>0.16462064296016807</v>
      </c>
      <c r="I456" s="7">
        <f t="shared" ref="I456:I519" si="46">G456/SUM(F456:G456)</f>
        <v>0.83537935703983202</v>
      </c>
      <c r="J456" s="7">
        <f t="shared" si="42"/>
        <v>0.83537935703983202</v>
      </c>
      <c r="K456" s="7">
        <f t="shared" ref="K456:K519" si="47">LN(J456)</f>
        <v>-0.17986933749509604</v>
      </c>
    </row>
    <row r="457" spans="1:11" x14ac:dyDescent="0.25">
      <c r="A457" s="3">
        <v>51</v>
      </c>
      <c r="B457" s="3">
        <v>1</v>
      </c>
      <c r="C457" s="3">
        <v>0</v>
      </c>
      <c r="D457" s="7">
        <f>SUMPRODUCT($E$4:$I$4,'raw data'!D452:H452)+$J$4</f>
        <v>-1.7581528436474358</v>
      </c>
      <c r="E457" s="3">
        <v>0</v>
      </c>
      <c r="F457" s="7">
        <f t="shared" si="43"/>
        <v>0.17236295127437298</v>
      </c>
      <c r="G457" s="7">
        <f t="shared" si="44"/>
        <v>1</v>
      </c>
      <c r="H457" s="7">
        <f t="shared" si="45"/>
        <v>0.14702183405489941</v>
      </c>
      <c r="I457" s="7">
        <f t="shared" si="46"/>
        <v>0.85297816594510056</v>
      </c>
      <c r="J457" s="7">
        <f t="shared" si="42"/>
        <v>0.85297816594510056</v>
      </c>
      <c r="K457" s="7">
        <f t="shared" si="47"/>
        <v>-0.15902132859988932</v>
      </c>
    </row>
    <row r="458" spans="1:11" x14ac:dyDescent="0.25">
      <c r="A458" s="3">
        <v>51</v>
      </c>
      <c r="B458" s="3">
        <v>2</v>
      </c>
      <c r="C458" s="3">
        <v>0</v>
      </c>
      <c r="D458" s="7">
        <f>SUMPRODUCT($E$4:$I$4,'raw data'!D453:H453)+$J$4</f>
        <v>-2.2897109979710621</v>
      </c>
      <c r="E458" s="3">
        <v>0</v>
      </c>
      <c r="F458" s="7">
        <f t="shared" si="43"/>
        <v>0.10129573229622742</v>
      </c>
      <c r="G458" s="7">
        <f t="shared" si="44"/>
        <v>1</v>
      </c>
      <c r="H458" s="7">
        <f t="shared" si="45"/>
        <v>9.197868413148523E-2</v>
      </c>
      <c r="I458" s="7">
        <f t="shared" si="46"/>
        <v>0.90802131586851487</v>
      </c>
      <c r="J458" s="7">
        <f t="shared" si="42"/>
        <v>0.90802131586851487</v>
      </c>
      <c r="K458" s="7">
        <f t="shared" si="47"/>
        <v>-9.6487425030274257E-2</v>
      </c>
    </row>
    <row r="459" spans="1:11" x14ac:dyDescent="0.25">
      <c r="A459" s="3">
        <v>51</v>
      </c>
      <c r="B459" s="3">
        <v>3</v>
      </c>
      <c r="C459" s="3">
        <v>0</v>
      </c>
      <c r="D459" s="7">
        <f>SUMPRODUCT($E$4:$I$4,'raw data'!D454:H454)+$J$4</f>
        <v>-0.62385655774795168</v>
      </c>
      <c r="E459" s="3">
        <v>0</v>
      </c>
      <c r="F459" s="7">
        <f t="shared" si="43"/>
        <v>0.53587381910216136</v>
      </c>
      <c r="G459" s="7">
        <f t="shared" si="44"/>
        <v>1</v>
      </c>
      <c r="H459" s="7">
        <f t="shared" si="45"/>
        <v>0.3489048465032249</v>
      </c>
      <c r="I459" s="7">
        <f t="shared" si="46"/>
        <v>0.65109515349677516</v>
      </c>
      <c r="J459" s="7">
        <f t="shared" si="42"/>
        <v>0.65109515349677516</v>
      </c>
      <c r="K459" s="7">
        <f t="shared" si="47"/>
        <v>-0.42909948232903433</v>
      </c>
    </row>
    <row r="460" spans="1:11" x14ac:dyDescent="0.25">
      <c r="A460" s="3">
        <v>51</v>
      </c>
      <c r="B460" s="3">
        <v>4</v>
      </c>
      <c r="C460" s="3">
        <v>1</v>
      </c>
      <c r="D460" s="7">
        <f>SUMPRODUCT($E$4:$I$4,'raw data'!D455:H455)+$J$4</f>
        <v>0.12368280206065163</v>
      </c>
      <c r="E460" s="3">
        <v>0</v>
      </c>
      <c r="F460" s="7">
        <f t="shared" si="43"/>
        <v>1.1316568548401877</v>
      </c>
      <c r="G460" s="7">
        <f t="shared" si="44"/>
        <v>1</v>
      </c>
      <c r="H460" s="7">
        <f t="shared" si="45"/>
        <v>0.53088134343509485</v>
      </c>
      <c r="I460" s="7">
        <f t="shared" si="46"/>
        <v>0.46911865656490526</v>
      </c>
      <c r="J460" s="7">
        <f t="shared" si="42"/>
        <v>0.53088134343509485</v>
      </c>
      <c r="K460" s="7">
        <f t="shared" si="47"/>
        <v>-0.63321674140178164</v>
      </c>
    </row>
    <row r="461" spans="1:11" x14ac:dyDescent="0.25">
      <c r="A461" s="3">
        <v>51</v>
      </c>
      <c r="B461" s="3">
        <v>5</v>
      </c>
      <c r="C461" s="3">
        <v>0</v>
      </c>
      <c r="D461" s="7">
        <f>SUMPRODUCT($E$4:$I$4,'raw data'!D456:H456)+$J$4</f>
        <v>-2.3955405297568881</v>
      </c>
      <c r="E461" s="3">
        <v>0</v>
      </c>
      <c r="F461" s="7">
        <f t="shared" si="43"/>
        <v>9.1123410693296561E-2</v>
      </c>
      <c r="G461" s="7">
        <f t="shared" si="44"/>
        <v>1</v>
      </c>
      <c r="H461" s="7">
        <f t="shared" si="45"/>
        <v>8.3513386112206156E-2</v>
      </c>
      <c r="I461" s="7">
        <f t="shared" si="46"/>
        <v>0.91648661388779384</v>
      </c>
      <c r="J461" s="7">
        <f t="shared" si="42"/>
        <v>0.91648661388779384</v>
      </c>
      <c r="K461" s="7">
        <f t="shared" si="47"/>
        <v>-8.7207817496118528E-2</v>
      </c>
    </row>
    <row r="462" spans="1:11" x14ac:dyDescent="0.25">
      <c r="A462" s="3">
        <v>51</v>
      </c>
      <c r="B462" s="3">
        <v>6</v>
      </c>
      <c r="C462" s="3">
        <v>1</v>
      </c>
      <c r="D462" s="7">
        <f>SUMPRODUCT($E$4:$I$4,'raw data'!D457:H457)+$J$4</f>
        <v>9.5601738425921678E-2</v>
      </c>
      <c r="E462" s="3">
        <v>0</v>
      </c>
      <c r="F462" s="7">
        <f t="shared" si="43"/>
        <v>1.1003207612418371</v>
      </c>
      <c r="G462" s="7">
        <f t="shared" si="44"/>
        <v>1</v>
      </c>
      <c r="H462" s="7">
        <f t="shared" si="45"/>
        <v>0.52388224767690283</v>
      </c>
      <c r="I462" s="7">
        <f t="shared" si="46"/>
        <v>0.47611775232309722</v>
      </c>
      <c r="J462" s="7">
        <f t="shared" si="42"/>
        <v>0.52388224767690283</v>
      </c>
      <c r="K462" s="7">
        <f t="shared" si="47"/>
        <v>-0.64648833808785655</v>
      </c>
    </row>
    <row r="463" spans="1:11" x14ac:dyDescent="0.25">
      <c r="A463" s="3">
        <v>51</v>
      </c>
      <c r="B463" s="3">
        <v>7</v>
      </c>
      <c r="C463" s="3">
        <v>0</v>
      </c>
      <c r="D463" s="7">
        <f>SUMPRODUCT($E$4:$I$4,'raw data'!D458:H458)+$J$4</f>
        <v>-0.87670288841827704</v>
      </c>
      <c r="E463" s="3">
        <v>0</v>
      </c>
      <c r="F463" s="7">
        <f t="shared" si="43"/>
        <v>0.41615275424452053</v>
      </c>
      <c r="G463" s="7">
        <f t="shared" si="44"/>
        <v>1</v>
      </c>
      <c r="H463" s="7">
        <f t="shared" si="45"/>
        <v>0.29386148704454335</v>
      </c>
      <c r="I463" s="7">
        <f t="shared" si="46"/>
        <v>0.70613851295545671</v>
      </c>
      <c r="J463" s="7">
        <f t="shared" si="42"/>
        <v>0.70613851295545671</v>
      </c>
      <c r="K463" s="7">
        <f t="shared" si="47"/>
        <v>-0.34794386674451944</v>
      </c>
    </row>
    <row r="464" spans="1:11" x14ac:dyDescent="0.25">
      <c r="A464" s="3">
        <v>51</v>
      </c>
      <c r="B464" s="3">
        <v>8</v>
      </c>
      <c r="C464" s="3">
        <v>0</v>
      </c>
      <c r="D464" s="7">
        <f>SUMPRODUCT($E$4:$I$4,'raw data'!D459:H459)+$J$4</f>
        <v>-2.4236215933916174</v>
      </c>
      <c r="E464" s="3">
        <v>0</v>
      </c>
      <c r="F464" s="7">
        <f t="shared" si="43"/>
        <v>8.8600161959130341E-2</v>
      </c>
      <c r="G464" s="7">
        <f t="shared" si="44"/>
        <v>1</v>
      </c>
      <c r="H464" s="7">
        <f t="shared" si="45"/>
        <v>8.1389076591425941E-2</v>
      </c>
      <c r="I464" s="7">
        <f t="shared" si="46"/>
        <v>0.91861092340857409</v>
      </c>
      <c r="J464" s="7">
        <f t="shared" si="42"/>
        <v>0.91861092340857409</v>
      </c>
      <c r="K464" s="7">
        <f t="shared" si="47"/>
        <v>-8.4892615795399917E-2</v>
      </c>
    </row>
    <row r="465" spans="1:11" x14ac:dyDescent="0.25">
      <c r="A465" s="3">
        <v>51</v>
      </c>
      <c r="B465" s="3">
        <v>9</v>
      </c>
      <c r="C465" s="3">
        <v>0</v>
      </c>
      <c r="D465" s="7">
        <f>SUMPRODUCT($E$4:$I$4,'raw data'!D460:H460)+$J$4</f>
        <v>-1.6242422482268801</v>
      </c>
      <c r="E465" s="3">
        <v>0</v>
      </c>
      <c r="F465" s="7">
        <f t="shared" si="43"/>
        <v>0.19706094192164569</v>
      </c>
      <c r="G465" s="7">
        <f t="shared" si="44"/>
        <v>1</v>
      </c>
      <c r="H465" s="7">
        <f t="shared" si="45"/>
        <v>0.16462064296016807</v>
      </c>
      <c r="I465" s="7">
        <f t="shared" si="46"/>
        <v>0.83537935703983202</v>
      </c>
      <c r="J465" s="7">
        <f t="shared" si="42"/>
        <v>0.83537935703983202</v>
      </c>
      <c r="K465" s="7">
        <f t="shared" si="47"/>
        <v>-0.17986933749509604</v>
      </c>
    </row>
    <row r="466" spans="1:11" x14ac:dyDescent="0.25">
      <c r="A466" s="3">
        <v>52</v>
      </c>
      <c r="B466" s="3">
        <v>1</v>
      </c>
      <c r="C466" s="3">
        <v>0</v>
      </c>
      <c r="D466" s="7">
        <f>SUMPRODUCT($E$4:$I$4,'raw data'!D461:H461)+$J$4</f>
        <v>-1.7581528436474358</v>
      </c>
      <c r="E466" s="3">
        <v>0</v>
      </c>
      <c r="F466" s="7">
        <f t="shared" si="43"/>
        <v>0.17236295127437298</v>
      </c>
      <c r="G466" s="7">
        <f t="shared" si="44"/>
        <v>1</v>
      </c>
      <c r="H466" s="7">
        <f t="shared" si="45"/>
        <v>0.14702183405489941</v>
      </c>
      <c r="I466" s="7">
        <f t="shared" si="46"/>
        <v>0.85297816594510056</v>
      </c>
      <c r="J466" s="7">
        <f t="shared" si="42"/>
        <v>0.85297816594510056</v>
      </c>
      <c r="K466" s="7">
        <f t="shared" si="47"/>
        <v>-0.15902132859988932</v>
      </c>
    </row>
    <row r="467" spans="1:11" x14ac:dyDescent="0.25">
      <c r="A467" s="3">
        <v>52</v>
      </c>
      <c r="B467" s="3">
        <v>2</v>
      </c>
      <c r="C467" s="3">
        <v>0</v>
      </c>
      <c r="D467" s="7">
        <f>SUMPRODUCT($E$4:$I$4,'raw data'!D462:H462)+$J$4</f>
        <v>-2.2897109979710621</v>
      </c>
      <c r="E467" s="3">
        <v>0</v>
      </c>
      <c r="F467" s="7">
        <f t="shared" si="43"/>
        <v>0.10129573229622742</v>
      </c>
      <c r="G467" s="7">
        <f t="shared" si="44"/>
        <v>1</v>
      </c>
      <c r="H467" s="7">
        <f t="shared" si="45"/>
        <v>9.197868413148523E-2</v>
      </c>
      <c r="I467" s="7">
        <f t="shared" si="46"/>
        <v>0.90802131586851487</v>
      </c>
      <c r="J467" s="7">
        <f t="shared" si="42"/>
        <v>0.90802131586851487</v>
      </c>
      <c r="K467" s="7">
        <f t="shared" si="47"/>
        <v>-9.6487425030274257E-2</v>
      </c>
    </row>
    <row r="468" spans="1:11" x14ac:dyDescent="0.25">
      <c r="A468" s="3">
        <v>52</v>
      </c>
      <c r="B468" s="3">
        <v>3</v>
      </c>
      <c r="C468" s="3">
        <v>1</v>
      </c>
      <c r="D468" s="7">
        <f>SUMPRODUCT($E$4:$I$4,'raw data'!D463:H463)+$J$4</f>
        <v>-0.62385655774795168</v>
      </c>
      <c r="E468" s="3">
        <v>0</v>
      </c>
      <c r="F468" s="7">
        <f t="shared" si="43"/>
        <v>0.53587381910216136</v>
      </c>
      <c r="G468" s="7">
        <f t="shared" si="44"/>
        <v>1</v>
      </c>
      <c r="H468" s="7">
        <f t="shared" si="45"/>
        <v>0.3489048465032249</v>
      </c>
      <c r="I468" s="7">
        <f t="shared" si="46"/>
        <v>0.65109515349677516</v>
      </c>
      <c r="J468" s="7">
        <f t="shared" si="42"/>
        <v>0.3489048465032249</v>
      </c>
      <c r="K468" s="7">
        <f t="shared" si="47"/>
        <v>-1.052956040076986</v>
      </c>
    </row>
    <row r="469" spans="1:11" x14ac:dyDescent="0.25">
      <c r="A469" s="3">
        <v>52</v>
      </c>
      <c r="B469" s="3">
        <v>4</v>
      </c>
      <c r="C469" s="3">
        <v>1</v>
      </c>
      <c r="D469" s="7">
        <f>SUMPRODUCT($E$4:$I$4,'raw data'!D464:H464)+$J$4</f>
        <v>0.12368280206065163</v>
      </c>
      <c r="E469" s="3">
        <v>0</v>
      </c>
      <c r="F469" s="7">
        <f t="shared" si="43"/>
        <v>1.1316568548401877</v>
      </c>
      <c r="G469" s="7">
        <f t="shared" si="44"/>
        <v>1</v>
      </c>
      <c r="H469" s="7">
        <f t="shared" si="45"/>
        <v>0.53088134343509485</v>
      </c>
      <c r="I469" s="7">
        <f t="shared" si="46"/>
        <v>0.46911865656490526</v>
      </c>
      <c r="J469" s="7">
        <f t="shared" si="42"/>
        <v>0.53088134343509485</v>
      </c>
      <c r="K469" s="7">
        <f t="shared" si="47"/>
        <v>-0.63321674140178164</v>
      </c>
    </row>
    <row r="470" spans="1:11" x14ac:dyDescent="0.25">
      <c r="A470" s="3">
        <v>52</v>
      </c>
      <c r="B470" s="3">
        <v>5</v>
      </c>
      <c r="C470" s="3">
        <v>0</v>
      </c>
      <c r="D470" s="7">
        <f>SUMPRODUCT($E$4:$I$4,'raw data'!D465:H465)+$J$4</f>
        <v>-2.3955405297568881</v>
      </c>
      <c r="E470" s="3">
        <v>0</v>
      </c>
      <c r="F470" s="7">
        <f t="shared" si="43"/>
        <v>9.1123410693296561E-2</v>
      </c>
      <c r="G470" s="7">
        <f t="shared" si="44"/>
        <v>1</v>
      </c>
      <c r="H470" s="7">
        <f t="shared" si="45"/>
        <v>8.3513386112206156E-2</v>
      </c>
      <c r="I470" s="7">
        <f t="shared" si="46"/>
        <v>0.91648661388779384</v>
      </c>
      <c r="J470" s="7">
        <f t="shared" si="42"/>
        <v>0.91648661388779384</v>
      </c>
      <c r="K470" s="7">
        <f t="shared" si="47"/>
        <v>-8.7207817496118528E-2</v>
      </c>
    </row>
    <row r="471" spans="1:11" x14ac:dyDescent="0.25">
      <c r="A471" s="3">
        <v>52</v>
      </c>
      <c r="B471" s="3">
        <v>6</v>
      </c>
      <c r="C471" s="3">
        <v>1</v>
      </c>
      <c r="D471" s="7">
        <f>SUMPRODUCT($E$4:$I$4,'raw data'!D466:H466)+$J$4</f>
        <v>9.5601738425921678E-2</v>
      </c>
      <c r="E471" s="3">
        <v>0</v>
      </c>
      <c r="F471" s="7">
        <f t="shared" si="43"/>
        <v>1.1003207612418371</v>
      </c>
      <c r="G471" s="7">
        <f t="shared" si="44"/>
        <v>1</v>
      </c>
      <c r="H471" s="7">
        <f t="shared" si="45"/>
        <v>0.52388224767690283</v>
      </c>
      <c r="I471" s="7">
        <f t="shared" si="46"/>
        <v>0.47611775232309722</v>
      </c>
      <c r="J471" s="7">
        <f t="shared" si="42"/>
        <v>0.52388224767690283</v>
      </c>
      <c r="K471" s="7">
        <f t="shared" si="47"/>
        <v>-0.64648833808785655</v>
      </c>
    </row>
    <row r="472" spans="1:11" x14ac:dyDescent="0.25">
      <c r="A472" s="3">
        <v>52</v>
      </c>
      <c r="B472" s="3">
        <v>7</v>
      </c>
      <c r="C472" s="3">
        <v>0</v>
      </c>
      <c r="D472" s="7">
        <f>SUMPRODUCT($E$4:$I$4,'raw data'!D467:H467)+$J$4</f>
        <v>-0.87670288841827704</v>
      </c>
      <c r="E472" s="3">
        <v>0</v>
      </c>
      <c r="F472" s="7">
        <f t="shared" si="43"/>
        <v>0.41615275424452053</v>
      </c>
      <c r="G472" s="7">
        <f t="shared" si="44"/>
        <v>1</v>
      </c>
      <c r="H472" s="7">
        <f t="shared" si="45"/>
        <v>0.29386148704454335</v>
      </c>
      <c r="I472" s="7">
        <f t="shared" si="46"/>
        <v>0.70613851295545671</v>
      </c>
      <c r="J472" s="7">
        <f t="shared" si="42"/>
        <v>0.70613851295545671</v>
      </c>
      <c r="K472" s="7">
        <f t="shared" si="47"/>
        <v>-0.34794386674451944</v>
      </c>
    </row>
    <row r="473" spans="1:11" x14ac:dyDescent="0.25">
      <c r="A473" s="3">
        <v>52</v>
      </c>
      <c r="B473" s="3">
        <v>8</v>
      </c>
      <c r="C473" s="3">
        <v>0</v>
      </c>
      <c r="D473" s="7">
        <f>SUMPRODUCT($E$4:$I$4,'raw data'!D468:H468)+$J$4</f>
        <v>-2.4236215933916174</v>
      </c>
      <c r="E473" s="3">
        <v>0</v>
      </c>
      <c r="F473" s="7">
        <f t="shared" si="43"/>
        <v>8.8600161959130341E-2</v>
      </c>
      <c r="G473" s="7">
        <f t="shared" si="44"/>
        <v>1</v>
      </c>
      <c r="H473" s="7">
        <f t="shared" si="45"/>
        <v>8.1389076591425941E-2</v>
      </c>
      <c r="I473" s="7">
        <f t="shared" si="46"/>
        <v>0.91861092340857409</v>
      </c>
      <c r="J473" s="7">
        <f t="shared" si="42"/>
        <v>0.91861092340857409</v>
      </c>
      <c r="K473" s="7">
        <f t="shared" si="47"/>
        <v>-8.4892615795399917E-2</v>
      </c>
    </row>
    <row r="474" spans="1:11" x14ac:dyDescent="0.25">
      <c r="A474" s="3">
        <v>52</v>
      </c>
      <c r="B474" s="3">
        <v>9</v>
      </c>
      <c r="C474" s="3">
        <v>0</v>
      </c>
      <c r="D474" s="7">
        <f>SUMPRODUCT($E$4:$I$4,'raw data'!D469:H469)+$J$4</f>
        <v>-1.6242422482268801</v>
      </c>
      <c r="E474" s="3">
        <v>0</v>
      </c>
      <c r="F474" s="7">
        <f t="shared" si="43"/>
        <v>0.19706094192164569</v>
      </c>
      <c r="G474" s="7">
        <f t="shared" si="44"/>
        <v>1</v>
      </c>
      <c r="H474" s="7">
        <f t="shared" si="45"/>
        <v>0.16462064296016807</v>
      </c>
      <c r="I474" s="7">
        <f t="shared" si="46"/>
        <v>0.83537935703983202</v>
      </c>
      <c r="J474" s="7">
        <f t="shared" si="42"/>
        <v>0.83537935703983202</v>
      </c>
      <c r="K474" s="7">
        <f t="shared" si="47"/>
        <v>-0.17986933749509604</v>
      </c>
    </row>
    <row r="475" spans="1:11" x14ac:dyDescent="0.25">
      <c r="A475" s="3">
        <v>53</v>
      </c>
      <c r="B475" s="3">
        <v>1</v>
      </c>
      <c r="C475" s="3">
        <v>0</v>
      </c>
      <c r="D475" s="7">
        <f>SUMPRODUCT($E$4:$I$4,'raw data'!D470:H470)+$J$4</f>
        <v>-1.7581528436474358</v>
      </c>
      <c r="E475" s="3">
        <v>0</v>
      </c>
      <c r="F475" s="7">
        <f t="shared" si="43"/>
        <v>0.17236295127437298</v>
      </c>
      <c r="G475" s="7">
        <f t="shared" si="44"/>
        <v>1</v>
      </c>
      <c r="H475" s="7">
        <f t="shared" si="45"/>
        <v>0.14702183405489941</v>
      </c>
      <c r="I475" s="7">
        <f t="shared" si="46"/>
        <v>0.85297816594510056</v>
      </c>
      <c r="J475" s="7">
        <f t="shared" si="42"/>
        <v>0.85297816594510056</v>
      </c>
      <c r="K475" s="7">
        <f t="shared" si="47"/>
        <v>-0.15902132859988932</v>
      </c>
    </row>
    <row r="476" spans="1:11" x14ac:dyDescent="0.25">
      <c r="A476" s="3">
        <v>53</v>
      </c>
      <c r="B476" s="3">
        <v>2</v>
      </c>
      <c r="C476" s="3">
        <v>0</v>
      </c>
      <c r="D476" s="7">
        <f>SUMPRODUCT($E$4:$I$4,'raw data'!D471:H471)+$J$4</f>
        <v>-2.2897109979710621</v>
      </c>
      <c r="E476" s="3">
        <v>0</v>
      </c>
      <c r="F476" s="7">
        <f t="shared" si="43"/>
        <v>0.10129573229622742</v>
      </c>
      <c r="G476" s="7">
        <f t="shared" si="44"/>
        <v>1</v>
      </c>
      <c r="H476" s="7">
        <f t="shared" si="45"/>
        <v>9.197868413148523E-2</v>
      </c>
      <c r="I476" s="7">
        <f t="shared" si="46"/>
        <v>0.90802131586851487</v>
      </c>
      <c r="J476" s="7">
        <f t="shared" si="42"/>
        <v>0.90802131586851487</v>
      </c>
      <c r="K476" s="7">
        <f t="shared" si="47"/>
        <v>-9.6487425030274257E-2</v>
      </c>
    </row>
    <row r="477" spans="1:11" x14ac:dyDescent="0.25">
      <c r="A477" s="3">
        <v>53</v>
      </c>
      <c r="B477" s="3">
        <v>3</v>
      </c>
      <c r="C477" s="3">
        <v>1</v>
      </c>
      <c r="D477" s="7">
        <f>SUMPRODUCT($E$4:$I$4,'raw data'!D472:H472)+$J$4</f>
        <v>-0.62385655774795168</v>
      </c>
      <c r="E477" s="3">
        <v>0</v>
      </c>
      <c r="F477" s="7">
        <f t="shared" si="43"/>
        <v>0.53587381910216136</v>
      </c>
      <c r="G477" s="7">
        <f t="shared" si="44"/>
        <v>1</v>
      </c>
      <c r="H477" s="7">
        <f t="shared" si="45"/>
        <v>0.3489048465032249</v>
      </c>
      <c r="I477" s="7">
        <f t="shared" si="46"/>
        <v>0.65109515349677516</v>
      </c>
      <c r="J477" s="7">
        <f t="shared" si="42"/>
        <v>0.3489048465032249</v>
      </c>
      <c r="K477" s="7">
        <f t="shared" si="47"/>
        <v>-1.052956040076986</v>
      </c>
    </row>
    <row r="478" spans="1:11" x14ac:dyDescent="0.25">
      <c r="A478" s="3">
        <v>53</v>
      </c>
      <c r="B478" s="3">
        <v>4</v>
      </c>
      <c r="C478" s="3">
        <v>1</v>
      </c>
      <c r="D478" s="7">
        <f>SUMPRODUCT($E$4:$I$4,'raw data'!D473:H473)+$J$4</f>
        <v>0.12368280206065163</v>
      </c>
      <c r="E478" s="3">
        <v>0</v>
      </c>
      <c r="F478" s="7">
        <f t="shared" si="43"/>
        <v>1.1316568548401877</v>
      </c>
      <c r="G478" s="7">
        <f t="shared" si="44"/>
        <v>1</v>
      </c>
      <c r="H478" s="7">
        <f t="shared" si="45"/>
        <v>0.53088134343509485</v>
      </c>
      <c r="I478" s="7">
        <f t="shared" si="46"/>
        <v>0.46911865656490526</v>
      </c>
      <c r="J478" s="7">
        <f t="shared" si="42"/>
        <v>0.53088134343509485</v>
      </c>
      <c r="K478" s="7">
        <f t="shared" si="47"/>
        <v>-0.63321674140178164</v>
      </c>
    </row>
    <row r="479" spans="1:11" x14ac:dyDescent="0.25">
      <c r="A479" s="3">
        <v>53</v>
      </c>
      <c r="B479" s="3">
        <v>5</v>
      </c>
      <c r="C479" s="3">
        <v>0</v>
      </c>
      <c r="D479" s="7">
        <f>SUMPRODUCT($E$4:$I$4,'raw data'!D474:H474)+$J$4</f>
        <v>-2.3955405297568881</v>
      </c>
      <c r="E479" s="3">
        <v>0</v>
      </c>
      <c r="F479" s="7">
        <f t="shared" si="43"/>
        <v>9.1123410693296561E-2</v>
      </c>
      <c r="G479" s="7">
        <f t="shared" si="44"/>
        <v>1</v>
      </c>
      <c r="H479" s="7">
        <f t="shared" si="45"/>
        <v>8.3513386112206156E-2</v>
      </c>
      <c r="I479" s="7">
        <f t="shared" si="46"/>
        <v>0.91648661388779384</v>
      </c>
      <c r="J479" s="7">
        <f t="shared" si="42"/>
        <v>0.91648661388779384</v>
      </c>
      <c r="K479" s="7">
        <f t="shared" si="47"/>
        <v>-8.7207817496118528E-2</v>
      </c>
    </row>
    <row r="480" spans="1:11" x14ac:dyDescent="0.25">
      <c r="A480" s="3">
        <v>53</v>
      </c>
      <c r="B480" s="3">
        <v>6</v>
      </c>
      <c r="C480" s="3">
        <v>1</v>
      </c>
      <c r="D480" s="7">
        <f>SUMPRODUCT($E$4:$I$4,'raw data'!D475:H475)+$J$4</f>
        <v>9.5601738425921678E-2</v>
      </c>
      <c r="E480" s="3">
        <v>0</v>
      </c>
      <c r="F480" s="7">
        <f t="shared" si="43"/>
        <v>1.1003207612418371</v>
      </c>
      <c r="G480" s="7">
        <f t="shared" si="44"/>
        <v>1</v>
      </c>
      <c r="H480" s="7">
        <f t="shared" si="45"/>
        <v>0.52388224767690283</v>
      </c>
      <c r="I480" s="7">
        <f t="shared" si="46"/>
        <v>0.47611775232309722</v>
      </c>
      <c r="J480" s="7">
        <f t="shared" si="42"/>
        <v>0.52388224767690283</v>
      </c>
      <c r="K480" s="7">
        <f t="shared" si="47"/>
        <v>-0.64648833808785655</v>
      </c>
    </row>
    <row r="481" spans="1:11" x14ac:dyDescent="0.25">
      <c r="A481" s="3">
        <v>53</v>
      </c>
      <c r="B481" s="3">
        <v>7</v>
      </c>
      <c r="C481" s="3">
        <v>1</v>
      </c>
      <c r="D481" s="7">
        <f>SUMPRODUCT($E$4:$I$4,'raw data'!D476:H476)+$J$4</f>
        <v>-0.87670288841827704</v>
      </c>
      <c r="E481" s="3">
        <v>0</v>
      </c>
      <c r="F481" s="7">
        <f t="shared" si="43"/>
        <v>0.41615275424452053</v>
      </c>
      <c r="G481" s="7">
        <f t="shared" si="44"/>
        <v>1</v>
      </c>
      <c r="H481" s="7">
        <f t="shared" si="45"/>
        <v>0.29386148704454335</v>
      </c>
      <c r="I481" s="7">
        <f t="shared" si="46"/>
        <v>0.70613851295545671</v>
      </c>
      <c r="J481" s="7">
        <f t="shared" si="42"/>
        <v>0.29386148704454335</v>
      </c>
      <c r="K481" s="7">
        <f t="shared" si="47"/>
        <v>-1.2246467551627964</v>
      </c>
    </row>
    <row r="482" spans="1:11" x14ac:dyDescent="0.25">
      <c r="A482" s="3">
        <v>53</v>
      </c>
      <c r="B482" s="3">
        <v>8</v>
      </c>
      <c r="C482" s="3">
        <v>0</v>
      </c>
      <c r="D482" s="7">
        <f>SUMPRODUCT($E$4:$I$4,'raw data'!D477:H477)+$J$4</f>
        <v>-2.4236215933916174</v>
      </c>
      <c r="E482" s="3">
        <v>0</v>
      </c>
      <c r="F482" s="7">
        <f t="shared" si="43"/>
        <v>8.8600161959130341E-2</v>
      </c>
      <c r="G482" s="7">
        <f t="shared" si="44"/>
        <v>1</v>
      </c>
      <c r="H482" s="7">
        <f t="shared" si="45"/>
        <v>8.1389076591425941E-2</v>
      </c>
      <c r="I482" s="7">
        <f t="shared" si="46"/>
        <v>0.91861092340857409</v>
      </c>
      <c r="J482" s="7">
        <f t="shared" si="42"/>
        <v>0.91861092340857409</v>
      </c>
      <c r="K482" s="7">
        <f t="shared" si="47"/>
        <v>-8.4892615795399917E-2</v>
      </c>
    </row>
    <row r="483" spans="1:11" x14ac:dyDescent="0.25">
      <c r="A483" s="3">
        <v>53</v>
      </c>
      <c r="B483" s="3">
        <v>9</v>
      </c>
      <c r="C483" s="3">
        <v>1</v>
      </c>
      <c r="D483" s="7">
        <f>SUMPRODUCT($E$4:$I$4,'raw data'!D478:H478)+$J$4</f>
        <v>-1.6242422482268801</v>
      </c>
      <c r="E483" s="3">
        <v>0</v>
      </c>
      <c r="F483" s="7">
        <f t="shared" si="43"/>
        <v>0.19706094192164569</v>
      </c>
      <c r="G483" s="7">
        <f t="shared" si="44"/>
        <v>1</v>
      </c>
      <c r="H483" s="7">
        <f t="shared" si="45"/>
        <v>0.16462064296016807</v>
      </c>
      <c r="I483" s="7">
        <f t="shared" si="46"/>
        <v>0.83537935703983202</v>
      </c>
      <c r="J483" s="7">
        <f t="shared" si="42"/>
        <v>0.16462064296016807</v>
      </c>
      <c r="K483" s="7">
        <f t="shared" si="47"/>
        <v>-1.8041115857219761</v>
      </c>
    </row>
    <row r="484" spans="1:11" x14ac:dyDescent="0.25">
      <c r="A484" s="3">
        <v>54</v>
      </c>
      <c r="B484" s="3">
        <v>1</v>
      </c>
      <c r="C484" s="3">
        <v>0</v>
      </c>
      <c r="D484" s="7">
        <f>SUMPRODUCT($E$4:$I$4,'raw data'!D479:H479)+$J$4</f>
        <v>-1.7581528436474358</v>
      </c>
      <c r="E484" s="3">
        <v>0</v>
      </c>
      <c r="F484" s="7">
        <f t="shared" si="43"/>
        <v>0.17236295127437298</v>
      </c>
      <c r="G484" s="7">
        <f t="shared" si="44"/>
        <v>1</v>
      </c>
      <c r="H484" s="7">
        <f t="shared" si="45"/>
        <v>0.14702183405489941</v>
      </c>
      <c r="I484" s="7">
        <f t="shared" si="46"/>
        <v>0.85297816594510056</v>
      </c>
      <c r="J484" s="7">
        <f t="shared" si="42"/>
        <v>0.85297816594510056</v>
      </c>
      <c r="K484" s="7">
        <f t="shared" si="47"/>
        <v>-0.15902132859988932</v>
      </c>
    </row>
    <row r="485" spans="1:11" x14ac:dyDescent="0.25">
      <c r="A485" s="3">
        <v>54</v>
      </c>
      <c r="B485" s="3">
        <v>2</v>
      </c>
      <c r="C485" s="3">
        <v>0</v>
      </c>
      <c r="D485" s="7">
        <f>SUMPRODUCT($E$4:$I$4,'raw data'!D480:H480)+$J$4</f>
        <v>-2.2897109979710621</v>
      </c>
      <c r="E485" s="3">
        <v>0</v>
      </c>
      <c r="F485" s="7">
        <f t="shared" si="43"/>
        <v>0.10129573229622742</v>
      </c>
      <c r="G485" s="7">
        <f t="shared" si="44"/>
        <v>1</v>
      </c>
      <c r="H485" s="7">
        <f t="shared" si="45"/>
        <v>9.197868413148523E-2</v>
      </c>
      <c r="I485" s="7">
        <f t="shared" si="46"/>
        <v>0.90802131586851487</v>
      </c>
      <c r="J485" s="7">
        <f t="shared" si="42"/>
        <v>0.90802131586851487</v>
      </c>
      <c r="K485" s="7">
        <f t="shared" si="47"/>
        <v>-9.6487425030274257E-2</v>
      </c>
    </row>
    <row r="486" spans="1:11" x14ac:dyDescent="0.25">
      <c r="A486" s="3">
        <v>54</v>
      </c>
      <c r="B486" s="3">
        <v>3</v>
      </c>
      <c r="C486" s="3">
        <v>0</v>
      </c>
      <c r="D486" s="7">
        <f>SUMPRODUCT($E$4:$I$4,'raw data'!D481:H481)+$J$4</f>
        <v>-0.62385655774795168</v>
      </c>
      <c r="E486" s="3">
        <v>0</v>
      </c>
      <c r="F486" s="7">
        <f t="shared" si="43"/>
        <v>0.53587381910216136</v>
      </c>
      <c r="G486" s="7">
        <f t="shared" si="44"/>
        <v>1</v>
      </c>
      <c r="H486" s="7">
        <f t="shared" si="45"/>
        <v>0.3489048465032249</v>
      </c>
      <c r="I486" s="7">
        <f t="shared" si="46"/>
        <v>0.65109515349677516</v>
      </c>
      <c r="J486" s="7">
        <f t="shared" si="42"/>
        <v>0.65109515349677516</v>
      </c>
      <c r="K486" s="7">
        <f t="shared" si="47"/>
        <v>-0.42909948232903433</v>
      </c>
    </row>
    <row r="487" spans="1:11" x14ac:dyDescent="0.25">
      <c r="A487" s="3">
        <v>54</v>
      </c>
      <c r="B487" s="3">
        <v>4</v>
      </c>
      <c r="C487" s="3">
        <v>0</v>
      </c>
      <c r="D487" s="7">
        <f>SUMPRODUCT($E$4:$I$4,'raw data'!D482:H482)+$J$4</f>
        <v>0.12368280206065163</v>
      </c>
      <c r="E487" s="3">
        <v>0</v>
      </c>
      <c r="F487" s="7">
        <f t="shared" si="43"/>
        <v>1.1316568548401877</v>
      </c>
      <c r="G487" s="7">
        <f t="shared" si="44"/>
        <v>1</v>
      </c>
      <c r="H487" s="7">
        <f t="shared" si="45"/>
        <v>0.53088134343509485</v>
      </c>
      <c r="I487" s="7">
        <f t="shared" si="46"/>
        <v>0.46911865656490526</v>
      </c>
      <c r="J487" s="7">
        <f t="shared" si="42"/>
        <v>0.46911865656490526</v>
      </c>
      <c r="K487" s="7">
        <f t="shared" si="47"/>
        <v>-0.75689954346243327</v>
      </c>
    </row>
    <row r="488" spans="1:11" x14ac:dyDescent="0.25">
      <c r="A488" s="3">
        <v>54</v>
      </c>
      <c r="B488" s="3">
        <v>5</v>
      </c>
      <c r="C488" s="3">
        <v>0</v>
      </c>
      <c r="D488" s="7">
        <f>SUMPRODUCT($E$4:$I$4,'raw data'!D483:H483)+$J$4</f>
        <v>-2.3955405297568881</v>
      </c>
      <c r="E488" s="3">
        <v>0</v>
      </c>
      <c r="F488" s="7">
        <f t="shared" si="43"/>
        <v>9.1123410693296561E-2</v>
      </c>
      <c r="G488" s="7">
        <f t="shared" si="44"/>
        <v>1</v>
      </c>
      <c r="H488" s="7">
        <f t="shared" si="45"/>
        <v>8.3513386112206156E-2</v>
      </c>
      <c r="I488" s="7">
        <f t="shared" si="46"/>
        <v>0.91648661388779384</v>
      </c>
      <c r="J488" s="7">
        <f t="shared" si="42"/>
        <v>0.91648661388779384</v>
      </c>
      <c r="K488" s="7">
        <f t="shared" si="47"/>
        <v>-8.7207817496118528E-2</v>
      </c>
    </row>
    <row r="489" spans="1:11" x14ac:dyDescent="0.25">
      <c r="A489" s="3">
        <v>54</v>
      </c>
      <c r="B489" s="3">
        <v>6</v>
      </c>
      <c r="C489" s="3">
        <v>0</v>
      </c>
      <c r="D489" s="7">
        <f>SUMPRODUCT($E$4:$I$4,'raw data'!D484:H484)+$J$4</f>
        <v>9.5601738425921678E-2</v>
      </c>
      <c r="E489" s="3">
        <v>0</v>
      </c>
      <c r="F489" s="7">
        <f t="shared" si="43"/>
        <v>1.1003207612418371</v>
      </c>
      <c r="G489" s="7">
        <f t="shared" si="44"/>
        <v>1</v>
      </c>
      <c r="H489" s="7">
        <f t="shared" si="45"/>
        <v>0.52388224767690283</v>
      </c>
      <c r="I489" s="7">
        <f t="shared" si="46"/>
        <v>0.47611775232309722</v>
      </c>
      <c r="J489" s="7">
        <f t="shared" si="42"/>
        <v>0.47611775232309722</v>
      </c>
      <c r="K489" s="7">
        <f t="shared" si="47"/>
        <v>-0.74209007651377834</v>
      </c>
    </row>
    <row r="490" spans="1:11" x14ac:dyDescent="0.25">
      <c r="A490" s="3">
        <v>54</v>
      </c>
      <c r="B490" s="3">
        <v>7</v>
      </c>
      <c r="C490" s="3">
        <v>0</v>
      </c>
      <c r="D490" s="7">
        <f>SUMPRODUCT($E$4:$I$4,'raw data'!D485:H485)+$J$4</f>
        <v>-0.87670288841827704</v>
      </c>
      <c r="E490" s="3">
        <v>0</v>
      </c>
      <c r="F490" s="7">
        <f t="shared" si="43"/>
        <v>0.41615275424452053</v>
      </c>
      <c r="G490" s="7">
        <f t="shared" si="44"/>
        <v>1</v>
      </c>
      <c r="H490" s="7">
        <f t="shared" si="45"/>
        <v>0.29386148704454335</v>
      </c>
      <c r="I490" s="7">
        <f t="shared" si="46"/>
        <v>0.70613851295545671</v>
      </c>
      <c r="J490" s="7">
        <f t="shared" si="42"/>
        <v>0.70613851295545671</v>
      </c>
      <c r="K490" s="7">
        <f t="shared" si="47"/>
        <v>-0.34794386674451944</v>
      </c>
    </row>
    <row r="491" spans="1:11" x14ac:dyDescent="0.25">
      <c r="A491" s="3">
        <v>54</v>
      </c>
      <c r="B491" s="3">
        <v>8</v>
      </c>
      <c r="C491" s="3">
        <v>0</v>
      </c>
      <c r="D491" s="7">
        <f>SUMPRODUCT($E$4:$I$4,'raw data'!D486:H486)+$J$4</f>
        <v>-2.4236215933916174</v>
      </c>
      <c r="E491" s="3">
        <v>0</v>
      </c>
      <c r="F491" s="7">
        <f t="shared" si="43"/>
        <v>8.8600161959130341E-2</v>
      </c>
      <c r="G491" s="7">
        <f t="shared" si="44"/>
        <v>1</v>
      </c>
      <c r="H491" s="7">
        <f t="shared" si="45"/>
        <v>8.1389076591425941E-2</v>
      </c>
      <c r="I491" s="7">
        <f t="shared" si="46"/>
        <v>0.91861092340857409</v>
      </c>
      <c r="J491" s="7">
        <f t="shared" si="42"/>
        <v>0.91861092340857409</v>
      </c>
      <c r="K491" s="7">
        <f t="shared" si="47"/>
        <v>-8.4892615795399917E-2</v>
      </c>
    </row>
    <row r="492" spans="1:11" x14ac:dyDescent="0.25">
      <c r="A492" s="3">
        <v>54</v>
      </c>
      <c r="B492" s="3">
        <v>9</v>
      </c>
      <c r="C492" s="3">
        <v>0</v>
      </c>
      <c r="D492" s="7">
        <f>SUMPRODUCT($E$4:$I$4,'raw data'!D487:H487)+$J$4</f>
        <v>-1.6242422482268801</v>
      </c>
      <c r="E492" s="3">
        <v>0</v>
      </c>
      <c r="F492" s="7">
        <f t="shared" si="43"/>
        <v>0.19706094192164569</v>
      </c>
      <c r="G492" s="7">
        <f t="shared" si="44"/>
        <v>1</v>
      </c>
      <c r="H492" s="7">
        <f t="shared" si="45"/>
        <v>0.16462064296016807</v>
      </c>
      <c r="I492" s="7">
        <f t="shared" si="46"/>
        <v>0.83537935703983202</v>
      </c>
      <c r="J492" s="7">
        <f t="shared" si="42"/>
        <v>0.83537935703983202</v>
      </c>
      <c r="K492" s="7">
        <f t="shared" si="47"/>
        <v>-0.17986933749509604</v>
      </c>
    </row>
    <row r="493" spans="1:11" x14ac:dyDescent="0.25">
      <c r="A493" s="3">
        <v>55</v>
      </c>
      <c r="B493" s="3">
        <v>1</v>
      </c>
      <c r="C493" s="3">
        <v>0</v>
      </c>
      <c r="D493" s="7">
        <f>SUMPRODUCT($E$4:$I$4,'raw data'!D488:H488)+$J$4</f>
        <v>-1.7581528436474358</v>
      </c>
      <c r="E493" s="3">
        <v>0</v>
      </c>
      <c r="F493" s="7">
        <f t="shared" si="43"/>
        <v>0.17236295127437298</v>
      </c>
      <c r="G493" s="7">
        <f t="shared" si="44"/>
        <v>1</v>
      </c>
      <c r="H493" s="7">
        <f t="shared" si="45"/>
        <v>0.14702183405489941</v>
      </c>
      <c r="I493" s="7">
        <f t="shared" si="46"/>
        <v>0.85297816594510056</v>
      </c>
      <c r="J493" s="7">
        <f t="shared" si="42"/>
        <v>0.85297816594510056</v>
      </c>
      <c r="K493" s="7">
        <f t="shared" si="47"/>
        <v>-0.15902132859988932</v>
      </c>
    </row>
    <row r="494" spans="1:11" x14ac:dyDescent="0.25">
      <c r="A494" s="3">
        <v>55</v>
      </c>
      <c r="B494" s="3">
        <v>2</v>
      </c>
      <c r="C494" s="3">
        <v>0</v>
      </c>
      <c r="D494" s="7">
        <f>SUMPRODUCT($E$4:$I$4,'raw data'!D489:H489)+$J$4</f>
        <v>-2.2897109979710621</v>
      </c>
      <c r="E494" s="3">
        <v>0</v>
      </c>
      <c r="F494" s="7">
        <f t="shared" si="43"/>
        <v>0.10129573229622742</v>
      </c>
      <c r="G494" s="7">
        <f t="shared" si="44"/>
        <v>1</v>
      </c>
      <c r="H494" s="7">
        <f t="shared" si="45"/>
        <v>9.197868413148523E-2</v>
      </c>
      <c r="I494" s="7">
        <f t="shared" si="46"/>
        <v>0.90802131586851487</v>
      </c>
      <c r="J494" s="7">
        <f t="shared" si="42"/>
        <v>0.90802131586851487</v>
      </c>
      <c r="K494" s="7">
        <f t="shared" si="47"/>
        <v>-9.6487425030274257E-2</v>
      </c>
    </row>
    <row r="495" spans="1:11" x14ac:dyDescent="0.25">
      <c r="A495" s="3">
        <v>55</v>
      </c>
      <c r="B495" s="3">
        <v>3</v>
      </c>
      <c r="C495" s="3">
        <v>0</v>
      </c>
      <c r="D495" s="7">
        <f>SUMPRODUCT($E$4:$I$4,'raw data'!D490:H490)+$J$4</f>
        <v>-0.62385655774795168</v>
      </c>
      <c r="E495" s="3">
        <v>0</v>
      </c>
      <c r="F495" s="7">
        <f t="shared" si="43"/>
        <v>0.53587381910216136</v>
      </c>
      <c r="G495" s="7">
        <f t="shared" si="44"/>
        <v>1</v>
      </c>
      <c r="H495" s="7">
        <f t="shared" si="45"/>
        <v>0.3489048465032249</v>
      </c>
      <c r="I495" s="7">
        <f t="shared" si="46"/>
        <v>0.65109515349677516</v>
      </c>
      <c r="J495" s="7">
        <f t="shared" si="42"/>
        <v>0.65109515349677516</v>
      </c>
      <c r="K495" s="7">
        <f t="shared" si="47"/>
        <v>-0.42909948232903433</v>
      </c>
    </row>
    <row r="496" spans="1:11" x14ac:dyDescent="0.25">
      <c r="A496" s="3">
        <v>55</v>
      </c>
      <c r="B496" s="3">
        <v>4</v>
      </c>
      <c r="C496" s="3">
        <v>1</v>
      </c>
      <c r="D496" s="7">
        <f>SUMPRODUCT($E$4:$I$4,'raw data'!D491:H491)+$J$4</f>
        <v>0.12368280206065163</v>
      </c>
      <c r="E496" s="3">
        <v>0</v>
      </c>
      <c r="F496" s="7">
        <f t="shared" si="43"/>
        <v>1.1316568548401877</v>
      </c>
      <c r="G496" s="7">
        <f t="shared" si="44"/>
        <v>1</v>
      </c>
      <c r="H496" s="7">
        <f t="shared" si="45"/>
        <v>0.53088134343509485</v>
      </c>
      <c r="I496" s="7">
        <f t="shared" si="46"/>
        <v>0.46911865656490526</v>
      </c>
      <c r="J496" s="7">
        <f t="shared" si="42"/>
        <v>0.53088134343509485</v>
      </c>
      <c r="K496" s="7">
        <f t="shared" si="47"/>
        <v>-0.63321674140178164</v>
      </c>
    </row>
    <row r="497" spans="1:11" x14ac:dyDescent="0.25">
      <c r="A497" s="3">
        <v>55</v>
      </c>
      <c r="B497" s="3">
        <v>5</v>
      </c>
      <c r="C497" s="3">
        <v>0</v>
      </c>
      <c r="D497" s="7">
        <f>SUMPRODUCT($E$4:$I$4,'raw data'!D492:H492)+$J$4</f>
        <v>-2.3955405297568881</v>
      </c>
      <c r="E497" s="3">
        <v>0</v>
      </c>
      <c r="F497" s="7">
        <f t="shared" si="43"/>
        <v>9.1123410693296561E-2</v>
      </c>
      <c r="G497" s="7">
        <f t="shared" si="44"/>
        <v>1</v>
      </c>
      <c r="H497" s="7">
        <f t="shared" si="45"/>
        <v>8.3513386112206156E-2</v>
      </c>
      <c r="I497" s="7">
        <f t="shared" si="46"/>
        <v>0.91648661388779384</v>
      </c>
      <c r="J497" s="7">
        <f t="shared" si="42"/>
        <v>0.91648661388779384</v>
      </c>
      <c r="K497" s="7">
        <f t="shared" si="47"/>
        <v>-8.7207817496118528E-2</v>
      </c>
    </row>
    <row r="498" spans="1:11" x14ac:dyDescent="0.25">
      <c r="A498" s="3">
        <v>55</v>
      </c>
      <c r="B498" s="3">
        <v>6</v>
      </c>
      <c r="C498" s="3">
        <v>0</v>
      </c>
      <c r="D498" s="7">
        <f>SUMPRODUCT($E$4:$I$4,'raw data'!D493:H493)+$J$4</f>
        <v>9.5601738425921678E-2</v>
      </c>
      <c r="E498" s="3">
        <v>0</v>
      </c>
      <c r="F498" s="7">
        <f t="shared" si="43"/>
        <v>1.1003207612418371</v>
      </c>
      <c r="G498" s="7">
        <f t="shared" si="44"/>
        <v>1</v>
      </c>
      <c r="H498" s="7">
        <f t="shared" si="45"/>
        <v>0.52388224767690283</v>
      </c>
      <c r="I498" s="7">
        <f t="shared" si="46"/>
        <v>0.47611775232309722</v>
      </c>
      <c r="J498" s="7">
        <f t="shared" si="42"/>
        <v>0.47611775232309722</v>
      </c>
      <c r="K498" s="7">
        <f t="shared" si="47"/>
        <v>-0.74209007651377834</v>
      </c>
    </row>
    <row r="499" spans="1:11" x14ac:dyDescent="0.25">
      <c r="A499" s="3">
        <v>55</v>
      </c>
      <c r="B499" s="3">
        <v>7</v>
      </c>
      <c r="C499" s="3">
        <v>0</v>
      </c>
      <c r="D499" s="7">
        <f>SUMPRODUCT($E$4:$I$4,'raw data'!D494:H494)+$J$4</f>
        <v>-0.87670288841827704</v>
      </c>
      <c r="E499" s="3">
        <v>0</v>
      </c>
      <c r="F499" s="7">
        <f t="shared" si="43"/>
        <v>0.41615275424452053</v>
      </c>
      <c r="G499" s="7">
        <f t="shared" si="44"/>
        <v>1</v>
      </c>
      <c r="H499" s="7">
        <f t="shared" si="45"/>
        <v>0.29386148704454335</v>
      </c>
      <c r="I499" s="7">
        <f t="shared" si="46"/>
        <v>0.70613851295545671</v>
      </c>
      <c r="J499" s="7">
        <f t="shared" si="42"/>
        <v>0.70613851295545671</v>
      </c>
      <c r="K499" s="7">
        <f t="shared" si="47"/>
        <v>-0.34794386674451944</v>
      </c>
    </row>
    <row r="500" spans="1:11" x14ac:dyDescent="0.25">
      <c r="A500" s="3">
        <v>55</v>
      </c>
      <c r="B500" s="3">
        <v>8</v>
      </c>
      <c r="C500" s="3">
        <v>0</v>
      </c>
      <c r="D500" s="7">
        <f>SUMPRODUCT($E$4:$I$4,'raw data'!D495:H495)+$J$4</f>
        <v>-2.4236215933916174</v>
      </c>
      <c r="E500" s="3">
        <v>0</v>
      </c>
      <c r="F500" s="7">
        <f t="shared" si="43"/>
        <v>8.8600161959130341E-2</v>
      </c>
      <c r="G500" s="7">
        <f t="shared" si="44"/>
        <v>1</v>
      </c>
      <c r="H500" s="7">
        <f t="shared" si="45"/>
        <v>8.1389076591425941E-2</v>
      </c>
      <c r="I500" s="7">
        <f t="shared" si="46"/>
        <v>0.91861092340857409</v>
      </c>
      <c r="J500" s="7">
        <f t="shared" si="42"/>
        <v>0.91861092340857409</v>
      </c>
      <c r="K500" s="7">
        <f t="shared" si="47"/>
        <v>-8.4892615795399917E-2</v>
      </c>
    </row>
    <row r="501" spans="1:11" x14ac:dyDescent="0.25">
      <c r="A501" s="3">
        <v>55</v>
      </c>
      <c r="B501" s="3">
        <v>9</v>
      </c>
      <c r="C501" s="3">
        <v>0</v>
      </c>
      <c r="D501" s="7">
        <f>SUMPRODUCT($E$4:$I$4,'raw data'!D496:H496)+$J$4</f>
        <v>-1.6242422482268801</v>
      </c>
      <c r="E501" s="3">
        <v>0</v>
      </c>
      <c r="F501" s="7">
        <f t="shared" si="43"/>
        <v>0.19706094192164569</v>
      </c>
      <c r="G501" s="7">
        <f t="shared" si="44"/>
        <v>1</v>
      </c>
      <c r="H501" s="7">
        <f t="shared" si="45"/>
        <v>0.16462064296016807</v>
      </c>
      <c r="I501" s="7">
        <f t="shared" si="46"/>
        <v>0.83537935703983202</v>
      </c>
      <c r="J501" s="7">
        <f t="shared" si="42"/>
        <v>0.83537935703983202</v>
      </c>
      <c r="K501" s="7">
        <f t="shared" si="47"/>
        <v>-0.17986933749509604</v>
      </c>
    </row>
    <row r="502" spans="1:11" x14ac:dyDescent="0.25">
      <c r="A502" s="3">
        <v>56</v>
      </c>
      <c r="B502" s="3">
        <v>1</v>
      </c>
      <c r="C502" s="3">
        <v>0</v>
      </c>
      <c r="D502" s="7">
        <f>SUMPRODUCT($E$4:$I$4,'raw data'!D497:H497)+$J$4</f>
        <v>-1.7581528436474358</v>
      </c>
      <c r="E502" s="3">
        <v>0</v>
      </c>
      <c r="F502" s="7">
        <f t="shared" si="43"/>
        <v>0.17236295127437298</v>
      </c>
      <c r="G502" s="7">
        <f t="shared" si="44"/>
        <v>1</v>
      </c>
      <c r="H502" s="7">
        <f t="shared" si="45"/>
        <v>0.14702183405489941</v>
      </c>
      <c r="I502" s="7">
        <f t="shared" si="46"/>
        <v>0.85297816594510056</v>
      </c>
      <c r="J502" s="7">
        <f t="shared" si="42"/>
        <v>0.85297816594510056</v>
      </c>
      <c r="K502" s="7">
        <f t="shared" si="47"/>
        <v>-0.15902132859988932</v>
      </c>
    </row>
    <row r="503" spans="1:11" x14ac:dyDescent="0.25">
      <c r="A503" s="3">
        <v>56</v>
      </c>
      <c r="B503" s="3">
        <v>2</v>
      </c>
      <c r="C503" s="3">
        <v>0</v>
      </c>
      <c r="D503" s="7">
        <f>SUMPRODUCT($E$4:$I$4,'raw data'!D498:H498)+$J$4</f>
        <v>-2.2897109979710621</v>
      </c>
      <c r="E503" s="3">
        <v>0</v>
      </c>
      <c r="F503" s="7">
        <f t="shared" si="43"/>
        <v>0.10129573229622742</v>
      </c>
      <c r="G503" s="7">
        <f t="shared" si="44"/>
        <v>1</v>
      </c>
      <c r="H503" s="7">
        <f t="shared" si="45"/>
        <v>9.197868413148523E-2</v>
      </c>
      <c r="I503" s="7">
        <f t="shared" si="46"/>
        <v>0.90802131586851487</v>
      </c>
      <c r="J503" s="7">
        <f t="shared" si="42"/>
        <v>0.90802131586851487</v>
      </c>
      <c r="K503" s="7">
        <f t="shared" si="47"/>
        <v>-9.6487425030274257E-2</v>
      </c>
    </row>
    <row r="504" spans="1:11" x14ac:dyDescent="0.25">
      <c r="A504" s="3">
        <v>56</v>
      </c>
      <c r="B504" s="3">
        <v>3</v>
      </c>
      <c r="C504" s="3">
        <v>0</v>
      </c>
      <c r="D504" s="7">
        <f>SUMPRODUCT($E$4:$I$4,'raw data'!D499:H499)+$J$4</f>
        <v>-0.62385655774795168</v>
      </c>
      <c r="E504" s="3">
        <v>0</v>
      </c>
      <c r="F504" s="7">
        <f t="shared" si="43"/>
        <v>0.53587381910216136</v>
      </c>
      <c r="G504" s="7">
        <f t="shared" si="44"/>
        <v>1</v>
      </c>
      <c r="H504" s="7">
        <f t="shared" si="45"/>
        <v>0.3489048465032249</v>
      </c>
      <c r="I504" s="7">
        <f t="shared" si="46"/>
        <v>0.65109515349677516</v>
      </c>
      <c r="J504" s="7">
        <f t="shared" si="42"/>
        <v>0.65109515349677516</v>
      </c>
      <c r="K504" s="7">
        <f t="shared" si="47"/>
        <v>-0.42909948232903433</v>
      </c>
    </row>
    <row r="505" spans="1:11" x14ac:dyDescent="0.25">
      <c r="A505" s="3">
        <v>56</v>
      </c>
      <c r="B505" s="3">
        <v>4</v>
      </c>
      <c r="C505" s="3">
        <v>1</v>
      </c>
      <c r="D505" s="7">
        <f>SUMPRODUCT($E$4:$I$4,'raw data'!D500:H500)+$J$4</f>
        <v>0.12368280206065163</v>
      </c>
      <c r="E505" s="3">
        <v>0</v>
      </c>
      <c r="F505" s="7">
        <f t="shared" si="43"/>
        <v>1.1316568548401877</v>
      </c>
      <c r="G505" s="7">
        <f t="shared" si="44"/>
        <v>1</v>
      </c>
      <c r="H505" s="7">
        <f t="shared" si="45"/>
        <v>0.53088134343509485</v>
      </c>
      <c r="I505" s="7">
        <f t="shared" si="46"/>
        <v>0.46911865656490526</v>
      </c>
      <c r="J505" s="7">
        <f t="shared" si="42"/>
        <v>0.53088134343509485</v>
      </c>
      <c r="K505" s="7">
        <f t="shared" si="47"/>
        <v>-0.63321674140178164</v>
      </c>
    </row>
    <row r="506" spans="1:11" x14ac:dyDescent="0.25">
      <c r="A506" s="3">
        <v>56</v>
      </c>
      <c r="B506" s="3">
        <v>5</v>
      </c>
      <c r="C506" s="3">
        <v>1</v>
      </c>
      <c r="D506" s="7">
        <f>SUMPRODUCT($E$4:$I$4,'raw data'!D501:H501)+$J$4</f>
        <v>-2.3955405297568881</v>
      </c>
      <c r="E506" s="3">
        <v>0</v>
      </c>
      <c r="F506" s="7">
        <f t="shared" si="43"/>
        <v>9.1123410693296561E-2</v>
      </c>
      <c r="G506" s="7">
        <f t="shared" si="44"/>
        <v>1</v>
      </c>
      <c r="H506" s="7">
        <f t="shared" si="45"/>
        <v>8.3513386112206156E-2</v>
      </c>
      <c r="I506" s="7">
        <f t="shared" si="46"/>
        <v>0.91648661388779384</v>
      </c>
      <c r="J506" s="7">
        <f t="shared" si="42"/>
        <v>8.3513386112206156E-2</v>
      </c>
      <c r="K506" s="7">
        <f t="shared" si="47"/>
        <v>-2.4827483472530063</v>
      </c>
    </row>
    <row r="507" spans="1:11" x14ac:dyDescent="0.25">
      <c r="A507" s="3">
        <v>56</v>
      </c>
      <c r="B507" s="3">
        <v>6</v>
      </c>
      <c r="C507" s="3">
        <v>1</v>
      </c>
      <c r="D507" s="7">
        <f>SUMPRODUCT($E$4:$I$4,'raw data'!D502:H502)+$J$4</f>
        <v>9.5601738425921678E-2</v>
      </c>
      <c r="E507" s="3">
        <v>0</v>
      </c>
      <c r="F507" s="7">
        <f t="shared" si="43"/>
        <v>1.1003207612418371</v>
      </c>
      <c r="G507" s="7">
        <f t="shared" si="44"/>
        <v>1</v>
      </c>
      <c r="H507" s="7">
        <f t="shared" si="45"/>
        <v>0.52388224767690283</v>
      </c>
      <c r="I507" s="7">
        <f t="shared" si="46"/>
        <v>0.47611775232309722</v>
      </c>
      <c r="J507" s="7">
        <f t="shared" si="42"/>
        <v>0.52388224767690283</v>
      </c>
      <c r="K507" s="7">
        <f t="shared" si="47"/>
        <v>-0.64648833808785655</v>
      </c>
    </row>
    <row r="508" spans="1:11" x14ac:dyDescent="0.25">
      <c r="A508" s="3">
        <v>56</v>
      </c>
      <c r="B508" s="3">
        <v>7</v>
      </c>
      <c r="C508" s="3">
        <v>1</v>
      </c>
      <c r="D508" s="7">
        <f>SUMPRODUCT($E$4:$I$4,'raw data'!D503:H503)+$J$4</f>
        <v>-0.87670288841827704</v>
      </c>
      <c r="E508" s="3">
        <v>0</v>
      </c>
      <c r="F508" s="7">
        <f t="shared" si="43"/>
        <v>0.41615275424452053</v>
      </c>
      <c r="G508" s="7">
        <f t="shared" si="44"/>
        <v>1</v>
      </c>
      <c r="H508" s="7">
        <f t="shared" si="45"/>
        <v>0.29386148704454335</v>
      </c>
      <c r="I508" s="7">
        <f t="shared" si="46"/>
        <v>0.70613851295545671</v>
      </c>
      <c r="J508" s="7">
        <f t="shared" si="42"/>
        <v>0.29386148704454335</v>
      </c>
      <c r="K508" s="7">
        <f t="shared" si="47"/>
        <v>-1.2246467551627964</v>
      </c>
    </row>
    <row r="509" spans="1:11" x14ac:dyDescent="0.25">
      <c r="A509" s="3">
        <v>56</v>
      </c>
      <c r="B509" s="3">
        <v>8</v>
      </c>
      <c r="C509" s="3">
        <v>0</v>
      </c>
      <c r="D509" s="7">
        <f>SUMPRODUCT($E$4:$I$4,'raw data'!D504:H504)+$J$4</f>
        <v>-2.4236215933916174</v>
      </c>
      <c r="E509" s="3">
        <v>0</v>
      </c>
      <c r="F509" s="7">
        <f t="shared" si="43"/>
        <v>8.8600161959130341E-2</v>
      </c>
      <c r="G509" s="7">
        <f t="shared" si="44"/>
        <v>1</v>
      </c>
      <c r="H509" s="7">
        <f t="shared" si="45"/>
        <v>8.1389076591425941E-2</v>
      </c>
      <c r="I509" s="7">
        <f t="shared" si="46"/>
        <v>0.91861092340857409</v>
      </c>
      <c r="J509" s="7">
        <f t="shared" si="42"/>
        <v>0.91861092340857409</v>
      </c>
      <c r="K509" s="7">
        <f t="shared" si="47"/>
        <v>-8.4892615795399917E-2</v>
      </c>
    </row>
    <row r="510" spans="1:11" x14ac:dyDescent="0.25">
      <c r="A510" s="3">
        <v>56</v>
      </c>
      <c r="B510" s="3">
        <v>9</v>
      </c>
      <c r="C510" s="3">
        <v>0</v>
      </c>
      <c r="D510" s="7">
        <f>SUMPRODUCT($E$4:$I$4,'raw data'!D505:H505)+$J$4</f>
        <v>-1.6242422482268801</v>
      </c>
      <c r="E510" s="3">
        <v>0</v>
      </c>
      <c r="F510" s="7">
        <f t="shared" si="43"/>
        <v>0.19706094192164569</v>
      </c>
      <c r="G510" s="7">
        <f t="shared" si="44"/>
        <v>1</v>
      </c>
      <c r="H510" s="7">
        <f t="shared" si="45"/>
        <v>0.16462064296016807</v>
      </c>
      <c r="I510" s="7">
        <f t="shared" si="46"/>
        <v>0.83537935703983202</v>
      </c>
      <c r="J510" s="7">
        <f t="shared" si="42"/>
        <v>0.83537935703983202</v>
      </c>
      <c r="K510" s="7">
        <f t="shared" si="47"/>
        <v>-0.17986933749509604</v>
      </c>
    </row>
    <row r="511" spans="1:11" x14ac:dyDescent="0.25">
      <c r="A511" s="3">
        <v>57</v>
      </c>
      <c r="B511" s="3">
        <v>1</v>
      </c>
      <c r="C511" s="3">
        <v>0</v>
      </c>
      <c r="D511" s="7">
        <f>SUMPRODUCT($E$4:$I$4,'raw data'!D506:H506)+$J$4</f>
        <v>-1.7581528436474358</v>
      </c>
      <c r="E511" s="3">
        <v>0</v>
      </c>
      <c r="F511" s="7">
        <f t="shared" si="43"/>
        <v>0.17236295127437298</v>
      </c>
      <c r="G511" s="7">
        <f t="shared" si="44"/>
        <v>1</v>
      </c>
      <c r="H511" s="7">
        <f t="shared" si="45"/>
        <v>0.14702183405489941</v>
      </c>
      <c r="I511" s="7">
        <f t="shared" si="46"/>
        <v>0.85297816594510056</v>
      </c>
      <c r="J511" s="7">
        <f t="shared" si="42"/>
        <v>0.85297816594510056</v>
      </c>
      <c r="K511" s="7">
        <f t="shared" si="47"/>
        <v>-0.15902132859988932</v>
      </c>
    </row>
    <row r="512" spans="1:11" x14ac:dyDescent="0.25">
      <c r="A512" s="3">
        <v>57</v>
      </c>
      <c r="B512" s="3">
        <v>2</v>
      </c>
      <c r="C512" s="3">
        <v>0</v>
      </c>
      <c r="D512" s="7">
        <f>SUMPRODUCT($E$4:$I$4,'raw data'!D507:H507)+$J$4</f>
        <v>-2.2897109979710621</v>
      </c>
      <c r="E512" s="3">
        <v>0</v>
      </c>
      <c r="F512" s="7">
        <f t="shared" si="43"/>
        <v>0.10129573229622742</v>
      </c>
      <c r="G512" s="7">
        <f t="shared" si="44"/>
        <v>1</v>
      </c>
      <c r="H512" s="7">
        <f t="shared" si="45"/>
        <v>9.197868413148523E-2</v>
      </c>
      <c r="I512" s="7">
        <f t="shared" si="46"/>
        <v>0.90802131586851487</v>
      </c>
      <c r="J512" s="7">
        <f t="shared" si="42"/>
        <v>0.90802131586851487</v>
      </c>
      <c r="K512" s="7">
        <f t="shared" si="47"/>
        <v>-9.6487425030274257E-2</v>
      </c>
    </row>
    <row r="513" spans="1:11" x14ac:dyDescent="0.25">
      <c r="A513" s="3">
        <v>57</v>
      </c>
      <c r="B513" s="3">
        <v>3</v>
      </c>
      <c r="C513" s="3">
        <v>1</v>
      </c>
      <c r="D513" s="7">
        <f>SUMPRODUCT($E$4:$I$4,'raw data'!D508:H508)+$J$4</f>
        <v>-0.62385655774795168</v>
      </c>
      <c r="E513" s="3">
        <v>0</v>
      </c>
      <c r="F513" s="7">
        <f t="shared" si="43"/>
        <v>0.53587381910216136</v>
      </c>
      <c r="G513" s="7">
        <f t="shared" si="44"/>
        <v>1</v>
      </c>
      <c r="H513" s="7">
        <f t="shared" si="45"/>
        <v>0.3489048465032249</v>
      </c>
      <c r="I513" s="7">
        <f t="shared" si="46"/>
        <v>0.65109515349677516</v>
      </c>
      <c r="J513" s="7">
        <f t="shared" si="42"/>
        <v>0.3489048465032249</v>
      </c>
      <c r="K513" s="7">
        <f t="shared" si="47"/>
        <v>-1.052956040076986</v>
      </c>
    </row>
    <row r="514" spans="1:11" x14ac:dyDescent="0.25">
      <c r="A514" s="3">
        <v>57</v>
      </c>
      <c r="B514" s="3">
        <v>4</v>
      </c>
      <c r="C514" s="3">
        <v>1</v>
      </c>
      <c r="D514" s="7">
        <f>SUMPRODUCT($E$4:$I$4,'raw data'!D509:H509)+$J$4</f>
        <v>0.12368280206065163</v>
      </c>
      <c r="E514" s="3">
        <v>0</v>
      </c>
      <c r="F514" s="7">
        <f t="shared" si="43"/>
        <v>1.1316568548401877</v>
      </c>
      <c r="G514" s="7">
        <f t="shared" si="44"/>
        <v>1</v>
      </c>
      <c r="H514" s="7">
        <f t="shared" si="45"/>
        <v>0.53088134343509485</v>
      </c>
      <c r="I514" s="7">
        <f t="shared" si="46"/>
        <v>0.46911865656490526</v>
      </c>
      <c r="J514" s="7">
        <f t="shared" si="42"/>
        <v>0.53088134343509485</v>
      </c>
      <c r="K514" s="7">
        <f t="shared" si="47"/>
        <v>-0.63321674140178164</v>
      </c>
    </row>
    <row r="515" spans="1:11" x14ac:dyDescent="0.25">
      <c r="A515" s="3">
        <v>57</v>
      </c>
      <c r="B515" s="3">
        <v>5</v>
      </c>
      <c r="C515" s="3">
        <v>0</v>
      </c>
      <c r="D515" s="7">
        <f>SUMPRODUCT($E$4:$I$4,'raw data'!D510:H510)+$J$4</f>
        <v>-2.3955405297568881</v>
      </c>
      <c r="E515" s="3">
        <v>0</v>
      </c>
      <c r="F515" s="7">
        <f t="shared" si="43"/>
        <v>9.1123410693296561E-2</v>
      </c>
      <c r="G515" s="7">
        <f t="shared" si="44"/>
        <v>1</v>
      </c>
      <c r="H515" s="7">
        <f t="shared" si="45"/>
        <v>8.3513386112206156E-2</v>
      </c>
      <c r="I515" s="7">
        <f t="shared" si="46"/>
        <v>0.91648661388779384</v>
      </c>
      <c r="J515" s="7">
        <f t="shared" si="42"/>
        <v>0.91648661388779384</v>
      </c>
      <c r="K515" s="7">
        <f t="shared" si="47"/>
        <v>-8.7207817496118528E-2</v>
      </c>
    </row>
    <row r="516" spans="1:11" x14ac:dyDescent="0.25">
      <c r="A516" s="3">
        <v>57</v>
      </c>
      <c r="B516" s="3">
        <v>6</v>
      </c>
      <c r="C516" s="3">
        <v>0</v>
      </c>
      <c r="D516" s="7">
        <f>SUMPRODUCT($E$4:$I$4,'raw data'!D511:H511)+$J$4</f>
        <v>9.5601738425921678E-2</v>
      </c>
      <c r="E516" s="3">
        <v>0</v>
      </c>
      <c r="F516" s="7">
        <f t="shared" si="43"/>
        <v>1.1003207612418371</v>
      </c>
      <c r="G516" s="7">
        <f t="shared" si="44"/>
        <v>1</v>
      </c>
      <c r="H516" s="7">
        <f t="shared" si="45"/>
        <v>0.52388224767690283</v>
      </c>
      <c r="I516" s="7">
        <f t="shared" si="46"/>
        <v>0.47611775232309722</v>
      </c>
      <c r="J516" s="7">
        <f t="shared" si="42"/>
        <v>0.47611775232309722</v>
      </c>
      <c r="K516" s="7">
        <f t="shared" si="47"/>
        <v>-0.74209007651377834</v>
      </c>
    </row>
    <row r="517" spans="1:11" x14ac:dyDescent="0.25">
      <c r="A517" s="3">
        <v>57</v>
      </c>
      <c r="B517" s="3">
        <v>7</v>
      </c>
      <c r="C517" s="3">
        <v>0</v>
      </c>
      <c r="D517" s="7">
        <f>SUMPRODUCT($E$4:$I$4,'raw data'!D512:H512)+$J$4</f>
        <v>-0.87670288841827704</v>
      </c>
      <c r="E517" s="3">
        <v>0</v>
      </c>
      <c r="F517" s="7">
        <f t="shared" si="43"/>
        <v>0.41615275424452053</v>
      </c>
      <c r="G517" s="7">
        <f t="shared" si="44"/>
        <v>1</v>
      </c>
      <c r="H517" s="7">
        <f t="shared" si="45"/>
        <v>0.29386148704454335</v>
      </c>
      <c r="I517" s="7">
        <f t="shared" si="46"/>
        <v>0.70613851295545671</v>
      </c>
      <c r="J517" s="7">
        <f t="shared" si="42"/>
        <v>0.70613851295545671</v>
      </c>
      <c r="K517" s="7">
        <f t="shared" si="47"/>
        <v>-0.34794386674451944</v>
      </c>
    </row>
    <row r="518" spans="1:11" x14ac:dyDescent="0.25">
      <c r="A518" s="3">
        <v>57</v>
      </c>
      <c r="B518" s="3">
        <v>8</v>
      </c>
      <c r="C518" s="3">
        <v>0</v>
      </c>
      <c r="D518" s="7">
        <f>SUMPRODUCT($E$4:$I$4,'raw data'!D513:H513)+$J$4</f>
        <v>-2.4236215933916174</v>
      </c>
      <c r="E518" s="3">
        <v>0</v>
      </c>
      <c r="F518" s="7">
        <f t="shared" si="43"/>
        <v>8.8600161959130341E-2</v>
      </c>
      <c r="G518" s="7">
        <f t="shared" si="44"/>
        <v>1</v>
      </c>
      <c r="H518" s="7">
        <f t="shared" si="45"/>
        <v>8.1389076591425941E-2</v>
      </c>
      <c r="I518" s="7">
        <f t="shared" si="46"/>
        <v>0.91861092340857409</v>
      </c>
      <c r="J518" s="7">
        <f t="shared" si="42"/>
        <v>0.91861092340857409</v>
      </c>
      <c r="K518" s="7">
        <f t="shared" si="47"/>
        <v>-8.4892615795399917E-2</v>
      </c>
    </row>
    <row r="519" spans="1:11" x14ac:dyDescent="0.25">
      <c r="A519" s="3">
        <v>57</v>
      </c>
      <c r="B519" s="3">
        <v>9</v>
      </c>
      <c r="C519" s="3">
        <v>1</v>
      </c>
      <c r="D519" s="7">
        <f>SUMPRODUCT($E$4:$I$4,'raw data'!D514:H514)+$J$4</f>
        <v>-1.6242422482268801</v>
      </c>
      <c r="E519" s="3">
        <v>0</v>
      </c>
      <c r="F519" s="7">
        <f t="shared" si="43"/>
        <v>0.19706094192164569</v>
      </c>
      <c r="G519" s="7">
        <f t="shared" si="44"/>
        <v>1</v>
      </c>
      <c r="H519" s="7">
        <f t="shared" si="45"/>
        <v>0.16462064296016807</v>
      </c>
      <c r="I519" s="7">
        <f t="shared" si="46"/>
        <v>0.83537935703983202</v>
      </c>
      <c r="J519" s="7">
        <f t="shared" ref="J519:J582" si="48">H519^C519*I519^(1-C519)</f>
        <v>0.16462064296016807</v>
      </c>
      <c r="K519" s="7">
        <f t="shared" si="47"/>
        <v>-1.8041115857219761</v>
      </c>
    </row>
    <row r="520" spans="1:11" x14ac:dyDescent="0.25">
      <c r="A520" s="3">
        <v>58</v>
      </c>
      <c r="B520" s="3">
        <v>1</v>
      </c>
      <c r="C520" s="3">
        <v>0</v>
      </c>
      <c r="D520" s="7">
        <f>SUMPRODUCT($E$4:$I$4,'raw data'!D515:H515)+$J$4</f>
        <v>-1.7581528436474358</v>
      </c>
      <c r="E520" s="3">
        <v>0</v>
      </c>
      <c r="F520" s="7">
        <f t="shared" ref="F520:F583" si="49">EXP(D520)</f>
        <v>0.17236295127437298</v>
      </c>
      <c r="G520" s="7">
        <f t="shared" ref="G520:G583" si="50">EXP(E520)</f>
        <v>1</v>
      </c>
      <c r="H520" s="7">
        <f t="shared" ref="H520:H583" si="51">F520/SUM(F520:G520)</f>
        <v>0.14702183405489941</v>
      </c>
      <c r="I520" s="7">
        <f t="shared" ref="I520:I583" si="52">G520/SUM(F520:G520)</f>
        <v>0.85297816594510056</v>
      </c>
      <c r="J520" s="7">
        <f t="shared" si="48"/>
        <v>0.85297816594510056</v>
      </c>
      <c r="K520" s="7">
        <f t="shared" ref="K520:K583" si="53">LN(J520)</f>
        <v>-0.15902132859988932</v>
      </c>
    </row>
    <row r="521" spans="1:11" x14ac:dyDescent="0.25">
      <c r="A521" s="3">
        <v>58</v>
      </c>
      <c r="B521" s="3">
        <v>2</v>
      </c>
      <c r="C521" s="3">
        <v>0</v>
      </c>
      <c r="D521" s="7">
        <f>SUMPRODUCT($E$4:$I$4,'raw data'!D516:H516)+$J$4</f>
        <v>-2.2897109979710621</v>
      </c>
      <c r="E521" s="3">
        <v>0</v>
      </c>
      <c r="F521" s="7">
        <f t="shared" si="49"/>
        <v>0.10129573229622742</v>
      </c>
      <c r="G521" s="7">
        <f t="shared" si="50"/>
        <v>1</v>
      </c>
      <c r="H521" s="7">
        <f t="shared" si="51"/>
        <v>9.197868413148523E-2</v>
      </c>
      <c r="I521" s="7">
        <f t="shared" si="52"/>
        <v>0.90802131586851487</v>
      </c>
      <c r="J521" s="7">
        <f t="shared" si="48"/>
        <v>0.90802131586851487</v>
      </c>
      <c r="K521" s="7">
        <f t="shared" si="53"/>
        <v>-9.6487425030274257E-2</v>
      </c>
    </row>
    <row r="522" spans="1:11" x14ac:dyDescent="0.25">
      <c r="A522" s="3">
        <v>58</v>
      </c>
      <c r="B522" s="3">
        <v>3</v>
      </c>
      <c r="C522" s="3">
        <v>0</v>
      </c>
      <c r="D522" s="7">
        <f>SUMPRODUCT($E$4:$I$4,'raw data'!D517:H517)+$J$4</f>
        <v>-0.62385655774795168</v>
      </c>
      <c r="E522" s="3">
        <v>0</v>
      </c>
      <c r="F522" s="7">
        <f t="shared" si="49"/>
        <v>0.53587381910216136</v>
      </c>
      <c r="G522" s="7">
        <f t="shared" si="50"/>
        <v>1</v>
      </c>
      <c r="H522" s="7">
        <f t="shared" si="51"/>
        <v>0.3489048465032249</v>
      </c>
      <c r="I522" s="7">
        <f t="shared" si="52"/>
        <v>0.65109515349677516</v>
      </c>
      <c r="J522" s="7">
        <f t="shared" si="48"/>
        <v>0.65109515349677516</v>
      </c>
      <c r="K522" s="7">
        <f t="shared" si="53"/>
        <v>-0.42909948232903433</v>
      </c>
    </row>
    <row r="523" spans="1:11" x14ac:dyDescent="0.25">
      <c r="A523" s="3">
        <v>58</v>
      </c>
      <c r="B523" s="3">
        <v>4</v>
      </c>
      <c r="C523" s="3">
        <v>1</v>
      </c>
      <c r="D523" s="7">
        <f>SUMPRODUCT($E$4:$I$4,'raw data'!D518:H518)+$J$4</f>
        <v>0.12368280206065163</v>
      </c>
      <c r="E523" s="3">
        <v>0</v>
      </c>
      <c r="F523" s="7">
        <f t="shared" si="49"/>
        <v>1.1316568548401877</v>
      </c>
      <c r="G523" s="7">
        <f t="shared" si="50"/>
        <v>1</v>
      </c>
      <c r="H523" s="7">
        <f t="shared" si="51"/>
        <v>0.53088134343509485</v>
      </c>
      <c r="I523" s="7">
        <f t="shared" si="52"/>
        <v>0.46911865656490526</v>
      </c>
      <c r="J523" s="7">
        <f t="shared" si="48"/>
        <v>0.53088134343509485</v>
      </c>
      <c r="K523" s="7">
        <f t="shared" si="53"/>
        <v>-0.63321674140178164</v>
      </c>
    </row>
    <row r="524" spans="1:11" x14ac:dyDescent="0.25">
      <c r="A524" s="3">
        <v>58</v>
      </c>
      <c r="B524" s="3">
        <v>5</v>
      </c>
      <c r="C524" s="3">
        <v>0</v>
      </c>
      <c r="D524" s="7">
        <f>SUMPRODUCT($E$4:$I$4,'raw data'!D519:H519)+$J$4</f>
        <v>-2.3955405297568881</v>
      </c>
      <c r="E524" s="3">
        <v>0</v>
      </c>
      <c r="F524" s="7">
        <f t="shared" si="49"/>
        <v>9.1123410693296561E-2</v>
      </c>
      <c r="G524" s="7">
        <f t="shared" si="50"/>
        <v>1</v>
      </c>
      <c r="H524" s="7">
        <f t="shared" si="51"/>
        <v>8.3513386112206156E-2</v>
      </c>
      <c r="I524" s="7">
        <f t="shared" si="52"/>
        <v>0.91648661388779384</v>
      </c>
      <c r="J524" s="7">
        <f t="shared" si="48"/>
        <v>0.91648661388779384</v>
      </c>
      <c r="K524" s="7">
        <f t="shared" si="53"/>
        <v>-8.7207817496118528E-2</v>
      </c>
    </row>
    <row r="525" spans="1:11" x14ac:dyDescent="0.25">
      <c r="A525" s="3">
        <v>58</v>
      </c>
      <c r="B525" s="3">
        <v>6</v>
      </c>
      <c r="C525" s="3">
        <v>0</v>
      </c>
      <c r="D525" s="7">
        <f>SUMPRODUCT($E$4:$I$4,'raw data'!D520:H520)+$J$4</f>
        <v>9.5601738425921678E-2</v>
      </c>
      <c r="E525" s="3">
        <v>0</v>
      </c>
      <c r="F525" s="7">
        <f t="shared" si="49"/>
        <v>1.1003207612418371</v>
      </c>
      <c r="G525" s="7">
        <f t="shared" si="50"/>
        <v>1</v>
      </c>
      <c r="H525" s="7">
        <f t="shared" si="51"/>
        <v>0.52388224767690283</v>
      </c>
      <c r="I525" s="7">
        <f t="shared" si="52"/>
        <v>0.47611775232309722</v>
      </c>
      <c r="J525" s="7">
        <f t="shared" si="48"/>
        <v>0.47611775232309722</v>
      </c>
      <c r="K525" s="7">
        <f t="shared" si="53"/>
        <v>-0.74209007651377834</v>
      </c>
    </row>
    <row r="526" spans="1:11" x14ac:dyDescent="0.25">
      <c r="A526" s="3">
        <v>58</v>
      </c>
      <c r="B526" s="3">
        <v>7</v>
      </c>
      <c r="C526" s="3">
        <v>0</v>
      </c>
      <c r="D526" s="7">
        <f>SUMPRODUCT($E$4:$I$4,'raw data'!D521:H521)+$J$4</f>
        <v>-0.87670288841827704</v>
      </c>
      <c r="E526" s="3">
        <v>0</v>
      </c>
      <c r="F526" s="7">
        <f t="shared" si="49"/>
        <v>0.41615275424452053</v>
      </c>
      <c r="G526" s="7">
        <f t="shared" si="50"/>
        <v>1</v>
      </c>
      <c r="H526" s="7">
        <f t="shared" si="51"/>
        <v>0.29386148704454335</v>
      </c>
      <c r="I526" s="7">
        <f t="shared" si="52"/>
        <v>0.70613851295545671</v>
      </c>
      <c r="J526" s="7">
        <f t="shared" si="48"/>
        <v>0.70613851295545671</v>
      </c>
      <c r="K526" s="7">
        <f t="shared" si="53"/>
        <v>-0.34794386674451944</v>
      </c>
    </row>
    <row r="527" spans="1:11" x14ac:dyDescent="0.25">
      <c r="A527" s="3">
        <v>58</v>
      </c>
      <c r="B527" s="3">
        <v>8</v>
      </c>
      <c r="C527" s="3">
        <v>0</v>
      </c>
      <c r="D527" s="7">
        <f>SUMPRODUCT($E$4:$I$4,'raw data'!D522:H522)+$J$4</f>
        <v>-2.4236215933916174</v>
      </c>
      <c r="E527" s="3">
        <v>0</v>
      </c>
      <c r="F527" s="7">
        <f t="shared" si="49"/>
        <v>8.8600161959130341E-2</v>
      </c>
      <c r="G527" s="7">
        <f t="shared" si="50"/>
        <v>1</v>
      </c>
      <c r="H527" s="7">
        <f t="shared" si="51"/>
        <v>8.1389076591425941E-2</v>
      </c>
      <c r="I527" s="7">
        <f t="shared" si="52"/>
        <v>0.91861092340857409</v>
      </c>
      <c r="J527" s="7">
        <f t="shared" si="48"/>
        <v>0.91861092340857409</v>
      </c>
      <c r="K527" s="7">
        <f t="shared" si="53"/>
        <v>-8.4892615795399917E-2</v>
      </c>
    </row>
    <row r="528" spans="1:11" x14ac:dyDescent="0.25">
      <c r="A528" s="3">
        <v>58</v>
      </c>
      <c r="B528" s="3">
        <v>9</v>
      </c>
      <c r="C528" s="3">
        <v>0</v>
      </c>
      <c r="D528" s="7">
        <f>SUMPRODUCT($E$4:$I$4,'raw data'!D523:H523)+$J$4</f>
        <v>-1.6242422482268801</v>
      </c>
      <c r="E528" s="3">
        <v>0</v>
      </c>
      <c r="F528" s="7">
        <f t="shared" si="49"/>
        <v>0.19706094192164569</v>
      </c>
      <c r="G528" s="7">
        <f t="shared" si="50"/>
        <v>1</v>
      </c>
      <c r="H528" s="7">
        <f t="shared" si="51"/>
        <v>0.16462064296016807</v>
      </c>
      <c r="I528" s="7">
        <f t="shared" si="52"/>
        <v>0.83537935703983202</v>
      </c>
      <c r="J528" s="7">
        <f t="shared" si="48"/>
        <v>0.83537935703983202</v>
      </c>
      <c r="K528" s="7">
        <f t="shared" si="53"/>
        <v>-0.17986933749509604</v>
      </c>
    </row>
    <row r="529" spans="1:11" x14ac:dyDescent="0.25">
      <c r="A529" s="3">
        <v>59</v>
      </c>
      <c r="B529" s="3">
        <v>1</v>
      </c>
      <c r="C529" s="3">
        <v>0</v>
      </c>
      <c r="D529" s="7">
        <f>SUMPRODUCT($E$4:$I$4,'raw data'!D524:H524)+$J$4</f>
        <v>-1.7581528436474358</v>
      </c>
      <c r="E529" s="3">
        <v>0</v>
      </c>
      <c r="F529" s="7">
        <f t="shared" si="49"/>
        <v>0.17236295127437298</v>
      </c>
      <c r="G529" s="7">
        <f t="shared" si="50"/>
        <v>1</v>
      </c>
      <c r="H529" s="7">
        <f t="shared" si="51"/>
        <v>0.14702183405489941</v>
      </c>
      <c r="I529" s="7">
        <f t="shared" si="52"/>
        <v>0.85297816594510056</v>
      </c>
      <c r="J529" s="7">
        <f t="shared" si="48"/>
        <v>0.85297816594510056</v>
      </c>
      <c r="K529" s="7">
        <f t="shared" si="53"/>
        <v>-0.15902132859988932</v>
      </c>
    </row>
    <row r="530" spans="1:11" x14ac:dyDescent="0.25">
      <c r="A530" s="3">
        <v>59</v>
      </c>
      <c r="B530" s="3">
        <v>2</v>
      </c>
      <c r="C530" s="3">
        <v>0</v>
      </c>
      <c r="D530" s="7">
        <f>SUMPRODUCT($E$4:$I$4,'raw data'!D525:H525)+$J$4</f>
        <v>-2.2897109979710621</v>
      </c>
      <c r="E530" s="3">
        <v>0</v>
      </c>
      <c r="F530" s="7">
        <f t="shared" si="49"/>
        <v>0.10129573229622742</v>
      </c>
      <c r="G530" s="7">
        <f t="shared" si="50"/>
        <v>1</v>
      </c>
      <c r="H530" s="7">
        <f t="shared" si="51"/>
        <v>9.197868413148523E-2</v>
      </c>
      <c r="I530" s="7">
        <f t="shared" si="52"/>
        <v>0.90802131586851487</v>
      </c>
      <c r="J530" s="7">
        <f t="shared" si="48"/>
        <v>0.90802131586851487</v>
      </c>
      <c r="K530" s="7">
        <f t="shared" si="53"/>
        <v>-9.6487425030274257E-2</v>
      </c>
    </row>
    <row r="531" spans="1:11" x14ac:dyDescent="0.25">
      <c r="A531" s="3">
        <v>59</v>
      </c>
      <c r="B531" s="3">
        <v>3</v>
      </c>
      <c r="C531" s="3">
        <v>0</v>
      </c>
      <c r="D531" s="7">
        <f>SUMPRODUCT($E$4:$I$4,'raw data'!D526:H526)+$J$4</f>
        <v>-0.62385655774795168</v>
      </c>
      <c r="E531" s="3">
        <v>0</v>
      </c>
      <c r="F531" s="7">
        <f t="shared" si="49"/>
        <v>0.53587381910216136</v>
      </c>
      <c r="G531" s="7">
        <f t="shared" si="50"/>
        <v>1</v>
      </c>
      <c r="H531" s="7">
        <f t="shared" si="51"/>
        <v>0.3489048465032249</v>
      </c>
      <c r="I531" s="7">
        <f t="shared" si="52"/>
        <v>0.65109515349677516</v>
      </c>
      <c r="J531" s="7">
        <f t="shared" si="48"/>
        <v>0.65109515349677516</v>
      </c>
      <c r="K531" s="7">
        <f t="shared" si="53"/>
        <v>-0.42909948232903433</v>
      </c>
    </row>
    <row r="532" spans="1:11" x14ac:dyDescent="0.25">
      <c r="A532" s="3">
        <v>59</v>
      </c>
      <c r="B532" s="3">
        <v>4</v>
      </c>
      <c r="C532" s="3">
        <v>0</v>
      </c>
      <c r="D532" s="7">
        <f>SUMPRODUCT($E$4:$I$4,'raw data'!D527:H527)+$J$4</f>
        <v>0.12368280206065163</v>
      </c>
      <c r="E532" s="3">
        <v>0</v>
      </c>
      <c r="F532" s="7">
        <f t="shared" si="49"/>
        <v>1.1316568548401877</v>
      </c>
      <c r="G532" s="7">
        <f t="shared" si="50"/>
        <v>1</v>
      </c>
      <c r="H532" s="7">
        <f t="shared" si="51"/>
        <v>0.53088134343509485</v>
      </c>
      <c r="I532" s="7">
        <f t="shared" si="52"/>
        <v>0.46911865656490526</v>
      </c>
      <c r="J532" s="7">
        <f t="shared" si="48"/>
        <v>0.46911865656490526</v>
      </c>
      <c r="K532" s="7">
        <f t="shared" si="53"/>
        <v>-0.75689954346243327</v>
      </c>
    </row>
    <row r="533" spans="1:11" x14ac:dyDescent="0.25">
      <c r="A533" s="3">
        <v>59</v>
      </c>
      <c r="B533" s="3">
        <v>5</v>
      </c>
      <c r="C533" s="3">
        <v>0</v>
      </c>
      <c r="D533" s="7">
        <f>SUMPRODUCT($E$4:$I$4,'raw data'!D528:H528)+$J$4</f>
        <v>-2.3955405297568881</v>
      </c>
      <c r="E533" s="3">
        <v>0</v>
      </c>
      <c r="F533" s="7">
        <f t="shared" si="49"/>
        <v>9.1123410693296561E-2</v>
      </c>
      <c r="G533" s="7">
        <f t="shared" si="50"/>
        <v>1</v>
      </c>
      <c r="H533" s="7">
        <f t="shared" si="51"/>
        <v>8.3513386112206156E-2</v>
      </c>
      <c r="I533" s="7">
        <f t="shared" si="52"/>
        <v>0.91648661388779384</v>
      </c>
      <c r="J533" s="7">
        <f t="shared" si="48"/>
        <v>0.91648661388779384</v>
      </c>
      <c r="K533" s="7">
        <f t="shared" si="53"/>
        <v>-8.7207817496118528E-2</v>
      </c>
    </row>
    <row r="534" spans="1:11" x14ac:dyDescent="0.25">
      <c r="A534" s="3">
        <v>59</v>
      </c>
      <c r="B534" s="3">
        <v>6</v>
      </c>
      <c r="C534" s="3">
        <v>0</v>
      </c>
      <c r="D534" s="7">
        <f>SUMPRODUCT($E$4:$I$4,'raw data'!D529:H529)+$J$4</f>
        <v>9.5601738425921678E-2</v>
      </c>
      <c r="E534" s="3">
        <v>0</v>
      </c>
      <c r="F534" s="7">
        <f t="shared" si="49"/>
        <v>1.1003207612418371</v>
      </c>
      <c r="G534" s="7">
        <f t="shared" si="50"/>
        <v>1</v>
      </c>
      <c r="H534" s="7">
        <f t="shared" si="51"/>
        <v>0.52388224767690283</v>
      </c>
      <c r="I534" s="7">
        <f t="shared" si="52"/>
        <v>0.47611775232309722</v>
      </c>
      <c r="J534" s="7">
        <f t="shared" si="48"/>
        <v>0.47611775232309722</v>
      </c>
      <c r="K534" s="7">
        <f t="shared" si="53"/>
        <v>-0.74209007651377834</v>
      </c>
    </row>
    <row r="535" spans="1:11" x14ac:dyDescent="0.25">
      <c r="A535" s="3">
        <v>59</v>
      </c>
      <c r="B535" s="3">
        <v>7</v>
      </c>
      <c r="C535" s="3">
        <v>0</v>
      </c>
      <c r="D535" s="7">
        <f>SUMPRODUCT($E$4:$I$4,'raw data'!D530:H530)+$J$4</f>
        <v>-0.87670288841827704</v>
      </c>
      <c r="E535" s="3">
        <v>0</v>
      </c>
      <c r="F535" s="7">
        <f t="shared" si="49"/>
        <v>0.41615275424452053</v>
      </c>
      <c r="G535" s="7">
        <f t="shared" si="50"/>
        <v>1</v>
      </c>
      <c r="H535" s="7">
        <f t="shared" si="51"/>
        <v>0.29386148704454335</v>
      </c>
      <c r="I535" s="7">
        <f t="shared" si="52"/>
        <v>0.70613851295545671</v>
      </c>
      <c r="J535" s="7">
        <f t="shared" si="48"/>
        <v>0.70613851295545671</v>
      </c>
      <c r="K535" s="7">
        <f t="shared" si="53"/>
        <v>-0.34794386674451944</v>
      </c>
    </row>
    <row r="536" spans="1:11" x14ac:dyDescent="0.25">
      <c r="A536" s="3">
        <v>59</v>
      </c>
      <c r="B536" s="3">
        <v>8</v>
      </c>
      <c r="C536" s="3">
        <v>0</v>
      </c>
      <c r="D536" s="7">
        <f>SUMPRODUCT($E$4:$I$4,'raw data'!D531:H531)+$J$4</f>
        <v>-2.4236215933916174</v>
      </c>
      <c r="E536" s="3">
        <v>0</v>
      </c>
      <c r="F536" s="7">
        <f t="shared" si="49"/>
        <v>8.8600161959130341E-2</v>
      </c>
      <c r="G536" s="7">
        <f t="shared" si="50"/>
        <v>1</v>
      </c>
      <c r="H536" s="7">
        <f t="shared" si="51"/>
        <v>8.1389076591425941E-2</v>
      </c>
      <c r="I536" s="7">
        <f t="shared" si="52"/>
        <v>0.91861092340857409</v>
      </c>
      <c r="J536" s="7">
        <f t="shared" si="48"/>
        <v>0.91861092340857409</v>
      </c>
      <c r="K536" s="7">
        <f t="shared" si="53"/>
        <v>-8.4892615795399917E-2</v>
      </c>
    </row>
    <row r="537" spans="1:11" x14ac:dyDescent="0.25">
      <c r="A537" s="3">
        <v>59</v>
      </c>
      <c r="B537" s="3">
        <v>9</v>
      </c>
      <c r="C537" s="3">
        <v>0</v>
      </c>
      <c r="D537" s="7">
        <f>SUMPRODUCT($E$4:$I$4,'raw data'!D532:H532)+$J$4</f>
        <v>-1.6242422482268801</v>
      </c>
      <c r="E537" s="3">
        <v>0</v>
      </c>
      <c r="F537" s="7">
        <f t="shared" si="49"/>
        <v>0.19706094192164569</v>
      </c>
      <c r="G537" s="7">
        <f t="shared" si="50"/>
        <v>1</v>
      </c>
      <c r="H537" s="7">
        <f t="shared" si="51"/>
        <v>0.16462064296016807</v>
      </c>
      <c r="I537" s="7">
        <f t="shared" si="52"/>
        <v>0.83537935703983202</v>
      </c>
      <c r="J537" s="7">
        <f t="shared" si="48"/>
        <v>0.83537935703983202</v>
      </c>
      <c r="K537" s="7">
        <f t="shared" si="53"/>
        <v>-0.17986933749509604</v>
      </c>
    </row>
    <row r="538" spans="1:11" x14ac:dyDescent="0.25">
      <c r="A538" s="3">
        <v>60</v>
      </c>
      <c r="B538" s="3">
        <v>1</v>
      </c>
      <c r="C538" s="3">
        <v>0</v>
      </c>
      <c r="D538" s="7">
        <f>SUMPRODUCT($E$4:$I$4,'raw data'!D533:H533)+$J$4</f>
        <v>-1.7581528436474358</v>
      </c>
      <c r="E538" s="3">
        <v>0</v>
      </c>
      <c r="F538" s="7">
        <f t="shared" si="49"/>
        <v>0.17236295127437298</v>
      </c>
      <c r="G538" s="7">
        <f t="shared" si="50"/>
        <v>1</v>
      </c>
      <c r="H538" s="7">
        <f t="shared" si="51"/>
        <v>0.14702183405489941</v>
      </c>
      <c r="I538" s="7">
        <f t="shared" si="52"/>
        <v>0.85297816594510056</v>
      </c>
      <c r="J538" s="7">
        <f t="shared" si="48"/>
        <v>0.85297816594510056</v>
      </c>
      <c r="K538" s="7">
        <f t="shared" si="53"/>
        <v>-0.15902132859988932</v>
      </c>
    </row>
    <row r="539" spans="1:11" x14ac:dyDescent="0.25">
      <c r="A539" s="3">
        <v>60</v>
      </c>
      <c r="B539" s="3">
        <v>2</v>
      </c>
      <c r="C539" s="3">
        <v>0</v>
      </c>
      <c r="D539" s="7">
        <f>SUMPRODUCT($E$4:$I$4,'raw data'!D534:H534)+$J$4</f>
        <v>-2.2897109979710621</v>
      </c>
      <c r="E539" s="3">
        <v>0</v>
      </c>
      <c r="F539" s="7">
        <f t="shared" si="49"/>
        <v>0.10129573229622742</v>
      </c>
      <c r="G539" s="7">
        <f t="shared" si="50"/>
        <v>1</v>
      </c>
      <c r="H539" s="7">
        <f t="shared" si="51"/>
        <v>9.197868413148523E-2</v>
      </c>
      <c r="I539" s="7">
        <f t="shared" si="52"/>
        <v>0.90802131586851487</v>
      </c>
      <c r="J539" s="7">
        <f t="shared" si="48"/>
        <v>0.90802131586851487</v>
      </c>
      <c r="K539" s="7">
        <f t="shared" si="53"/>
        <v>-9.6487425030274257E-2</v>
      </c>
    </row>
    <row r="540" spans="1:11" x14ac:dyDescent="0.25">
      <c r="A540" s="3">
        <v>60</v>
      </c>
      <c r="B540" s="3">
        <v>3</v>
      </c>
      <c r="C540" s="3">
        <v>1</v>
      </c>
      <c r="D540" s="7">
        <f>SUMPRODUCT($E$4:$I$4,'raw data'!D535:H535)+$J$4</f>
        <v>-0.62385655774795168</v>
      </c>
      <c r="E540" s="3">
        <v>0</v>
      </c>
      <c r="F540" s="7">
        <f t="shared" si="49"/>
        <v>0.53587381910216136</v>
      </c>
      <c r="G540" s="7">
        <f t="shared" si="50"/>
        <v>1</v>
      </c>
      <c r="H540" s="7">
        <f t="shared" si="51"/>
        <v>0.3489048465032249</v>
      </c>
      <c r="I540" s="7">
        <f t="shared" si="52"/>
        <v>0.65109515349677516</v>
      </c>
      <c r="J540" s="7">
        <f t="shared" si="48"/>
        <v>0.3489048465032249</v>
      </c>
      <c r="K540" s="7">
        <f t="shared" si="53"/>
        <v>-1.052956040076986</v>
      </c>
    </row>
    <row r="541" spans="1:11" x14ac:dyDescent="0.25">
      <c r="A541" s="3">
        <v>60</v>
      </c>
      <c r="B541" s="3">
        <v>4</v>
      </c>
      <c r="C541" s="3">
        <v>1</v>
      </c>
      <c r="D541" s="7">
        <f>SUMPRODUCT($E$4:$I$4,'raw data'!D536:H536)+$J$4</f>
        <v>0.12368280206065163</v>
      </c>
      <c r="E541" s="3">
        <v>0</v>
      </c>
      <c r="F541" s="7">
        <f t="shared" si="49"/>
        <v>1.1316568548401877</v>
      </c>
      <c r="G541" s="7">
        <f t="shared" si="50"/>
        <v>1</v>
      </c>
      <c r="H541" s="7">
        <f t="shared" si="51"/>
        <v>0.53088134343509485</v>
      </c>
      <c r="I541" s="7">
        <f t="shared" si="52"/>
        <v>0.46911865656490526</v>
      </c>
      <c r="J541" s="7">
        <f t="shared" si="48"/>
        <v>0.53088134343509485</v>
      </c>
      <c r="K541" s="7">
        <f t="shared" si="53"/>
        <v>-0.63321674140178164</v>
      </c>
    </row>
    <row r="542" spans="1:11" x14ac:dyDescent="0.25">
      <c r="A542" s="3">
        <v>60</v>
      </c>
      <c r="B542" s="3">
        <v>5</v>
      </c>
      <c r="C542" s="3">
        <v>0</v>
      </c>
      <c r="D542" s="7">
        <f>SUMPRODUCT($E$4:$I$4,'raw data'!D537:H537)+$J$4</f>
        <v>-2.3955405297568881</v>
      </c>
      <c r="E542" s="3">
        <v>0</v>
      </c>
      <c r="F542" s="7">
        <f t="shared" si="49"/>
        <v>9.1123410693296561E-2</v>
      </c>
      <c r="G542" s="7">
        <f t="shared" si="50"/>
        <v>1</v>
      </c>
      <c r="H542" s="7">
        <f t="shared" si="51"/>
        <v>8.3513386112206156E-2</v>
      </c>
      <c r="I542" s="7">
        <f t="shared" si="52"/>
        <v>0.91648661388779384</v>
      </c>
      <c r="J542" s="7">
        <f t="shared" si="48"/>
        <v>0.91648661388779384</v>
      </c>
      <c r="K542" s="7">
        <f t="shared" si="53"/>
        <v>-8.7207817496118528E-2</v>
      </c>
    </row>
    <row r="543" spans="1:11" x14ac:dyDescent="0.25">
      <c r="A543" s="3">
        <v>60</v>
      </c>
      <c r="B543" s="3">
        <v>6</v>
      </c>
      <c r="C543" s="3">
        <v>1</v>
      </c>
      <c r="D543" s="7">
        <f>SUMPRODUCT($E$4:$I$4,'raw data'!D538:H538)+$J$4</f>
        <v>9.5601738425921678E-2</v>
      </c>
      <c r="E543" s="3">
        <v>0</v>
      </c>
      <c r="F543" s="7">
        <f t="shared" si="49"/>
        <v>1.1003207612418371</v>
      </c>
      <c r="G543" s="7">
        <f t="shared" si="50"/>
        <v>1</v>
      </c>
      <c r="H543" s="7">
        <f t="shared" si="51"/>
        <v>0.52388224767690283</v>
      </c>
      <c r="I543" s="7">
        <f t="shared" si="52"/>
        <v>0.47611775232309722</v>
      </c>
      <c r="J543" s="7">
        <f t="shared" si="48"/>
        <v>0.52388224767690283</v>
      </c>
      <c r="K543" s="7">
        <f t="shared" si="53"/>
        <v>-0.64648833808785655</v>
      </c>
    </row>
    <row r="544" spans="1:11" x14ac:dyDescent="0.25">
      <c r="A544" s="3">
        <v>60</v>
      </c>
      <c r="B544" s="3">
        <v>7</v>
      </c>
      <c r="C544" s="3">
        <v>0</v>
      </c>
      <c r="D544" s="7">
        <f>SUMPRODUCT($E$4:$I$4,'raw data'!D539:H539)+$J$4</f>
        <v>-0.87670288841827704</v>
      </c>
      <c r="E544" s="3">
        <v>0</v>
      </c>
      <c r="F544" s="7">
        <f t="shared" si="49"/>
        <v>0.41615275424452053</v>
      </c>
      <c r="G544" s="7">
        <f t="shared" si="50"/>
        <v>1</v>
      </c>
      <c r="H544" s="7">
        <f t="shared" si="51"/>
        <v>0.29386148704454335</v>
      </c>
      <c r="I544" s="7">
        <f t="shared" si="52"/>
        <v>0.70613851295545671</v>
      </c>
      <c r="J544" s="7">
        <f t="shared" si="48"/>
        <v>0.70613851295545671</v>
      </c>
      <c r="K544" s="7">
        <f t="shared" si="53"/>
        <v>-0.34794386674451944</v>
      </c>
    </row>
    <row r="545" spans="1:11" x14ac:dyDescent="0.25">
      <c r="A545" s="3">
        <v>60</v>
      </c>
      <c r="B545" s="3">
        <v>8</v>
      </c>
      <c r="C545" s="3">
        <v>0</v>
      </c>
      <c r="D545" s="7">
        <f>SUMPRODUCT($E$4:$I$4,'raw data'!D540:H540)+$J$4</f>
        <v>-2.4236215933916174</v>
      </c>
      <c r="E545" s="3">
        <v>0</v>
      </c>
      <c r="F545" s="7">
        <f t="shared" si="49"/>
        <v>8.8600161959130341E-2</v>
      </c>
      <c r="G545" s="7">
        <f t="shared" si="50"/>
        <v>1</v>
      </c>
      <c r="H545" s="7">
        <f t="shared" si="51"/>
        <v>8.1389076591425941E-2</v>
      </c>
      <c r="I545" s="7">
        <f t="shared" si="52"/>
        <v>0.91861092340857409</v>
      </c>
      <c r="J545" s="7">
        <f t="shared" si="48"/>
        <v>0.91861092340857409</v>
      </c>
      <c r="K545" s="7">
        <f t="shared" si="53"/>
        <v>-8.4892615795399917E-2</v>
      </c>
    </row>
    <row r="546" spans="1:11" x14ac:dyDescent="0.25">
      <c r="A546" s="3">
        <v>60</v>
      </c>
      <c r="B546" s="3">
        <v>9</v>
      </c>
      <c r="C546" s="3">
        <v>0</v>
      </c>
      <c r="D546" s="7">
        <f>SUMPRODUCT($E$4:$I$4,'raw data'!D541:H541)+$J$4</f>
        <v>-1.6242422482268801</v>
      </c>
      <c r="E546" s="3">
        <v>0</v>
      </c>
      <c r="F546" s="7">
        <f t="shared" si="49"/>
        <v>0.19706094192164569</v>
      </c>
      <c r="G546" s="7">
        <f t="shared" si="50"/>
        <v>1</v>
      </c>
      <c r="H546" s="7">
        <f t="shared" si="51"/>
        <v>0.16462064296016807</v>
      </c>
      <c r="I546" s="7">
        <f t="shared" si="52"/>
        <v>0.83537935703983202</v>
      </c>
      <c r="J546" s="7">
        <f t="shared" si="48"/>
        <v>0.83537935703983202</v>
      </c>
      <c r="K546" s="7">
        <f t="shared" si="53"/>
        <v>-0.17986933749509604</v>
      </c>
    </row>
    <row r="547" spans="1:11" x14ac:dyDescent="0.25">
      <c r="A547" s="3">
        <v>61</v>
      </c>
      <c r="B547" s="3">
        <v>1</v>
      </c>
      <c r="C547" s="3">
        <v>0</v>
      </c>
      <c r="D547" s="7">
        <f>SUMPRODUCT($E$4:$I$4,'raw data'!D542:H542)+$J$4</f>
        <v>-1.7581528436474358</v>
      </c>
      <c r="E547" s="3">
        <v>0</v>
      </c>
      <c r="F547" s="7">
        <f t="shared" si="49"/>
        <v>0.17236295127437298</v>
      </c>
      <c r="G547" s="7">
        <f t="shared" si="50"/>
        <v>1</v>
      </c>
      <c r="H547" s="7">
        <f t="shared" si="51"/>
        <v>0.14702183405489941</v>
      </c>
      <c r="I547" s="7">
        <f t="shared" si="52"/>
        <v>0.85297816594510056</v>
      </c>
      <c r="J547" s="7">
        <f t="shared" si="48"/>
        <v>0.85297816594510056</v>
      </c>
      <c r="K547" s="7">
        <f t="shared" si="53"/>
        <v>-0.15902132859988932</v>
      </c>
    </row>
    <row r="548" spans="1:11" x14ac:dyDescent="0.25">
      <c r="A548" s="3">
        <v>61</v>
      </c>
      <c r="B548" s="3">
        <v>2</v>
      </c>
      <c r="C548" s="3">
        <v>0</v>
      </c>
      <c r="D548" s="7">
        <f>SUMPRODUCT($E$4:$I$4,'raw data'!D543:H543)+$J$4</f>
        <v>-2.2897109979710621</v>
      </c>
      <c r="E548" s="3">
        <v>0</v>
      </c>
      <c r="F548" s="7">
        <f t="shared" si="49"/>
        <v>0.10129573229622742</v>
      </c>
      <c r="G548" s="7">
        <f t="shared" si="50"/>
        <v>1</v>
      </c>
      <c r="H548" s="7">
        <f t="shared" si="51"/>
        <v>9.197868413148523E-2</v>
      </c>
      <c r="I548" s="7">
        <f t="shared" si="52"/>
        <v>0.90802131586851487</v>
      </c>
      <c r="J548" s="7">
        <f t="shared" si="48"/>
        <v>0.90802131586851487</v>
      </c>
      <c r="K548" s="7">
        <f t="shared" si="53"/>
        <v>-9.6487425030274257E-2</v>
      </c>
    </row>
    <row r="549" spans="1:11" x14ac:dyDescent="0.25">
      <c r="A549" s="3">
        <v>61</v>
      </c>
      <c r="B549" s="3">
        <v>3</v>
      </c>
      <c r="C549" s="3">
        <v>0</v>
      </c>
      <c r="D549" s="7">
        <f>SUMPRODUCT($E$4:$I$4,'raw data'!D544:H544)+$J$4</f>
        <v>-0.62385655774795168</v>
      </c>
      <c r="E549" s="3">
        <v>0</v>
      </c>
      <c r="F549" s="7">
        <f t="shared" si="49"/>
        <v>0.53587381910216136</v>
      </c>
      <c r="G549" s="7">
        <f t="shared" si="50"/>
        <v>1</v>
      </c>
      <c r="H549" s="7">
        <f t="shared" si="51"/>
        <v>0.3489048465032249</v>
      </c>
      <c r="I549" s="7">
        <f t="shared" si="52"/>
        <v>0.65109515349677516</v>
      </c>
      <c r="J549" s="7">
        <f t="shared" si="48"/>
        <v>0.65109515349677516</v>
      </c>
      <c r="K549" s="7">
        <f t="shared" si="53"/>
        <v>-0.42909948232903433</v>
      </c>
    </row>
    <row r="550" spans="1:11" x14ac:dyDescent="0.25">
      <c r="A550" s="3">
        <v>61</v>
      </c>
      <c r="B550" s="3">
        <v>4</v>
      </c>
      <c r="C550" s="3">
        <v>0</v>
      </c>
      <c r="D550" s="7">
        <f>SUMPRODUCT($E$4:$I$4,'raw data'!D545:H545)+$J$4</f>
        <v>0.12368280206065163</v>
      </c>
      <c r="E550" s="3">
        <v>0</v>
      </c>
      <c r="F550" s="7">
        <f t="shared" si="49"/>
        <v>1.1316568548401877</v>
      </c>
      <c r="G550" s="7">
        <f t="shared" si="50"/>
        <v>1</v>
      </c>
      <c r="H550" s="7">
        <f t="shared" si="51"/>
        <v>0.53088134343509485</v>
      </c>
      <c r="I550" s="7">
        <f t="shared" si="52"/>
        <v>0.46911865656490526</v>
      </c>
      <c r="J550" s="7">
        <f t="shared" si="48"/>
        <v>0.46911865656490526</v>
      </c>
      <c r="K550" s="7">
        <f t="shared" si="53"/>
        <v>-0.75689954346243327</v>
      </c>
    </row>
    <row r="551" spans="1:11" x14ac:dyDescent="0.25">
      <c r="A551" s="3">
        <v>61</v>
      </c>
      <c r="B551" s="3">
        <v>5</v>
      </c>
      <c r="C551" s="3">
        <v>0</v>
      </c>
      <c r="D551" s="7">
        <f>SUMPRODUCT($E$4:$I$4,'raw data'!D546:H546)+$J$4</f>
        <v>-2.3955405297568881</v>
      </c>
      <c r="E551" s="3">
        <v>0</v>
      </c>
      <c r="F551" s="7">
        <f t="shared" si="49"/>
        <v>9.1123410693296561E-2</v>
      </c>
      <c r="G551" s="7">
        <f t="shared" si="50"/>
        <v>1</v>
      </c>
      <c r="H551" s="7">
        <f t="shared" si="51"/>
        <v>8.3513386112206156E-2</v>
      </c>
      <c r="I551" s="7">
        <f t="shared" si="52"/>
        <v>0.91648661388779384</v>
      </c>
      <c r="J551" s="7">
        <f t="shared" si="48"/>
        <v>0.91648661388779384</v>
      </c>
      <c r="K551" s="7">
        <f t="shared" si="53"/>
        <v>-8.7207817496118528E-2</v>
      </c>
    </row>
    <row r="552" spans="1:11" x14ac:dyDescent="0.25">
      <c r="A552" s="3">
        <v>61</v>
      </c>
      <c r="B552" s="3">
        <v>6</v>
      </c>
      <c r="C552" s="3">
        <v>0</v>
      </c>
      <c r="D552" s="7">
        <f>SUMPRODUCT($E$4:$I$4,'raw data'!D547:H547)+$J$4</f>
        <v>9.5601738425921678E-2</v>
      </c>
      <c r="E552" s="3">
        <v>0</v>
      </c>
      <c r="F552" s="7">
        <f t="shared" si="49"/>
        <v>1.1003207612418371</v>
      </c>
      <c r="G552" s="7">
        <f t="shared" si="50"/>
        <v>1</v>
      </c>
      <c r="H552" s="7">
        <f t="shared" si="51"/>
        <v>0.52388224767690283</v>
      </c>
      <c r="I552" s="7">
        <f t="shared" si="52"/>
        <v>0.47611775232309722</v>
      </c>
      <c r="J552" s="7">
        <f t="shared" si="48"/>
        <v>0.47611775232309722</v>
      </c>
      <c r="K552" s="7">
        <f t="shared" si="53"/>
        <v>-0.74209007651377834</v>
      </c>
    </row>
    <row r="553" spans="1:11" x14ac:dyDescent="0.25">
      <c r="A553" s="3">
        <v>61</v>
      </c>
      <c r="B553" s="3">
        <v>7</v>
      </c>
      <c r="C553" s="3">
        <v>0</v>
      </c>
      <c r="D553" s="7">
        <f>SUMPRODUCT($E$4:$I$4,'raw data'!D548:H548)+$J$4</f>
        <v>-0.87670288841827704</v>
      </c>
      <c r="E553" s="3">
        <v>0</v>
      </c>
      <c r="F553" s="7">
        <f t="shared" si="49"/>
        <v>0.41615275424452053</v>
      </c>
      <c r="G553" s="7">
        <f t="shared" si="50"/>
        <v>1</v>
      </c>
      <c r="H553" s="7">
        <f t="shared" si="51"/>
        <v>0.29386148704454335</v>
      </c>
      <c r="I553" s="7">
        <f t="shared" si="52"/>
        <v>0.70613851295545671</v>
      </c>
      <c r="J553" s="7">
        <f t="shared" si="48"/>
        <v>0.70613851295545671</v>
      </c>
      <c r="K553" s="7">
        <f t="shared" si="53"/>
        <v>-0.34794386674451944</v>
      </c>
    </row>
    <row r="554" spans="1:11" x14ac:dyDescent="0.25">
      <c r="A554" s="3">
        <v>61</v>
      </c>
      <c r="B554" s="3">
        <v>8</v>
      </c>
      <c r="C554" s="3">
        <v>0</v>
      </c>
      <c r="D554" s="7">
        <f>SUMPRODUCT($E$4:$I$4,'raw data'!D549:H549)+$J$4</f>
        <v>-2.4236215933916174</v>
      </c>
      <c r="E554" s="3">
        <v>0</v>
      </c>
      <c r="F554" s="7">
        <f t="shared" si="49"/>
        <v>8.8600161959130341E-2</v>
      </c>
      <c r="G554" s="7">
        <f t="shared" si="50"/>
        <v>1</v>
      </c>
      <c r="H554" s="7">
        <f t="shared" si="51"/>
        <v>8.1389076591425941E-2</v>
      </c>
      <c r="I554" s="7">
        <f t="shared" si="52"/>
        <v>0.91861092340857409</v>
      </c>
      <c r="J554" s="7">
        <f t="shared" si="48"/>
        <v>0.91861092340857409</v>
      </c>
      <c r="K554" s="7">
        <f t="shared" si="53"/>
        <v>-8.4892615795399917E-2</v>
      </c>
    </row>
    <row r="555" spans="1:11" x14ac:dyDescent="0.25">
      <c r="A555" s="3">
        <v>61</v>
      </c>
      <c r="B555" s="3">
        <v>9</v>
      </c>
      <c r="C555" s="3">
        <v>0</v>
      </c>
      <c r="D555" s="7">
        <f>SUMPRODUCT($E$4:$I$4,'raw data'!D550:H550)+$J$4</f>
        <v>-1.6242422482268801</v>
      </c>
      <c r="E555" s="3">
        <v>0</v>
      </c>
      <c r="F555" s="7">
        <f t="shared" si="49"/>
        <v>0.19706094192164569</v>
      </c>
      <c r="G555" s="7">
        <f t="shared" si="50"/>
        <v>1</v>
      </c>
      <c r="H555" s="7">
        <f t="shared" si="51"/>
        <v>0.16462064296016807</v>
      </c>
      <c r="I555" s="7">
        <f t="shared" si="52"/>
        <v>0.83537935703983202</v>
      </c>
      <c r="J555" s="7">
        <f t="shared" si="48"/>
        <v>0.83537935703983202</v>
      </c>
      <c r="K555" s="7">
        <f t="shared" si="53"/>
        <v>-0.17986933749509604</v>
      </c>
    </row>
    <row r="556" spans="1:11" x14ac:dyDescent="0.25">
      <c r="A556" s="3">
        <v>62</v>
      </c>
      <c r="B556" s="3">
        <v>1</v>
      </c>
      <c r="C556" s="3">
        <v>1</v>
      </c>
      <c r="D556" s="7">
        <f>SUMPRODUCT($E$4:$I$4,'raw data'!D551:H551)+$J$4</f>
        <v>-1.7581528436474358</v>
      </c>
      <c r="E556" s="3">
        <v>0</v>
      </c>
      <c r="F556" s="7">
        <f t="shared" si="49"/>
        <v>0.17236295127437298</v>
      </c>
      <c r="G556" s="7">
        <f t="shared" si="50"/>
        <v>1</v>
      </c>
      <c r="H556" s="7">
        <f t="shared" si="51"/>
        <v>0.14702183405489941</v>
      </c>
      <c r="I556" s="7">
        <f t="shared" si="52"/>
        <v>0.85297816594510056</v>
      </c>
      <c r="J556" s="7">
        <f t="shared" si="48"/>
        <v>0.14702183405489941</v>
      </c>
      <c r="K556" s="7">
        <f t="shared" si="53"/>
        <v>-1.9171741722473252</v>
      </c>
    </row>
    <row r="557" spans="1:11" x14ac:dyDescent="0.25">
      <c r="A557" s="3">
        <v>62</v>
      </c>
      <c r="B557" s="3">
        <v>2</v>
      </c>
      <c r="C557" s="3">
        <v>0</v>
      </c>
      <c r="D557" s="7">
        <f>SUMPRODUCT($E$4:$I$4,'raw data'!D552:H552)+$J$4</f>
        <v>-2.2897109979710621</v>
      </c>
      <c r="E557" s="3">
        <v>0</v>
      </c>
      <c r="F557" s="7">
        <f t="shared" si="49"/>
        <v>0.10129573229622742</v>
      </c>
      <c r="G557" s="7">
        <f t="shared" si="50"/>
        <v>1</v>
      </c>
      <c r="H557" s="7">
        <f t="shared" si="51"/>
        <v>9.197868413148523E-2</v>
      </c>
      <c r="I557" s="7">
        <f t="shared" si="52"/>
        <v>0.90802131586851487</v>
      </c>
      <c r="J557" s="7">
        <f t="shared" si="48"/>
        <v>0.90802131586851487</v>
      </c>
      <c r="K557" s="7">
        <f t="shared" si="53"/>
        <v>-9.6487425030274257E-2</v>
      </c>
    </row>
    <row r="558" spans="1:11" x14ac:dyDescent="0.25">
      <c r="A558" s="3">
        <v>62</v>
      </c>
      <c r="B558" s="3">
        <v>3</v>
      </c>
      <c r="C558" s="3">
        <v>1</v>
      </c>
      <c r="D558" s="7">
        <f>SUMPRODUCT($E$4:$I$4,'raw data'!D553:H553)+$J$4</f>
        <v>-0.62385655774795168</v>
      </c>
      <c r="E558" s="3">
        <v>0</v>
      </c>
      <c r="F558" s="7">
        <f t="shared" si="49"/>
        <v>0.53587381910216136</v>
      </c>
      <c r="G558" s="7">
        <f t="shared" si="50"/>
        <v>1</v>
      </c>
      <c r="H558" s="7">
        <f t="shared" si="51"/>
        <v>0.3489048465032249</v>
      </c>
      <c r="I558" s="7">
        <f t="shared" si="52"/>
        <v>0.65109515349677516</v>
      </c>
      <c r="J558" s="7">
        <f t="shared" si="48"/>
        <v>0.3489048465032249</v>
      </c>
      <c r="K558" s="7">
        <f t="shared" si="53"/>
        <v>-1.052956040076986</v>
      </c>
    </row>
    <row r="559" spans="1:11" x14ac:dyDescent="0.25">
      <c r="A559" s="3">
        <v>62</v>
      </c>
      <c r="B559" s="3">
        <v>4</v>
      </c>
      <c r="C559" s="3">
        <v>1</v>
      </c>
      <c r="D559" s="7">
        <f>SUMPRODUCT($E$4:$I$4,'raw data'!D554:H554)+$J$4</f>
        <v>0.12368280206065163</v>
      </c>
      <c r="E559" s="3">
        <v>0</v>
      </c>
      <c r="F559" s="7">
        <f t="shared" si="49"/>
        <v>1.1316568548401877</v>
      </c>
      <c r="G559" s="7">
        <f t="shared" si="50"/>
        <v>1</v>
      </c>
      <c r="H559" s="7">
        <f t="shared" si="51"/>
        <v>0.53088134343509485</v>
      </c>
      <c r="I559" s="7">
        <f t="shared" si="52"/>
        <v>0.46911865656490526</v>
      </c>
      <c r="J559" s="7">
        <f t="shared" si="48"/>
        <v>0.53088134343509485</v>
      </c>
      <c r="K559" s="7">
        <f t="shared" si="53"/>
        <v>-0.63321674140178164</v>
      </c>
    </row>
    <row r="560" spans="1:11" x14ac:dyDescent="0.25">
      <c r="A560" s="3">
        <v>62</v>
      </c>
      <c r="B560" s="3">
        <v>5</v>
      </c>
      <c r="C560" s="3">
        <v>0</v>
      </c>
      <c r="D560" s="7">
        <f>SUMPRODUCT($E$4:$I$4,'raw data'!D555:H555)+$J$4</f>
        <v>-2.3955405297568881</v>
      </c>
      <c r="E560" s="3">
        <v>0</v>
      </c>
      <c r="F560" s="7">
        <f t="shared" si="49"/>
        <v>9.1123410693296561E-2</v>
      </c>
      <c r="G560" s="7">
        <f t="shared" si="50"/>
        <v>1</v>
      </c>
      <c r="H560" s="7">
        <f t="shared" si="51"/>
        <v>8.3513386112206156E-2</v>
      </c>
      <c r="I560" s="7">
        <f t="shared" si="52"/>
        <v>0.91648661388779384</v>
      </c>
      <c r="J560" s="7">
        <f t="shared" si="48"/>
        <v>0.91648661388779384</v>
      </c>
      <c r="K560" s="7">
        <f t="shared" si="53"/>
        <v>-8.7207817496118528E-2</v>
      </c>
    </row>
    <row r="561" spans="1:11" x14ac:dyDescent="0.25">
      <c r="A561" s="3">
        <v>62</v>
      </c>
      <c r="B561" s="3">
        <v>6</v>
      </c>
      <c r="C561" s="3">
        <v>1</v>
      </c>
      <c r="D561" s="7">
        <f>SUMPRODUCT($E$4:$I$4,'raw data'!D556:H556)+$J$4</f>
        <v>9.5601738425921678E-2</v>
      </c>
      <c r="E561" s="3">
        <v>0</v>
      </c>
      <c r="F561" s="7">
        <f t="shared" si="49"/>
        <v>1.1003207612418371</v>
      </c>
      <c r="G561" s="7">
        <f t="shared" si="50"/>
        <v>1</v>
      </c>
      <c r="H561" s="7">
        <f t="shared" si="51"/>
        <v>0.52388224767690283</v>
      </c>
      <c r="I561" s="7">
        <f t="shared" si="52"/>
        <v>0.47611775232309722</v>
      </c>
      <c r="J561" s="7">
        <f t="shared" si="48"/>
        <v>0.52388224767690283</v>
      </c>
      <c r="K561" s="7">
        <f t="shared" si="53"/>
        <v>-0.64648833808785655</v>
      </c>
    </row>
    <row r="562" spans="1:11" x14ac:dyDescent="0.25">
      <c r="A562" s="3">
        <v>62</v>
      </c>
      <c r="B562" s="3">
        <v>7</v>
      </c>
      <c r="C562" s="3">
        <v>1</v>
      </c>
      <c r="D562" s="7">
        <f>SUMPRODUCT($E$4:$I$4,'raw data'!D557:H557)+$J$4</f>
        <v>-0.87670288841827704</v>
      </c>
      <c r="E562" s="3">
        <v>0</v>
      </c>
      <c r="F562" s="7">
        <f t="shared" si="49"/>
        <v>0.41615275424452053</v>
      </c>
      <c r="G562" s="7">
        <f t="shared" si="50"/>
        <v>1</v>
      </c>
      <c r="H562" s="7">
        <f t="shared" si="51"/>
        <v>0.29386148704454335</v>
      </c>
      <c r="I562" s="7">
        <f t="shared" si="52"/>
        <v>0.70613851295545671</v>
      </c>
      <c r="J562" s="7">
        <f t="shared" si="48"/>
        <v>0.29386148704454335</v>
      </c>
      <c r="K562" s="7">
        <f t="shared" si="53"/>
        <v>-1.2246467551627964</v>
      </c>
    </row>
    <row r="563" spans="1:11" x14ac:dyDescent="0.25">
      <c r="A563" s="3">
        <v>62</v>
      </c>
      <c r="B563" s="3">
        <v>8</v>
      </c>
      <c r="C563" s="3">
        <v>0</v>
      </c>
      <c r="D563" s="7">
        <f>SUMPRODUCT($E$4:$I$4,'raw data'!D558:H558)+$J$4</f>
        <v>-2.4236215933916174</v>
      </c>
      <c r="E563" s="3">
        <v>0</v>
      </c>
      <c r="F563" s="7">
        <f t="shared" si="49"/>
        <v>8.8600161959130341E-2</v>
      </c>
      <c r="G563" s="7">
        <f t="shared" si="50"/>
        <v>1</v>
      </c>
      <c r="H563" s="7">
        <f t="shared" si="51"/>
        <v>8.1389076591425941E-2</v>
      </c>
      <c r="I563" s="7">
        <f t="shared" si="52"/>
        <v>0.91861092340857409</v>
      </c>
      <c r="J563" s="7">
        <f t="shared" si="48"/>
        <v>0.91861092340857409</v>
      </c>
      <c r="K563" s="7">
        <f t="shared" si="53"/>
        <v>-8.4892615795399917E-2</v>
      </c>
    </row>
    <row r="564" spans="1:11" x14ac:dyDescent="0.25">
      <c r="A564" s="3">
        <v>62</v>
      </c>
      <c r="B564" s="3">
        <v>9</v>
      </c>
      <c r="C564" s="3">
        <v>1</v>
      </c>
      <c r="D564" s="7">
        <f>SUMPRODUCT($E$4:$I$4,'raw data'!D559:H559)+$J$4</f>
        <v>-1.6242422482268801</v>
      </c>
      <c r="E564" s="3">
        <v>0</v>
      </c>
      <c r="F564" s="7">
        <f t="shared" si="49"/>
        <v>0.19706094192164569</v>
      </c>
      <c r="G564" s="7">
        <f t="shared" si="50"/>
        <v>1</v>
      </c>
      <c r="H564" s="7">
        <f t="shared" si="51"/>
        <v>0.16462064296016807</v>
      </c>
      <c r="I564" s="7">
        <f t="shared" si="52"/>
        <v>0.83537935703983202</v>
      </c>
      <c r="J564" s="7">
        <f t="shared" si="48"/>
        <v>0.16462064296016807</v>
      </c>
      <c r="K564" s="7">
        <f t="shared" si="53"/>
        <v>-1.8041115857219761</v>
      </c>
    </row>
    <row r="565" spans="1:11" x14ac:dyDescent="0.25">
      <c r="A565" s="3">
        <v>63</v>
      </c>
      <c r="B565" s="3">
        <v>1</v>
      </c>
      <c r="C565" s="3">
        <v>0</v>
      </c>
      <c r="D565" s="7">
        <f>SUMPRODUCT($E$4:$I$4,'raw data'!D560:H560)+$J$4</f>
        <v>-1.7581528436474358</v>
      </c>
      <c r="E565" s="3">
        <v>0</v>
      </c>
      <c r="F565" s="7">
        <f t="shared" si="49"/>
        <v>0.17236295127437298</v>
      </c>
      <c r="G565" s="7">
        <f t="shared" si="50"/>
        <v>1</v>
      </c>
      <c r="H565" s="7">
        <f t="shared" si="51"/>
        <v>0.14702183405489941</v>
      </c>
      <c r="I565" s="7">
        <f t="shared" si="52"/>
        <v>0.85297816594510056</v>
      </c>
      <c r="J565" s="7">
        <f t="shared" si="48"/>
        <v>0.85297816594510056</v>
      </c>
      <c r="K565" s="7">
        <f t="shared" si="53"/>
        <v>-0.15902132859988932</v>
      </c>
    </row>
    <row r="566" spans="1:11" x14ac:dyDescent="0.25">
      <c r="A566" s="3">
        <v>63</v>
      </c>
      <c r="B566" s="3">
        <v>2</v>
      </c>
      <c r="C566" s="3">
        <v>1</v>
      </c>
      <c r="D566" s="7">
        <f>SUMPRODUCT($E$4:$I$4,'raw data'!D561:H561)+$J$4</f>
        <v>-2.2897109979710621</v>
      </c>
      <c r="E566" s="3">
        <v>0</v>
      </c>
      <c r="F566" s="7">
        <f t="shared" si="49"/>
        <v>0.10129573229622742</v>
      </c>
      <c r="G566" s="7">
        <f t="shared" si="50"/>
        <v>1</v>
      </c>
      <c r="H566" s="7">
        <f t="shared" si="51"/>
        <v>9.197868413148523E-2</v>
      </c>
      <c r="I566" s="7">
        <f t="shared" si="52"/>
        <v>0.90802131586851487</v>
      </c>
      <c r="J566" s="7">
        <f t="shared" si="48"/>
        <v>9.197868413148523E-2</v>
      </c>
      <c r="K566" s="7">
        <f t="shared" si="53"/>
        <v>-2.3861984230013364</v>
      </c>
    </row>
    <row r="567" spans="1:11" x14ac:dyDescent="0.25">
      <c r="A567" s="3">
        <v>63</v>
      </c>
      <c r="B567" s="3">
        <v>3</v>
      </c>
      <c r="C567" s="3">
        <v>1</v>
      </c>
      <c r="D567" s="7">
        <f>SUMPRODUCT($E$4:$I$4,'raw data'!D562:H562)+$J$4</f>
        <v>-0.62385655774795168</v>
      </c>
      <c r="E567" s="3">
        <v>0</v>
      </c>
      <c r="F567" s="7">
        <f t="shared" si="49"/>
        <v>0.53587381910216136</v>
      </c>
      <c r="G567" s="7">
        <f t="shared" si="50"/>
        <v>1</v>
      </c>
      <c r="H567" s="7">
        <f t="shared" si="51"/>
        <v>0.3489048465032249</v>
      </c>
      <c r="I567" s="7">
        <f t="shared" si="52"/>
        <v>0.65109515349677516</v>
      </c>
      <c r="J567" s="7">
        <f t="shared" si="48"/>
        <v>0.3489048465032249</v>
      </c>
      <c r="K567" s="7">
        <f t="shared" si="53"/>
        <v>-1.052956040076986</v>
      </c>
    </row>
    <row r="568" spans="1:11" x14ac:dyDescent="0.25">
      <c r="A568" s="3">
        <v>63</v>
      </c>
      <c r="B568" s="3">
        <v>4</v>
      </c>
      <c r="C568" s="3">
        <v>1</v>
      </c>
      <c r="D568" s="7">
        <f>SUMPRODUCT($E$4:$I$4,'raw data'!D563:H563)+$J$4</f>
        <v>0.12368280206065163</v>
      </c>
      <c r="E568" s="3">
        <v>0</v>
      </c>
      <c r="F568" s="7">
        <f t="shared" si="49"/>
        <v>1.1316568548401877</v>
      </c>
      <c r="G568" s="7">
        <f t="shared" si="50"/>
        <v>1</v>
      </c>
      <c r="H568" s="7">
        <f t="shared" si="51"/>
        <v>0.53088134343509485</v>
      </c>
      <c r="I568" s="7">
        <f t="shared" si="52"/>
        <v>0.46911865656490526</v>
      </c>
      <c r="J568" s="7">
        <f t="shared" si="48"/>
        <v>0.53088134343509485</v>
      </c>
      <c r="K568" s="7">
        <f t="shared" si="53"/>
        <v>-0.63321674140178164</v>
      </c>
    </row>
    <row r="569" spans="1:11" x14ac:dyDescent="0.25">
      <c r="A569" s="3">
        <v>63</v>
      </c>
      <c r="B569" s="3">
        <v>5</v>
      </c>
      <c r="C569" s="3">
        <v>1</v>
      </c>
      <c r="D569" s="7">
        <f>SUMPRODUCT($E$4:$I$4,'raw data'!D564:H564)+$J$4</f>
        <v>-2.3955405297568881</v>
      </c>
      <c r="E569" s="3">
        <v>0</v>
      </c>
      <c r="F569" s="7">
        <f t="shared" si="49"/>
        <v>9.1123410693296561E-2</v>
      </c>
      <c r="G569" s="7">
        <f t="shared" si="50"/>
        <v>1</v>
      </c>
      <c r="H569" s="7">
        <f t="shared" si="51"/>
        <v>8.3513386112206156E-2</v>
      </c>
      <c r="I569" s="7">
        <f t="shared" si="52"/>
        <v>0.91648661388779384</v>
      </c>
      <c r="J569" s="7">
        <f t="shared" si="48"/>
        <v>8.3513386112206156E-2</v>
      </c>
      <c r="K569" s="7">
        <f t="shared" si="53"/>
        <v>-2.4827483472530063</v>
      </c>
    </row>
    <row r="570" spans="1:11" x14ac:dyDescent="0.25">
      <c r="A570" s="3">
        <v>63</v>
      </c>
      <c r="B570" s="3">
        <v>6</v>
      </c>
      <c r="C570" s="3">
        <v>0</v>
      </c>
      <c r="D570" s="7">
        <f>SUMPRODUCT($E$4:$I$4,'raw data'!D565:H565)+$J$4</f>
        <v>9.5601738425921678E-2</v>
      </c>
      <c r="E570" s="3">
        <v>0</v>
      </c>
      <c r="F570" s="7">
        <f t="shared" si="49"/>
        <v>1.1003207612418371</v>
      </c>
      <c r="G570" s="7">
        <f t="shared" si="50"/>
        <v>1</v>
      </c>
      <c r="H570" s="7">
        <f t="shared" si="51"/>
        <v>0.52388224767690283</v>
      </c>
      <c r="I570" s="7">
        <f t="shared" si="52"/>
        <v>0.47611775232309722</v>
      </c>
      <c r="J570" s="7">
        <f t="shared" si="48"/>
        <v>0.47611775232309722</v>
      </c>
      <c r="K570" s="7">
        <f t="shared" si="53"/>
        <v>-0.74209007651377834</v>
      </c>
    </row>
    <row r="571" spans="1:11" x14ac:dyDescent="0.25">
      <c r="A571" s="3">
        <v>63</v>
      </c>
      <c r="B571" s="3">
        <v>7</v>
      </c>
      <c r="C571" s="3">
        <v>1</v>
      </c>
      <c r="D571" s="7">
        <f>SUMPRODUCT($E$4:$I$4,'raw data'!D566:H566)+$J$4</f>
        <v>-0.87670288841827704</v>
      </c>
      <c r="E571" s="3">
        <v>0</v>
      </c>
      <c r="F571" s="7">
        <f t="shared" si="49"/>
        <v>0.41615275424452053</v>
      </c>
      <c r="G571" s="7">
        <f t="shared" si="50"/>
        <v>1</v>
      </c>
      <c r="H571" s="7">
        <f t="shared" si="51"/>
        <v>0.29386148704454335</v>
      </c>
      <c r="I571" s="7">
        <f t="shared" si="52"/>
        <v>0.70613851295545671</v>
      </c>
      <c r="J571" s="7">
        <f t="shared" si="48"/>
        <v>0.29386148704454335</v>
      </c>
      <c r="K571" s="7">
        <f t="shared" si="53"/>
        <v>-1.2246467551627964</v>
      </c>
    </row>
    <row r="572" spans="1:11" x14ac:dyDescent="0.25">
      <c r="A572" s="3">
        <v>63</v>
      </c>
      <c r="B572" s="3">
        <v>8</v>
      </c>
      <c r="C572" s="3">
        <v>0</v>
      </c>
      <c r="D572" s="7">
        <f>SUMPRODUCT($E$4:$I$4,'raw data'!D567:H567)+$J$4</f>
        <v>-2.4236215933916174</v>
      </c>
      <c r="E572" s="3">
        <v>0</v>
      </c>
      <c r="F572" s="7">
        <f t="shared" si="49"/>
        <v>8.8600161959130341E-2</v>
      </c>
      <c r="G572" s="7">
        <f t="shared" si="50"/>
        <v>1</v>
      </c>
      <c r="H572" s="7">
        <f t="shared" si="51"/>
        <v>8.1389076591425941E-2</v>
      </c>
      <c r="I572" s="7">
        <f t="shared" si="52"/>
        <v>0.91861092340857409</v>
      </c>
      <c r="J572" s="7">
        <f t="shared" si="48"/>
        <v>0.91861092340857409</v>
      </c>
      <c r="K572" s="7">
        <f t="shared" si="53"/>
        <v>-8.4892615795399917E-2</v>
      </c>
    </row>
    <row r="573" spans="1:11" x14ac:dyDescent="0.25">
      <c r="A573" s="3">
        <v>63</v>
      </c>
      <c r="B573" s="3">
        <v>9</v>
      </c>
      <c r="C573" s="3">
        <v>1</v>
      </c>
      <c r="D573" s="7">
        <f>SUMPRODUCT($E$4:$I$4,'raw data'!D568:H568)+$J$4</f>
        <v>-1.6242422482268801</v>
      </c>
      <c r="E573" s="3">
        <v>0</v>
      </c>
      <c r="F573" s="7">
        <f t="shared" si="49"/>
        <v>0.19706094192164569</v>
      </c>
      <c r="G573" s="7">
        <f t="shared" si="50"/>
        <v>1</v>
      </c>
      <c r="H573" s="7">
        <f t="shared" si="51"/>
        <v>0.16462064296016807</v>
      </c>
      <c r="I573" s="7">
        <f t="shared" si="52"/>
        <v>0.83537935703983202</v>
      </c>
      <c r="J573" s="7">
        <f t="shared" si="48"/>
        <v>0.16462064296016807</v>
      </c>
      <c r="K573" s="7">
        <f t="shared" si="53"/>
        <v>-1.8041115857219761</v>
      </c>
    </row>
    <row r="574" spans="1:11" x14ac:dyDescent="0.25">
      <c r="A574" s="3">
        <v>64</v>
      </c>
      <c r="B574" s="3">
        <v>1</v>
      </c>
      <c r="C574" s="3">
        <v>0</v>
      </c>
      <c r="D574" s="7">
        <f>SUMPRODUCT($E$4:$I$4,'raw data'!D569:H569)+$J$4</f>
        <v>-1.7581528436474358</v>
      </c>
      <c r="E574" s="3">
        <v>0</v>
      </c>
      <c r="F574" s="7">
        <f t="shared" si="49"/>
        <v>0.17236295127437298</v>
      </c>
      <c r="G574" s="7">
        <f t="shared" si="50"/>
        <v>1</v>
      </c>
      <c r="H574" s="7">
        <f t="shared" si="51"/>
        <v>0.14702183405489941</v>
      </c>
      <c r="I574" s="7">
        <f t="shared" si="52"/>
        <v>0.85297816594510056</v>
      </c>
      <c r="J574" s="7">
        <f t="shared" si="48"/>
        <v>0.85297816594510056</v>
      </c>
      <c r="K574" s="7">
        <f t="shared" si="53"/>
        <v>-0.15902132859988932</v>
      </c>
    </row>
    <row r="575" spans="1:11" x14ac:dyDescent="0.25">
      <c r="A575" s="3">
        <v>64</v>
      </c>
      <c r="B575" s="3">
        <v>2</v>
      </c>
      <c r="C575" s="3">
        <v>0</v>
      </c>
      <c r="D575" s="7">
        <f>SUMPRODUCT($E$4:$I$4,'raw data'!D570:H570)+$J$4</f>
        <v>-2.2897109979710621</v>
      </c>
      <c r="E575" s="3">
        <v>0</v>
      </c>
      <c r="F575" s="7">
        <f t="shared" si="49"/>
        <v>0.10129573229622742</v>
      </c>
      <c r="G575" s="7">
        <f t="shared" si="50"/>
        <v>1</v>
      </c>
      <c r="H575" s="7">
        <f t="shared" si="51"/>
        <v>9.197868413148523E-2</v>
      </c>
      <c r="I575" s="7">
        <f t="shared" si="52"/>
        <v>0.90802131586851487</v>
      </c>
      <c r="J575" s="7">
        <f t="shared" si="48"/>
        <v>0.90802131586851487</v>
      </c>
      <c r="K575" s="7">
        <f t="shared" si="53"/>
        <v>-9.6487425030274257E-2</v>
      </c>
    </row>
    <row r="576" spans="1:11" x14ac:dyDescent="0.25">
      <c r="A576" s="3">
        <v>64</v>
      </c>
      <c r="B576" s="3">
        <v>3</v>
      </c>
      <c r="C576" s="3">
        <v>0</v>
      </c>
      <c r="D576" s="7">
        <f>SUMPRODUCT($E$4:$I$4,'raw data'!D571:H571)+$J$4</f>
        <v>-0.62385655774795168</v>
      </c>
      <c r="E576" s="3">
        <v>0</v>
      </c>
      <c r="F576" s="7">
        <f t="shared" si="49"/>
        <v>0.53587381910216136</v>
      </c>
      <c r="G576" s="7">
        <f t="shared" si="50"/>
        <v>1</v>
      </c>
      <c r="H576" s="7">
        <f t="shared" si="51"/>
        <v>0.3489048465032249</v>
      </c>
      <c r="I576" s="7">
        <f t="shared" si="52"/>
        <v>0.65109515349677516</v>
      </c>
      <c r="J576" s="7">
        <f t="shared" si="48"/>
        <v>0.65109515349677516</v>
      </c>
      <c r="K576" s="7">
        <f t="shared" si="53"/>
        <v>-0.42909948232903433</v>
      </c>
    </row>
    <row r="577" spans="1:11" x14ac:dyDescent="0.25">
      <c r="A577" s="3">
        <v>64</v>
      </c>
      <c r="B577" s="3">
        <v>4</v>
      </c>
      <c r="C577" s="3">
        <v>0</v>
      </c>
      <c r="D577" s="7">
        <f>SUMPRODUCT($E$4:$I$4,'raw data'!D572:H572)+$J$4</f>
        <v>0.12368280206065163</v>
      </c>
      <c r="E577" s="3">
        <v>0</v>
      </c>
      <c r="F577" s="7">
        <f t="shared" si="49"/>
        <v>1.1316568548401877</v>
      </c>
      <c r="G577" s="7">
        <f t="shared" si="50"/>
        <v>1</v>
      </c>
      <c r="H577" s="7">
        <f t="shared" si="51"/>
        <v>0.53088134343509485</v>
      </c>
      <c r="I577" s="7">
        <f t="shared" si="52"/>
        <v>0.46911865656490526</v>
      </c>
      <c r="J577" s="7">
        <f t="shared" si="48"/>
        <v>0.46911865656490526</v>
      </c>
      <c r="K577" s="7">
        <f t="shared" si="53"/>
        <v>-0.75689954346243327</v>
      </c>
    </row>
    <row r="578" spans="1:11" x14ac:dyDescent="0.25">
      <c r="A578" s="3">
        <v>64</v>
      </c>
      <c r="B578" s="3">
        <v>5</v>
      </c>
      <c r="C578" s="3">
        <v>0</v>
      </c>
      <c r="D578" s="7">
        <f>SUMPRODUCT($E$4:$I$4,'raw data'!D573:H573)+$J$4</f>
        <v>-2.3955405297568881</v>
      </c>
      <c r="E578" s="3">
        <v>0</v>
      </c>
      <c r="F578" s="7">
        <f t="shared" si="49"/>
        <v>9.1123410693296561E-2</v>
      </c>
      <c r="G578" s="7">
        <f t="shared" si="50"/>
        <v>1</v>
      </c>
      <c r="H578" s="7">
        <f t="shared" si="51"/>
        <v>8.3513386112206156E-2</v>
      </c>
      <c r="I578" s="7">
        <f t="shared" si="52"/>
        <v>0.91648661388779384</v>
      </c>
      <c r="J578" s="7">
        <f t="shared" si="48"/>
        <v>0.91648661388779384</v>
      </c>
      <c r="K578" s="7">
        <f t="shared" si="53"/>
        <v>-8.7207817496118528E-2</v>
      </c>
    </row>
    <row r="579" spans="1:11" x14ac:dyDescent="0.25">
      <c r="A579" s="3">
        <v>64</v>
      </c>
      <c r="B579" s="3">
        <v>6</v>
      </c>
      <c r="C579" s="3">
        <v>0</v>
      </c>
      <c r="D579" s="7">
        <f>SUMPRODUCT($E$4:$I$4,'raw data'!D574:H574)+$J$4</f>
        <v>9.5601738425921678E-2</v>
      </c>
      <c r="E579" s="3">
        <v>0</v>
      </c>
      <c r="F579" s="7">
        <f t="shared" si="49"/>
        <v>1.1003207612418371</v>
      </c>
      <c r="G579" s="7">
        <f t="shared" si="50"/>
        <v>1</v>
      </c>
      <c r="H579" s="7">
        <f t="shared" si="51"/>
        <v>0.52388224767690283</v>
      </c>
      <c r="I579" s="7">
        <f t="shared" si="52"/>
        <v>0.47611775232309722</v>
      </c>
      <c r="J579" s="7">
        <f t="shared" si="48"/>
        <v>0.47611775232309722</v>
      </c>
      <c r="K579" s="7">
        <f t="shared" si="53"/>
        <v>-0.74209007651377834</v>
      </c>
    </row>
    <row r="580" spans="1:11" x14ac:dyDescent="0.25">
      <c r="A580" s="3">
        <v>64</v>
      </c>
      <c r="B580" s="3">
        <v>7</v>
      </c>
      <c r="C580" s="3">
        <v>0</v>
      </c>
      <c r="D580" s="7">
        <f>SUMPRODUCT($E$4:$I$4,'raw data'!D575:H575)+$J$4</f>
        <v>-0.87670288841827704</v>
      </c>
      <c r="E580" s="3">
        <v>0</v>
      </c>
      <c r="F580" s="7">
        <f t="shared" si="49"/>
        <v>0.41615275424452053</v>
      </c>
      <c r="G580" s="7">
        <f t="shared" si="50"/>
        <v>1</v>
      </c>
      <c r="H580" s="7">
        <f t="shared" si="51"/>
        <v>0.29386148704454335</v>
      </c>
      <c r="I580" s="7">
        <f t="shared" si="52"/>
        <v>0.70613851295545671</v>
      </c>
      <c r="J580" s="7">
        <f t="shared" si="48"/>
        <v>0.70613851295545671</v>
      </c>
      <c r="K580" s="7">
        <f t="shared" si="53"/>
        <v>-0.34794386674451944</v>
      </c>
    </row>
    <row r="581" spans="1:11" x14ac:dyDescent="0.25">
      <c r="A581" s="3">
        <v>64</v>
      </c>
      <c r="B581" s="3">
        <v>8</v>
      </c>
      <c r="C581" s="3">
        <v>0</v>
      </c>
      <c r="D581" s="7">
        <f>SUMPRODUCT($E$4:$I$4,'raw data'!D576:H576)+$J$4</f>
        <v>-2.4236215933916174</v>
      </c>
      <c r="E581" s="3">
        <v>0</v>
      </c>
      <c r="F581" s="7">
        <f t="shared" si="49"/>
        <v>8.8600161959130341E-2</v>
      </c>
      <c r="G581" s="7">
        <f t="shared" si="50"/>
        <v>1</v>
      </c>
      <c r="H581" s="7">
        <f t="shared" si="51"/>
        <v>8.1389076591425941E-2</v>
      </c>
      <c r="I581" s="7">
        <f t="shared" si="52"/>
        <v>0.91861092340857409</v>
      </c>
      <c r="J581" s="7">
        <f t="shared" si="48"/>
        <v>0.91861092340857409</v>
      </c>
      <c r="K581" s="7">
        <f t="shared" si="53"/>
        <v>-8.4892615795399917E-2</v>
      </c>
    </row>
    <row r="582" spans="1:11" x14ac:dyDescent="0.25">
      <c r="A582" s="3">
        <v>64</v>
      </c>
      <c r="B582" s="3">
        <v>9</v>
      </c>
      <c r="C582" s="3">
        <v>0</v>
      </c>
      <c r="D582" s="7">
        <f>SUMPRODUCT($E$4:$I$4,'raw data'!D577:H577)+$J$4</f>
        <v>-1.6242422482268801</v>
      </c>
      <c r="E582" s="3">
        <v>0</v>
      </c>
      <c r="F582" s="7">
        <f t="shared" si="49"/>
        <v>0.19706094192164569</v>
      </c>
      <c r="G582" s="7">
        <f t="shared" si="50"/>
        <v>1</v>
      </c>
      <c r="H582" s="7">
        <f t="shared" si="51"/>
        <v>0.16462064296016807</v>
      </c>
      <c r="I582" s="7">
        <f t="shared" si="52"/>
        <v>0.83537935703983202</v>
      </c>
      <c r="J582" s="7">
        <f t="shared" si="48"/>
        <v>0.83537935703983202</v>
      </c>
      <c r="K582" s="7">
        <f t="shared" si="53"/>
        <v>-0.17986933749509604</v>
      </c>
    </row>
    <row r="583" spans="1:11" x14ac:dyDescent="0.25">
      <c r="A583" s="3">
        <v>65</v>
      </c>
      <c r="B583" s="3">
        <v>1</v>
      </c>
      <c r="C583" s="3">
        <v>0</v>
      </c>
      <c r="D583" s="7">
        <f>SUMPRODUCT($E$4:$I$4,'raw data'!D578:H578)+$J$4</f>
        <v>-1.7581528436474358</v>
      </c>
      <c r="E583" s="3">
        <v>0</v>
      </c>
      <c r="F583" s="7">
        <f t="shared" si="49"/>
        <v>0.17236295127437298</v>
      </c>
      <c r="G583" s="7">
        <f t="shared" si="50"/>
        <v>1</v>
      </c>
      <c r="H583" s="7">
        <f t="shared" si="51"/>
        <v>0.14702183405489941</v>
      </c>
      <c r="I583" s="7">
        <f t="shared" si="52"/>
        <v>0.85297816594510056</v>
      </c>
      <c r="J583" s="7">
        <f t="shared" ref="J583:J646" si="54">H583^C583*I583^(1-C583)</f>
        <v>0.85297816594510056</v>
      </c>
      <c r="K583" s="7">
        <f t="shared" si="53"/>
        <v>-0.15902132859988932</v>
      </c>
    </row>
    <row r="584" spans="1:11" x14ac:dyDescent="0.25">
      <c r="A584" s="3">
        <v>65</v>
      </c>
      <c r="B584" s="3">
        <v>2</v>
      </c>
      <c r="C584" s="3">
        <v>0</v>
      </c>
      <c r="D584" s="7">
        <f>SUMPRODUCT($E$4:$I$4,'raw data'!D579:H579)+$J$4</f>
        <v>-2.2897109979710621</v>
      </c>
      <c r="E584" s="3">
        <v>0</v>
      </c>
      <c r="F584" s="7">
        <f t="shared" ref="F584:F647" si="55">EXP(D584)</f>
        <v>0.10129573229622742</v>
      </c>
      <c r="G584" s="7">
        <f t="shared" ref="G584:G647" si="56">EXP(E584)</f>
        <v>1</v>
      </c>
      <c r="H584" s="7">
        <f t="shared" ref="H584:H647" si="57">F584/SUM(F584:G584)</f>
        <v>9.197868413148523E-2</v>
      </c>
      <c r="I584" s="7">
        <f t="shared" ref="I584:I647" si="58">G584/SUM(F584:G584)</f>
        <v>0.90802131586851487</v>
      </c>
      <c r="J584" s="7">
        <f t="shared" si="54"/>
        <v>0.90802131586851487</v>
      </c>
      <c r="K584" s="7">
        <f t="shared" ref="K584:K647" si="59">LN(J584)</f>
        <v>-9.6487425030274257E-2</v>
      </c>
    </row>
    <row r="585" spans="1:11" x14ac:dyDescent="0.25">
      <c r="A585" s="3">
        <v>65</v>
      </c>
      <c r="B585" s="3">
        <v>3</v>
      </c>
      <c r="C585" s="3">
        <v>1</v>
      </c>
      <c r="D585" s="7">
        <f>SUMPRODUCT($E$4:$I$4,'raw data'!D580:H580)+$J$4</f>
        <v>-0.62385655774795168</v>
      </c>
      <c r="E585" s="3">
        <v>0</v>
      </c>
      <c r="F585" s="7">
        <f t="shared" si="55"/>
        <v>0.53587381910216136</v>
      </c>
      <c r="G585" s="7">
        <f t="shared" si="56"/>
        <v>1</v>
      </c>
      <c r="H585" s="7">
        <f t="shared" si="57"/>
        <v>0.3489048465032249</v>
      </c>
      <c r="I585" s="7">
        <f t="shared" si="58"/>
        <v>0.65109515349677516</v>
      </c>
      <c r="J585" s="7">
        <f t="shared" si="54"/>
        <v>0.3489048465032249</v>
      </c>
      <c r="K585" s="7">
        <f t="shared" si="59"/>
        <v>-1.052956040076986</v>
      </c>
    </row>
    <row r="586" spans="1:11" x14ac:dyDescent="0.25">
      <c r="A586" s="3">
        <v>65</v>
      </c>
      <c r="B586" s="3">
        <v>4</v>
      </c>
      <c r="C586" s="3">
        <v>1</v>
      </c>
      <c r="D586" s="7">
        <f>SUMPRODUCT($E$4:$I$4,'raw data'!D581:H581)+$J$4</f>
        <v>0.12368280206065163</v>
      </c>
      <c r="E586" s="3">
        <v>0</v>
      </c>
      <c r="F586" s="7">
        <f t="shared" si="55"/>
        <v>1.1316568548401877</v>
      </c>
      <c r="G586" s="7">
        <f t="shared" si="56"/>
        <v>1</v>
      </c>
      <c r="H586" s="7">
        <f t="shared" si="57"/>
        <v>0.53088134343509485</v>
      </c>
      <c r="I586" s="7">
        <f t="shared" si="58"/>
        <v>0.46911865656490526</v>
      </c>
      <c r="J586" s="7">
        <f t="shared" si="54"/>
        <v>0.53088134343509485</v>
      </c>
      <c r="K586" s="7">
        <f t="shared" si="59"/>
        <v>-0.63321674140178164</v>
      </c>
    </row>
    <row r="587" spans="1:11" x14ac:dyDescent="0.25">
      <c r="A587" s="3">
        <v>65</v>
      </c>
      <c r="B587" s="3">
        <v>5</v>
      </c>
      <c r="C587" s="3">
        <v>0</v>
      </c>
      <c r="D587" s="7">
        <f>SUMPRODUCT($E$4:$I$4,'raw data'!D582:H582)+$J$4</f>
        <v>-2.3955405297568881</v>
      </c>
      <c r="E587" s="3">
        <v>0</v>
      </c>
      <c r="F587" s="7">
        <f t="shared" si="55"/>
        <v>9.1123410693296561E-2</v>
      </c>
      <c r="G587" s="7">
        <f t="shared" si="56"/>
        <v>1</v>
      </c>
      <c r="H587" s="7">
        <f t="shared" si="57"/>
        <v>8.3513386112206156E-2</v>
      </c>
      <c r="I587" s="7">
        <f t="shared" si="58"/>
        <v>0.91648661388779384</v>
      </c>
      <c r="J587" s="7">
        <f t="shared" si="54"/>
        <v>0.91648661388779384</v>
      </c>
      <c r="K587" s="7">
        <f t="shared" si="59"/>
        <v>-8.7207817496118528E-2</v>
      </c>
    </row>
    <row r="588" spans="1:11" x14ac:dyDescent="0.25">
      <c r="A588" s="3">
        <v>65</v>
      </c>
      <c r="B588" s="3">
        <v>6</v>
      </c>
      <c r="C588" s="3">
        <v>1</v>
      </c>
      <c r="D588" s="7">
        <f>SUMPRODUCT($E$4:$I$4,'raw data'!D583:H583)+$J$4</f>
        <v>9.5601738425921678E-2</v>
      </c>
      <c r="E588" s="3">
        <v>0</v>
      </c>
      <c r="F588" s="7">
        <f t="shared" si="55"/>
        <v>1.1003207612418371</v>
      </c>
      <c r="G588" s="7">
        <f t="shared" si="56"/>
        <v>1</v>
      </c>
      <c r="H588" s="7">
        <f t="shared" si="57"/>
        <v>0.52388224767690283</v>
      </c>
      <c r="I588" s="7">
        <f t="shared" si="58"/>
        <v>0.47611775232309722</v>
      </c>
      <c r="J588" s="7">
        <f t="shared" si="54"/>
        <v>0.52388224767690283</v>
      </c>
      <c r="K588" s="7">
        <f t="shared" si="59"/>
        <v>-0.64648833808785655</v>
      </c>
    </row>
    <row r="589" spans="1:11" x14ac:dyDescent="0.25">
      <c r="A589" s="3">
        <v>65</v>
      </c>
      <c r="B589" s="3">
        <v>7</v>
      </c>
      <c r="C589" s="3">
        <v>0</v>
      </c>
      <c r="D589" s="7">
        <f>SUMPRODUCT($E$4:$I$4,'raw data'!D584:H584)+$J$4</f>
        <v>-0.87670288841827704</v>
      </c>
      <c r="E589" s="3">
        <v>0</v>
      </c>
      <c r="F589" s="7">
        <f t="shared" si="55"/>
        <v>0.41615275424452053</v>
      </c>
      <c r="G589" s="7">
        <f t="shared" si="56"/>
        <v>1</v>
      </c>
      <c r="H589" s="7">
        <f t="shared" si="57"/>
        <v>0.29386148704454335</v>
      </c>
      <c r="I589" s="7">
        <f t="shared" si="58"/>
        <v>0.70613851295545671</v>
      </c>
      <c r="J589" s="7">
        <f t="shared" si="54"/>
        <v>0.70613851295545671</v>
      </c>
      <c r="K589" s="7">
        <f t="shared" si="59"/>
        <v>-0.34794386674451944</v>
      </c>
    </row>
    <row r="590" spans="1:11" x14ac:dyDescent="0.25">
      <c r="A590" s="3">
        <v>65</v>
      </c>
      <c r="B590" s="3">
        <v>8</v>
      </c>
      <c r="C590" s="3">
        <v>0</v>
      </c>
      <c r="D590" s="7">
        <f>SUMPRODUCT($E$4:$I$4,'raw data'!D585:H585)+$J$4</f>
        <v>-2.4236215933916174</v>
      </c>
      <c r="E590" s="3">
        <v>0</v>
      </c>
      <c r="F590" s="7">
        <f t="shared" si="55"/>
        <v>8.8600161959130341E-2</v>
      </c>
      <c r="G590" s="7">
        <f t="shared" si="56"/>
        <v>1</v>
      </c>
      <c r="H590" s="7">
        <f t="shared" si="57"/>
        <v>8.1389076591425941E-2</v>
      </c>
      <c r="I590" s="7">
        <f t="shared" si="58"/>
        <v>0.91861092340857409</v>
      </c>
      <c r="J590" s="7">
        <f t="shared" si="54"/>
        <v>0.91861092340857409</v>
      </c>
      <c r="K590" s="7">
        <f t="shared" si="59"/>
        <v>-8.4892615795399917E-2</v>
      </c>
    </row>
    <row r="591" spans="1:11" x14ac:dyDescent="0.25">
      <c r="A591" s="3">
        <v>65</v>
      </c>
      <c r="B591" s="3">
        <v>9</v>
      </c>
      <c r="C591" s="3">
        <v>0</v>
      </c>
      <c r="D591" s="7">
        <f>SUMPRODUCT($E$4:$I$4,'raw data'!D586:H586)+$J$4</f>
        <v>-1.6242422482268801</v>
      </c>
      <c r="E591" s="3">
        <v>0</v>
      </c>
      <c r="F591" s="7">
        <f t="shared" si="55"/>
        <v>0.19706094192164569</v>
      </c>
      <c r="G591" s="7">
        <f t="shared" si="56"/>
        <v>1</v>
      </c>
      <c r="H591" s="7">
        <f t="shared" si="57"/>
        <v>0.16462064296016807</v>
      </c>
      <c r="I591" s="7">
        <f t="shared" si="58"/>
        <v>0.83537935703983202</v>
      </c>
      <c r="J591" s="7">
        <f t="shared" si="54"/>
        <v>0.83537935703983202</v>
      </c>
      <c r="K591" s="7">
        <f t="shared" si="59"/>
        <v>-0.17986933749509604</v>
      </c>
    </row>
    <row r="592" spans="1:11" x14ac:dyDescent="0.25">
      <c r="A592" s="3">
        <v>66</v>
      </c>
      <c r="B592" s="3">
        <v>1</v>
      </c>
      <c r="C592" s="3">
        <v>0</v>
      </c>
      <c r="D592" s="7">
        <f>SUMPRODUCT($E$4:$I$4,'raw data'!D587:H587)+$J$4</f>
        <v>-1.7581528436474358</v>
      </c>
      <c r="E592" s="3">
        <v>0</v>
      </c>
      <c r="F592" s="7">
        <f t="shared" si="55"/>
        <v>0.17236295127437298</v>
      </c>
      <c r="G592" s="7">
        <f t="shared" si="56"/>
        <v>1</v>
      </c>
      <c r="H592" s="7">
        <f t="shared" si="57"/>
        <v>0.14702183405489941</v>
      </c>
      <c r="I592" s="7">
        <f t="shared" si="58"/>
        <v>0.85297816594510056</v>
      </c>
      <c r="J592" s="7">
        <f t="shared" si="54"/>
        <v>0.85297816594510056</v>
      </c>
      <c r="K592" s="7">
        <f t="shared" si="59"/>
        <v>-0.15902132859988932</v>
      </c>
    </row>
    <row r="593" spans="1:11" x14ac:dyDescent="0.25">
      <c r="A593" s="3">
        <v>66</v>
      </c>
      <c r="B593" s="3">
        <v>2</v>
      </c>
      <c r="C593" s="3">
        <v>1</v>
      </c>
      <c r="D593" s="7">
        <f>SUMPRODUCT($E$4:$I$4,'raw data'!D588:H588)+$J$4</f>
        <v>-2.2897109979710621</v>
      </c>
      <c r="E593" s="3">
        <v>0</v>
      </c>
      <c r="F593" s="7">
        <f t="shared" si="55"/>
        <v>0.10129573229622742</v>
      </c>
      <c r="G593" s="7">
        <f t="shared" si="56"/>
        <v>1</v>
      </c>
      <c r="H593" s="7">
        <f t="shared" si="57"/>
        <v>9.197868413148523E-2</v>
      </c>
      <c r="I593" s="7">
        <f t="shared" si="58"/>
        <v>0.90802131586851487</v>
      </c>
      <c r="J593" s="7">
        <f t="shared" si="54"/>
        <v>9.197868413148523E-2</v>
      </c>
      <c r="K593" s="7">
        <f t="shared" si="59"/>
        <v>-2.3861984230013364</v>
      </c>
    </row>
    <row r="594" spans="1:11" x14ac:dyDescent="0.25">
      <c r="A594" s="3">
        <v>66</v>
      </c>
      <c r="B594" s="3">
        <v>3</v>
      </c>
      <c r="C594" s="3">
        <v>0</v>
      </c>
      <c r="D594" s="7">
        <f>SUMPRODUCT($E$4:$I$4,'raw data'!D589:H589)+$J$4</f>
        <v>-0.62385655774795168</v>
      </c>
      <c r="E594" s="3">
        <v>0</v>
      </c>
      <c r="F594" s="7">
        <f t="shared" si="55"/>
        <v>0.53587381910216136</v>
      </c>
      <c r="G594" s="7">
        <f t="shared" si="56"/>
        <v>1</v>
      </c>
      <c r="H594" s="7">
        <f t="shared" si="57"/>
        <v>0.3489048465032249</v>
      </c>
      <c r="I594" s="7">
        <f t="shared" si="58"/>
        <v>0.65109515349677516</v>
      </c>
      <c r="J594" s="7">
        <f t="shared" si="54"/>
        <v>0.65109515349677516</v>
      </c>
      <c r="K594" s="7">
        <f t="shared" si="59"/>
        <v>-0.42909948232903433</v>
      </c>
    </row>
    <row r="595" spans="1:11" x14ac:dyDescent="0.25">
      <c r="A595" s="3">
        <v>66</v>
      </c>
      <c r="B595" s="3">
        <v>4</v>
      </c>
      <c r="C595" s="3">
        <v>0</v>
      </c>
      <c r="D595" s="7">
        <f>SUMPRODUCT($E$4:$I$4,'raw data'!D590:H590)+$J$4</f>
        <v>0.12368280206065163</v>
      </c>
      <c r="E595" s="3">
        <v>0</v>
      </c>
      <c r="F595" s="7">
        <f t="shared" si="55"/>
        <v>1.1316568548401877</v>
      </c>
      <c r="G595" s="7">
        <f t="shared" si="56"/>
        <v>1</v>
      </c>
      <c r="H595" s="7">
        <f t="shared" si="57"/>
        <v>0.53088134343509485</v>
      </c>
      <c r="I595" s="7">
        <f t="shared" si="58"/>
        <v>0.46911865656490526</v>
      </c>
      <c r="J595" s="7">
        <f t="shared" si="54"/>
        <v>0.46911865656490526</v>
      </c>
      <c r="K595" s="7">
        <f t="shared" si="59"/>
        <v>-0.75689954346243327</v>
      </c>
    </row>
    <row r="596" spans="1:11" x14ac:dyDescent="0.25">
      <c r="A596" s="3">
        <v>66</v>
      </c>
      <c r="B596" s="3">
        <v>5</v>
      </c>
      <c r="C596" s="3">
        <v>0</v>
      </c>
      <c r="D596" s="7">
        <f>SUMPRODUCT($E$4:$I$4,'raw data'!D591:H591)+$J$4</f>
        <v>-2.3955405297568881</v>
      </c>
      <c r="E596" s="3">
        <v>0</v>
      </c>
      <c r="F596" s="7">
        <f t="shared" si="55"/>
        <v>9.1123410693296561E-2</v>
      </c>
      <c r="G596" s="7">
        <f t="shared" si="56"/>
        <v>1</v>
      </c>
      <c r="H596" s="7">
        <f t="shared" si="57"/>
        <v>8.3513386112206156E-2</v>
      </c>
      <c r="I596" s="7">
        <f t="shared" si="58"/>
        <v>0.91648661388779384</v>
      </c>
      <c r="J596" s="7">
        <f t="shared" si="54"/>
        <v>0.91648661388779384</v>
      </c>
      <c r="K596" s="7">
        <f t="shared" si="59"/>
        <v>-8.7207817496118528E-2</v>
      </c>
    </row>
    <row r="597" spans="1:11" x14ac:dyDescent="0.25">
      <c r="A597" s="3">
        <v>66</v>
      </c>
      <c r="B597" s="3">
        <v>6</v>
      </c>
      <c r="C597" s="3">
        <v>0</v>
      </c>
      <c r="D597" s="7">
        <f>SUMPRODUCT($E$4:$I$4,'raw data'!D592:H592)+$J$4</f>
        <v>9.5601738425921678E-2</v>
      </c>
      <c r="E597" s="3">
        <v>0</v>
      </c>
      <c r="F597" s="7">
        <f t="shared" si="55"/>
        <v>1.1003207612418371</v>
      </c>
      <c r="G597" s="7">
        <f t="shared" si="56"/>
        <v>1</v>
      </c>
      <c r="H597" s="7">
        <f t="shared" si="57"/>
        <v>0.52388224767690283</v>
      </c>
      <c r="I597" s="7">
        <f t="shared" si="58"/>
        <v>0.47611775232309722</v>
      </c>
      <c r="J597" s="7">
        <f t="shared" si="54"/>
        <v>0.47611775232309722</v>
      </c>
      <c r="K597" s="7">
        <f t="shared" si="59"/>
        <v>-0.74209007651377834</v>
      </c>
    </row>
    <row r="598" spans="1:11" x14ac:dyDescent="0.25">
      <c r="A598" s="3">
        <v>66</v>
      </c>
      <c r="B598" s="3">
        <v>7</v>
      </c>
      <c r="C598" s="3">
        <v>1</v>
      </c>
      <c r="D598" s="7">
        <f>SUMPRODUCT($E$4:$I$4,'raw data'!D593:H593)+$J$4</f>
        <v>-0.87670288841827704</v>
      </c>
      <c r="E598" s="3">
        <v>0</v>
      </c>
      <c r="F598" s="7">
        <f t="shared" si="55"/>
        <v>0.41615275424452053</v>
      </c>
      <c r="G598" s="7">
        <f t="shared" si="56"/>
        <v>1</v>
      </c>
      <c r="H598" s="7">
        <f t="shared" si="57"/>
        <v>0.29386148704454335</v>
      </c>
      <c r="I598" s="7">
        <f t="shared" si="58"/>
        <v>0.70613851295545671</v>
      </c>
      <c r="J598" s="7">
        <f t="shared" si="54"/>
        <v>0.29386148704454335</v>
      </c>
      <c r="K598" s="7">
        <f t="shared" si="59"/>
        <v>-1.2246467551627964</v>
      </c>
    </row>
    <row r="599" spans="1:11" x14ac:dyDescent="0.25">
      <c r="A599" s="3">
        <v>66</v>
      </c>
      <c r="B599" s="3">
        <v>8</v>
      </c>
      <c r="C599" s="3">
        <v>1</v>
      </c>
      <c r="D599" s="7">
        <f>SUMPRODUCT($E$4:$I$4,'raw data'!D594:H594)+$J$4</f>
        <v>-2.4236215933916174</v>
      </c>
      <c r="E599" s="3">
        <v>0</v>
      </c>
      <c r="F599" s="7">
        <f t="shared" si="55"/>
        <v>8.8600161959130341E-2</v>
      </c>
      <c r="G599" s="7">
        <f t="shared" si="56"/>
        <v>1</v>
      </c>
      <c r="H599" s="7">
        <f t="shared" si="57"/>
        <v>8.1389076591425941E-2</v>
      </c>
      <c r="I599" s="7">
        <f t="shared" si="58"/>
        <v>0.91861092340857409</v>
      </c>
      <c r="J599" s="7">
        <f t="shared" si="54"/>
        <v>8.1389076591425941E-2</v>
      </c>
      <c r="K599" s="7">
        <f t="shared" si="59"/>
        <v>-2.5085142091870174</v>
      </c>
    </row>
    <row r="600" spans="1:11" x14ac:dyDescent="0.25">
      <c r="A600" s="3">
        <v>66</v>
      </c>
      <c r="B600" s="3">
        <v>9</v>
      </c>
      <c r="C600" s="3">
        <v>0</v>
      </c>
      <c r="D600" s="7">
        <f>SUMPRODUCT($E$4:$I$4,'raw data'!D595:H595)+$J$4</f>
        <v>-1.6242422482268801</v>
      </c>
      <c r="E600" s="3">
        <v>0</v>
      </c>
      <c r="F600" s="7">
        <f t="shared" si="55"/>
        <v>0.19706094192164569</v>
      </c>
      <c r="G600" s="7">
        <f t="shared" si="56"/>
        <v>1</v>
      </c>
      <c r="H600" s="7">
        <f t="shared" si="57"/>
        <v>0.16462064296016807</v>
      </c>
      <c r="I600" s="7">
        <f t="shared" si="58"/>
        <v>0.83537935703983202</v>
      </c>
      <c r="J600" s="7">
        <f t="shared" si="54"/>
        <v>0.83537935703983202</v>
      </c>
      <c r="K600" s="7">
        <f t="shared" si="59"/>
        <v>-0.17986933749509604</v>
      </c>
    </row>
    <row r="601" spans="1:11" x14ac:dyDescent="0.25">
      <c r="A601" s="3">
        <v>67</v>
      </c>
      <c r="B601" s="3">
        <v>1</v>
      </c>
      <c r="C601" s="3">
        <v>0</v>
      </c>
      <c r="D601" s="7">
        <f>SUMPRODUCT($E$4:$I$4,'raw data'!D596:H596)+$J$4</f>
        <v>-1.7581528436474358</v>
      </c>
      <c r="E601" s="3">
        <v>0</v>
      </c>
      <c r="F601" s="7">
        <f t="shared" si="55"/>
        <v>0.17236295127437298</v>
      </c>
      <c r="G601" s="7">
        <f t="shared" si="56"/>
        <v>1</v>
      </c>
      <c r="H601" s="7">
        <f t="shared" si="57"/>
        <v>0.14702183405489941</v>
      </c>
      <c r="I601" s="7">
        <f t="shared" si="58"/>
        <v>0.85297816594510056</v>
      </c>
      <c r="J601" s="7">
        <f t="shared" si="54"/>
        <v>0.85297816594510056</v>
      </c>
      <c r="K601" s="7">
        <f t="shared" si="59"/>
        <v>-0.15902132859988932</v>
      </c>
    </row>
    <row r="602" spans="1:11" x14ac:dyDescent="0.25">
      <c r="A602" s="3">
        <v>67</v>
      </c>
      <c r="B602" s="3">
        <v>2</v>
      </c>
      <c r="C602" s="3">
        <v>0</v>
      </c>
      <c r="D602" s="7">
        <f>SUMPRODUCT($E$4:$I$4,'raw data'!D597:H597)+$J$4</f>
        <v>-2.2897109979710621</v>
      </c>
      <c r="E602" s="3">
        <v>0</v>
      </c>
      <c r="F602" s="7">
        <f t="shared" si="55"/>
        <v>0.10129573229622742</v>
      </c>
      <c r="G602" s="7">
        <f t="shared" si="56"/>
        <v>1</v>
      </c>
      <c r="H602" s="7">
        <f t="shared" si="57"/>
        <v>9.197868413148523E-2</v>
      </c>
      <c r="I602" s="7">
        <f t="shared" si="58"/>
        <v>0.90802131586851487</v>
      </c>
      <c r="J602" s="7">
        <f t="shared" si="54"/>
        <v>0.90802131586851487</v>
      </c>
      <c r="K602" s="7">
        <f t="shared" si="59"/>
        <v>-9.6487425030274257E-2</v>
      </c>
    </row>
    <row r="603" spans="1:11" x14ac:dyDescent="0.25">
      <c r="A603" s="3">
        <v>67</v>
      </c>
      <c r="B603" s="3">
        <v>3</v>
      </c>
      <c r="C603" s="3">
        <v>0</v>
      </c>
      <c r="D603" s="7">
        <f>SUMPRODUCT($E$4:$I$4,'raw data'!D598:H598)+$J$4</f>
        <v>-0.62385655774795168</v>
      </c>
      <c r="E603" s="3">
        <v>0</v>
      </c>
      <c r="F603" s="7">
        <f t="shared" si="55"/>
        <v>0.53587381910216136</v>
      </c>
      <c r="G603" s="7">
        <f t="shared" si="56"/>
        <v>1</v>
      </c>
      <c r="H603" s="7">
        <f t="shared" si="57"/>
        <v>0.3489048465032249</v>
      </c>
      <c r="I603" s="7">
        <f t="shared" si="58"/>
        <v>0.65109515349677516</v>
      </c>
      <c r="J603" s="7">
        <f t="shared" si="54"/>
        <v>0.65109515349677516</v>
      </c>
      <c r="K603" s="7">
        <f t="shared" si="59"/>
        <v>-0.42909948232903433</v>
      </c>
    </row>
    <row r="604" spans="1:11" x14ac:dyDescent="0.25">
      <c r="A604" s="3">
        <v>67</v>
      </c>
      <c r="B604" s="3">
        <v>4</v>
      </c>
      <c r="C604" s="3">
        <v>0</v>
      </c>
      <c r="D604" s="7">
        <f>SUMPRODUCT($E$4:$I$4,'raw data'!D599:H599)+$J$4</f>
        <v>0.12368280206065163</v>
      </c>
      <c r="E604" s="3">
        <v>0</v>
      </c>
      <c r="F604" s="7">
        <f t="shared" si="55"/>
        <v>1.1316568548401877</v>
      </c>
      <c r="G604" s="7">
        <f t="shared" si="56"/>
        <v>1</v>
      </c>
      <c r="H604" s="7">
        <f t="shared" si="57"/>
        <v>0.53088134343509485</v>
      </c>
      <c r="I604" s="7">
        <f t="shared" si="58"/>
        <v>0.46911865656490526</v>
      </c>
      <c r="J604" s="7">
        <f t="shared" si="54"/>
        <v>0.46911865656490526</v>
      </c>
      <c r="K604" s="7">
        <f t="shared" si="59"/>
        <v>-0.75689954346243327</v>
      </c>
    </row>
    <row r="605" spans="1:11" x14ac:dyDescent="0.25">
      <c r="A605" s="3">
        <v>67</v>
      </c>
      <c r="B605" s="3">
        <v>5</v>
      </c>
      <c r="C605" s="3">
        <v>0</v>
      </c>
      <c r="D605" s="7">
        <f>SUMPRODUCT($E$4:$I$4,'raw data'!D600:H600)+$J$4</f>
        <v>-2.3955405297568881</v>
      </c>
      <c r="E605" s="3">
        <v>0</v>
      </c>
      <c r="F605" s="7">
        <f t="shared" si="55"/>
        <v>9.1123410693296561E-2</v>
      </c>
      <c r="G605" s="7">
        <f t="shared" si="56"/>
        <v>1</v>
      </c>
      <c r="H605" s="7">
        <f t="shared" si="57"/>
        <v>8.3513386112206156E-2</v>
      </c>
      <c r="I605" s="7">
        <f t="shared" si="58"/>
        <v>0.91648661388779384</v>
      </c>
      <c r="J605" s="7">
        <f t="shared" si="54"/>
        <v>0.91648661388779384</v>
      </c>
      <c r="K605" s="7">
        <f t="shared" si="59"/>
        <v>-8.7207817496118528E-2</v>
      </c>
    </row>
    <row r="606" spans="1:11" x14ac:dyDescent="0.25">
      <c r="A606" s="3">
        <v>67</v>
      </c>
      <c r="B606" s="3">
        <v>6</v>
      </c>
      <c r="C606" s="3">
        <v>0</v>
      </c>
      <c r="D606" s="7">
        <f>SUMPRODUCT($E$4:$I$4,'raw data'!D601:H601)+$J$4</f>
        <v>9.5601738425921678E-2</v>
      </c>
      <c r="E606" s="3">
        <v>0</v>
      </c>
      <c r="F606" s="7">
        <f t="shared" si="55"/>
        <v>1.1003207612418371</v>
      </c>
      <c r="G606" s="7">
        <f t="shared" si="56"/>
        <v>1</v>
      </c>
      <c r="H606" s="7">
        <f t="shared" si="57"/>
        <v>0.52388224767690283</v>
      </c>
      <c r="I606" s="7">
        <f t="shared" si="58"/>
        <v>0.47611775232309722</v>
      </c>
      <c r="J606" s="7">
        <f t="shared" si="54"/>
        <v>0.47611775232309722</v>
      </c>
      <c r="K606" s="7">
        <f t="shared" si="59"/>
        <v>-0.74209007651377834</v>
      </c>
    </row>
    <row r="607" spans="1:11" x14ac:dyDescent="0.25">
      <c r="A607" s="3">
        <v>67</v>
      </c>
      <c r="B607" s="3">
        <v>7</v>
      </c>
      <c r="C607" s="3">
        <v>0</v>
      </c>
      <c r="D607" s="7">
        <f>SUMPRODUCT($E$4:$I$4,'raw data'!D602:H602)+$J$4</f>
        <v>-0.87670288841827704</v>
      </c>
      <c r="E607" s="3">
        <v>0</v>
      </c>
      <c r="F607" s="7">
        <f t="shared" si="55"/>
        <v>0.41615275424452053</v>
      </c>
      <c r="G607" s="7">
        <f t="shared" si="56"/>
        <v>1</v>
      </c>
      <c r="H607" s="7">
        <f t="shared" si="57"/>
        <v>0.29386148704454335</v>
      </c>
      <c r="I607" s="7">
        <f t="shared" si="58"/>
        <v>0.70613851295545671</v>
      </c>
      <c r="J607" s="7">
        <f t="shared" si="54"/>
        <v>0.70613851295545671</v>
      </c>
      <c r="K607" s="7">
        <f t="shared" si="59"/>
        <v>-0.34794386674451944</v>
      </c>
    </row>
    <row r="608" spans="1:11" x14ac:dyDescent="0.25">
      <c r="A608" s="3">
        <v>67</v>
      </c>
      <c r="B608" s="3">
        <v>8</v>
      </c>
      <c r="C608" s="3">
        <v>0</v>
      </c>
      <c r="D608" s="7">
        <f>SUMPRODUCT($E$4:$I$4,'raw data'!D603:H603)+$J$4</f>
        <v>-2.4236215933916174</v>
      </c>
      <c r="E608" s="3">
        <v>0</v>
      </c>
      <c r="F608" s="7">
        <f t="shared" si="55"/>
        <v>8.8600161959130341E-2</v>
      </c>
      <c r="G608" s="7">
        <f t="shared" si="56"/>
        <v>1</v>
      </c>
      <c r="H608" s="7">
        <f t="shared" si="57"/>
        <v>8.1389076591425941E-2</v>
      </c>
      <c r="I608" s="7">
        <f t="shared" si="58"/>
        <v>0.91861092340857409</v>
      </c>
      <c r="J608" s="7">
        <f t="shared" si="54"/>
        <v>0.91861092340857409</v>
      </c>
      <c r="K608" s="7">
        <f t="shared" si="59"/>
        <v>-8.4892615795399917E-2</v>
      </c>
    </row>
    <row r="609" spans="1:11" x14ac:dyDescent="0.25">
      <c r="A609" s="3">
        <v>67</v>
      </c>
      <c r="B609" s="3">
        <v>9</v>
      </c>
      <c r="C609" s="3">
        <v>0</v>
      </c>
      <c r="D609" s="7">
        <f>SUMPRODUCT($E$4:$I$4,'raw data'!D604:H604)+$J$4</f>
        <v>-1.6242422482268801</v>
      </c>
      <c r="E609" s="3">
        <v>0</v>
      </c>
      <c r="F609" s="7">
        <f t="shared" si="55"/>
        <v>0.19706094192164569</v>
      </c>
      <c r="G609" s="7">
        <f t="shared" si="56"/>
        <v>1</v>
      </c>
      <c r="H609" s="7">
        <f t="shared" si="57"/>
        <v>0.16462064296016807</v>
      </c>
      <c r="I609" s="7">
        <f t="shared" si="58"/>
        <v>0.83537935703983202</v>
      </c>
      <c r="J609" s="7">
        <f t="shared" si="54"/>
        <v>0.83537935703983202</v>
      </c>
      <c r="K609" s="7">
        <f t="shared" si="59"/>
        <v>-0.17986933749509604</v>
      </c>
    </row>
    <row r="610" spans="1:11" x14ac:dyDescent="0.25">
      <c r="A610" s="3">
        <v>68</v>
      </c>
      <c r="B610" s="3">
        <v>1</v>
      </c>
      <c r="C610" s="3">
        <v>0</v>
      </c>
      <c r="D610" s="7">
        <f>SUMPRODUCT($E$4:$I$4,'raw data'!D605:H605)+$J$4</f>
        <v>-1.7581528436474358</v>
      </c>
      <c r="E610" s="3">
        <v>0</v>
      </c>
      <c r="F610" s="7">
        <f t="shared" si="55"/>
        <v>0.17236295127437298</v>
      </c>
      <c r="G610" s="7">
        <f t="shared" si="56"/>
        <v>1</v>
      </c>
      <c r="H610" s="7">
        <f t="shared" si="57"/>
        <v>0.14702183405489941</v>
      </c>
      <c r="I610" s="7">
        <f t="shared" si="58"/>
        <v>0.85297816594510056</v>
      </c>
      <c r="J610" s="7">
        <f t="shared" si="54"/>
        <v>0.85297816594510056</v>
      </c>
      <c r="K610" s="7">
        <f t="shared" si="59"/>
        <v>-0.15902132859988932</v>
      </c>
    </row>
    <row r="611" spans="1:11" x14ac:dyDescent="0.25">
      <c r="A611" s="3">
        <v>68</v>
      </c>
      <c r="B611" s="3">
        <v>2</v>
      </c>
      <c r="C611" s="3">
        <v>0</v>
      </c>
      <c r="D611" s="7">
        <f>SUMPRODUCT($E$4:$I$4,'raw data'!D606:H606)+$J$4</f>
        <v>-2.2897109979710621</v>
      </c>
      <c r="E611" s="3">
        <v>0</v>
      </c>
      <c r="F611" s="7">
        <f t="shared" si="55"/>
        <v>0.10129573229622742</v>
      </c>
      <c r="G611" s="7">
        <f t="shared" si="56"/>
        <v>1</v>
      </c>
      <c r="H611" s="7">
        <f t="shared" si="57"/>
        <v>9.197868413148523E-2</v>
      </c>
      <c r="I611" s="7">
        <f t="shared" si="58"/>
        <v>0.90802131586851487</v>
      </c>
      <c r="J611" s="7">
        <f t="shared" si="54"/>
        <v>0.90802131586851487</v>
      </c>
      <c r="K611" s="7">
        <f t="shared" si="59"/>
        <v>-9.6487425030274257E-2</v>
      </c>
    </row>
    <row r="612" spans="1:11" x14ac:dyDescent="0.25">
      <c r="A612" s="3">
        <v>68</v>
      </c>
      <c r="B612" s="3">
        <v>3</v>
      </c>
      <c r="C612" s="3">
        <v>0</v>
      </c>
      <c r="D612" s="7">
        <f>SUMPRODUCT($E$4:$I$4,'raw data'!D607:H607)+$J$4</f>
        <v>-0.62385655774795168</v>
      </c>
      <c r="E612" s="3">
        <v>0</v>
      </c>
      <c r="F612" s="7">
        <f t="shared" si="55"/>
        <v>0.53587381910216136</v>
      </c>
      <c r="G612" s="7">
        <f t="shared" si="56"/>
        <v>1</v>
      </c>
      <c r="H612" s="7">
        <f t="shared" si="57"/>
        <v>0.3489048465032249</v>
      </c>
      <c r="I612" s="7">
        <f t="shared" si="58"/>
        <v>0.65109515349677516</v>
      </c>
      <c r="J612" s="7">
        <f t="shared" si="54"/>
        <v>0.65109515349677516</v>
      </c>
      <c r="K612" s="7">
        <f t="shared" si="59"/>
        <v>-0.42909948232903433</v>
      </c>
    </row>
    <row r="613" spans="1:11" x14ac:dyDescent="0.25">
      <c r="A613" s="3">
        <v>68</v>
      </c>
      <c r="B613" s="3">
        <v>4</v>
      </c>
      <c r="C613" s="3">
        <v>0</v>
      </c>
      <c r="D613" s="7">
        <f>SUMPRODUCT($E$4:$I$4,'raw data'!D608:H608)+$J$4</f>
        <v>0.12368280206065163</v>
      </c>
      <c r="E613" s="3">
        <v>0</v>
      </c>
      <c r="F613" s="7">
        <f t="shared" si="55"/>
        <v>1.1316568548401877</v>
      </c>
      <c r="G613" s="7">
        <f t="shared" si="56"/>
        <v>1</v>
      </c>
      <c r="H613" s="7">
        <f t="shared" si="57"/>
        <v>0.53088134343509485</v>
      </c>
      <c r="I613" s="7">
        <f t="shared" si="58"/>
        <v>0.46911865656490526</v>
      </c>
      <c r="J613" s="7">
        <f t="shared" si="54"/>
        <v>0.46911865656490526</v>
      </c>
      <c r="K613" s="7">
        <f t="shared" si="59"/>
        <v>-0.75689954346243327</v>
      </c>
    </row>
    <row r="614" spans="1:11" x14ac:dyDescent="0.25">
      <c r="A614" s="3">
        <v>68</v>
      </c>
      <c r="B614" s="3">
        <v>5</v>
      </c>
      <c r="C614" s="3">
        <v>0</v>
      </c>
      <c r="D614" s="7">
        <f>SUMPRODUCT($E$4:$I$4,'raw data'!D609:H609)+$J$4</f>
        <v>-2.3955405297568881</v>
      </c>
      <c r="E614" s="3">
        <v>0</v>
      </c>
      <c r="F614" s="7">
        <f t="shared" si="55"/>
        <v>9.1123410693296561E-2</v>
      </c>
      <c r="G614" s="7">
        <f t="shared" si="56"/>
        <v>1</v>
      </c>
      <c r="H614" s="7">
        <f t="shared" si="57"/>
        <v>8.3513386112206156E-2</v>
      </c>
      <c r="I614" s="7">
        <f t="shared" si="58"/>
        <v>0.91648661388779384</v>
      </c>
      <c r="J614" s="7">
        <f t="shared" si="54"/>
        <v>0.91648661388779384</v>
      </c>
      <c r="K614" s="7">
        <f t="shared" si="59"/>
        <v>-8.7207817496118528E-2</v>
      </c>
    </row>
    <row r="615" spans="1:11" x14ac:dyDescent="0.25">
      <c r="A615" s="3">
        <v>68</v>
      </c>
      <c r="B615" s="3">
        <v>6</v>
      </c>
      <c r="C615" s="3">
        <v>0</v>
      </c>
      <c r="D615" s="7">
        <f>SUMPRODUCT($E$4:$I$4,'raw data'!D610:H610)+$J$4</f>
        <v>9.5601738425921678E-2</v>
      </c>
      <c r="E615" s="3">
        <v>0</v>
      </c>
      <c r="F615" s="7">
        <f t="shared" si="55"/>
        <v>1.1003207612418371</v>
      </c>
      <c r="G615" s="7">
        <f t="shared" si="56"/>
        <v>1</v>
      </c>
      <c r="H615" s="7">
        <f t="shared" si="57"/>
        <v>0.52388224767690283</v>
      </c>
      <c r="I615" s="7">
        <f t="shared" si="58"/>
        <v>0.47611775232309722</v>
      </c>
      <c r="J615" s="7">
        <f t="shared" si="54"/>
        <v>0.47611775232309722</v>
      </c>
      <c r="K615" s="7">
        <f t="shared" si="59"/>
        <v>-0.74209007651377834</v>
      </c>
    </row>
    <row r="616" spans="1:11" x14ac:dyDescent="0.25">
      <c r="A616" s="3">
        <v>68</v>
      </c>
      <c r="B616" s="3">
        <v>7</v>
      </c>
      <c r="C616" s="3">
        <v>0</v>
      </c>
      <c r="D616" s="7">
        <f>SUMPRODUCT($E$4:$I$4,'raw data'!D611:H611)+$J$4</f>
        <v>-0.87670288841827704</v>
      </c>
      <c r="E616" s="3">
        <v>0</v>
      </c>
      <c r="F616" s="7">
        <f t="shared" si="55"/>
        <v>0.41615275424452053</v>
      </c>
      <c r="G616" s="7">
        <f t="shared" si="56"/>
        <v>1</v>
      </c>
      <c r="H616" s="7">
        <f t="shared" si="57"/>
        <v>0.29386148704454335</v>
      </c>
      <c r="I616" s="7">
        <f t="shared" si="58"/>
        <v>0.70613851295545671</v>
      </c>
      <c r="J616" s="7">
        <f t="shared" si="54"/>
        <v>0.70613851295545671</v>
      </c>
      <c r="K616" s="7">
        <f t="shared" si="59"/>
        <v>-0.34794386674451944</v>
      </c>
    </row>
    <row r="617" spans="1:11" x14ac:dyDescent="0.25">
      <c r="A617" s="3">
        <v>68</v>
      </c>
      <c r="B617" s="3">
        <v>8</v>
      </c>
      <c r="C617" s="3">
        <v>0</v>
      </c>
      <c r="D617" s="7">
        <f>SUMPRODUCT($E$4:$I$4,'raw data'!D612:H612)+$J$4</f>
        <v>-2.4236215933916174</v>
      </c>
      <c r="E617" s="3">
        <v>0</v>
      </c>
      <c r="F617" s="7">
        <f t="shared" si="55"/>
        <v>8.8600161959130341E-2</v>
      </c>
      <c r="G617" s="7">
        <f t="shared" si="56"/>
        <v>1</v>
      </c>
      <c r="H617" s="7">
        <f t="shared" si="57"/>
        <v>8.1389076591425941E-2</v>
      </c>
      <c r="I617" s="7">
        <f t="shared" si="58"/>
        <v>0.91861092340857409</v>
      </c>
      <c r="J617" s="7">
        <f t="shared" si="54"/>
        <v>0.91861092340857409</v>
      </c>
      <c r="K617" s="7">
        <f t="shared" si="59"/>
        <v>-8.4892615795399917E-2</v>
      </c>
    </row>
    <row r="618" spans="1:11" x14ac:dyDescent="0.25">
      <c r="A618" s="3">
        <v>68</v>
      </c>
      <c r="B618" s="3">
        <v>9</v>
      </c>
      <c r="C618" s="3">
        <v>0</v>
      </c>
      <c r="D618" s="7">
        <f>SUMPRODUCT($E$4:$I$4,'raw data'!D613:H613)+$J$4</f>
        <v>-1.6242422482268801</v>
      </c>
      <c r="E618" s="3">
        <v>0</v>
      </c>
      <c r="F618" s="7">
        <f t="shared" si="55"/>
        <v>0.19706094192164569</v>
      </c>
      <c r="G618" s="7">
        <f t="shared" si="56"/>
        <v>1</v>
      </c>
      <c r="H618" s="7">
        <f t="shared" si="57"/>
        <v>0.16462064296016807</v>
      </c>
      <c r="I618" s="7">
        <f t="shared" si="58"/>
        <v>0.83537935703983202</v>
      </c>
      <c r="J618" s="7">
        <f t="shared" si="54"/>
        <v>0.83537935703983202</v>
      </c>
      <c r="K618" s="7">
        <f t="shared" si="59"/>
        <v>-0.17986933749509604</v>
      </c>
    </row>
    <row r="619" spans="1:11" x14ac:dyDescent="0.25">
      <c r="A619" s="3">
        <v>69</v>
      </c>
      <c r="B619" s="3">
        <v>1</v>
      </c>
      <c r="C619" s="3">
        <v>0</v>
      </c>
      <c r="D619" s="7">
        <f>SUMPRODUCT($E$4:$I$4,'raw data'!D614:H614)+$J$4</f>
        <v>-1.7581528436474358</v>
      </c>
      <c r="E619" s="3">
        <v>0</v>
      </c>
      <c r="F619" s="7">
        <f t="shared" si="55"/>
        <v>0.17236295127437298</v>
      </c>
      <c r="G619" s="7">
        <f t="shared" si="56"/>
        <v>1</v>
      </c>
      <c r="H619" s="7">
        <f t="shared" si="57"/>
        <v>0.14702183405489941</v>
      </c>
      <c r="I619" s="7">
        <f t="shared" si="58"/>
        <v>0.85297816594510056</v>
      </c>
      <c r="J619" s="7">
        <f t="shared" si="54"/>
        <v>0.85297816594510056</v>
      </c>
      <c r="K619" s="7">
        <f t="shared" si="59"/>
        <v>-0.15902132859988932</v>
      </c>
    </row>
    <row r="620" spans="1:11" x14ac:dyDescent="0.25">
      <c r="A620" s="3">
        <v>69</v>
      </c>
      <c r="B620" s="3">
        <v>2</v>
      </c>
      <c r="C620" s="3">
        <v>0</v>
      </c>
      <c r="D620" s="7">
        <f>SUMPRODUCT($E$4:$I$4,'raw data'!D615:H615)+$J$4</f>
        <v>-2.2897109979710621</v>
      </c>
      <c r="E620" s="3">
        <v>0</v>
      </c>
      <c r="F620" s="7">
        <f t="shared" si="55"/>
        <v>0.10129573229622742</v>
      </c>
      <c r="G620" s="7">
        <f t="shared" si="56"/>
        <v>1</v>
      </c>
      <c r="H620" s="7">
        <f t="shared" si="57"/>
        <v>9.197868413148523E-2</v>
      </c>
      <c r="I620" s="7">
        <f t="shared" si="58"/>
        <v>0.90802131586851487</v>
      </c>
      <c r="J620" s="7">
        <f t="shared" si="54"/>
        <v>0.90802131586851487</v>
      </c>
      <c r="K620" s="7">
        <f t="shared" si="59"/>
        <v>-9.6487425030274257E-2</v>
      </c>
    </row>
    <row r="621" spans="1:11" x14ac:dyDescent="0.25">
      <c r="A621" s="3">
        <v>69</v>
      </c>
      <c r="B621" s="3">
        <v>3</v>
      </c>
      <c r="C621" s="3">
        <v>0</v>
      </c>
      <c r="D621" s="7">
        <f>SUMPRODUCT($E$4:$I$4,'raw data'!D616:H616)+$J$4</f>
        <v>-0.62385655774795168</v>
      </c>
      <c r="E621" s="3">
        <v>0</v>
      </c>
      <c r="F621" s="7">
        <f t="shared" si="55"/>
        <v>0.53587381910216136</v>
      </c>
      <c r="G621" s="7">
        <f t="shared" si="56"/>
        <v>1</v>
      </c>
      <c r="H621" s="7">
        <f t="shared" si="57"/>
        <v>0.3489048465032249</v>
      </c>
      <c r="I621" s="7">
        <f t="shared" si="58"/>
        <v>0.65109515349677516</v>
      </c>
      <c r="J621" s="7">
        <f t="shared" si="54"/>
        <v>0.65109515349677516</v>
      </c>
      <c r="K621" s="7">
        <f t="shared" si="59"/>
        <v>-0.42909948232903433</v>
      </c>
    </row>
    <row r="622" spans="1:11" x14ac:dyDescent="0.25">
      <c r="A622" s="3">
        <v>69</v>
      </c>
      <c r="B622" s="3">
        <v>4</v>
      </c>
      <c r="C622" s="3">
        <v>0</v>
      </c>
      <c r="D622" s="7">
        <f>SUMPRODUCT($E$4:$I$4,'raw data'!D617:H617)+$J$4</f>
        <v>0.12368280206065163</v>
      </c>
      <c r="E622" s="3">
        <v>0</v>
      </c>
      <c r="F622" s="7">
        <f t="shared" si="55"/>
        <v>1.1316568548401877</v>
      </c>
      <c r="G622" s="7">
        <f t="shared" si="56"/>
        <v>1</v>
      </c>
      <c r="H622" s="7">
        <f t="shared" si="57"/>
        <v>0.53088134343509485</v>
      </c>
      <c r="I622" s="7">
        <f t="shared" si="58"/>
        <v>0.46911865656490526</v>
      </c>
      <c r="J622" s="7">
        <f t="shared" si="54"/>
        <v>0.46911865656490526</v>
      </c>
      <c r="K622" s="7">
        <f t="shared" si="59"/>
        <v>-0.75689954346243327</v>
      </c>
    </row>
    <row r="623" spans="1:11" x14ac:dyDescent="0.25">
      <c r="A623" s="3">
        <v>69</v>
      </c>
      <c r="B623" s="3">
        <v>5</v>
      </c>
      <c r="C623" s="3">
        <v>0</v>
      </c>
      <c r="D623" s="7">
        <f>SUMPRODUCT($E$4:$I$4,'raw data'!D618:H618)+$J$4</f>
        <v>-2.3955405297568881</v>
      </c>
      <c r="E623" s="3">
        <v>0</v>
      </c>
      <c r="F623" s="7">
        <f t="shared" si="55"/>
        <v>9.1123410693296561E-2</v>
      </c>
      <c r="G623" s="7">
        <f t="shared" si="56"/>
        <v>1</v>
      </c>
      <c r="H623" s="7">
        <f t="shared" si="57"/>
        <v>8.3513386112206156E-2</v>
      </c>
      <c r="I623" s="7">
        <f t="shared" si="58"/>
        <v>0.91648661388779384</v>
      </c>
      <c r="J623" s="7">
        <f t="shared" si="54"/>
        <v>0.91648661388779384</v>
      </c>
      <c r="K623" s="7">
        <f t="shared" si="59"/>
        <v>-8.7207817496118528E-2</v>
      </c>
    </row>
    <row r="624" spans="1:11" x14ac:dyDescent="0.25">
      <c r="A624" s="3">
        <v>69</v>
      </c>
      <c r="B624" s="3">
        <v>6</v>
      </c>
      <c r="C624" s="3">
        <v>0</v>
      </c>
      <c r="D624" s="7">
        <f>SUMPRODUCT($E$4:$I$4,'raw data'!D619:H619)+$J$4</f>
        <v>9.5601738425921678E-2</v>
      </c>
      <c r="E624" s="3">
        <v>0</v>
      </c>
      <c r="F624" s="7">
        <f t="shared" si="55"/>
        <v>1.1003207612418371</v>
      </c>
      <c r="G624" s="7">
        <f t="shared" si="56"/>
        <v>1</v>
      </c>
      <c r="H624" s="7">
        <f t="shared" si="57"/>
        <v>0.52388224767690283</v>
      </c>
      <c r="I624" s="7">
        <f t="shared" si="58"/>
        <v>0.47611775232309722</v>
      </c>
      <c r="J624" s="7">
        <f t="shared" si="54"/>
        <v>0.47611775232309722</v>
      </c>
      <c r="K624" s="7">
        <f t="shared" si="59"/>
        <v>-0.74209007651377834</v>
      </c>
    </row>
    <row r="625" spans="1:11" x14ac:dyDescent="0.25">
      <c r="A625" s="3">
        <v>69</v>
      </c>
      <c r="B625" s="3">
        <v>7</v>
      </c>
      <c r="C625" s="3">
        <v>0</v>
      </c>
      <c r="D625" s="7">
        <f>SUMPRODUCT($E$4:$I$4,'raw data'!D620:H620)+$J$4</f>
        <v>-0.87670288841827704</v>
      </c>
      <c r="E625" s="3">
        <v>0</v>
      </c>
      <c r="F625" s="7">
        <f t="shared" si="55"/>
        <v>0.41615275424452053</v>
      </c>
      <c r="G625" s="7">
        <f t="shared" si="56"/>
        <v>1</v>
      </c>
      <c r="H625" s="7">
        <f t="shared" si="57"/>
        <v>0.29386148704454335</v>
      </c>
      <c r="I625" s="7">
        <f t="shared" si="58"/>
        <v>0.70613851295545671</v>
      </c>
      <c r="J625" s="7">
        <f t="shared" si="54"/>
        <v>0.70613851295545671</v>
      </c>
      <c r="K625" s="7">
        <f t="shared" si="59"/>
        <v>-0.34794386674451944</v>
      </c>
    </row>
    <row r="626" spans="1:11" x14ac:dyDescent="0.25">
      <c r="A626" s="3">
        <v>69</v>
      </c>
      <c r="B626" s="3">
        <v>8</v>
      </c>
      <c r="C626" s="3">
        <v>0</v>
      </c>
      <c r="D626" s="7">
        <f>SUMPRODUCT($E$4:$I$4,'raw data'!D621:H621)+$J$4</f>
        <v>-2.4236215933916174</v>
      </c>
      <c r="E626" s="3">
        <v>0</v>
      </c>
      <c r="F626" s="7">
        <f t="shared" si="55"/>
        <v>8.8600161959130341E-2</v>
      </c>
      <c r="G626" s="7">
        <f t="shared" si="56"/>
        <v>1</v>
      </c>
      <c r="H626" s="7">
        <f t="shared" si="57"/>
        <v>8.1389076591425941E-2</v>
      </c>
      <c r="I626" s="7">
        <f t="shared" si="58"/>
        <v>0.91861092340857409</v>
      </c>
      <c r="J626" s="7">
        <f t="shared" si="54"/>
        <v>0.91861092340857409</v>
      </c>
      <c r="K626" s="7">
        <f t="shared" si="59"/>
        <v>-8.4892615795399917E-2</v>
      </c>
    </row>
    <row r="627" spans="1:11" x14ac:dyDescent="0.25">
      <c r="A627" s="3">
        <v>69</v>
      </c>
      <c r="B627" s="3">
        <v>9</v>
      </c>
      <c r="C627" s="3">
        <v>0</v>
      </c>
      <c r="D627" s="7">
        <f>SUMPRODUCT($E$4:$I$4,'raw data'!D622:H622)+$J$4</f>
        <v>-1.6242422482268801</v>
      </c>
      <c r="E627" s="3">
        <v>0</v>
      </c>
      <c r="F627" s="7">
        <f t="shared" si="55"/>
        <v>0.19706094192164569</v>
      </c>
      <c r="G627" s="7">
        <f t="shared" si="56"/>
        <v>1</v>
      </c>
      <c r="H627" s="7">
        <f t="shared" si="57"/>
        <v>0.16462064296016807</v>
      </c>
      <c r="I627" s="7">
        <f t="shared" si="58"/>
        <v>0.83537935703983202</v>
      </c>
      <c r="J627" s="7">
        <f t="shared" si="54"/>
        <v>0.83537935703983202</v>
      </c>
      <c r="K627" s="7">
        <f t="shared" si="59"/>
        <v>-0.17986933749509604</v>
      </c>
    </row>
    <row r="628" spans="1:11" x14ac:dyDescent="0.25">
      <c r="A628" s="3">
        <v>70</v>
      </c>
      <c r="B628" s="3">
        <v>1</v>
      </c>
      <c r="C628" s="3">
        <v>1</v>
      </c>
      <c r="D628" s="7">
        <f>SUMPRODUCT($E$4:$I$4,'raw data'!D623:H623)+$J$4</f>
        <v>-1.7581528436474358</v>
      </c>
      <c r="E628" s="3">
        <v>0</v>
      </c>
      <c r="F628" s="7">
        <f t="shared" si="55"/>
        <v>0.17236295127437298</v>
      </c>
      <c r="G628" s="7">
        <f t="shared" si="56"/>
        <v>1</v>
      </c>
      <c r="H628" s="7">
        <f t="shared" si="57"/>
        <v>0.14702183405489941</v>
      </c>
      <c r="I628" s="7">
        <f t="shared" si="58"/>
        <v>0.85297816594510056</v>
      </c>
      <c r="J628" s="7">
        <f t="shared" si="54"/>
        <v>0.14702183405489941</v>
      </c>
      <c r="K628" s="7">
        <f t="shared" si="59"/>
        <v>-1.9171741722473252</v>
      </c>
    </row>
    <row r="629" spans="1:11" x14ac:dyDescent="0.25">
      <c r="A629" s="3">
        <v>70</v>
      </c>
      <c r="B629" s="3">
        <v>2</v>
      </c>
      <c r="C629" s="3">
        <v>0</v>
      </c>
      <c r="D629" s="7">
        <f>SUMPRODUCT($E$4:$I$4,'raw data'!D624:H624)+$J$4</f>
        <v>-2.2897109979710621</v>
      </c>
      <c r="E629" s="3">
        <v>0</v>
      </c>
      <c r="F629" s="7">
        <f t="shared" si="55"/>
        <v>0.10129573229622742</v>
      </c>
      <c r="G629" s="7">
        <f t="shared" si="56"/>
        <v>1</v>
      </c>
      <c r="H629" s="7">
        <f t="shared" si="57"/>
        <v>9.197868413148523E-2</v>
      </c>
      <c r="I629" s="7">
        <f t="shared" si="58"/>
        <v>0.90802131586851487</v>
      </c>
      <c r="J629" s="7">
        <f t="shared" si="54"/>
        <v>0.90802131586851487</v>
      </c>
      <c r="K629" s="7">
        <f t="shared" si="59"/>
        <v>-9.6487425030274257E-2</v>
      </c>
    </row>
    <row r="630" spans="1:11" x14ac:dyDescent="0.25">
      <c r="A630" s="3">
        <v>70</v>
      </c>
      <c r="B630" s="3">
        <v>3</v>
      </c>
      <c r="C630" s="3">
        <v>1</v>
      </c>
      <c r="D630" s="7">
        <f>SUMPRODUCT($E$4:$I$4,'raw data'!D625:H625)+$J$4</f>
        <v>-0.62385655774795168</v>
      </c>
      <c r="E630" s="3">
        <v>0</v>
      </c>
      <c r="F630" s="7">
        <f t="shared" si="55"/>
        <v>0.53587381910216136</v>
      </c>
      <c r="G630" s="7">
        <f t="shared" si="56"/>
        <v>1</v>
      </c>
      <c r="H630" s="7">
        <f t="shared" si="57"/>
        <v>0.3489048465032249</v>
      </c>
      <c r="I630" s="7">
        <f t="shared" si="58"/>
        <v>0.65109515349677516</v>
      </c>
      <c r="J630" s="7">
        <f t="shared" si="54"/>
        <v>0.3489048465032249</v>
      </c>
      <c r="K630" s="7">
        <f t="shared" si="59"/>
        <v>-1.052956040076986</v>
      </c>
    </row>
    <row r="631" spans="1:11" x14ac:dyDescent="0.25">
      <c r="A631" s="3">
        <v>70</v>
      </c>
      <c r="B631" s="3">
        <v>4</v>
      </c>
      <c r="C631" s="3">
        <v>1</v>
      </c>
      <c r="D631" s="7">
        <f>SUMPRODUCT($E$4:$I$4,'raw data'!D626:H626)+$J$4</f>
        <v>0.12368280206065163</v>
      </c>
      <c r="E631" s="3">
        <v>0</v>
      </c>
      <c r="F631" s="7">
        <f t="shared" si="55"/>
        <v>1.1316568548401877</v>
      </c>
      <c r="G631" s="7">
        <f t="shared" si="56"/>
        <v>1</v>
      </c>
      <c r="H631" s="7">
        <f t="shared" si="57"/>
        <v>0.53088134343509485</v>
      </c>
      <c r="I631" s="7">
        <f t="shared" si="58"/>
        <v>0.46911865656490526</v>
      </c>
      <c r="J631" s="7">
        <f t="shared" si="54"/>
        <v>0.53088134343509485</v>
      </c>
      <c r="K631" s="7">
        <f t="shared" si="59"/>
        <v>-0.63321674140178164</v>
      </c>
    </row>
    <row r="632" spans="1:11" x14ac:dyDescent="0.25">
      <c r="A632" s="3">
        <v>70</v>
      </c>
      <c r="B632" s="3">
        <v>5</v>
      </c>
      <c r="C632" s="3">
        <v>0</v>
      </c>
      <c r="D632" s="7">
        <f>SUMPRODUCT($E$4:$I$4,'raw data'!D627:H627)+$J$4</f>
        <v>-2.3955405297568881</v>
      </c>
      <c r="E632" s="3">
        <v>0</v>
      </c>
      <c r="F632" s="7">
        <f t="shared" si="55"/>
        <v>9.1123410693296561E-2</v>
      </c>
      <c r="G632" s="7">
        <f t="shared" si="56"/>
        <v>1</v>
      </c>
      <c r="H632" s="7">
        <f t="shared" si="57"/>
        <v>8.3513386112206156E-2</v>
      </c>
      <c r="I632" s="7">
        <f t="shared" si="58"/>
        <v>0.91648661388779384</v>
      </c>
      <c r="J632" s="7">
        <f t="shared" si="54"/>
        <v>0.91648661388779384</v>
      </c>
      <c r="K632" s="7">
        <f t="shared" si="59"/>
        <v>-8.7207817496118528E-2</v>
      </c>
    </row>
    <row r="633" spans="1:11" x14ac:dyDescent="0.25">
      <c r="A633" s="3">
        <v>70</v>
      </c>
      <c r="B633" s="3">
        <v>6</v>
      </c>
      <c r="C633" s="3">
        <v>0</v>
      </c>
      <c r="D633" s="7">
        <f>SUMPRODUCT($E$4:$I$4,'raw data'!D628:H628)+$J$4</f>
        <v>9.5601738425921678E-2</v>
      </c>
      <c r="E633" s="3">
        <v>0</v>
      </c>
      <c r="F633" s="7">
        <f t="shared" si="55"/>
        <v>1.1003207612418371</v>
      </c>
      <c r="G633" s="7">
        <f t="shared" si="56"/>
        <v>1</v>
      </c>
      <c r="H633" s="7">
        <f t="shared" si="57"/>
        <v>0.52388224767690283</v>
      </c>
      <c r="I633" s="7">
        <f t="shared" si="58"/>
        <v>0.47611775232309722</v>
      </c>
      <c r="J633" s="7">
        <f t="shared" si="54"/>
        <v>0.47611775232309722</v>
      </c>
      <c r="K633" s="7">
        <f t="shared" si="59"/>
        <v>-0.74209007651377834</v>
      </c>
    </row>
    <row r="634" spans="1:11" x14ac:dyDescent="0.25">
      <c r="A634" s="3">
        <v>70</v>
      </c>
      <c r="B634" s="3">
        <v>7</v>
      </c>
      <c r="C634" s="3">
        <v>1</v>
      </c>
      <c r="D634" s="7">
        <f>SUMPRODUCT($E$4:$I$4,'raw data'!D629:H629)+$J$4</f>
        <v>-0.87670288841827704</v>
      </c>
      <c r="E634" s="3">
        <v>0</v>
      </c>
      <c r="F634" s="7">
        <f t="shared" si="55"/>
        <v>0.41615275424452053</v>
      </c>
      <c r="G634" s="7">
        <f t="shared" si="56"/>
        <v>1</v>
      </c>
      <c r="H634" s="7">
        <f t="shared" si="57"/>
        <v>0.29386148704454335</v>
      </c>
      <c r="I634" s="7">
        <f t="shared" si="58"/>
        <v>0.70613851295545671</v>
      </c>
      <c r="J634" s="7">
        <f t="shared" si="54"/>
        <v>0.29386148704454335</v>
      </c>
      <c r="K634" s="7">
        <f t="shared" si="59"/>
        <v>-1.2246467551627964</v>
      </c>
    </row>
    <row r="635" spans="1:11" x14ac:dyDescent="0.25">
      <c r="A635" s="3">
        <v>70</v>
      </c>
      <c r="B635" s="3">
        <v>8</v>
      </c>
      <c r="C635" s="3">
        <v>0</v>
      </c>
      <c r="D635" s="7">
        <f>SUMPRODUCT($E$4:$I$4,'raw data'!D630:H630)+$J$4</f>
        <v>-2.4236215933916174</v>
      </c>
      <c r="E635" s="3">
        <v>0</v>
      </c>
      <c r="F635" s="7">
        <f t="shared" si="55"/>
        <v>8.8600161959130341E-2</v>
      </c>
      <c r="G635" s="7">
        <f t="shared" si="56"/>
        <v>1</v>
      </c>
      <c r="H635" s="7">
        <f t="shared" si="57"/>
        <v>8.1389076591425941E-2</v>
      </c>
      <c r="I635" s="7">
        <f t="shared" si="58"/>
        <v>0.91861092340857409</v>
      </c>
      <c r="J635" s="7">
        <f t="shared" si="54"/>
        <v>0.91861092340857409</v>
      </c>
      <c r="K635" s="7">
        <f t="shared" si="59"/>
        <v>-8.4892615795399917E-2</v>
      </c>
    </row>
    <row r="636" spans="1:11" x14ac:dyDescent="0.25">
      <c r="A636" s="3">
        <v>70</v>
      </c>
      <c r="B636" s="3">
        <v>9</v>
      </c>
      <c r="C636" s="3">
        <v>1</v>
      </c>
      <c r="D636" s="7">
        <f>SUMPRODUCT($E$4:$I$4,'raw data'!D631:H631)+$J$4</f>
        <v>-1.6242422482268801</v>
      </c>
      <c r="E636" s="3">
        <v>0</v>
      </c>
      <c r="F636" s="7">
        <f t="shared" si="55"/>
        <v>0.19706094192164569</v>
      </c>
      <c r="G636" s="7">
        <f t="shared" si="56"/>
        <v>1</v>
      </c>
      <c r="H636" s="7">
        <f t="shared" si="57"/>
        <v>0.16462064296016807</v>
      </c>
      <c r="I636" s="7">
        <f t="shared" si="58"/>
        <v>0.83537935703983202</v>
      </c>
      <c r="J636" s="7">
        <f t="shared" si="54"/>
        <v>0.16462064296016807</v>
      </c>
      <c r="K636" s="7">
        <f t="shared" si="59"/>
        <v>-1.8041115857219761</v>
      </c>
    </row>
    <row r="637" spans="1:11" x14ac:dyDescent="0.25">
      <c r="A637" s="3">
        <v>71</v>
      </c>
      <c r="B637" s="3">
        <v>1</v>
      </c>
      <c r="C637" s="3">
        <v>0</v>
      </c>
      <c r="D637" s="7">
        <f>SUMPRODUCT($E$4:$I$4,'raw data'!D632:H632)+$J$4</f>
        <v>-1.7581528436474358</v>
      </c>
      <c r="E637" s="3">
        <v>0</v>
      </c>
      <c r="F637" s="7">
        <f t="shared" si="55"/>
        <v>0.17236295127437298</v>
      </c>
      <c r="G637" s="7">
        <f t="shared" si="56"/>
        <v>1</v>
      </c>
      <c r="H637" s="7">
        <f t="shared" si="57"/>
        <v>0.14702183405489941</v>
      </c>
      <c r="I637" s="7">
        <f t="shared" si="58"/>
        <v>0.85297816594510056</v>
      </c>
      <c r="J637" s="7">
        <f t="shared" si="54"/>
        <v>0.85297816594510056</v>
      </c>
      <c r="K637" s="7">
        <f t="shared" si="59"/>
        <v>-0.15902132859988932</v>
      </c>
    </row>
    <row r="638" spans="1:11" x14ac:dyDescent="0.25">
      <c r="A638" s="3">
        <v>71</v>
      </c>
      <c r="B638" s="3">
        <v>2</v>
      </c>
      <c r="C638" s="3">
        <v>0</v>
      </c>
      <c r="D638" s="7">
        <f>SUMPRODUCT($E$4:$I$4,'raw data'!D633:H633)+$J$4</f>
        <v>-2.2897109979710621</v>
      </c>
      <c r="E638" s="3">
        <v>0</v>
      </c>
      <c r="F638" s="7">
        <f t="shared" si="55"/>
        <v>0.10129573229622742</v>
      </c>
      <c r="G638" s="7">
        <f t="shared" si="56"/>
        <v>1</v>
      </c>
      <c r="H638" s="7">
        <f t="shared" si="57"/>
        <v>9.197868413148523E-2</v>
      </c>
      <c r="I638" s="7">
        <f t="shared" si="58"/>
        <v>0.90802131586851487</v>
      </c>
      <c r="J638" s="7">
        <f t="shared" si="54"/>
        <v>0.90802131586851487</v>
      </c>
      <c r="K638" s="7">
        <f t="shared" si="59"/>
        <v>-9.6487425030274257E-2</v>
      </c>
    </row>
    <row r="639" spans="1:11" x14ac:dyDescent="0.25">
      <c r="A639" s="3">
        <v>71</v>
      </c>
      <c r="B639" s="3">
        <v>3</v>
      </c>
      <c r="C639" s="3">
        <v>0</v>
      </c>
      <c r="D639" s="7">
        <f>SUMPRODUCT($E$4:$I$4,'raw data'!D634:H634)+$J$4</f>
        <v>-0.62385655774795168</v>
      </c>
      <c r="E639" s="3">
        <v>0</v>
      </c>
      <c r="F639" s="7">
        <f t="shared" si="55"/>
        <v>0.53587381910216136</v>
      </c>
      <c r="G639" s="7">
        <f t="shared" si="56"/>
        <v>1</v>
      </c>
      <c r="H639" s="7">
        <f t="shared" si="57"/>
        <v>0.3489048465032249</v>
      </c>
      <c r="I639" s="7">
        <f t="shared" si="58"/>
        <v>0.65109515349677516</v>
      </c>
      <c r="J639" s="7">
        <f t="shared" si="54"/>
        <v>0.65109515349677516</v>
      </c>
      <c r="K639" s="7">
        <f t="shared" si="59"/>
        <v>-0.42909948232903433</v>
      </c>
    </row>
    <row r="640" spans="1:11" x14ac:dyDescent="0.25">
      <c r="A640" s="3">
        <v>71</v>
      </c>
      <c r="B640" s="3">
        <v>4</v>
      </c>
      <c r="C640" s="3">
        <v>0</v>
      </c>
      <c r="D640" s="7">
        <f>SUMPRODUCT($E$4:$I$4,'raw data'!D635:H635)+$J$4</f>
        <v>0.12368280206065163</v>
      </c>
      <c r="E640" s="3">
        <v>0</v>
      </c>
      <c r="F640" s="7">
        <f t="shared" si="55"/>
        <v>1.1316568548401877</v>
      </c>
      <c r="G640" s="7">
        <f t="shared" si="56"/>
        <v>1</v>
      </c>
      <c r="H640" s="7">
        <f t="shared" si="57"/>
        <v>0.53088134343509485</v>
      </c>
      <c r="I640" s="7">
        <f t="shared" si="58"/>
        <v>0.46911865656490526</v>
      </c>
      <c r="J640" s="7">
        <f t="shared" si="54"/>
        <v>0.46911865656490526</v>
      </c>
      <c r="K640" s="7">
        <f t="shared" si="59"/>
        <v>-0.75689954346243327</v>
      </c>
    </row>
    <row r="641" spans="1:11" x14ac:dyDescent="0.25">
      <c r="A641" s="3">
        <v>71</v>
      </c>
      <c r="B641" s="3">
        <v>5</v>
      </c>
      <c r="C641" s="3">
        <v>0</v>
      </c>
      <c r="D641" s="7">
        <f>SUMPRODUCT($E$4:$I$4,'raw data'!D636:H636)+$J$4</f>
        <v>-2.3955405297568881</v>
      </c>
      <c r="E641" s="3">
        <v>0</v>
      </c>
      <c r="F641" s="7">
        <f t="shared" si="55"/>
        <v>9.1123410693296561E-2</v>
      </c>
      <c r="G641" s="7">
        <f t="shared" si="56"/>
        <v>1</v>
      </c>
      <c r="H641" s="7">
        <f t="shared" si="57"/>
        <v>8.3513386112206156E-2</v>
      </c>
      <c r="I641" s="7">
        <f t="shared" si="58"/>
        <v>0.91648661388779384</v>
      </c>
      <c r="J641" s="7">
        <f t="shared" si="54"/>
        <v>0.91648661388779384</v>
      </c>
      <c r="K641" s="7">
        <f t="shared" si="59"/>
        <v>-8.7207817496118528E-2</v>
      </c>
    </row>
    <row r="642" spans="1:11" x14ac:dyDescent="0.25">
      <c r="A642" s="3">
        <v>71</v>
      </c>
      <c r="B642" s="3">
        <v>6</v>
      </c>
      <c r="C642" s="3">
        <v>0</v>
      </c>
      <c r="D642" s="7">
        <f>SUMPRODUCT($E$4:$I$4,'raw data'!D637:H637)+$J$4</f>
        <v>9.5601738425921678E-2</v>
      </c>
      <c r="E642" s="3">
        <v>0</v>
      </c>
      <c r="F642" s="7">
        <f t="shared" si="55"/>
        <v>1.1003207612418371</v>
      </c>
      <c r="G642" s="7">
        <f t="shared" si="56"/>
        <v>1</v>
      </c>
      <c r="H642" s="7">
        <f t="shared" si="57"/>
        <v>0.52388224767690283</v>
      </c>
      <c r="I642" s="7">
        <f t="shared" si="58"/>
        <v>0.47611775232309722</v>
      </c>
      <c r="J642" s="7">
        <f t="shared" si="54"/>
        <v>0.47611775232309722</v>
      </c>
      <c r="K642" s="7">
        <f t="shared" si="59"/>
        <v>-0.74209007651377834</v>
      </c>
    </row>
    <row r="643" spans="1:11" x14ac:dyDescent="0.25">
      <c r="A643" s="3">
        <v>71</v>
      </c>
      <c r="B643" s="3">
        <v>7</v>
      </c>
      <c r="C643" s="3">
        <v>0</v>
      </c>
      <c r="D643" s="7">
        <f>SUMPRODUCT($E$4:$I$4,'raw data'!D638:H638)+$J$4</f>
        <v>-0.87670288841827704</v>
      </c>
      <c r="E643" s="3">
        <v>0</v>
      </c>
      <c r="F643" s="7">
        <f t="shared" si="55"/>
        <v>0.41615275424452053</v>
      </c>
      <c r="G643" s="7">
        <f t="shared" si="56"/>
        <v>1</v>
      </c>
      <c r="H643" s="7">
        <f t="shared" si="57"/>
        <v>0.29386148704454335</v>
      </c>
      <c r="I643" s="7">
        <f t="shared" si="58"/>
        <v>0.70613851295545671</v>
      </c>
      <c r="J643" s="7">
        <f t="shared" si="54"/>
        <v>0.70613851295545671</v>
      </c>
      <c r="K643" s="7">
        <f t="shared" si="59"/>
        <v>-0.34794386674451944</v>
      </c>
    </row>
    <row r="644" spans="1:11" x14ac:dyDescent="0.25">
      <c r="A644" s="3">
        <v>71</v>
      </c>
      <c r="B644" s="3">
        <v>8</v>
      </c>
      <c r="C644" s="3">
        <v>0</v>
      </c>
      <c r="D644" s="7">
        <f>SUMPRODUCT($E$4:$I$4,'raw data'!D639:H639)+$J$4</f>
        <v>-2.4236215933916174</v>
      </c>
      <c r="E644" s="3">
        <v>0</v>
      </c>
      <c r="F644" s="7">
        <f t="shared" si="55"/>
        <v>8.8600161959130341E-2</v>
      </c>
      <c r="G644" s="7">
        <f t="shared" si="56"/>
        <v>1</v>
      </c>
      <c r="H644" s="7">
        <f t="shared" si="57"/>
        <v>8.1389076591425941E-2</v>
      </c>
      <c r="I644" s="7">
        <f t="shared" si="58"/>
        <v>0.91861092340857409</v>
      </c>
      <c r="J644" s="7">
        <f t="shared" si="54"/>
        <v>0.91861092340857409</v>
      </c>
      <c r="K644" s="7">
        <f t="shared" si="59"/>
        <v>-8.4892615795399917E-2</v>
      </c>
    </row>
    <row r="645" spans="1:11" x14ac:dyDescent="0.25">
      <c r="A645" s="3">
        <v>71</v>
      </c>
      <c r="B645" s="3">
        <v>9</v>
      </c>
      <c r="C645" s="3">
        <v>0</v>
      </c>
      <c r="D645" s="7">
        <f>SUMPRODUCT($E$4:$I$4,'raw data'!D640:H640)+$J$4</f>
        <v>-1.6242422482268801</v>
      </c>
      <c r="E645" s="3">
        <v>0</v>
      </c>
      <c r="F645" s="7">
        <f t="shared" si="55"/>
        <v>0.19706094192164569</v>
      </c>
      <c r="G645" s="7">
        <f t="shared" si="56"/>
        <v>1</v>
      </c>
      <c r="H645" s="7">
        <f t="shared" si="57"/>
        <v>0.16462064296016807</v>
      </c>
      <c r="I645" s="7">
        <f t="shared" si="58"/>
        <v>0.83537935703983202</v>
      </c>
      <c r="J645" s="7">
        <f t="shared" si="54"/>
        <v>0.83537935703983202</v>
      </c>
      <c r="K645" s="7">
        <f t="shared" si="59"/>
        <v>-0.17986933749509604</v>
      </c>
    </row>
    <row r="646" spans="1:11" x14ac:dyDescent="0.25">
      <c r="A646" s="3">
        <v>72</v>
      </c>
      <c r="B646" s="3">
        <v>1</v>
      </c>
      <c r="C646" s="3">
        <v>0</v>
      </c>
      <c r="D646" s="7">
        <f>SUMPRODUCT($E$4:$I$4,'raw data'!D641:H641)+$J$4</f>
        <v>-1.7581528436474358</v>
      </c>
      <c r="E646" s="3">
        <v>0</v>
      </c>
      <c r="F646" s="7">
        <f t="shared" si="55"/>
        <v>0.17236295127437298</v>
      </c>
      <c r="G646" s="7">
        <f t="shared" si="56"/>
        <v>1</v>
      </c>
      <c r="H646" s="7">
        <f t="shared" si="57"/>
        <v>0.14702183405489941</v>
      </c>
      <c r="I646" s="7">
        <f t="shared" si="58"/>
        <v>0.85297816594510056</v>
      </c>
      <c r="J646" s="7">
        <f t="shared" si="54"/>
        <v>0.85297816594510056</v>
      </c>
      <c r="K646" s="7">
        <f t="shared" si="59"/>
        <v>-0.15902132859988932</v>
      </c>
    </row>
    <row r="647" spans="1:11" x14ac:dyDescent="0.25">
      <c r="A647" s="3">
        <v>72</v>
      </c>
      <c r="B647" s="3">
        <v>2</v>
      </c>
      <c r="C647" s="3">
        <v>0</v>
      </c>
      <c r="D647" s="7">
        <f>SUMPRODUCT($E$4:$I$4,'raw data'!D642:H642)+$J$4</f>
        <v>-2.2897109979710621</v>
      </c>
      <c r="E647" s="3">
        <v>0</v>
      </c>
      <c r="F647" s="7">
        <f t="shared" si="55"/>
        <v>0.10129573229622742</v>
      </c>
      <c r="G647" s="7">
        <f t="shared" si="56"/>
        <v>1</v>
      </c>
      <c r="H647" s="7">
        <f t="shared" si="57"/>
        <v>9.197868413148523E-2</v>
      </c>
      <c r="I647" s="7">
        <f t="shared" si="58"/>
        <v>0.90802131586851487</v>
      </c>
      <c r="J647" s="7">
        <f t="shared" ref="J647:J710" si="60">H647^C647*I647^(1-C647)</f>
        <v>0.90802131586851487</v>
      </c>
      <c r="K647" s="7">
        <f t="shared" si="59"/>
        <v>-9.6487425030274257E-2</v>
      </c>
    </row>
    <row r="648" spans="1:11" x14ac:dyDescent="0.25">
      <c r="A648" s="3">
        <v>72</v>
      </c>
      <c r="B648" s="3">
        <v>3</v>
      </c>
      <c r="C648" s="3">
        <v>0</v>
      </c>
      <c r="D648" s="7">
        <f>SUMPRODUCT($E$4:$I$4,'raw data'!D643:H643)+$J$4</f>
        <v>-0.62385655774795168</v>
      </c>
      <c r="E648" s="3">
        <v>0</v>
      </c>
      <c r="F648" s="7">
        <f t="shared" ref="F648:F711" si="61">EXP(D648)</f>
        <v>0.53587381910216136</v>
      </c>
      <c r="G648" s="7">
        <f t="shared" ref="G648:G711" si="62">EXP(E648)</f>
        <v>1</v>
      </c>
      <c r="H648" s="7">
        <f t="shared" ref="H648:H711" si="63">F648/SUM(F648:G648)</f>
        <v>0.3489048465032249</v>
      </c>
      <c r="I648" s="7">
        <f t="shared" ref="I648:I711" si="64">G648/SUM(F648:G648)</f>
        <v>0.65109515349677516</v>
      </c>
      <c r="J648" s="7">
        <f t="shared" si="60"/>
        <v>0.65109515349677516</v>
      </c>
      <c r="K648" s="7">
        <f t="shared" ref="K648:K711" si="65">LN(J648)</f>
        <v>-0.42909948232903433</v>
      </c>
    </row>
    <row r="649" spans="1:11" x14ac:dyDescent="0.25">
      <c r="A649" s="3">
        <v>72</v>
      </c>
      <c r="B649" s="3">
        <v>4</v>
      </c>
      <c r="C649" s="3">
        <v>0</v>
      </c>
      <c r="D649" s="7">
        <f>SUMPRODUCT($E$4:$I$4,'raw data'!D644:H644)+$J$4</f>
        <v>0.12368280206065163</v>
      </c>
      <c r="E649" s="3">
        <v>0</v>
      </c>
      <c r="F649" s="7">
        <f t="shared" si="61"/>
        <v>1.1316568548401877</v>
      </c>
      <c r="G649" s="7">
        <f t="shared" si="62"/>
        <v>1</v>
      </c>
      <c r="H649" s="7">
        <f t="shared" si="63"/>
        <v>0.53088134343509485</v>
      </c>
      <c r="I649" s="7">
        <f t="shared" si="64"/>
        <v>0.46911865656490526</v>
      </c>
      <c r="J649" s="7">
        <f t="shared" si="60"/>
        <v>0.46911865656490526</v>
      </c>
      <c r="K649" s="7">
        <f t="shared" si="65"/>
        <v>-0.75689954346243327</v>
      </c>
    </row>
    <row r="650" spans="1:11" x14ac:dyDescent="0.25">
      <c r="A650" s="3">
        <v>72</v>
      </c>
      <c r="B650" s="3">
        <v>5</v>
      </c>
      <c r="C650" s="3">
        <v>0</v>
      </c>
      <c r="D650" s="7">
        <f>SUMPRODUCT($E$4:$I$4,'raw data'!D645:H645)+$J$4</f>
        <v>-2.3955405297568881</v>
      </c>
      <c r="E650" s="3">
        <v>0</v>
      </c>
      <c r="F650" s="7">
        <f t="shared" si="61"/>
        <v>9.1123410693296561E-2</v>
      </c>
      <c r="G650" s="7">
        <f t="shared" si="62"/>
        <v>1</v>
      </c>
      <c r="H650" s="7">
        <f t="shared" si="63"/>
        <v>8.3513386112206156E-2</v>
      </c>
      <c r="I650" s="7">
        <f t="shared" si="64"/>
        <v>0.91648661388779384</v>
      </c>
      <c r="J650" s="7">
        <f t="shared" si="60"/>
        <v>0.91648661388779384</v>
      </c>
      <c r="K650" s="7">
        <f t="shared" si="65"/>
        <v>-8.7207817496118528E-2</v>
      </c>
    </row>
    <row r="651" spans="1:11" x14ac:dyDescent="0.25">
      <c r="A651" s="3">
        <v>72</v>
      </c>
      <c r="B651" s="3">
        <v>6</v>
      </c>
      <c r="C651" s="3">
        <v>1</v>
      </c>
      <c r="D651" s="7">
        <f>SUMPRODUCT($E$4:$I$4,'raw data'!D646:H646)+$J$4</f>
        <v>9.5601738425921678E-2</v>
      </c>
      <c r="E651" s="3">
        <v>0</v>
      </c>
      <c r="F651" s="7">
        <f t="shared" si="61"/>
        <v>1.1003207612418371</v>
      </c>
      <c r="G651" s="7">
        <f t="shared" si="62"/>
        <v>1</v>
      </c>
      <c r="H651" s="7">
        <f t="shared" si="63"/>
        <v>0.52388224767690283</v>
      </c>
      <c r="I651" s="7">
        <f t="shared" si="64"/>
        <v>0.47611775232309722</v>
      </c>
      <c r="J651" s="7">
        <f t="shared" si="60"/>
        <v>0.52388224767690283</v>
      </c>
      <c r="K651" s="7">
        <f t="shared" si="65"/>
        <v>-0.64648833808785655</v>
      </c>
    </row>
    <row r="652" spans="1:11" x14ac:dyDescent="0.25">
      <c r="A652" s="3">
        <v>72</v>
      </c>
      <c r="B652" s="3">
        <v>7</v>
      </c>
      <c r="C652" s="3">
        <v>0</v>
      </c>
      <c r="D652" s="7">
        <f>SUMPRODUCT($E$4:$I$4,'raw data'!D647:H647)+$J$4</f>
        <v>-0.87670288841827704</v>
      </c>
      <c r="E652" s="3">
        <v>0</v>
      </c>
      <c r="F652" s="7">
        <f t="shared" si="61"/>
        <v>0.41615275424452053</v>
      </c>
      <c r="G652" s="7">
        <f t="shared" si="62"/>
        <v>1</v>
      </c>
      <c r="H652" s="7">
        <f t="shared" si="63"/>
        <v>0.29386148704454335</v>
      </c>
      <c r="I652" s="7">
        <f t="shared" si="64"/>
        <v>0.70613851295545671</v>
      </c>
      <c r="J652" s="7">
        <f t="shared" si="60"/>
        <v>0.70613851295545671</v>
      </c>
      <c r="K652" s="7">
        <f t="shared" si="65"/>
        <v>-0.34794386674451944</v>
      </c>
    </row>
    <row r="653" spans="1:11" x14ac:dyDescent="0.25">
      <c r="A653" s="3">
        <v>72</v>
      </c>
      <c r="B653" s="3">
        <v>8</v>
      </c>
      <c r="C653" s="3">
        <v>0</v>
      </c>
      <c r="D653" s="7">
        <f>SUMPRODUCT($E$4:$I$4,'raw data'!D648:H648)+$J$4</f>
        <v>-2.4236215933916174</v>
      </c>
      <c r="E653" s="3">
        <v>0</v>
      </c>
      <c r="F653" s="7">
        <f t="shared" si="61"/>
        <v>8.8600161959130341E-2</v>
      </c>
      <c r="G653" s="7">
        <f t="shared" si="62"/>
        <v>1</v>
      </c>
      <c r="H653" s="7">
        <f t="shared" si="63"/>
        <v>8.1389076591425941E-2</v>
      </c>
      <c r="I653" s="7">
        <f t="shared" si="64"/>
        <v>0.91861092340857409</v>
      </c>
      <c r="J653" s="7">
        <f t="shared" si="60"/>
        <v>0.91861092340857409</v>
      </c>
      <c r="K653" s="7">
        <f t="shared" si="65"/>
        <v>-8.4892615795399917E-2</v>
      </c>
    </row>
    <row r="654" spans="1:11" x14ac:dyDescent="0.25">
      <c r="A654" s="3">
        <v>72</v>
      </c>
      <c r="B654" s="3">
        <v>9</v>
      </c>
      <c r="C654" s="3">
        <v>0</v>
      </c>
      <c r="D654" s="7">
        <f>SUMPRODUCT($E$4:$I$4,'raw data'!D649:H649)+$J$4</f>
        <v>-1.6242422482268801</v>
      </c>
      <c r="E654" s="3">
        <v>0</v>
      </c>
      <c r="F654" s="7">
        <f t="shared" si="61"/>
        <v>0.19706094192164569</v>
      </c>
      <c r="G654" s="7">
        <f t="shared" si="62"/>
        <v>1</v>
      </c>
      <c r="H654" s="7">
        <f t="shared" si="63"/>
        <v>0.16462064296016807</v>
      </c>
      <c r="I654" s="7">
        <f t="shared" si="64"/>
        <v>0.83537935703983202</v>
      </c>
      <c r="J654" s="7">
        <f t="shared" si="60"/>
        <v>0.83537935703983202</v>
      </c>
      <c r="K654" s="7">
        <f t="shared" si="65"/>
        <v>-0.17986933749509604</v>
      </c>
    </row>
    <row r="655" spans="1:11" x14ac:dyDescent="0.25">
      <c r="A655" s="3">
        <v>73</v>
      </c>
      <c r="B655" s="3">
        <v>1</v>
      </c>
      <c r="C655" s="3">
        <v>0</v>
      </c>
      <c r="D655" s="7">
        <f>SUMPRODUCT($E$4:$I$4,'raw data'!D650:H650)+$J$4</f>
        <v>-1.7581528436474358</v>
      </c>
      <c r="E655" s="3">
        <v>0</v>
      </c>
      <c r="F655" s="7">
        <f t="shared" si="61"/>
        <v>0.17236295127437298</v>
      </c>
      <c r="G655" s="7">
        <f t="shared" si="62"/>
        <v>1</v>
      </c>
      <c r="H655" s="7">
        <f t="shared" si="63"/>
        <v>0.14702183405489941</v>
      </c>
      <c r="I655" s="7">
        <f t="shared" si="64"/>
        <v>0.85297816594510056</v>
      </c>
      <c r="J655" s="7">
        <f t="shared" si="60"/>
        <v>0.85297816594510056</v>
      </c>
      <c r="K655" s="7">
        <f t="shared" si="65"/>
        <v>-0.15902132859988932</v>
      </c>
    </row>
    <row r="656" spans="1:11" x14ac:dyDescent="0.25">
      <c r="A656" s="3">
        <v>73</v>
      </c>
      <c r="B656" s="3">
        <v>2</v>
      </c>
      <c r="C656" s="3">
        <v>0</v>
      </c>
      <c r="D656" s="7">
        <f>SUMPRODUCT($E$4:$I$4,'raw data'!D651:H651)+$J$4</f>
        <v>-2.2897109979710621</v>
      </c>
      <c r="E656" s="3">
        <v>0</v>
      </c>
      <c r="F656" s="7">
        <f t="shared" si="61"/>
        <v>0.10129573229622742</v>
      </c>
      <c r="G656" s="7">
        <f t="shared" si="62"/>
        <v>1</v>
      </c>
      <c r="H656" s="7">
        <f t="shared" si="63"/>
        <v>9.197868413148523E-2</v>
      </c>
      <c r="I656" s="7">
        <f t="shared" si="64"/>
        <v>0.90802131586851487</v>
      </c>
      <c r="J656" s="7">
        <f t="shared" si="60"/>
        <v>0.90802131586851487</v>
      </c>
      <c r="K656" s="7">
        <f t="shared" si="65"/>
        <v>-9.6487425030274257E-2</v>
      </c>
    </row>
    <row r="657" spans="1:11" x14ac:dyDescent="0.25">
      <c r="A657" s="3">
        <v>73</v>
      </c>
      <c r="B657" s="3">
        <v>3</v>
      </c>
      <c r="C657" s="3">
        <v>1</v>
      </c>
      <c r="D657" s="7">
        <f>SUMPRODUCT($E$4:$I$4,'raw data'!D652:H652)+$J$4</f>
        <v>-0.62385655774795168</v>
      </c>
      <c r="E657" s="3">
        <v>0</v>
      </c>
      <c r="F657" s="7">
        <f t="shared" si="61"/>
        <v>0.53587381910216136</v>
      </c>
      <c r="G657" s="7">
        <f t="shared" si="62"/>
        <v>1</v>
      </c>
      <c r="H657" s="7">
        <f t="shared" si="63"/>
        <v>0.3489048465032249</v>
      </c>
      <c r="I657" s="7">
        <f t="shared" si="64"/>
        <v>0.65109515349677516</v>
      </c>
      <c r="J657" s="7">
        <f t="shared" si="60"/>
        <v>0.3489048465032249</v>
      </c>
      <c r="K657" s="7">
        <f t="shared" si="65"/>
        <v>-1.052956040076986</v>
      </c>
    </row>
    <row r="658" spans="1:11" x14ac:dyDescent="0.25">
      <c r="A658" s="3">
        <v>73</v>
      </c>
      <c r="B658" s="3">
        <v>4</v>
      </c>
      <c r="C658" s="3">
        <v>0</v>
      </c>
      <c r="D658" s="7">
        <f>SUMPRODUCT($E$4:$I$4,'raw data'!D653:H653)+$J$4</f>
        <v>0.12368280206065163</v>
      </c>
      <c r="E658" s="3">
        <v>0</v>
      </c>
      <c r="F658" s="7">
        <f t="shared" si="61"/>
        <v>1.1316568548401877</v>
      </c>
      <c r="G658" s="7">
        <f t="shared" si="62"/>
        <v>1</v>
      </c>
      <c r="H658" s="7">
        <f t="shared" si="63"/>
        <v>0.53088134343509485</v>
      </c>
      <c r="I658" s="7">
        <f t="shared" si="64"/>
        <v>0.46911865656490526</v>
      </c>
      <c r="J658" s="7">
        <f t="shared" si="60"/>
        <v>0.46911865656490526</v>
      </c>
      <c r="K658" s="7">
        <f t="shared" si="65"/>
        <v>-0.75689954346243327</v>
      </c>
    </row>
    <row r="659" spans="1:11" x14ac:dyDescent="0.25">
      <c r="A659" s="3">
        <v>73</v>
      </c>
      <c r="B659" s="3">
        <v>5</v>
      </c>
      <c r="C659" s="3">
        <v>0</v>
      </c>
      <c r="D659" s="7">
        <f>SUMPRODUCT($E$4:$I$4,'raw data'!D654:H654)+$J$4</f>
        <v>-2.3955405297568881</v>
      </c>
      <c r="E659" s="3">
        <v>0</v>
      </c>
      <c r="F659" s="7">
        <f t="shared" si="61"/>
        <v>9.1123410693296561E-2</v>
      </c>
      <c r="G659" s="7">
        <f t="shared" si="62"/>
        <v>1</v>
      </c>
      <c r="H659" s="7">
        <f t="shared" si="63"/>
        <v>8.3513386112206156E-2</v>
      </c>
      <c r="I659" s="7">
        <f t="shared" si="64"/>
        <v>0.91648661388779384</v>
      </c>
      <c r="J659" s="7">
        <f t="shared" si="60"/>
        <v>0.91648661388779384</v>
      </c>
      <c r="K659" s="7">
        <f t="shared" si="65"/>
        <v>-8.7207817496118528E-2</v>
      </c>
    </row>
    <row r="660" spans="1:11" x14ac:dyDescent="0.25">
      <c r="A660" s="3">
        <v>73</v>
      </c>
      <c r="B660" s="3">
        <v>6</v>
      </c>
      <c r="C660" s="3">
        <v>1</v>
      </c>
      <c r="D660" s="7">
        <f>SUMPRODUCT($E$4:$I$4,'raw data'!D655:H655)+$J$4</f>
        <v>9.5601738425921678E-2</v>
      </c>
      <c r="E660" s="3">
        <v>0</v>
      </c>
      <c r="F660" s="7">
        <f t="shared" si="61"/>
        <v>1.1003207612418371</v>
      </c>
      <c r="G660" s="7">
        <f t="shared" si="62"/>
        <v>1</v>
      </c>
      <c r="H660" s="7">
        <f t="shared" si="63"/>
        <v>0.52388224767690283</v>
      </c>
      <c r="I660" s="7">
        <f t="shared" si="64"/>
        <v>0.47611775232309722</v>
      </c>
      <c r="J660" s="7">
        <f t="shared" si="60"/>
        <v>0.52388224767690283</v>
      </c>
      <c r="K660" s="7">
        <f t="shared" si="65"/>
        <v>-0.64648833808785655</v>
      </c>
    </row>
    <row r="661" spans="1:11" x14ac:dyDescent="0.25">
      <c r="A661" s="3">
        <v>73</v>
      </c>
      <c r="B661" s="3">
        <v>7</v>
      </c>
      <c r="C661" s="3">
        <v>0</v>
      </c>
      <c r="D661" s="7">
        <f>SUMPRODUCT($E$4:$I$4,'raw data'!D656:H656)+$J$4</f>
        <v>-0.87670288841827704</v>
      </c>
      <c r="E661" s="3">
        <v>0</v>
      </c>
      <c r="F661" s="7">
        <f t="shared" si="61"/>
        <v>0.41615275424452053</v>
      </c>
      <c r="G661" s="7">
        <f t="shared" si="62"/>
        <v>1</v>
      </c>
      <c r="H661" s="7">
        <f t="shared" si="63"/>
        <v>0.29386148704454335</v>
      </c>
      <c r="I661" s="7">
        <f t="shared" si="64"/>
        <v>0.70613851295545671</v>
      </c>
      <c r="J661" s="7">
        <f t="shared" si="60"/>
        <v>0.70613851295545671</v>
      </c>
      <c r="K661" s="7">
        <f t="shared" si="65"/>
        <v>-0.34794386674451944</v>
      </c>
    </row>
    <row r="662" spans="1:11" x14ac:dyDescent="0.25">
      <c r="A662" s="3">
        <v>73</v>
      </c>
      <c r="B662" s="3">
        <v>8</v>
      </c>
      <c r="C662" s="3">
        <v>0</v>
      </c>
      <c r="D662" s="7">
        <f>SUMPRODUCT($E$4:$I$4,'raw data'!D657:H657)+$J$4</f>
        <v>-2.4236215933916174</v>
      </c>
      <c r="E662" s="3">
        <v>0</v>
      </c>
      <c r="F662" s="7">
        <f t="shared" si="61"/>
        <v>8.8600161959130341E-2</v>
      </c>
      <c r="G662" s="7">
        <f t="shared" si="62"/>
        <v>1</v>
      </c>
      <c r="H662" s="7">
        <f t="shared" si="63"/>
        <v>8.1389076591425941E-2</v>
      </c>
      <c r="I662" s="7">
        <f t="shared" si="64"/>
        <v>0.91861092340857409</v>
      </c>
      <c r="J662" s="7">
        <f t="shared" si="60"/>
        <v>0.91861092340857409</v>
      </c>
      <c r="K662" s="7">
        <f t="shared" si="65"/>
        <v>-8.4892615795399917E-2</v>
      </c>
    </row>
    <row r="663" spans="1:11" x14ac:dyDescent="0.25">
      <c r="A663" s="3">
        <v>73</v>
      </c>
      <c r="B663" s="3">
        <v>9</v>
      </c>
      <c r="C663" s="3">
        <v>0</v>
      </c>
      <c r="D663" s="7">
        <f>SUMPRODUCT($E$4:$I$4,'raw data'!D658:H658)+$J$4</f>
        <v>-1.6242422482268801</v>
      </c>
      <c r="E663" s="3">
        <v>0</v>
      </c>
      <c r="F663" s="7">
        <f t="shared" si="61"/>
        <v>0.19706094192164569</v>
      </c>
      <c r="G663" s="7">
        <f t="shared" si="62"/>
        <v>1</v>
      </c>
      <c r="H663" s="7">
        <f t="shared" si="63"/>
        <v>0.16462064296016807</v>
      </c>
      <c r="I663" s="7">
        <f t="shared" si="64"/>
        <v>0.83537935703983202</v>
      </c>
      <c r="J663" s="7">
        <f t="shared" si="60"/>
        <v>0.83537935703983202</v>
      </c>
      <c r="K663" s="7">
        <f t="shared" si="65"/>
        <v>-0.17986933749509604</v>
      </c>
    </row>
    <row r="664" spans="1:11" x14ac:dyDescent="0.25">
      <c r="A664" s="3">
        <v>74</v>
      </c>
      <c r="B664" s="3">
        <v>1</v>
      </c>
      <c r="C664" s="3">
        <v>0</v>
      </c>
      <c r="D664" s="7">
        <f>SUMPRODUCT($E$4:$I$4,'raw data'!D659:H659)+$J$4</f>
        <v>-1.7581528436474358</v>
      </c>
      <c r="E664" s="3">
        <v>0</v>
      </c>
      <c r="F664" s="7">
        <f t="shared" si="61"/>
        <v>0.17236295127437298</v>
      </c>
      <c r="G664" s="7">
        <f t="shared" si="62"/>
        <v>1</v>
      </c>
      <c r="H664" s="7">
        <f t="shared" si="63"/>
        <v>0.14702183405489941</v>
      </c>
      <c r="I664" s="7">
        <f t="shared" si="64"/>
        <v>0.85297816594510056</v>
      </c>
      <c r="J664" s="7">
        <f t="shared" si="60"/>
        <v>0.85297816594510056</v>
      </c>
      <c r="K664" s="7">
        <f t="shared" si="65"/>
        <v>-0.15902132859988932</v>
      </c>
    </row>
    <row r="665" spans="1:11" x14ac:dyDescent="0.25">
      <c r="A665" s="3">
        <v>74</v>
      </c>
      <c r="B665" s="3">
        <v>2</v>
      </c>
      <c r="C665" s="3">
        <v>0</v>
      </c>
      <c r="D665" s="7">
        <f>SUMPRODUCT($E$4:$I$4,'raw data'!D660:H660)+$J$4</f>
        <v>-2.2897109979710621</v>
      </c>
      <c r="E665" s="3">
        <v>0</v>
      </c>
      <c r="F665" s="7">
        <f t="shared" si="61"/>
        <v>0.10129573229622742</v>
      </c>
      <c r="G665" s="7">
        <f t="shared" si="62"/>
        <v>1</v>
      </c>
      <c r="H665" s="7">
        <f t="shared" si="63"/>
        <v>9.197868413148523E-2</v>
      </c>
      <c r="I665" s="7">
        <f t="shared" si="64"/>
        <v>0.90802131586851487</v>
      </c>
      <c r="J665" s="7">
        <f t="shared" si="60"/>
        <v>0.90802131586851487</v>
      </c>
      <c r="K665" s="7">
        <f t="shared" si="65"/>
        <v>-9.6487425030274257E-2</v>
      </c>
    </row>
    <row r="666" spans="1:11" x14ac:dyDescent="0.25">
      <c r="A666" s="3">
        <v>74</v>
      </c>
      <c r="B666" s="3">
        <v>3</v>
      </c>
      <c r="C666" s="3">
        <v>0</v>
      </c>
      <c r="D666" s="7">
        <f>SUMPRODUCT($E$4:$I$4,'raw data'!D661:H661)+$J$4</f>
        <v>-0.62385655774795168</v>
      </c>
      <c r="E666" s="3">
        <v>0</v>
      </c>
      <c r="F666" s="7">
        <f t="shared" si="61"/>
        <v>0.53587381910216136</v>
      </c>
      <c r="G666" s="7">
        <f t="shared" si="62"/>
        <v>1</v>
      </c>
      <c r="H666" s="7">
        <f t="shared" si="63"/>
        <v>0.3489048465032249</v>
      </c>
      <c r="I666" s="7">
        <f t="shared" si="64"/>
        <v>0.65109515349677516</v>
      </c>
      <c r="J666" s="7">
        <f t="shared" si="60"/>
        <v>0.65109515349677516</v>
      </c>
      <c r="K666" s="7">
        <f t="shared" si="65"/>
        <v>-0.42909948232903433</v>
      </c>
    </row>
    <row r="667" spans="1:11" x14ac:dyDescent="0.25">
      <c r="A667" s="3">
        <v>74</v>
      </c>
      <c r="B667" s="3">
        <v>4</v>
      </c>
      <c r="C667" s="3">
        <v>0</v>
      </c>
      <c r="D667" s="7">
        <f>SUMPRODUCT($E$4:$I$4,'raw data'!D662:H662)+$J$4</f>
        <v>0.12368280206065163</v>
      </c>
      <c r="E667" s="3">
        <v>0</v>
      </c>
      <c r="F667" s="7">
        <f t="shared" si="61"/>
        <v>1.1316568548401877</v>
      </c>
      <c r="G667" s="7">
        <f t="shared" si="62"/>
        <v>1</v>
      </c>
      <c r="H667" s="7">
        <f t="shared" si="63"/>
        <v>0.53088134343509485</v>
      </c>
      <c r="I667" s="7">
        <f t="shared" si="64"/>
        <v>0.46911865656490526</v>
      </c>
      <c r="J667" s="7">
        <f t="shared" si="60"/>
        <v>0.46911865656490526</v>
      </c>
      <c r="K667" s="7">
        <f t="shared" si="65"/>
        <v>-0.75689954346243327</v>
      </c>
    </row>
    <row r="668" spans="1:11" x14ac:dyDescent="0.25">
      <c r="A668" s="3">
        <v>74</v>
      </c>
      <c r="B668" s="3">
        <v>5</v>
      </c>
      <c r="C668" s="3">
        <v>0</v>
      </c>
      <c r="D668" s="7">
        <f>SUMPRODUCT($E$4:$I$4,'raw data'!D663:H663)+$J$4</f>
        <v>-2.3955405297568881</v>
      </c>
      <c r="E668" s="3">
        <v>0</v>
      </c>
      <c r="F668" s="7">
        <f t="shared" si="61"/>
        <v>9.1123410693296561E-2</v>
      </c>
      <c r="G668" s="7">
        <f t="shared" si="62"/>
        <v>1</v>
      </c>
      <c r="H668" s="7">
        <f t="shared" si="63"/>
        <v>8.3513386112206156E-2</v>
      </c>
      <c r="I668" s="7">
        <f t="shared" si="64"/>
        <v>0.91648661388779384</v>
      </c>
      <c r="J668" s="7">
        <f t="shared" si="60"/>
        <v>0.91648661388779384</v>
      </c>
      <c r="K668" s="7">
        <f t="shared" si="65"/>
        <v>-8.7207817496118528E-2</v>
      </c>
    </row>
    <row r="669" spans="1:11" x14ac:dyDescent="0.25">
      <c r="A669" s="3">
        <v>74</v>
      </c>
      <c r="B669" s="3">
        <v>6</v>
      </c>
      <c r="C669" s="3">
        <v>0</v>
      </c>
      <c r="D669" s="7">
        <f>SUMPRODUCT($E$4:$I$4,'raw data'!D664:H664)+$J$4</f>
        <v>9.5601738425921678E-2</v>
      </c>
      <c r="E669" s="3">
        <v>0</v>
      </c>
      <c r="F669" s="7">
        <f t="shared" si="61"/>
        <v>1.1003207612418371</v>
      </c>
      <c r="G669" s="7">
        <f t="shared" si="62"/>
        <v>1</v>
      </c>
      <c r="H669" s="7">
        <f t="shared" si="63"/>
        <v>0.52388224767690283</v>
      </c>
      <c r="I669" s="7">
        <f t="shared" si="64"/>
        <v>0.47611775232309722</v>
      </c>
      <c r="J669" s="7">
        <f t="shared" si="60"/>
        <v>0.47611775232309722</v>
      </c>
      <c r="K669" s="7">
        <f t="shared" si="65"/>
        <v>-0.74209007651377834</v>
      </c>
    </row>
    <row r="670" spans="1:11" x14ac:dyDescent="0.25">
      <c r="A670" s="3">
        <v>74</v>
      </c>
      <c r="B670" s="3">
        <v>7</v>
      </c>
      <c r="C670" s="3">
        <v>0</v>
      </c>
      <c r="D670" s="7">
        <f>SUMPRODUCT($E$4:$I$4,'raw data'!D665:H665)+$J$4</f>
        <v>-0.87670288841827704</v>
      </c>
      <c r="E670" s="3">
        <v>0</v>
      </c>
      <c r="F670" s="7">
        <f t="shared" si="61"/>
        <v>0.41615275424452053</v>
      </c>
      <c r="G670" s="7">
        <f t="shared" si="62"/>
        <v>1</v>
      </c>
      <c r="H670" s="7">
        <f t="shared" si="63"/>
        <v>0.29386148704454335</v>
      </c>
      <c r="I670" s="7">
        <f t="shared" si="64"/>
        <v>0.70613851295545671</v>
      </c>
      <c r="J670" s="7">
        <f t="shared" si="60"/>
        <v>0.70613851295545671</v>
      </c>
      <c r="K670" s="7">
        <f t="shared" si="65"/>
        <v>-0.34794386674451944</v>
      </c>
    </row>
    <row r="671" spans="1:11" x14ac:dyDescent="0.25">
      <c r="A671" s="3">
        <v>74</v>
      </c>
      <c r="B671" s="3">
        <v>8</v>
      </c>
      <c r="C671" s="3">
        <v>0</v>
      </c>
      <c r="D671" s="7">
        <f>SUMPRODUCT($E$4:$I$4,'raw data'!D666:H666)+$J$4</f>
        <v>-2.4236215933916174</v>
      </c>
      <c r="E671" s="3">
        <v>0</v>
      </c>
      <c r="F671" s="7">
        <f t="shared" si="61"/>
        <v>8.8600161959130341E-2</v>
      </c>
      <c r="G671" s="7">
        <f t="shared" si="62"/>
        <v>1</v>
      </c>
      <c r="H671" s="7">
        <f t="shared" si="63"/>
        <v>8.1389076591425941E-2</v>
      </c>
      <c r="I671" s="7">
        <f t="shared" si="64"/>
        <v>0.91861092340857409</v>
      </c>
      <c r="J671" s="7">
        <f t="shared" si="60"/>
        <v>0.91861092340857409</v>
      </c>
      <c r="K671" s="7">
        <f t="shared" si="65"/>
        <v>-8.4892615795399917E-2</v>
      </c>
    </row>
    <row r="672" spans="1:11" x14ac:dyDescent="0.25">
      <c r="A672" s="3">
        <v>74</v>
      </c>
      <c r="B672" s="3">
        <v>9</v>
      </c>
      <c r="C672" s="3">
        <v>0</v>
      </c>
      <c r="D672" s="7">
        <f>SUMPRODUCT($E$4:$I$4,'raw data'!D667:H667)+$J$4</f>
        <v>-1.6242422482268801</v>
      </c>
      <c r="E672" s="3">
        <v>0</v>
      </c>
      <c r="F672" s="7">
        <f t="shared" si="61"/>
        <v>0.19706094192164569</v>
      </c>
      <c r="G672" s="7">
        <f t="shared" si="62"/>
        <v>1</v>
      </c>
      <c r="H672" s="7">
        <f t="shared" si="63"/>
        <v>0.16462064296016807</v>
      </c>
      <c r="I672" s="7">
        <f t="shared" si="64"/>
        <v>0.83537935703983202</v>
      </c>
      <c r="J672" s="7">
        <f t="shared" si="60"/>
        <v>0.83537935703983202</v>
      </c>
      <c r="K672" s="7">
        <f t="shared" si="65"/>
        <v>-0.17986933749509604</v>
      </c>
    </row>
    <row r="673" spans="1:11" x14ac:dyDescent="0.25">
      <c r="A673" s="3">
        <v>75</v>
      </c>
      <c r="B673" s="3">
        <v>1</v>
      </c>
      <c r="C673" s="3">
        <v>0</v>
      </c>
      <c r="D673" s="7">
        <f>SUMPRODUCT($E$4:$I$4,'raw data'!D668:H668)+$J$4</f>
        <v>-1.7581528436474358</v>
      </c>
      <c r="E673" s="3">
        <v>0</v>
      </c>
      <c r="F673" s="7">
        <f t="shared" si="61"/>
        <v>0.17236295127437298</v>
      </c>
      <c r="G673" s="7">
        <f t="shared" si="62"/>
        <v>1</v>
      </c>
      <c r="H673" s="7">
        <f t="shared" si="63"/>
        <v>0.14702183405489941</v>
      </c>
      <c r="I673" s="7">
        <f t="shared" si="64"/>
        <v>0.85297816594510056</v>
      </c>
      <c r="J673" s="7">
        <f t="shared" si="60"/>
        <v>0.85297816594510056</v>
      </c>
      <c r="K673" s="7">
        <f t="shared" si="65"/>
        <v>-0.15902132859988932</v>
      </c>
    </row>
    <row r="674" spans="1:11" x14ac:dyDescent="0.25">
      <c r="A674" s="3">
        <v>75</v>
      </c>
      <c r="B674" s="3">
        <v>2</v>
      </c>
      <c r="C674" s="3">
        <v>0</v>
      </c>
      <c r="D674" s="7">
        <f>SUMPRODUCT($E$4:$I$4,'raw data'!D669:H669)+$J$4</f>
        <v>-2.2897109979710621</v>
      </c>
      <c r="E674" s="3">
        <v>0</v>
      </c>
      <c r="F674" s="7">
        <f t="shared" si="61"/>
        <v>0.10129573229622742</v>
      </c>
      <c r="G674" s="7">
        <f t="shared" si="62"/>
        <v>1</v>
      </c>
      <c r="H674" s="7">
        <f t="shared" si="63"/>
        <v>9.197868413148523E-2</v>
      </c>
      <c r="I674" s="7">
        <f t="shared" si="64"/>
        <v>0.90802131586851487</v>
      </c>
      <c r="J674" s="7">
        <f t="shared" si="60"/>
        <v>0.90802131586851487</v>
      </c>
      <c r="K674" s="7">
        <f t="shared" si="65"/>
        <v>-9.6487425030274257E-2</v>
      </c>
    </row>
    <row r="675" spans="1:11" x14ac:dyDescent="0.25">
      <c r="A675" s="3">
        <v>75</v>
      </c>
      <c r="B675" s="3">
        <v>3</v>
      </c>
      <c r="C675" s="3">
        <v>0</v>
      </c>
      <c r="D675" s="7">
        <f>SUMPRODUCT($E$4:$I$4,'raw data'!D670:H670)+$J$4</f>
        <v>-0.62385655774795168</v>
      </c>
      <c r="E675" s="3">
        <v>0</v>
      </c>
      <c r="F675" s="7">
        <f t="shared" si="61"/>
        <v>0.53587381910216136</v>
      </c>
      <c r="G675" s="7">
        <f t="shared" si="62"/>
        <v>1</v>
      </c>
      <c r="H675" s="7">
        <f t="shared" si="63"/>
        <v>0.3489048465032249</v>
      </c>
      <c r="I675" s="7">
        <f t="shared" si="64"/>
        <v>0.65109515349677516</v>
      </c>
      <c r="J675" s="7">
        <f t="shared" si="60"/>
        <v>0.65109515349677516</v>
      </c>
      <c r="K675" s="7">
        <f t="shared" si="65"/>
        <v>-0.42909948232903433</v>
      </c>
    </row>
    <row r="676" spans="1:11" x14ac:dyDescent="0.25">
      <c r="A676" s="3">
        <v>75</v>
      </c>
      <c r="B676" s="3">
        <v>4</v>
      </c>
      <c r="C676" s="3">
        <v>0</v>
      </c>
      <c r="D676" s="7">
        <f>SUMPRODUCT($E$4:$I$4,'raw data'!D671:H671)+$J$4</f>
        <v>0.12368280206065163</v>
      </c>
      <c r="E676" s="3">
        <v>0</v>
      </c>
      <c r="F676" s="7">
        <f t="shared" si="61"/>
        <v>1.1316568548401877</v>
      </c>
      <c r="G676" s="7">
        <f t="shared" si="62"/>
        <v>1</v>
      </c>
      <c r="H676" s="7">
        <f t="shared" si="63"/>
        <v>0.53088134343509485</v>
      </c>
      <c r="I676" s="7">
        <f t="shared" si="64"/>
        <v>0.46911865656490526</v>
      </c>
      <c r="J676" s="7">
        <f t="shared" si="60"/>
        <v>0.46911865656490526</v>
      </c>
      <c r="K676" s="7">
        <f t="shared" si="65"/>
        <v>-0.75689954346243327</v>
      </c>
    </row>
    <row r="677" spans="1:11" x14ac:dyDescent="0.25">
      <c r="A677" s="3">
        <v>75</v>
      </c>
      <c r="B677" s="3">
        <v>5</v>
      </c>
      <c r="C677" s="3">
        <v>0</v>
      </c>
      <c r="D677" s="7">
        <f>SUMPRODUCT($E$4:$I$4,'raw data'!D672:H672)+$J$4</f>
        <v>-2.3955405297568881</v>
      </c>
      <c r="E677" s="3">
        <v>0</v>
      </c>
      <c r="F677" s="7">
        <f t="shared" si="61"/>
        <v>9.1123410693296561E-2</v>
      </c>
      <c r="G677" s="7">
        <f t="shared" si="62"/>
        <v>1</v>
      </c>
      <c r="H677" s="7">
        <f t="shared" si="63"/>
        <v>8.3513386112206156E-2</v>
      </c>
      <c r="I677" s="7">
        <f t="shared" si="64"/>
        <v>0.91648661388779384</v>
      </c>
      <c r="J677" s="7">
        <f t="shared" si="60"/>
        <v>0.91648661388779384</v>
      </c>
      <c r="K677" s="7">
        <f t="shared" si="65"/>
        <v>-8.7207817496118528E-2</v>
      </c>
    </row>
    <row r="678" spans="1:11" x14ac:dyDescent="0.25">
      <c r="A678" s="3">
        <v>75</v>
      </c>
      <c r="B678" s="3">
        <v>6</v>
      </c>
      <c r="C678" s="3">
        <v>1</v>
      </c>
      <c r="D678" s="7">
        <f>SUMPRODUCT($E$4:$I$4,'raw data'!D673:H673)+$J$4</f>
        <v>9.5601738425921678E-2</v>
      </c>
      <c r="E678" s="3">
        <v>0</v>
      </c>
      <c r="F678" s="7">
        <f t="shared" si="61"/>
        <v>1.1003207612418371</v>
      </c>
      <c r="G678" s="7">
        <f t="shared" si="62"/>
        <v>1</v>
      </c>
      <c r="H678" s="7">
        <f t="shared" si="63"/>
        <v>0.52388224767690283</v>
      </c>
      <c r="I678" s="7">
        <f t="shared" si="64"/>
        <v>0.47611775232309722</v>
      </c>
      <c r="J678" s="7">
        <f t="shared" si="60"/>
        <v>0.52388224767690283</v>
      </c>
      <c r="K678" s="7">
        <f t="shared" si="65"/>
        <v>-0.64648833808785655</v>
      </c>
    </row>
    <row r="679" spans="1:11" x14ac:dyDescent="0.25">
      <c r="A679" s="3">
        <v>75</v>
      </c>
      <c r="B679" s="3">
        <v>7</v>
      </c>
      <c r="C679" s="3">
        <v>1</v>
      </c>
      <c r="D679" s="7">
        <f>SUMPRODUCT($E$4:$I$4,'raw data'!D674:H674)+$J$4</f>
        <v>-0.87670288841827704</v>
      </c>
      <c r="E679" s="3">
        <v>0</v>
      </c>
      <c r="F679" s="7">
        <f t="shared" si="61"/>
        <v>0.41615275424452053</v>
      </c>
      <c r="G679" s="7">
        <f t="shared" si="62"/>
        <v>1</v>
      </c>
      <c r="H679" s="7">
        <f t="shared" si="63"/>
        <v>0.29386148704454335</v>
      </c>
      <c r="I679" s="7">
        <f t="shared" si="64"/>
        <v>0.70613851295545671</v>
      </c>
      <c r="J679" s="7">
        <f t="shared" si="60"/>
        <v>0.29386148704454335</v>
      </c>
      <c r="K679" s="7">
        <f t="shared" si="65"/>
        <v>-1.2246467551627964</v>
      </c>
    </row>
    <row r="680" spans="1:11" x14ac:dyDescent="0.25">
      <c r="A680" s="3">
        <v>75</v>
      </c>
      <c r="B680" s="3">
        <v>8</v>
      </c>
      <c r="C680" s="3">
        <v>0</v>
      </c>
      <c r="D680" s="7">
        <f>SUMPRODUCT($E$4:$I$4,'raw data'!D675:H675)+$J$4</f>
        <v>-2.4236215933916174</v>
      </c>
      <c r="E680" s="3">
        <v>0</v>
      </c>
      <c r="F680" s="7">
        <f t="shared" si="61"/>
        <v>8.8600161959130341E-2</v>
      </c>
      <c r="G680" s="7">
        <f t="shared" si="62"/>
        <v>1</v>
      </c>
      <c r="H680" s="7">
        <f t="shared" si="63"/>
        <v>8.1389076591425941E-2</v>
      </c>
      <c r="I680" s="7">
        <f t="shared" si="64"/>
        <v>0.91861092340857409</v>
      </c>
      <c r="J680" s="7">
        <f t="shared" si="60"/>
        <v>0.91861092340857409</v>
      </c>
      <c r="K680" s="7">
        <f t="shared" si="65"/>
        <v>-8.4892615795399917E-2</v>
      </c>
    </row>
    <row r="681" spans="1:11" x14ac:dyDescent="0.25">
      <c r="A681" s="3">
        <v>75</v>
      </c>
      <c r="B681" s="3">
        <v>9</v>
      </c>
      <c r="C681" s="3">
        <v>0</v>
      </c>
      <c r="D681" s="7">
        <f>SUMPRODUCT($E$4:$I$4,'raw data'!D676:H676)+$J$4</f>
        <v>-1.6242422482268801</v>
      </c>
      <c r="E681" s="3">
        <v>0</v>
      </c>
      <c r="F681" s="7">
        <f t="shared" si="61"/>
        <v>0.19706094192164569</v>
      </c>
      <c r="G681" s="7">
        <f t="shared" si="62"/>
        <v>1</v>
      </c>
      <c r="H681" s="7">
        <f t="shared" si="63"/>
        <v>0.16462064296016807</v>
      </c>
      <c r="I681" s="7">
        <f t="shared" si="64"/>
        <v>0.83537935703983202</v>
      </c>
      <c r="J681" s="7">
        <f t="shared" si="60"/>
        <v>0.83537935703983202</v>
      </c>
      <c r="K681" s="7">
        <f t="shared" si="65"/>
        <v>-0.17986933749509604</v>
      </c>
    </row>
    <row r="682" spans="1:11" x14ac:dyDescent="0.25">
      <c r="A682" s="3">
        <v>76</v>
      </c>
      <c r="B682" s="3">
        <v>1</v>
      </c>
      <c r="C682" s="3">
        <v>0</v>
      </c>
      <c r="D682" s="7">
        <f>SUMPRODUCT($E$4:$I$4,'raw data'!D677:H677)+$J$4</f>
        <v>-1.7581528436474358</v>
      </c>
      <c r="E682" s="3">
        <v>0</v>
      </c>
      <c r="F682" s="7">
        <f t="shared" si="61"/>
        <v>0.17236295127437298</v>
      </c>
      <c r="G682" s="7">
        <f t="shared" si="62"/>
        <v>1</v>
      </c>
      <c r="H682" s="7">
        <f t="shared" si="63"/>
        <v>0.14702183405489941</v>
      </c>
      <c r="I682" s="7">
        <f t="shared" si="64"/>
        <v>0.85297816594510056</v>
      </c>
      <c r="J682" s="7">
        <f t="shared" si="60"/>
        <v>0.85297816594510056</v>
      </c>
      <c r="K682" s="7">
        <f t="shared" si="65"/>
        <v>-0.15902132859988932</v>
      </c>
    </row>
    <row r="683" spans="1:11" x14ac:dyDescent="0.25">
      <c r="A683" s="3">
        <v>76</v>
      </c>
      <c r="B683" s="3">
        <v>2</v>
      </c>
      <c r="C683" s="3">
        <v>0</v>
      </c>
      <c r="D683" s="7">
        <f>SUMPRODUCT($E$4:$I$4,'raw data'!D678:H678)+$J$4</f>
        <v>-2.2897109979710621</v>
      </c>
      <c r="E683" s="3">
        <v>0</v>
      </c>
      <c r="F683" s="7">
        <f t="shared" si="61"/>
        <v>0.10129573229622742</v>
      </c>
      <c r="G683" s="7">
        <f t="shared" si="62"/>
        <v>1</v>
      </c>
      <c r="H683" s="7">
        <f t="shared" si="63"/>
        <v>9.197868413148523E-2</v>
      </c>
      <c r="I683" s="7">
        <f t="shared" si="64"/>
        <v>0.90802131586851487</v>
      </c>
      <c r="J683" s="7">
        <f t="shared" si="60"/>
        <v>0.90802131586851487</v>
      </c>
      <c r="K683" s="7">
        <f t="shared" si="65"/>
        <v>-9.6487425030274257E-2</v>
      </c>
    </row>
    <row r="684" spans="1:11" x14ac:dyDescent="0.25">
      <c r="A684" s="3">
        <v>76</v>
      </c>
      <c r="B684" s="3">
        <v>3</v>
      </c>
      <c r="C684" s="3">
        <v>0</v>
      </c>
      <c r="D684" s="7">
        <f>SUMPRODUCT($E$4:$I$4,'raw data'!D679:H679)+$J$4</f>
        <v>-0.62385655774795168</v>
      </c>
      <c r="E684" s="3">
        <v>0</v>
      </c>
      <c r="F684" s="7">
        <f t="shared" si="61"/>
        <v>0.53587381910216136</v>
      </c>
      <c r="G684" s="7">
        <f t="shared" si="62"/>
        <v>1</v>
      </c>
      <c r="H684" s="7">
        <f t="shared" si="63"/>
        <v>0.3489048465032249</v>
      </c>
      <c r="I684" s="7">
        <f t="shared" si="64"/>
        <v>0.65109515349677516</v>
      </c>
      <c r="J684" s="7">
        <f t="shared" si="60"/>
        <v>0.65109515349677516</v>
      </c>
      <c r="K684" s="7">
        <f t="shared" si="65"/>
        <v>-0.42909948232903433</v>
      </c>
    </row>
    <row r="685" spans="1:11" x14ac:dyDescent="0.25">
      <c r="A685" s="3">
        <v>76</v>
      </c>
      <c r="B685" s="3">
        <v>4</v>
      </c>
      <c r="C685" s="3">
        <v>1</v>
      </c>
      <c r="D685" s="7">
        <f>SUMPRODUCT($E$4:$I$4,'raw data'!D680:H680)+$J$4</f>
        <v>0.12368280206065163</v>
      </c>
      <c r="E685" s="3">
        <v>0</v>
      </c>
      <c r="F685" s="7">
        <f t="shared" si="61"/>
        <v>1.1316568548401877</v>
      </c>
      <c r="G685" s="7">
        <f t="shared" si="62"/>
        <v>1</v>
      </c>
      <c r="H685" s="7">
        <f t="shared" si="63"/>
        <v>0.53088134343509485</v>
      </c>
      <c r="I685" s="7">
        <f t="shared" si="64"/>
        <v>0.46911865656490526</v>
      </c>
      <c r="J685" s="7">
        <f t="shared" si="60"/>
        <v>0.53088134343509485</v>
      </c>
      <c r="K685" s="7">
        <f t="shared" si="65"/>
        <v>-0.63321674140178164</v>
      </c>
    </row>
    <row r="686" spans="1:11" x14ac:dyDescent="0.25">
      <c r="A686" s="3">
        <v>76</v>
      </c>
      <c r="B686" s="3">
        <v>5</v>
      </c>
      <c r="C686" s="3">
        <v>0</v>
      </c>
      <c r="D686" s="7">
        <f>SUMPRODUCT($E$4:$I$4,'raw data'!D681:H681)+$J$4</f>
        <v>-2.3955405297568881</v>
      </c>
      <c r="E686" s="3">
        <v>0</v>
      </c>
      <c r="F686" s="7">
        <f t="shared" si="61"/>
        <v>9.1123410693296561E-2</v>
      </c>
      <c r="G686" s="7">
        <f t="shared" si="62"/>
        <v>1</v>
      </c>
      <c r="H686" s="7">
        <f t="shared" si="63"/>
        <v>8.3513386112206156E-2</v>
      </c>
      <c r="I686" s="7">
        <f t="shared" si="64"/>
        <v>0.91648661388779384</v>
      </c>
      <c r="J686" s="7">
        <f t="shared" si="60"/>
        <v>0.91648661388779384</v>
      </c>
      <c r="K686" s="7">
        <f t="shared" si="65"/>
        <v>-8.7207817496118528E-2</v>
      </c>
    </row>
    <row r="687" spans="1:11" x14ac:dyDescent="0.25">
      <c r="A687" s="3">
        <v>76</v>
      </c>
      <c r="B687" s="3">
        <v>6</v>
      </c>
      <c r="C687" s="3">
        <v>1</v>
      </c>
      <c r="D687" s="7">
        <f>SUMPRODUCT($E$4:$I$4,'raw data'!D682:H682)+$J$4</f>
        <v>9.5601738425921678E-2</v>
      </c>
      <c r="E687" s="3">
        <v>0</v>
      </c>
      <c r="F687" s="7">
        <f t="shared" si="61"/>
        <v>1.1003207612418371</v>
      </c>
      <c r="G687" s="7">
        <f t="shared" si="62"/>
        <v>1</v>
      </c>
      <c r="H687" s="7">
        <f t="shared" si="63"/>
        <v>0.52388224767690283</v>
      </c>
      <c r="I687" s="7">
        <f t="shared" si="64"/>
        <v>0.47611775232309722</v>
      </c>
      <c r="J687" s="7">
        <f t="shared" si="60"/>
        <v>0.52388224767690283</v>
      </c>
      <c r="K687" s="7">
        <f t="shared" si="65"/>
        <v>-0.64648833808785655</v>
      </c>
    </row>
    <row r="688" spans="1:11" x14ac:dyDescent="0.25">
      <c r="A688" s="3">
        <v>76</v>
      </c>
      <c r="B688" s="3">
        <v>7</v>
      </c>
      <c r="C688" s="3">
        <v>0</v>
      </c>
      <c r="D688" s="7">
        <f>SUMPRODUCT($E$4:$I$4,'raw data'!D683:H683)+$J$4</f>
        <v>-0.87670288841827704</v>
      </c>
      <c r="E688" s="3">
        <v>0</v>
      </c>
      <c r="F688" s="7">
        <f t="shared" si="61"/>
        <v>0.41615275424452053</v>
      </c>
      <c r="G688" s="7">
        <f t="shared" si="62"/>
        <v>1</v>
      </c>
      <c r="H688" s="7">
        <f t="shared" si="63"/>
        <v>0.29386148704454335</v>
      </c>
      <c r="I688" s="7">
        <f t="shared" si="64"/>
        <v>0.70613851295545671</v>
      </c>
      <c r="J688" s="7">
        <f t="shared" si="60"/>
        <v>0.70613851295545671</v>
      </c>
      <c r="K688" s="7">
        <f t="shared" si="65"/>
        <v>-0.34794386674451944</v>
      </c>
    </row>
    <row r="689" spans="1:11" x14ac:dyDescent="0.25">
      <c r="A689" s="3">
        <v>76</v>
      </c>
      <c r="B689" s="3">
        <v>8</v>
      </c>
      <c r="C689" s="3">
        <v>0</v>
      </c>
      <c r="D689" s="7">
        <f>SUMPRODUCT($E$4:$I$4,'raw data'!D684:H684)+$J$4</f>
        <v>-2.4236215933916174</v>
      </c>
      <c r="E689" s="3">
        <v>0</v>
      </c>
      <c r="F689" s="7">
        <f t="shared" si="61"/>
        <v>8.8600161959130341E-2</v>
      </c>
      <c r="G689" s="7">
        <f t="shared" si="62"/>
        <v>1</v>
      </c>
      <c r="H689" s="7">
        <f t="shared" si="63"/>
        <v>8.1389076591425941E-2</v>
      </c>
      <c r="I689" s="7">
        <f t="shared" si="64"/>
        <v>0.91861092340857409</v>
      </c>
      <c r="J689" s="7">
        <f t="shared" si="60"/>
        <v>0.91861092340857409</v>
      </c>
      <c r="K689" s="7">
        <f t="shared" si="65"/>
        <v>-8.4892615795399917E-2</v>
      </c>
    </row>
    <row r="690" spans="1:11" x14ac:dyDescent="0.25">
      <c r="A690" s="3">
        <v>76</v>
      </c>
      <c r="B690" s="3">
        <v>9</v>
      </c>
      <c r="C690" s="3">
        <v>0</v>
      </c>
      <c r="D690" s="7">
        <f>SUMPRODUCT($E$4:$I$4,'raw data'!D685:H685)+$J$4</f>
        <v>-1.6242422482268801</v>
      </c>
      <c r="E690" s="3">
        <v>0</v>
      </c>
      <c r="F690" s="7">
        <f t="shared" si="61"/>
        <v>0.19706094192164569</v>
      </c>
      <c r="G690" s="7">
        <f t="shared" si="62"/>
        <v>1</v>
      </c>
      <c r="H690" s="7">
        <f t="shared" si="63"/>
        <v>0.16462064296016807</v>
      </c>
      <c r="I690" s="7">
        <f t="shared" si="64"/>
        <v>0.83537935703983202</v>
      </c>
      <c r="J690" s="7">
        <f t="shared" si="60"/>
        <v>0.83537935703983202</v>
      </c>
      <c r="K690" s="7">
        <f t="shared" si="65"/>
        <v>-0.17986933749509604</v>
      </c>
    </row>
    <row r="691" spans="1:11" x14ac:dyDescent="0.25">
      <c r="A691" s="3">
        <v>77</v>
      </c>
      <c r="B691" s="3">
        <v>1</v>
      </c>
      <c r="C691" s="3">
        <v>0</v>
      </c>
      <c r="D691" s="7">
        <f>SUMPRODUCT($E$4:$I$4,'raw data'!D686:H686)+$J$4</f>
        <v>-1.7581528436474358</v>
      </c>
      <c r="E691" s="3">
        <v>0</v>
      </c>
      <c r="F691" s="7">
        <f t="shared" si="61"/>
        <v>0.17236295127437298</v>
      </c>
      <c r="G691" s="7">
        <f t="shared" si="62"/>
        <v>1</v>
      </c>
      <c r="H691" s="7">
        <f t="shared" si="63"/>
        <v>0.14702183405489941</v>
      </c>
      <c r="I691" s="7">
        <f t="shared" si="64"/>
        <v>0.85297816594510056</v>
      </c>
      <c r="J691" s="7">
        <f t="shared" si="60"/>
        <v>0.85297816594510056</v>
      </c>
      <c r="K691" s="7">
        <f t="shared" si="65"/>
        <v>-0.15902132859988932</v>
      </c>
    </row>
    <row r="692" spans="1:11" x14ac:dyDescent="0.25">
      <c r="A692" s="3">
        <v>77</v>
      </c>
      <c r="B692" s="3">
        <v>2</v>
      </c>
      <c r="C692" s="3">
        <v>0</v>
      </c>
      <c r="D692" s="7">
        <f>SUMPRODUCT($E$4:$I$4,'raw data'!D687:H687)+$J$4</f>
        <v>-2.2897109979710621</v>
      </c>
      <c r="E692" s="3">
        <v>0</v>
      </c>
      <c r="F692" s="7">
        <f t="shared" si="61"/>
        <v>0.10129573229622742</v>
      </c>
      <c r="G692" s="7">
        <f t="shared" si="62"/>
        <v>1</v>
      </c>
      <c r="H692" s="7">
        <f t="shared" si="63"/>
        <v>9.197868413148523E-2</v>
      </c>
      <c r="I692" s="7">
        <f t="shared" si="64"/>
        <v>0.90802131586851487</v>
      </c>
      <c r="J692" s="7">
        <f t="shared" si="60"/>
        <v>0.90802131586851487</v>
      </c>
      <c r="K692" s="7">
        <f t="shared" si="65"/>
        <v>-9.6487425030274257E-2</v>
      </c>
    </row>
    <row r="693" spans="1:11" x14ac:dyDescent="0.25">
      <c r="A693" s="3">
        <v>77</v>
      </c>
      <c r="B693" s="3">
        <v>3</v>
      </c>
      <c r="C693" s="3">
        <v>0</v>
      </c>
      <c r="D693" s="7">
        <f>SUMPRODUCT($E$4:$I$4,'raw data'!D688:H688)+$J$4</f>
        <v>-0.62385655774795168</v>
      </c>
      <c r="E693" s="3">
        <v>0</v>
      </c>
      <c r="F693" s="7">
        <f t="shared" si="61"/>
        <v>0.53587381910216136</v>
      </c>
      <c r="G693" s="7">
        <f t="shared" si="62"/>
        <v>1</v>
      </c>
      <c r="H693" s="7">
        <f t="shared" si="63"/>
        <v>0.3489048465032249</v>
      </c>
      <c r="I693" s="7">
        <f t="shared" si="64"/>
        <v>0.65109515349677516</v>
      </c>
      <c r="J693" s="7">
        <f t="shared" si="60"/>
        <v>0.65109515349677516</v>
      </c>
      <c r="K693" s="7">
        <f t="shared" si="65"/>
        <v>-0.42909948232903433</v>
      </c>
    </row>
    <row r="694" spans="1:11" x14ac:dyDescent="0.25">
      <c r="A694" s="3">
        <v>77</v>
      </c>
      <c r="B694" s="3">
        <v>4</v>
      </c>
      <c r="C694" s="3">
        <v>0</v>
      </c>
      <c r="D694" s="7">
        <f>SUMPRODUCT($E$4:$I$4,'raw data'!D689:H689)+$J$4</f>
        <v>0.12368280206065163</v>
      </c>
      <c r="E694" s="3">
        <v>0</v>
      </c>
      <c r="F694" s="7">
        <f t="shared" si="61"/>
        <v>1.1316568548401877</v>
      </c>
      <c r="G694" s="7">
        <f t="shared" si="62"/>
        <v>1</v>
      </c>
      <c r="H694" s="7">
        <f t="shared" si="63"/>
        <v>0.53088134343509485</v>
      </c>
      <c r="I694" s="7">
        <f t="shared" si="64"/>
        <v>0.46911865656490526</v>
      </c>
      <c r="J694" s="7">
        <f t="shared" si="60"/>
        <v>0.46911865656490526</v>
      </c>
      <c r="K694" s="7">
        <f t="shared" si="65"/>
        <v>-0.75689954346243327</v>
      </c>
    </row>
    <row r="695" spans="1:11" x14ac:dyDescent="0.25">
      <c r="A695" s="3">
        <v>77</v>
      </c>
      <c r="B695" s="3">
        <v>5</v>
      </c>
      <c r="C695" s="3">
        <v>0</v>
      </c>
      <c r="D695" s="7">
        <f>SUMPRODUCT($E$4:$I$4,'raw data'!D690:H690)+$J$4</f>
        <v>-2.3955405297568881</v>
      </c>
      <c r="E695" s="3">
        <v>0</v>
      </c>
      <c r="F695" s="7">
        <f t="shared" si="61"/>
        <v>9.1123410693296561E-2</v>
      </c>
      <c r="G695" s="7">
        <f t="shared" si="62"/>
        <v>1</v>
      </c>
      <c r="H695" s="7">
        <f t="shared" si="63"/>
        <v>8.3513386112206156E-2</v>
      </c>
      <c r="I695" s="7">
        <f t="shared" si="64"/>
        <v>0.91648661388779384</v>
      </c>
      <c r="J695" s="7">
        <f t="shared" si="60"/>
        <v>0.91648661388779384</v>
      </c>
      <c r="K695" s="7">
        <f t="shared" si="65"/>
        <v>-8.7207817496118528E-2</v>
      </c>
    </row>
    <row r="696" spans="1:11" x14ac:dyDescent="0.25">
      <c r="A696" s="3">
        <v>77</v>
      </c>
      <c r="B696" s="3">
        <v>6</v>
      </c>
      <c r="C696" s="3">
        <v>0</v>
      </c>
      <c r="D696" s="7">
        <f>SUMPRODUCT($E$4:$I$4,'raw data'!D691:H691)+$J$4</f>
        <v>9.5601738425921678E-2</v>
      </c>
      <c r="E696" s="3">
        <v>0</v>
      </c>
      <c r="F696" s="7">
        <f t="shared" si="61"/>
        <v>1.1003207612418371</v>
      </c>
      <c r="G696" s="7">
        <f t="shared" si="62"/>
        <v>1</v>
      </c>
      <c r="H696" s="7">
        <f t="shared" si="63"/>
        <v>0.52388224767690283</v>
      </c>
      <c r="I696" s="7">
        <f t="shared" si="64"/>
        <v>0.47611775232309722</v>
      </c>
      <c r="J696" s="7">
        <f t="shared" si="60"/>
        <v>0.47611775232309722</v>
      </c>
      <c r="K696" s="7">
        <f t="shared" si="65"/>
        <v>-0.74209007651377834</v>
      </c>
    </row>
    <row r="697" spans="1:11" x14ac:dyDescent="0.25">
      <c r="A697" s="3">
        <v>77</v>
      </c>
      <c r="B697" s="3">
        <v>7</v>
      </c>
      <c r="C697" s="3">
        <v>0</v>
      </c>
      <c r="D697" s="7">
        <f>SUMPRODUCT($E$4:$I$4,'raw data'!D692:H692)+$J$4</f>
        <v>-0.87670288841827704</v>
      </c>
      <c r="E697" s="3">
        <v>0</v>
      </c>
      <c r="F697" s="7">
        <f t="shared" si="61"/>
        <v>0.41615275424452053</v>
      </c>
      <c r="G697" s="7">
        <f t="shared" si="62"/>
        <v>1</v>
      </c>
      <c r="H697" s="7">
        <f t="shared" si="63"/>
        <v>0.29386148704454335</v>
      </c>
      <c r="I697" s="7">
        <f t="shared" si="64"/>
        <v>0.70613851295545671</v>
      </c>
      <c r="J697" s="7">
        <f t="shared" si="60"/>
        <v>0.70613851295545671</v>
      </c>
      <c r="K697" s="7">
        <f t="shared" si="65"/>
        <v>-0.34794386674451944</v>
      </c>
    </row>
    <row r="698" spans="1:11" x14ac:dyDescent="0.25">
      <c r="A698" s="3">
        <v>77</v>
      </c>
      <c r="B698" s="3">
        <v>8</v>
      </c>
      <c r="C698" s="3">
        <v>0</v>
      </c>
      <c r="D698" s="7">
        <f>SUMPRODUCT($E$4:$I$4,'raw data'!D693:H693)+$J$4</f>
        <v>-2.4236215933916174</v>
      </c>
      <c r="E698" s="3">
        <v>0</v>
      </c>
      <c r="F698" s="7">
        <f t="shared" si="61"/>
        <v>8.8600161959130341E-2</v>
      </c>
      <c r="G698" s="7">
        <f t="shared" si="62"/>
        <v>1</v>
      </c>
      <c r="H698" s="7">
        <f t="shared" si="63"/>
        <v>8.1389076591425941E-2</v>
      </c>
      <c r="I698" s="7">
        <f t="shared" si="64"/>
        <v>0.91861092340857409</v>
      </c>
      <c r="J698" s="7">
        <f t="shared" si="60"/>
        <v>0.91861092340857409</v>
      </c>
      <c r="K698" s="7">
        <f t="shared" si="65"/>
        <v>-8.4892615795399917E-2</v>
      </c>
    </row>
    <row r="699" spans="1:11" x14ac:dyDescent="0.25">
      <c r="A699" s="3">
        <v>77</v>
      </c>
      <c r="B699" s="3">
        <v>9</v>
      </c>
      <c r="C699" s="3">
        <v>0</v>
      </c>
      <c r="D699" s="7">
        <f>SUMPRODUCT($E$4:$I$4,'raw data'!D694:H694)+$J$4</f>
        <v>-1.6242422482268801</v>
      </c>
      <c r="E699" s="3">
        <v>0</v>
      </c>
      <c r="F699" s="7">
        <f t="shared" si="61"/>
        <v>0.19706094192164569</v>
      </c>
      <c r="G699" s="7">
        <f t="shared" si="62"/>
        <v>1</v>
      </c>
      <c r="H699" s="7">
        <f t="shared" si="63"/>
        <v>0.16462064296016807</v>
      </c>
      <c r="I699" s="7">
        <f t="shared" si="64"/>
        <v>0.83537935703983202</v>
      </c>
      <c r="J699" s="7">
        <f t="shared" si="60"/>
        <v>0.83537935703983202</v>
      </c>
      <c r="K699" s="7">
        <f t="shared" si="65"/>
        <v>-0.17986933749509604</v>
      </c>
    </row>
    <row r="700" spans="1:11" x14ac:dyDescent="0.25">
      <c r="A700" s="3">
        <v>78</v>
      </c>
      <c r="B700" s="3">
        <v>1</v>
      </c>
      <c r="C700" s="3">
        <v>0</v>
      </c>
      <c r="D700" s="7">
        <f>SUMPRODUCT($E$4:$I$4,'raw data'!D695:H695)+$J$4</f>
        <v>-1.7581528436474358</v>
      </c>
      <c r="E700" s="3">
        <v>0</v>
      </c>
      <c r="F700" s="7">
        <f t="shared" si="61"/>
        <v>0.17236295127437298</v>
      </c>
      <c r="G700" s="7">
        <f t="shared" si="62"/>
        <v>1</v>
      </c>
      <c r="H700" s="7">
        <f t="shared" si="63"/>
        <v>0.14702183405489941</v>
      </c>
      <c r="I700" s="7">
        <f t="shared" si="64"/>
        <v>0.85297816594510056</v>
      </c>
      <c r="J700" s="7">
        <f t="shared" si="60"/>
        <v>0.85297816594510056</v>
      </c>
      <c r="K700" s="7">
        <f t="shared" si="65"/>
        <v>-0.15902132859988932</v>
      </c>
    </row>
    <row r="701" spans="1:11" x14ac:dyDescent="0.25">
      <c r="A701" s="3">
        <v>78</v>
      </c>
      <c r="B701" s="3">
        <v>2</v>
      </c>
      <c r="C701" s="3">
        <v>0</v>
      </c>
      <c r="D701" s="7">
        <f>SUMPRODUCT($E$4:$I$4,'raw data'!D696:H696)+$J$4</f>
        <v>-2.2897109979710621</v>
      </c>
      <c r="E701" s="3">
        <v>0</v>
      </c>
      <c r="F701" s="7">
        <f t="shared" si="61"/>
        <v>0.10129573229622742</v>
      </c>
      <c r="G701" s="7">
        <f t="shared" si="62"/>
        <v>1</v>
      </c>
      <c r="H701" s="7">
        <f t="shared" si="63"/>
        <v>9.197868413148523E-2</v>
      </c>
      <c r="I701" s="7">
        <f t="shared" si="64"/>
        <v>0.90802131586851487</v>
      </c>
      <c r="J701" s="7">
        <f t="shared" si="60"/>
        <v>0.90802131586851487</v>
      </c>
      <c r="K701" s="7">
        <f t="shared" si="65"/>
        <v>-9.6487425030274257E-2</v>
      </c>
    </row>
    <row r="702" spans="1:11" x14ac:dyDescent="0.25">
      <c r="A702" s="3">
        <v>78</v>
      </c>
      <c r="B702" s="3">
        <v>3</v>
      </c>
      <c r="C702" s="3">
        <v>1</v>
      </c>
      <c r="D702" s="7">
        <f>SUMPRODUCT($E$4:$I$4,'raw data'!D697:H697)+$J$4</f>
        <v>-0.62385655774795168</v>
      </c>
      <c r="E702" s="3">
        <v>0</v>
      </c>
      <c r="F702" s="7">
        <f t="shared" si="61"/>
        <v>0.53587381910216136</v>
      </c>
      <c r="G702" s="7">
        <f t="shared" si="62"/>
        <v>1</v>
      </c>
      <c r="H702" s="7">
        <f t="shared" si="63"/>
        <v>0.3489048465032249</v>
      </c>
      <c r="I702" s="7">
        <f t="shared" si="64"/>
        <v>0.65109515349677516</v>
      </c>
      <c r="J702" s="7">
        <f t="shared" si="60"/>
        <v>0.3489048465032249</v>
      </c>
      <c r="K702" s="7">
        <f t="shared" si="65"/>
        <v>-1.052956040076986</v>
      </c>
    </row>
    <row r="703" spans="1:11" x14ac:dyDescent="0.25">
      <c r="A703" s="3">
        <v>78</v>
      </c>
      <c r="B703" s="3">
        <v>4</v>
      </c>
      <c r="C703" s="3">
        <v>1</v>
      </c>
      <c r="D703" s="7">
        <f>SUMPRODUCT($E$4:$I$4,'raw data'!D698:H698)+$J$4</f>
        <v>0.12368280206065163</v>
      </c>
      <c r="E703" s="3">
        <v>0</v>
      </c>
      <c r="F703" s="7">
        <f t="shared" si="61"/>
        <v>1.1316568548401877</v>
      </c>
      <c r="G703" s="7">
        <f t="shared" si="62"/>
        <v>1</v>
      </c>
      <c r="H703" s="7">
        <f t="shared" si="63"/>
        <v>0.53088134343509485</v>
      </c>
      <c r="I703" s="7">
        <f t="shared" si="64"/>
        <v>0.46911865656490526</v>
      </c>
      <c r="J703" s="7">
        <f t="shared" si="60"/>
        <v>0.53088134343509485</v>
      </c>
      <c r="K703" s="7">
        <f t="shared" si="65"/>
        <v>-0.63321674140178164</v>
      </c>
    </row>
    <row r="704" spans="1:11" x14ac:dyDescent="0.25">
      <c r="A704" s="3">
        <v>78</v>
      </c>
      <c r="B704" s="3">
        <v>5</v>
      </c>
      <c r="C704" s="3">
        <v>0</v>
      </c>
      <c r="D704" s="7">
        <f>SUMPRODUCT($E$4:$I$4,'raw data'!D699:H699)+$J$4</f>
        <v>-2.3955405297568881</v>
      </c>
      <c r="E704" s="3">
        <v>0</v>
      </c>
      <c r="F704" s="7">
        <f t="shared" si="61"/>
        <v>9.1123410693296561E-2</v>
      </c>
      <c r="G704" s="7">
        <f t="shared" si="62"/>
        <v>1</v>
      </c>
      <c r="H704" s="7">
        <f t="shared" si="63"/>
        <v>8.3513386112206156E-2</v>
      </c>
      <c r="I704" s="7">
        <f t="shared" si="64"/>
        <v>0.91648661388779384</v>
      </c>
      <c r="J704" s="7">
        <f t="shared" si="60"/>
        <v>0.91648661388779384</v>
      </c>
      <c r="K704" s="7">
        <f t="shared" si="65"/>
        <v>-8.7207817496118528E-2</v>
      </c>
    </row>
    <row r="705" spans="1:11" x14ac:dyDescent="0.25">
      <c r="A705" s="3">
        <v>78</v>
      </c>
      <c r="B705" s="3">
        <v>6</v>
      </c>
      <c r="C705" s="3">
        <v>1</v>
      </c>
      <c r="D705" s="7">
        <f>SUMPRODUCT($E$4:$I$4,'raw data'!D700:H700)+$J$4</f>
        <v>9.5601738425921678E-2</v>
      </c>
      <c r="E705" s="3">
        <v>0</v>
      </c>
      <c r="F705" s="7">
        <f t="shared" si="61"/>
        <v>1.1003207612418371</v>
      </c>
      <c r="G705" s="7">
        <f t="shared" si="62"/>
        <v>1</v>
      </c>
      <c r="H705" s="7">
        <f t="shared" si="63"/>
        <v>0.52388224767690283</v>
      </c>
      <c r="I705" s="7">
        <f t="shared" si="64"/>
        <v>0.47611775232309722</v>
      </c>
      <c r="J705" s="7">
        <f t="shared" si="60"/>
        <v>0.52388224767690283</v>
      </c>
      <c r="K705" s="7">
        <f t="shared" si="65"/>
        <v>-0.64648833808785655</v>
      </c>
    </row>
    <row r="706" spans="1:11" x14ac:dyDescent="0.25">
      <c r="A706" s="3">
        <v>78</v>
      </c>
      <c r="B706" s="3">
        <v>7</v>
      </c>
      <c r="C706" s="3">
        <v>0</v>
      </c>
      <c r="D706" s="7">
        <f>SUMPRODUCT($E$4:$I$4,'raw data'!D701:H701)+$J$4</f>
        <v>-0.87670288841827704</v>
      </c>
      <c r="E706" s="3">
        <v>0</v>
      </c>
      <c r="F706" s="7">
        <f t="shared" si="61"/>
        <v>0.41615275424452053</v>
      </c>
      <c r="G706" s="7">
        <f t="shared" si="62"/>
        <v>1</v>
      </c>
      <c r="H706" s="7">
        <f t="shared" si="63"/>
        <v>0.29386148704454335</v>
      </c>
      <c r="I706" s="7">
        <f t="shared" si="64"/>
        <v>0.70613851295545671</v>
      </c>
      <c r="J706" s="7">
        <f t="shared" si="60"/>
        <v>0.70613851295545671</v>
      </c>
      <c r="K706" s="7">
        <f t="shared" si="65"/>
        <v>-0.34794386674451944</v>
      </c>
    </row>
    <row r="707" spans="1:11" x14ac:dyDescent="0.25">
      <c r="A707" s="3">
        <v>78</v>
      </c>
      <c r="B707" s="3">
        <v>8</v>
      </c>
      <c r="C707" s="3">
        <v>0</v>
      </c>
      <c r="D707" s="7">
        <f>SUMPRODUCT($E$4:$I$4,'raw data'!D702:H702)+$J$4</f>
        <v>-2.4236215933916174</v>
      </c>
      <c r="E707" s="3">
        <v>0</v>
      </c>
      <c r="F707" s="7">
        <f t="shared" si="61"/>
        <v>8.8600161959130341E-2</v>
      </c>
      <c r="G707" s="7">
        <f t="shared" si="62"/>
        <v>1</v>
      </c>
      <c r="H707" s="7">
        <f t="shared" si="63"/>
        <v>8.1389076591425941E-2</v>
      </c>
      <c r="I707" s="7">
        <f t="shared" si="64"/>
        <v>0.91861092340857409</v>
      </c>
      <c r="J707" s="7">
        <f t="shared" si="60"/>
        <v>0.91861092340857409</v>
      </c>
      <c r="K707" s="7">
        <f t="shared" si="65"/>
        <v>-8.4892615795399917E-2</v>
      </c>
    </row>
    <row r="708" spans="1:11" x14ac:dyDescent="0.25">
      <c r="A708" s="3">
        <v>78</v>
      </c>
      <c r="B708" s="3">
        <v>9</v>
      </c>
      <c r="C708" s="3">
        <v>0</v>
      </c>
      <c r="D708" s="7">
        <f>SUMPRODUCT($E$4:$I$4,'raw data'!D703:H703)+$J$4</f>
        <v>-1.6242422482268801</v>
      </c>
      <c r="E708" s="3">
        <v>0</v>
      </c>
      <c r="F708" s="7">
        <f t="shared" si="61"/>
        <v>0.19706094192164569</v>
      </c>
      <c r="G708" s="7">
        <f t="shared" si="62"/>
        <v>1</v>
      </c>
      <c r="H708" s="7">
        <f t="shared" si="63"/>
        <v>0.16462064296016807</v>
      </c>
      <c r="I708" s="7">
        <f t="shared" si="64"/>
        <v>0.83537935703983202</v>
      </c>
      <c r="J708" s="7">
        <f t="shared" si="60"/>
        <v>0.83537935703983202</v>
      </c>
      <c r="K708" s="7">
        <f t="shared" si="65"/>
        <v>-0.17986933749509604</v>
      </c>
    </row>
    <row r="709" spans="1:11" x14ac:dyDescent="0.25">
      <c r="A709" s="3">
        <v>79</v>
      </c>
      <c r="B709" s="3">
        <v>1</v>
      </c>
      <c r="C709" s="3">
        <v>0</v>
      </c>
      <c r="D709" s="7">
        <f>SUMPRODUCT($E$4:$I$4,'raw data'!D704:H704)+$J$4</f>
        <v>-1.7581528436474358</v>
      </c>
      <c r="E709" s="3">
        <v>0</v>
      </c>
      <c r="F709" s="7">
        <f t="shared" si="61"/>
        <v>0.17236295127437298</v>
      </c>
      <c r="G709" s="7">
        <f t="shared" si="62"/>
        <v>1</v>
      </c>
      <c r="H709" s="7">
        <f t="shared" si="63"/>
        <v>0.14702183405489941</v>
      </c>
      <c r="I709" s="7">
        <f t="shared" si="64"/>
        <v>0.85297816594510056</v>
      </c>
      <c r="J709" s="7">
        <f t="shared" si="60"/>
        <v>0.85297816594510056</v>
      </c>
      <c r="K709" s="7">
        <f t="shared" si="65"/>
        <v>-0.15902132859988932</v>
      </c>
    </row>
    <row r="710" spans="1:11" x14ac:dyDescent="0.25">
      <c r="A710" s="3">
        <v>79</v>
      </c>
      <c r="B710" s="3">
        <v>2</v>
      </c>
      <c r="C710" s="3">
        <v>0</v>
      </c>
      <c r="D710" s="7">
        <f>SUMPRODUCT($E$4:$I$4,'raw data'!D705:H705)+$J$4</f>
        <v>-2.2897109979710621</v>
      </c>
      <c r="E710" s="3">
        <v>0</v>
      </c>
      <c r="F710" s="7">
        <f t="shared" si="61"/>
        <v>0.10129573229622742</v>
      </c>
      <c r="G710" s="7">
        <f t="shared" si="62"/>
        <v>1</v>
      </c>
      <c r="H710" s="7">
        <f t="shared" si="63"/>
        <v>9.197868413148523E-2</v>
      </c>
      <c r="I710" s="7">
        <f t="shared" si="64"/>
        <v>0.90802131586851487</v>
      </c>
      <c r="J710" s="7">
        <f t="shared" si="60"/>
        <v>0.90802131586851487</v>
      </c>
      <c r="K710" s="7">
        <f t="shared" si="65"/>
        <v>-9.6487425030274257E-2</v>
      </c>
    </row>
    <row r="711" spans="1:11" x14ac:dyDescent="0.25">
      <c r="A711" s="3">
        <v>79</v>
      </c>
      <c r="B711" s="3">
        <v>3</v>
      </c>
      <c r="C711" s="3">
        <v>0</v>
      </c>
      <c r="D711" s="7">
        <f>SUMPRODUCT($E$4:$I$4,'raw data'!D706:H706)+$J$4</f>
        <v>-0.62385655774795168</v>
      </c>
      <c r="E711" s="3">
        <v>0</v>
      </c>
      <c r="F711" s="7">
        <f t="shared" si="61"/>
        <v>0.53587381910216136</v>
      </c>
      <c r="G711" s="7">
        <f t="shared" si="62"/>
        <v>1</v>
      </c>
      <c r="H711" s="7">
        <f t="shared" si="63"/>
        <v>0.3489048465032249</v>
      </c>
      <c r="I711" s="7">
        <f t="shared" si="64"/>
        <v>0.65109515349677516</v>
      </c>
      <c r="J711" s="7">
        <f t="shared" ref="J711:J774" si="66">H711^C711*I711^(1-C711)</f>
        <v>0.65109515349677516</v>
      </c>
      <c r="K711" s="7">
        <f t="shared" si="65"/>
        <v>-0.42909948232903433</v>
      </c>
    </row>
    <row r="712" spans="1:11" x14ac:dyDescent="0.25">
      <c r="A712" s="3">
        <v>79</v>
      </c>
      <c r="B712" s="3">
        <v>4</v>
      </c>
      <c r="C712" s="3">
        <v>0</v>
      </c>
      <c r="D712" s="7">
        <f>SUMPRODUCT($E$4:$I$4,'raw data'!D707:H707)+$J$4</f>
        <v>0.12368280206065163</v>
      </c>
      <c r="E712" s="3">
        <v>0</v>
      </c>
      <c r="F712" s="7">
        <f t="shared" ref="F712:F775" si="67">EXP(D712)</f>
        <v>1.1316568548401877</v>
      </c>
      <c r="G712" s="7">
        <f t="shared" ref="G712:G775" si="68">EXP(E712)</f>
        <v>1</v>
      </c>
      <c r="H712" s="7">
        <f t="shared" ref="H712:H775" si="69">F712/SUM(F712:G712)</f>
        <v>0.53088134343509485</v>
      </c>
      <c r="I712" s="7">
        <f t="shared" ref="I712:I775" si="70">G712/SUM(F712:G712)</f>
        <v>0.46911865656490526</v>
      </c>
      <c r="J712" s="7">
        <f t="shared" si="66"/>
        <v>0.46911865656490526</v>
      </c>
      <c r="K712" s="7">
        <f t="shared" ref="K712:K775" si="71">LN(J712)</f>
        <v>-0.75689954346243327</v>
      </c>
    </row>
    <row r="713" spans="1:11" x14ac:dyDescent="0.25">
      <c r="A713" s="3">
        <v>79</v>
      </c>
      <c r="B713" s="3">
        <v>5</v>
      </c>
      <c r="C713" s="3">
        <v>0</v>
      </c>
      <c r="D713" s="7">
        <f>SUMPRODUCT($E$4:$I$4,'raw data'!D708:H708)+$J$4</f>
        <v>-2.3955405297568881</v>
      </c>
      <c r="E713" s="3">
        <v>0</v>
      </c>
      <c r="F713" s="7">
        <f t="shared" si="67"/>
        <v>9.1123410693296561E-2</v>
      </c>
      <c r="G713" s="7">
        <f t="shared" si="68"/>
        <v>1</v>
      </c>
      <c r="H713" s="7">
        <f t="shared" si="69"/>
        <v>8.3513386112206156E-2</v>
      </c>
      <c r="I713" s="7">
        <f t="shared" si="70"/>
        <v>0.91648661388779384</v>
      </c>
      <c r="J713" s="7">
        <f t="shared" si="66"/>
        <v>0.91648661388779384</v>
      </c>
      <c r="K713" s="7">
        <f t="shared" si="71"/>
        <v>-8.7207817496118528E-2</v>
      </c>
    </row>
    <row r="714" spans="1:11" x14ac:dyDescent="0.25">
      <c r="A714" s="3">
        <v>79</v>
      </c>
      <c r="B714" s="3">
        <v>6</v>
      </c>
      <c r="C714" s="3">
        <v>0</v>
      </c>
      <c r="D714" s="7">
        <f>SUMPRODUCT($E$4:$I$4,'raw data'!D709:H709)+$J$4</f>
        <v>9.5601738425921678E-2</v>
      </c>
      <c r="E714" s="3">
        <v>0</v>
      </c>
      <c r="F714" s="7">
        <f t="shared" si="67"/>
        <v>1.1003207612418371</v>
      </c>
      <c r="G714" s="7">
        <f t="shared" si="68"/>
        <v>1</v>
      </c>
      <c r="H714" s="7">
        <f t="shared" si="69"/>
        <v>0.52388224767690283</v>
      </c>
      <c r="I714" s="7">
        <f t="shared" si="70"/>
        <v>0.47611775232309722</v>
      </c>
      <c r="J714" s="7">
        <f t="shared" si="66"/>
        <v>0.47611775232309722</v>
      </c>
      <c r="K714" s="7">
        <f t="shared" si="71"/>
        <v>-0.74209007651377834</v>
      </c>
    </row>
    <row r="715" spans="1:11" x14ac:dyDescent="0.25">
      <c r="A715" s="3">
        <v>79</v>
      </c>
      <c r="B715" s="3">
        <v>7</v>
      </c>
      <c r="C715" s="3">
        <v>0</v>
      </c>
      <c r="D715" s="7">
        <f>SUMPRODUCT($E$4:$I$4,'raw data'!D710:H710)+$J$4</f>
        <v>-0.87670288841827704</v>
      </c>
      <c r="E715" s="3">
        <v>0</v>
      </c>
      <c r="F715" s="7">
        <f t="shared" si="67"/>
        <v>0.41615275424452053</v>
      </c>
      <c r="G715" s="7">
        <f t="shared" si="68"/>
        <v>1</v>
      </c>
      <c r="H715" s="7">
        <f t="shared" si="69"/>
        <v>0.29386148704454335</v>
      </c>
      <c r="I715" s="7">
        <f t="shared" si="70"/>
        <v>0.70613851295545671</v>
      </c>
      <c r="J715" s="7">
        <f t="shared" si="66"/>
        <v>0.70613851295545671</v>
      </c>
      <c r="K715" s="7">
        <f t="shared" si="71"/>
        <v>-0.34794386674451944</v>
      </c>
    </row>
    <row r="716" spans="1:11" x14ac:dyDescent="0.25">
      <c r="A716" s="3">
        <v>79</v>
      </c>
      <c r="B716" s="3">
        <v>8</v>
      </c>
      <c r="C716" s="3">
        <v>0</v>
      </c>
      <c r="D716" s="7">
        <f>SUMPRODUCT($E$4:$I$4,'raw data'!D711:H711)+$J$4</f>
        <v>-2.4236215933916174</v>
      </c>
      <c r="E716" s="3">
        <v>0</v>
      </c>
      <c r="F716" s="7">
        <f t="shared" si="67"/>
        <v>8.8600161959130341E-2</v>
      </c>
      <c r="G716" s="7">
        <f t="shared" si="68"/>
        <v>1</v>
      </c>
      <c r="H716" s="7">
        <f t="shared" si="69"/>
        <v>8.1389076591425941E-2</v>
      </c>
      <c r="I716" s="7">
        <f t="shared" si="70"/>
        <v>0.91861092340857409</v>
      </c>
      <c r="J716" s="7">
        <f t="shared" si="66"/>
        <v>0.91861092340857409</v>
      </c>
      <c r="K716" s="7">
        <f t="shared" si="71"/>
        <v>-8.4892615795399917E-2</v>
      </c>
    </row>
    <row r="717" spans="1:11" x14ac:dyDescent="0.25">
      <c r="A717" s="3">
        <v>79</v>
      </c>
      <c r="B717" s="3">
        <v>9</v>
      </c>
      <c r="C717" s="3">
        <v>0</v>
      </c>
      <c r="D717" s="7">
        <f>SUMPRODUCT($E$4:$I$4,'raw data'!D712:H712)+$J$4</f>
        <v>-1.6242422482268801</v>
      </c>
      <c r="E717" s="3">
        <v>0</v>
      </c>
      <c r="F717" s="7">
        <f t="shared" si="67"/>
        <v>0.19706094192164569</v>
      </c>
      <c r="G717" s="7">
        <f t="shared" si="68"/>
        <v>1</v>
      </c>
      <c r="H717" s="7">
        <f t="shared" si="69"/>
        <v>0.16462064296016807</v>
      </c>
      <c r="I717" s="7">
        <f t="shared" si="70"/>
        <v>0.83537935703983202</v>
      </c>
      <c r="J717" s="7">
        <f t="shared" si="66"/>
        <v>0.83537935703983202</v>
      </c>
      <c r="K717" s="7">
        <f t="shared" si="71"/>
        <v>-0.17986933749509604</v>
      </c>
    </row>
    <row r="718" spans="1:11" x14ac:dyDescent="0.25">
      <c r="A718" s="3">
        <v>80</v>
      </c>
      <c r="B718" s="3">
        <v>1</v>
      </c>
      <c r="C718" s="3">
        <v>0</v>
      </c>
      <c r="D718" s="7">
        <f>SUMPRODUCT($E$4:$I$4,'raw data'!D713:H713)+$J$4</f>
        <v>-1.7581528436474358</v>
      </c>
      <c r="E718" s="3">
        <v>0</v>
      </c>
      <c r="F718" s="7">
        <f t="shared" si="67"/>
        <v>0.17236295127437298</v>
      </c>
      <c r="G718" s="7">
        <f t="shared" si="68"/>
        <v>1</v>
      </c>
      <c r="H718" s="7">
        <f t="shared" si="69"/>
        <v>0.14702183405489941</v>
      </c>
      <c r="I718" s="7">
        <f t="shared" si="70"/>
        <v>0.85297816594510056</v>
      </c>
      <c r="J718" s="7">
        <f t="shared" si="66"/>
        <v>0.85297816594510056</v>
      </c>
      <c r="K718" s="7">
        <f t="shared" si="71"/>
        <v>-0.15902132859988932</v>
      </c>
    </row>
    <row r="719" spans="1:11" x14ac:dyDescent="0.25">
      <c r="A719" s="3">
        <v>80</v>
      </c>
      <c r="B719" s="3">
        <v>2</v>
      </c>
      <c r="C719" s="3">
        <v>0</v>
      </c>
      <c r="D719" s="7">
        <f>SUMPRODUCT($E$4:$I$4,'raw data'!D714:H714)+$J$4</f>
        <v>-2.2897109979710621</v>
      </c>
      <c r="E719" s="3">
        <v>0</v>
      </c>
      <c r="F719" s="7">
        <f t="shared" si="67"/>
        <v>0.10129573229622742</v>
      </c>
      <c r="G719" s="7">
        <f t="shared" si="68"/>
        <v>1</v>
      </c>
      <c r="H719" s="7">
        <f t="shared" si="69"/>
        <v>9.197868413148523E-2</v>
      </c>
      <c r="I719" s="7">
        <f t="shared" si="70"/>
        <v>0.90802131586851487</v>
      </c>
      <c r="J719" s="7">
        <f t="shared" si="66"/>
        <v>0.90802131586851487</v>
      </c>
      <c r="K719" s="7">
        <f t="shared" si="71"/>
        <v>-9.6487425030274257E-2</v>
      </c>
    </row>
    <row r="720" spans="1:11" x14ac:dyDescent="0.25">
      <c r="A720" s="3">
        <v>80</v>
      </c>
      <c r="B720" s="3">
        <v>3</v>
      </c>
      <c r="C720" s="3">
        <v>0</v>
      </c>
      <c r="D720" s="7">
        <f>SUMPRODUCT($E$4:$I$4,'raw data'!D715:H715)+$J$4</f>
        <v>-0.62385655774795168</v>
      </c>
      <c r="E720" s="3">
        <v>0</v>
      </c>
      <c r="F720" s="7">
        <f t="shared" si="67"/>
        <v>0.53587381910216136</v>
      </c>
      <c r="G720" s="7">
        <f t="shared" si="68"/>
        <v>1</v>
      </c>
      <c r="H720" s="7">
        <f t="shared" si="69"/>
        <v>0.3489048465032249</v>
      </c>
      <c r="I720" s="7">
        <f t="shared" si="70"/>
        <v>0.65109515349677516</v>
      </c>
      <c r="J720" s="7">
        <f t="shared" si="66"/>
        <v>0.65109515349677516</v>
      </c>
      <c r="K720" s="7">
        <f t="shared" si="71"/>
        <v>-0.42909948232903433</v>
      </c>
    </row>
    <row r="721" spans="1:11" x14ac:dyDescent="0.25">
      <c r="A721" s="3">
        <v>80</v>
      </c>
      <c r="B721" s="3">
        <v>4</v>
      </c>
      <c r="C721" s="3">
        <v>0</v>
      </c>
      <c r="D721" s="7">
        <f>SUMPRODUCT($E$4:$I$4,'raw data'!D716:H716)+$J$4</f>
        <v>0.12368280206065163</v>
      </c>
      <c r="E721" s="3">
        <v>0</v>
      </c>
      <c r="F721" s="7">
        <f t="shared" si="67"/>
        <v>1.1316568548401877</v>
      </c>
      <c r="G721" s="7">
        <f t="shared" si="68"/>
        <v>1</v>
      </c>
      <c r="H721" s="7">
        <f t="shared" si="69"/>
        <v>0.53088134343509485</v>
      </c>
      <c r="I721" s="7">
        <f t="shared" si="70"/>
        <v>0.46911865656490526</v>
      </c>
      <c r="J721" s="7">
        <f t="shared" si="66"/>
        <v>0.46911865656490526</v>
      </c>
      <c r="K721" s="7">
        <f t="shared" si="71"/>
        <v>-0.75689954346243327</v>
      </c>
    </row>
    <row r="722" spans="1:11" x14ac:dyDescent="0.25">
      <c r="A722" s="3">
        <v>80</v>
      </c>
      <c r="B722" s="3">
        <v>5</v>
      </c>
      <c r="C722" s="3">
        <v>0</v>
      </c>
      <c r="D722" s="7">
        <f>SUMPRODUCT($E$4:$I$4,'raw data'!D717:H717)+$J$4</f>
        <v>-2.3955405297568881</v>
      </c>
      <c r="E722" s="3">
        <v>0</v>
      </c>
      <c r="F722" s="7">
        <f t="shared" si="67"/>
        <v>9.1123410693296561E-2</v>
      </c>
      <c r="G722" s="7">
        <f t="shared" si="68"/>
        <v>1</v>
      </c>
      <c r="H722" s="7">
        <f t="shared" si="69"/>
        <v>8.3513386112206156E-2</v>
      </c>
      <c r="I722" s="7">
        <f t="shared" si="70"/>
        <v>0.91648661388779384</v>
      </c>
      <c r="J722" s="7">
        <f t="shared" si="66"/>
        <v>0.91648661388779384</v>
      </c>
      <c r="K722" s="7">
        <f t="shared" si="71"/>
        <v>-8.7207817496118528E-2</v>
      </c>
    </row>
    <row r="723" spans="1:11" x14ac:dyDescent="0.25">
      <c r="A723" s="3">
        <v>80</v>
      </c>
      <c r="B723" s="3">
        <v>6</v>
      </c>
      <c r="C723" s="3">
        <v>0</v>
      </c>
      <c r="D723" s="7">
        <f>SUMPRODUCT($E$4:$I$4,'raw data'!D718:H718)+$J$4</f>
        <v>9.5601738425921678E-2</v>
      </c>
      <c r="E723" s="3">
        <v>0</v>
      </c>
      <c r="F723" s="7">
        <f t="shared" si="67"/>
        <v>1.1003207612418371</v>
      </c>
      <c r="G723" s="7">
        <f t="shared" si="68"/>
        <v>1</v>
      </c>
      <c r="H723" s="7">
        <f t="shared" si="69"/>
        <v>0.52388224767690283</v>
      </c>
      <c r="I723" s="7">
        <f t="shared" si="70"/>
        <v>0.47611775232309722</v>
      </c>
      <c r="J723" s="7">
        <f t="shared" si="66"/>
        <v>0.47611775232309722</v>
      </c>
      <c r="K723" s="7">
        <f t="shared" si="71"/>
        <v>-0.74209007651377834</v>
      </c>
    </row>
    <row r="724" spans="1:11" x14ac:dyDescent="0.25">
      <c r="A724" s="3">
        <v>80</v>
      </c>
      <c r="B724" s="3">
        <v>7</v>
      </c>
      <c r="C724" s="3">
        <v>0</v>
      </c>
      <c r="D724" s="7">
        <f>SUMPRODUCT($E$4:$I$4,'raw data'!D719:H719)+$J$4</f>
        <v>-0.87670288841827704</v>
      </c>
      <c r="E724" s="3">
        <v>0</v>
      </c>
      <c r="F724" s="7">
        <f t="shared" si="67"/>
        <v>0.41615275424452053</v>
      </c>
      <c r="G724" s="7">
        <f t="shared" si="68"/>
        <v>1</v>
      </c>
      <c r="H724" s="7">
        <f t="shared" si="69"/>
        <v>0.29386148704454335</v>
      </c>
      <c r="I724" s="7">
        <f t="shared" si="70"/>
        <v>0.70613851295545671</v>
      </c>
      <c r="J724" s="7">
        <f t="shared" si="66"/>
        <v>0.70613851295545671</v>
      </c>
      <c r="K724" s="7">
        <f t="shared" si="71"/>
        <v>-0.34794386674451944</v>
      </c>
    </row>
    <row r="725" spans="1:11" x14ac:dyDescent="0.25">
      <c r="A725" s="3">
        <v>80</v>
      </c>
      <c r="B725" s="3">
        <v>8</v>
      </c>
      <c r="C725" s="3">
        <v>0</v>
      </c>
      <c r="D725" s="7">
        <f>SUMPRODUCT($E$4:$I$4,'raw data'!D720:H720)+$J$4</f>
        <v>-2.4236215933916174</v>
      </c>
      <c r="E725" s="3">
        <v>0</v>
      </c>
      <c r="F725" s="7">
        <f t="shared" si="67"/>
        <v>8.8600161959130341E-2</v>
      </c>
      <c r="G725" s="7">
        <f t="shared" si="68"/>
        <v>1</v>
      </c>
      <c r="H725" s="7">
        <f t="shared" si="69"/>
        <v>8.1389076591425941E-2</v>
      </c>
      <c r="I725" s="7">
        <f t="shared" si="70"/>
        <v>0.91861092340857409</v>
      </c>
      <c r="J725" s="7">
        <f t="shared" si="66"/>
        <v>0.91861092340857409</v>
      </c>
      <c r="K725" s="7">
        <f t="shared" si="71"/>
        <v>-8.4892615795399917E-2</v>
      </c>
    </row>
    <row r="726" spans="1:11" x14ac:dyDescent="0.25">
      <c r="A726" s="3">
        <v>80</v>
      </c>
      <c r="B726" s="3">
        <v>9</v>
      </c>
      <c r="C726" s="3">
        <v>0</v>
      </c>
      <c r="D726" s="7">
        <f>SUMPRODUCT($E$4:$I$4,'raw data'!D721:H721)+$J$4</f>
        <v>-1.6242422482268801</v>
      </c>
      <c r="E726" s="3">
        <v>0</v>
      </c>
      <c r="F726" s="7">
        <f t="shared" si="67"/>
        <v>0.19706094192164569</v>
      </c>
      <c r="G726" s="7">
        <f t="shared" si="68"/>
        <v>1</v>
      </c>
      <c r="H726" s="7">
        <f t="shared" si="69"/>
        <v>0.16462064296016807</v>
      </c>
      <c r="I726" s="7">
        <f t="shared" si="70"/>
        <v>0.83537935703983202</v>
      </c>
      <c r="J726" s="7">
        <f t="shared" si="66"/>
        <v>0.83537935703983202</v>
      </c>
      <c r="K726" s="7">
        <f t="shared" si="71"/>
        <v>-0.17986933749509604</v>
      </c>
    </row>
    <row r="727" spans="1:11" x14ac:dyDescent="0.25">
      <c r="A727" s="3">
        <v>81</v>
      </c>
      <c r="B727" s="3">
        <v>1</v>
      </c>
      <c r="C727" s="3">
        <v>0</v>
      </c>
      <c r="D727" s="7">
        <f>SUMPRODUCT($E$4:$I$4,'raw data'!D722:H722)+$J$4</f>
        <v>-1.7581528436474358</v>
      </c>
      <c r="E727" s="3">
        <v>0</v>
      </c>
      <c r="F727" s="7">
        <f t="shared" si="67"/>
        <v>0.17236295127437298</v>
      </c>
      <c r="G727" s="7">
        <f t="shared" si="68"/>
        <v>1</v>
      </c>
      <c r="H727" s="7">
        <f t="shared" si="69"/>
        <v>0.14702183405489941</v>
      </c>
      <c r="I727" s="7">
        <f t="shared" si="70"/>
        <v>0.85297816594510056</v>
      </c>
      <c r="J727" s="7">
        <f t="shared" si="66"/>
        <v>0.85297816594510056</v>
      </c>
      <c r="K727" s="7">
        <f t="shared" si="71"/>
        <v>-0.15902132859988932</v>
      </c>
    </row>
    <row r="728" spans="1:11" x14ac:dyDescent="0.25">
      <c r="A728" s="3">
        <v>81</v>
      </c>
      <c r="B728" s="3">
        <v>2</v>
      </c>
      <c r="C728" s="3">
        <v>0</v>
      </c>
      <c r="D728" s="7">
        <f>SUMPRODUCT($E$4:$I$4,'raw data'!D723:H723)+$J$4</f>
        <v>-2.2897109979710621</v>
      </c>
      <c r="E728" s="3">
        <v>0</v>
      </c>
      <c r="F728" s="7">
        <f t="shared" si="67"/>
        <v>0.10129573229622742</v>
      </c>
      <c r="G728" s="7">
        <f t="shared" si="68"/>
        <v>1</v>
      </c>
      <c r="H728" s="7">
        <f t="shared" si="69"/>
        <v>9.197868413148523E-2</v>
      </c>
      <c r="I728" s="7">
        <f t="shared" si="70"/>
        <v>0.90802131586851487</v>
      </c>
      <c r="J728" s="7">
        <f t="shared" si="66"/>
        <v>0.90802131586851487</v>
      </c>
      <c r="K728" s="7">
        <f t="shared" si="71"/>
        <v>-9.6487425030274257E-2</v>
      </c>
    </row>
    <row r="729" spans="1:11" x14ac:dyDescent="0.25">
      <c r="A729" s="3">
        <v>81</v>
      </c>
      <c r="B729" s="3">
        <v>3</v>
      </c>
      <c r="C729" s="3">
        <v>0</v>
      </c>
      <c r="D729" s="7">
        <f>SUMPRODUCT($E$4:$I$4,'raw data'!D724:H724)+$J$4</f>
        <v>-0.62385655774795168</v>
      </c>
      <c r="E729" s="3">
        <v>0</v>
      </c>
      <c r="F729" s="7">
        <f t="shared" si="67"/>
        <v>0.53587381910216136</v>
      </c>
      <c r="G729" s="7">
        <f t="shared" si="68"/>
        <v>1</v>
      </c>
      <c r="H729" s="7">
        <f t="shared" si="69"/>
        <v>0.3489048465032249</v>
      </c>
      <c r="I729" s="7">
        <f t="shared" si="70"/>
        <v>0.65109515349677516</v>
      </c>
      <c r="J729" s="7">
        <f t="shared" si="66"/>
        <v>0.65109515349677516</v>
      </c>
      <c r="K729" s="7">
        <f t="shared" si="71"/>
        <v>-0.42909948232903433</v>
      </c>
    </row>
    <row r="730" spans="1:11" x14ac:dyDescent="0.25">
      <c r="A730" s="3">
        <v>81</v>
      </c>
      <c r="B730" s="3">
        <v>4</v>
      </c>
      <c r="C730" s="3">
        <v>0</v>
      </c>
      <c r="D730" s="7">
        <f>SUMPRODUCT($E$4:$I$4,'raw data'!D725:H725)+$J$4</f>
        <v>0.12368280206065163</v>
      </c>
      <c r="E730" s="3">
        <v>0</v>
      </c>
      <c r="F730" s="7">
        <f t="shared" si="67"/>
        <v>1.1316568548401877</v>
      </c>
      <c r="G730" s="7">
        <f t="shared" si="68"/>
        <v>1</v>
      </c>
      <c r="H730" s="7">
        <f t="shared" si="69"/>
        <v>0.53088134343509485</v>
      </c>
      <c r="I730" s="7">
        <f t="shared" si="70"/>
        <v>0.46911865656490526</v>
      </c>
      <c r="J730" s="7">
        <f t="shared" si="66"/>
        <v>0.46911865656490526</v>
      </c>
      <c r="K730" s="7">
        <f t="shared" si="71"/>
        <v>-0.75689954346243327</v>
      </c>
    </row>
    <row r="731" spans="1:11" x14ac:dyDescent="0.25">
      <c r="A731" s="3">
        <v>81</v>
      </c>
      <c r="B731" s="3">
        <v>5</v>
      </c>
      <c r="C731" s="3">
        <v>0</v>
      </c>
      <c r="D731" s="7">
        <f>SUMPRODUCT($E$4:$I$4,'raw data'!D726:H726)+$J$4</f>
        <v>-2.3955405297568881</v>
      </c>
      <c r="E731" s="3">
        <v>0</v>
      </c>
      <c r="F731" s="7">
        <f t="shared" si="67"/>
        <v>9.1123410693296561E-2</v>
      </c>
      <c r="G731" s="7">
        <f t="shared" si="68"/>
        <v>1</v>
      </c>
      <c r="H731" s="7">
        <f t="shared" si="69"/>
        <v>8.3513386112206156E-2</v>
      </c>
      <c r="I731" s="7">
        <f t="shared" si="70"/>
        <v>0.91648661388779384</v>
      </c>
      <c r="J731" s="7">
        <f t="shared" si="66"/>
        <v>0.91648661388779384</v>
      </c>
      <c r="K731" s="7">
        <f t="shared" si="71"/>
        <v>-8.7207817496118528E-2</v>
      </c>
    </row>
    <row r="732" spans="1:11" x14ac:dyDescent="0.25">
      <c r="A732" s="3">
        <v>81</v>
      </c>
      <c r="B732" s="3">
        <v>6</v>
      </c>
      <c r="C732" s="3">
        <v>0</v>
      </c>
      <c r="D732" s="7">
        <f>SUMPRODUCT($E$4:$I$4,'raw data'!D727:H727)+$J$4</f>
        <v>9.5601738425921678E-2</v>
      </c>
      <c r="E732" s="3">
        <v>0</v>
      </c>
      <c r="F732" s="7">
        <f t="shared" si="67"/>
        <v>1.1003207612418371</v>
      </c>
      <c r="G732" s="7">
        <f t="shared" si="68"/>
        <v>1</v>
      </c>
      <c r="H732" s="7">
        <f t="shared" si="69"/>
        <v>0.52388224767690283</v>
      </c>
      <c r="I732" s="7">
        <f t="shared" si="70"/>
        <v>0.47611775232309722</v>
      </c>
      <c r="J732" s="7">
        <f t="shared" si="66"/>
        <v>0.47611775232309722</v>
      </c>
      <c r="K732" s="7">
        <f t="shared" si="71"/>
        <v>-0.74209007651377834</v>
      </c>
    </row>
    <row r="733" spans="1:11" x14ac:dyDescent="0.25">
      <c r="A733" s="3">
        <v>81</v>
      </c>
      <c r="B733" s="3">
        <v>7</v>
      </c>
      <c r="C733" s="3">
        <v>0</v>
      </c>
      <c r="D733" s="7">
        <f>SUMPRODUCT($E$4:$I$4,'raw data'!D728:H728)+$J$4</f>
        <v>-0.87670288841827704</v>
      </c>
      <c r="E733" s="3">
        <v>0</v>
      </c>
      <c r="F733" s="7">
        <f t="shared" si="67"/>
        <v>0.41615275424452053</v>
      </c>
      <c r="G733" s="7">
        <f t="shared" si="68"/>
        <v>1</v>
      </c>
      <c r="H733" s="7">
        <f t="shared" si="69"/>
        <v>0.29386148704454335</v>
      </c>
      <c r="I733" s="7">
        <f t="shared" si="70"/>
        <v>0.70613851295545671</v>
      </c>
      <c r="J733" s="7">
        <f t="shared" si="66"/>
        <v>0.70613851295545671</v>
      </c>
      <c r="K733" s="7">
        <f t="shared" si="71"/>
        <v>-0.34794386674451944</v>
      </c>
    </row>
    <row r="734" spans="1:11" x14ac:dyDescent="0.25">
      <c r="A734" s="3">
        <v>81</v>
      </c>
      <c r="B734" s="3">
        <v>8</v>
      </c>
      <c r="C734" s="3">
        <v>0</v>
      </c>
      <c r="D734" s="7">
        <f>SUMPRODUCT($E$4:$I$4,'raw data'!D729:H729)+$J$4</f>
        <v>-2.4236215933916174</v>
      </c>
      <c r="E734" s="3">
        <v>0</v>
      </c>
      <c r="F734" s="7">
        <f t="shared" si="67"/>
        <v>8.8600161959130341E-2</v>
      </c>
      <c r="G734" s="7">
        <f t="shared" si="68"/>
        <v>1</v>
      </c>
      <c r="H734" s="7">
        <f t="shared" si="69"/>
        <v>8.1389076591425941E-2</v>
      </c>
      <c r="I734" s="7">
        <f t="shared" si="70"/>
        <v>0.91861092340857409</v>
      </c>
      <c r="J734" s="7">
        <f t="shared" si="66"/>
        <v>0.91861092340857409</v>
      </c>
      <c r="K734" s="7">
        <f t="shared" si="71"/>
        <v>-8.4892615795399917E-2</v>
      </c>
    </row>
    <row r="735" spans="1:11" x14ac:dyDescent="0.25">
      <c r="A735" s="3">
        <v>81</v>
      </c>
      <c r="B735" s="3">
        <v>9</v>
      </c>
      <c r="C735" s="3">
        <v>0</v>
      </c>
      <c r="D735" s="7">
        <f>SUMPRODUCT($E$4:$I$4,'raw data'!D730:H730)+$J$4</f>
        <v>-1.6242422482268801</v>
      </c>
      <c r="E735" s="3">
        <v>0</v>
      </c>
      <c r="F735" s="7">
        <f t="shared" si="67"/>
        <v>0.19706094192164569</v>
      </c>
      <c r="G735" s="7">
        <f t="shared" si="68"/>
        <v>1</v>
      </c>
      <c r="H735" s="7">
        <f t="shared" si="69"/>
        <v>0.16462064296016807</v>
      </c>
      <c r="I735" s="7">
        <f t="shared" si="70"/>
        <v>0.83537935703983202</v>
      </c>
      <c r="J735" s="7">
        <f t="shared" si="66"/>
        <v>0.83537935703983202</v>
      </c>
      <c r="K735" s="7">
        <f t="shared" si="71"/>
        <v>-0.17986933749509604</v>
      </c>
    </row>
    <row r="736" spans="1:11" x14ac:dyDescent="0.25">
      <c r="A736" s="3">
        <v>82</v>
      </c>
      <c r="B736" s="3">
        <v>1</v>
      </c>
      <c r="C736" s="3">
        <v>0</v>
      </c>
      <c r="D736" s="7">
        <f>SUMPRODUCT($E$4:$I$4,'raw data'!D731:H731)+$J$4</f>
        <v>-1.7581528436474358</v>
      </c>
      <c r="E736" s="3">
        <v>0</v>
      </c>
      <c r="F736" s="7">
        <f t="shared" si="67"/>
        <v>0.17236295127437298</v>
      </c>
      <c r="G736" s="7">
        <f t="shared" si="68"/>
        <v>1</v>
      </c>
      <c r="H736" s="7">
        <f t="shared" si="69"/>
        <v>0.14702183405489941</v>
      </c>
      <c r="I736" s="7">
        <f t="shared" si="70"/>
        <v>0.85297816594510056</v>
      </c>
      <c r="J736" s="7">
        <f t="shared" si="66"/>
        <v>0.85297816594510056</v>
      </c>
      <c r="K736" s="7">
        <f t="shared" si="71"/>
        <v>-0.15902132859988932</v>
      </c>
    </row>
    <row r="737" spans="1:11" x14ac:dyDescent="0.25">
      <c r="A737" s="3">
        <v>82</v>
      </c>
      <c r="B737" s="3">
        <v>2</v>
      </c>
      <c r="C737" s="3">
        <v>0</v>
      </c>
      <c r="D737" s="7">
        <f>SUMPRODUCT($E$4:$I$4,'raw data'!D732:H732)+$J$4</f>
        <v>-2.2897109979710621</v>
      </c>
      <c r="E737" s="3">
        <v>0</v>
      </c>
      <c r="F737" s="7">
        <f t="shared" si="67"/>
        <v>0.10129573229622742</v>
      </c>
      <c r="G737" s="7">
        <f t="shared" si="68"/>
        <v>1</v>
      </c>
      <c r="H737" s="7">
        <f t="shared" si="69"/>
        <v>9.197868413148523E-2</v>
      </c>
      <c r="I737" s="7">
        <f t="shared" si="70"/>
        <v>0.90802131586851487</v>
      </c>
      <c r="J737" s="7">
        <f t="shared" si="66"/>
        <v>0.90802131586851487</v>
      </c>
      <c r="K737" s="7">
        <f t="shared" si="71"/>
        <v>-9.6487425030274257E-2</v>
      </c>
    </row>
    <row r="738" spans="1:11" x14ac:dyDescent="0.25">
      <c r="A738" s="3">
        <v>82</v>
      </c>
      <c r="B738" s="3">
        <v>3</v>
      </c>
      <c r="C738" s="3">
        <v>0</v>
      </c>
      <c r="D738" s="7">
        <f>SUMPRODUCT($E$4:$I$4,'raw data'!D733:H733)+$J$4</f>
        <v>-0.62385655774795168</v>
      </c>
      <c r="E738" s="3">
        <v>0</v>
      </c>
      <c r="F738" s="7">
        <f t="shared" si="67"/>
        <v>0.53587381910216136</v>
      </c>
      <c r="G738" s="7">
        <f t="shared" si="68"/>
        <v>1</v>
      </c>
      <c r="H738" s="7">
        <f t="shared" si="69"/>
        <v>0.3489048465032249</v>
      </c>
      <c r="I738" s="7">
        <f t="shared" si="70"/>
        <v>0.65109515349677516</v>
      </c>
      <c r="J738" s="7">
        <f t="shared" si="66"/>
        <v>0.65109515349677516</v>
      </c>
      <c r="K738" s="7">
        <f t="shared" si="71"/>
        <v>-0.42909948232903433</v>
      </c>
    </row>
    <row r="739" spans="1:11" x14ac:dyDescent="0.25">
      <c r="A739" s="3">
        <v>82</v>
      </c>
      <c r="B739" s="3">
        <v>4</v>
      </c>
      <c r="C739" s="3">
        <v>1</v>
      </c>
      <c r="D739" s="7">
        <f>SUMPRODUCT($E$4:$I$4,'raw data'!D734:H734)+$J$4</f>
        <v>0.12368280206065163</v>
      </c>
      <c r="E739" s="3">
        <v>0</v>
      </c>
      <c r="F739" s="7">
        <f t="shared" si="67"/>
        <v>1.1316568548401877</v>
      </c>
      <c r="G739" s="7">
        <f t="shared" si="68"/>
        <v>1</v>
      </c>
      <c r="H739" s="7">
        <f t="shared" si="69"/>
        <v>0.53088134343509485</v>
      </c>
      <c r="I739" s="7">
        <f t="shared" si="70"/>
        <v>0.46911865656490526</v>
      </c>
      <c r="J739" s="7">
        <f t="shared" si="66"/>
        <v>0.53088134343509485</v>
      </c>
      <c r="K739" s="7">
        <f t="shared" si="71"/>
        <v>-0.63321674140178164</v>
      </c>
    </row>
    <row r="740" spans="1:11" x14ac:dyDescent="0.25">
      <c r="A740" s="3">
        <v>82</v>
      </c>
      <c r="B740" s="3">
        <v>5</v>
      </c>
      <c r="C740" s="3">
        <v>0</v>
      </c>
      <c r="D740" s="7">
        <f>SUMPRODUCT($E$4:$I$4,'raw data'!D735:H735)+$J$4</f>
        <v>-2.3955405297568881</v>
      </c>
      <c r="E740" s="3">
        <v>0</v>
      </c>
      <c r="F740" s="7">
        <f t="shared" si="67"/>
        <v>9.1123410693296561E-2</v>
      </c>
      <c r="G740" s="7">
        <f t="shared" si="68"/>
        <v>1</v>
      </c>
      <c r="H740" s="7">
        <f t="shared" si="69"/>
        <v>8.3513386112206156E-2</v>
      </c>
      <c r="I740" s="7">
        <f t="shared" si="70"/>
        <v>0.91648661388779384</v>
      </c>
      <c r="J740" s="7">
        <f t="shared" si="66"/>
        <v>0.91648661388779384</v>
      </c>
      <c r="K740" s="7">
        <f t="shared" si="71"/>
        <v>-8.7207817496118528E-2</v>
      </c>
    </row>
    <row r="741" spans="1:11" x14ac:dyDescent="0.25">
      <c r="A741" s="3">
        <v>82</v>
      </c>
      <c r="B741" s="3">
        <v>6</v>
      </c>
      <c r="C741" s="3">
        <v>1</v>
      </c>
      <c r="D741" s="7">
        <f>SUMPRODUCT($E$4:$I$4,'raw data'!D736:H736)+$J$4</f>
        <v>9.5601738425921678E-2</v>
      </c>
      <c r="E741" s="3">
        <v>0</v>
      </c>
      <c r="F741" s="7">
        <f t="shared" si="67"/>
        <v>1.1003207612418371</v>
      </c>
      <c r="G741" s="7">
        <f t="shared" si="68"/>
        <v>1</v>
      </c>
      <c r="H741" s="7">
        <f t="shared" si="69"/>
        <v>0.52388224767690283</v>
      </c>
      <c r="I741" s="7">
        <f t="shared" si="70"/>
        <v>0.47611775232309722</v>
      </c>
      <c r="J741" s="7">
        <f t="shared" si="66"/>
        <v>0.52388224767690283</v>
      </c>
      <c r="K741" s="7">
        <f t="shared" si="71"/>
        <v>-0.64648833808785655</v>
      </c>
    </row>
    <row r="742" spans="1:11" x14ac:dyDescent="0.25">
      <c r="A742" s="3">
        <v>82</v>
      </c>
      <c r="B742" s="3">
        <v>7</v>
      </c>
      <c r="C742" s="3">
        <v>0</v>
      </c>
      <c r="D742" s="7">
        <f>SUMPRODUCT($E$4:$I$4,'raw data'!D737:H737)+$J$4</f>
        <v>-0.87670288841827704</v>
      </c>
      <c r="E742" s="3">
        <v>0</v>
      </c>
      <c r="F742" s="7">
        <f t="shared" si="67"/>
        <v>0.41615275424452053</v>
      </c>
      <c r="G742" s="7">
        <f t="shared" si="68"/>
        <v>1</v>
      </c>
      <c r="H742" s="7">
        <f t="shared" si="69"/>
        <v>0.29386148704454335</v>
      </c>
      <c r="I742" s="7">
        <f t="shared" si="70"/>
        <v>0.70613851295545671</v>
      </c>
      <c r="J742" s="7">
        <f t="shared" si="66"/>
        <v>0.70613851295545671</v>
      </c>
      <c r="K742" s="7">
        <f t="shared" si="71"/>
        <v>-0.34794386674451944</v>
      </c>
    </row>
    <row r="743" spans="1:11" x14ac:dyDescent="0.25">
      <c r="A743" s="3">
        <v>82</v>
      </c>
      <c r="B743" s="3">
        <v>8</v>
      </c>
      <c r="C743" s="3">
        <v>0</v>
      </c>
      <c r="D743" s="7">
        <f>SUMPRODUCT($E$4:$I$4,'raw data'!D738:H738)+$J$4</f>
        <v>-2.4236215933916174</v>
      </c>
      <c r="E743" s="3">
        <v>0</v>
      </c>
      <c r="F743" s="7">
        <f t="shared" si="67"/>
        <v>8.8600161959130341E-2</v>
      </c>
      <c r="G743" s="7">
        <f t="shared" si="68"/>
        <v>1</v>
      </c>
      <c r="H743" s="7">
        <f t="shared" si="69"/>
        <v>8.1389076591425941E-2</v>
      </c>
      <c r="I743" s="7">
        <f t="shared" si="70"/>
        <v>0.91861092340857409</v>
      </c>
      <c r="J743" s="7">
        <f t="shared" si="66"/>
        <v>0.91861092340857409</v>
      </c>
      <c r="K743" s="7">
        <f t="shared" si="71"/>
        <v>-8.4892615795399917E-2</v>
      </c>
    </row>
    <row r="744" spans="1:11" x14ac:dyDescent="0.25">
      <c r="A744" s="3">
        <v>82</v>
      </c>
      <c r="B744" s="3">
        <v>9</v>
      </c>
      <c r="C744" s="3">
        <v>0</v>
      </c>
      <c r="D744" s="7">
        <f>SUMPRODUCT($E$4:$I$4,'raw data'!D739:H739)+$J$4</f>
        <v>-1.6242422482268801</v>
      </c>
      <c r="E744" s="3">
        <v>0</v>
      </c>
      <c r="F744" s="7">
        <f t="shared" si="67"/>
        <v>0.19706094192164569</v>
      </c>
      <c r="G744" s="7">
        <f t="shared" si="68"/>
        <v>1</v>
      </c>
      <c r="H744" s="7">
        <f t="shared" si="69"/>
        <v>0.16462064296016807</v>
      </c>
      <c r="I744" s="7">
        <f t="shared" si="70"/>
        <v>0.83537935703983202</v>
      </c>
      <c r="J744" s="7">
        <f t="shared" si="66"/>
        <v>0.83537935703983202</v>
      </c>
      <c r="K744" s="7">
        <f t="shared" si="71"/>
        <v>-0.17986933749509604</v>
      </c>
    </row>
    <row r="745" spans="1:11" x14ac:dyDescent="0.25">
      <c r="A745" s="3">
        <v>83</v>
      </c>
      <c r="B745" s="3">
        <v>1</v>
      </c>
      <c r="C745" s="3">
        <v>0</v>
      </c>
      <c r="D745" s="7">
        <f>SUMPRODUCT($E$4:$I$4,'raw data'!D740:H740)+$J$4</f>
        <v>-1.7581528436474358</v>
      </c>
      <c r="E745" s="3">
        <v>0</v>
      </c>
      <c r="F745" s="7">
        <f t="shared" si="67"/>
        <v>0.17236295127437298</v>
      </c>
      <c r="G745" s="7">
        <f t="shared" si="68"/>
        <v>1</v>
      </c>
      <c r="H745" s="7">
        <f t="shared" si="69"/>
        <v>0.14702183405489941</v>
      </c>
      <c r="I745" s="7">
        <f t="shared" si="70"/>
        <v>0.85297816594510056</v>
      </c>
      <c r="J745" s="7">
        <f t="shared" si="66"/>
        <v>0.85297816594510056</v>
      </c>
      <c r="K745" s="7">
        <f t="shared" si="71"/>
        <v>-0.15902132859988932</v>
      </c>
    </row>
    <row r="746" spans="1:11" x14ac:dyDescent="0.25">
      <c r="A746" s="3">
        <v>83</v>
      </c>
      <c r="B746" s="3">
        <v>2</v>
      </c>
      <c r="C746" s="3">
        <v>0</v>
      </c>
      <c r="D746" s="7">
        <f>SUMPRODUCT($E$4:$I$4,'raw data'!D741:H741)+$J$4</f>
        <v>-2.2897109979710621</v>
      </c>
      <c r="E746" s="3">
        <v>0</v>
      </c>
      <c r="F746" s="7">
        <f t="shared" si="67"/>
        <v>0.10129573229622742</v>
      </c>
      <c r="G746" s="7">
        <f t="shared" si="68"/>
        <v>1</v>
      </c>
      <c r="H746" s="7">
        <f t="shared" si="69"/>
        <v>9.197868413148523E-2</v>
      </c>
      <c r="I746" s="7">
        <f t="shared" si="70"/>
        <v>0.90802131586851487</v>
      </c>
      <c r="J746" s="7">
        <f t="shared" si="66"/>
        <v>0.90802131586851487</v>
      </c>
      <c r="K746" s="7">
        <f t="shared" si="71"/>
        <v>-9.6487425030274257E-2</v>
      </c>
    </row>
    <row r="747" spans="1:11" x14ac:dyDescent="0.25">
      <c r="A747" s="3">
        <v>83</v>
      </c>
      <c r="B747" s="3">
        <v>3</v>
      </c>
      <c r="C747" s="3">
        <v>1</v>
      </c>
      <c r="D747" s="7">
        <f>SUMPRODUCT($E$4:$I$4,'raw data'!D742:H742)+$J$4</f>
        <v>-0.62385655774795168</v>
      </c>
      <c r="E747" s="3">
        <v>0</v>
      </c>
      <c r="F747" s="7">
        <f t="shared" si="67"/>
        <v>0.53587381910216136</v>
      </c>
      <c r="G747" s="7">
        <f t="shared" si="68"/>
        <v>1</v>
      </c>
      <c r="H747" s="7">
        <f t="shared" si="69"/>
        <v>0.3489048465032249</v>
      </c>
      <c r="I747" s="7">
        <f t="shared" si="70"/>
        <v>0.65109515349677516</v>
      </c>
      <c r="J747" s="7">
        <f t="shared" si="66"/>
        <v>0.3489048465032249</v>
      </c>
      <c r="K747" s="7">
        <f t="shared" si="71"/>
        <v>-1.052956040076986</v>
      </c>
    </row>
    <row r="748" spans="1:11" x14ac:dyDescent="0.25">
      <c r="A748" s="3">
        <v>83</v>
      </c>
      <c r="B748" s="3">
        <v>4</v>
      </c>
      <c r="C748" s="3">
        <v>1</v>
      </c>
      <c r="D748" s="7">
        <f>SUMPRODUCT($E$4:$I$4,'raw data'!D743:H743)+$J$4</f>
        <v>0.12368280206065163</v>
      </c>
      <c r="E748" s="3">
        <v>0</v>
      </c>
      <c r="F748" s="7">
        <f t="shared" si="67"/>
        <v>1.1316568548401877</v>
      </c>
      <c r="G748" s="7">
        <f t="shared" si="68"/>
        <v>1</v>
      </c>
      <c r="H748" s="7">
        <f t="shared" si="69"/>
        <v>0.53088134343509485</v>
      </c>
      <c r="I748" s="7">
        <f t="shared" si="70"/>
        <v>0.46911865656490526</v>
      </c>
      <c r="J748" s="7">
        <f t="shared" si="66"/>
        <v>0.53088134343509485</v>
      </c>
      <c r="K748" s="7">
        <f t="shared" si="71"/>
        <v>-0.63321674140178164</v>
      </c>
    </row>
    <row r="749" spans="1:11" x14ac:dyDescent="0.25">
      <c r="A749" s="3">
        <v>83</v>
      </c>
      <c r="B749" s="3">
        <v>5</v>
      </c>
      <c r="C749" s="3">
        <v>0</v>
      </c>
      <c r="D749" s="7">
        <f>SUMPRODUCT($E$4:$I$4,'raw data'!D744:H744)+$J$4</f>
        <v>-2.3955405297568881</v>
      </c>
      <c r="E749" s="3">
        <v>0</v>
      </c>
      <c r="F749" s="7">
        <f t="shared" si="67"/>
        <v>9.1123410693296561E-2</v>
      </c>
      <c r="G749" s="7">
        <f t="shared" si="68"/>
        <v>1</v>
      </c>
      <c r="H749" s="7">
        <f t="shared" si="69"/>
        <v>8.3513386112206156E-2</v>
      </c>
      <c r="I749" s="7">
        <f t="shared" si="70"/>
        <v>0.91648661388779384</v>
      </c>
      <c r="J749" s="7">
        <f t="shared" si="66"/>
        <v>0.91648661388779384</v>
      </c>
      <c r="K749" s="7">
        <f t="shared" si="71"/>
        <v>-8.7207817496118528E-2</v>
      </c>
    </row>
    <row r="750" spans="1:11" x14ac:dyDescent="0.25">
      <c r="A750" s="3">
        <v>83</v>
      </c>
      <c r="B750" s="3">
        <v>6</v>
      </c>
      <c r="C750" s="3">
        <v>1</v>
      </c>
      <c r="D750" s="7">
        <f>SUMPRODUCT($E$4:$I$4,'raw data'!D745:H745)+$J$4</f>
        <v>9.5601738425921678E-2</v>
      </c>
      <c r="E750" s="3">
        <v>0</v>
      </c>
      <c r="F750" s="7">
        <f t="shared" si="67"/>
        <v>1.1003207612418371</v>
      </c>
      <c r="G750" s="7">
        <f t="shared" si="68"/>
        <v>1</v>
      </c>
      <c r="H750" s="7">
        <f t="shared" si="69"/>
        <v>0.52388224767690283</v>
      </c>
      <c r="I750" s="7">
        <f t="shared" si="70"/>
        <v>0.47611775232309722</v>
      </c>
      <c r="J750" s="7">
        <f t="shared" si="66"/>
        <v>0.52388224767690283</v>
      </c>
      <c r="K750" s="7">
        <f t="shared" si="71"/>
        <v>-0.64648833808785655</v>
      </c>
    </row>
    <row r="751" spans="1:11" x14ac:dyDescent="0.25">
      <c r="A751" s="3">
        <v>83</v>
      </c>
      <c r="B751" s="3">
        <v>7</v>
      </c>
      <c r="C751" s="3">
        <v>0</v>
      </c>
      <c r="D751" s="7">
        <f>SUMPRODUCT($E$4:$I$4,'raw data'!D746:H746)+$J$4</f>
        <v>-0.87670288841827704</v>
      </c>
      <c r="E751" s="3">
        <v>0</v>
      </c>
      <c r="F751" s="7">
        <f t="shared" si="67"/>
        <v>0.41615275424452053</v>
      </c>
      <c r="G751" s="7">
        <f t="shared" si="68"/>
        <v>1</v>
      </c>
      <c r="H751" s="7">
        <f t="shared" si="69"/>
        <v>0.29386148704454335</v>
      </c>
      <c r="I751" s="7">
        <f t="shared" si="70"/>
        <v>0.70613851295545671</v>
      </c>
      <c r="J751" s="7">
        <f t="shared" si="66"/>
        <v>0.70613851295545671</v>
      </c>
      <c r="K751" s="7">
        <f t="shared" si="71"/>
        <v>-0.34794386674451944</v>
      </c>
    </row>
    <row r="752" spans="1:11" x14ac:dyDescent="0.25">
      <c r="A752" s="3">
        <v>83</v>
      </c>
      <c r="B752" s="3">
        <v>8</v>
      </c>
      <c r="C752" s="3">
        <v>0</v>
      </c>
      <c r="D752" s="7">
        <f>SUMPRODUCT($E$4:$I$4,'raw data'!D747:H747)+$J$4</f>
        <v>-2.4236215933916174</v>
      </c>
      <c r="E752" s="3">
        <v>0</v>
      </c>
      <c r="F752" s="7">
        <f t="shared" si="67"/>
        <v>8.8600161959130341E-2</v>
      </c>
      <c r="G752" s="7">
        <f t="shared" si="68"/>
        <v>1</v>
      </c>
      <c r="H752" s="7">
        <f t="shared" si="69"/>
        <v>8.1389076591425941E-2</v>
      </c>
      <c r="I752" s="7">
        <f t="shared" si="70"/>
        <v>0.91861092340857409</v>
      </c>
      <c r="J752" s="7">
        <f t="shared" si="66"/>
        <v>0.91861092340857409</v>
      </c>
      <c r="K752" s="7">
        <f t="shared" si="71"/>
        <v>-8.4892615795399917E-2</v>
      </c>
    </row>
    <row r="753" spans="1:11" x14ac:dyDescent="0.25">
      <c r="A753" s="3">
        <v>83</v>
      </c>
      <c r="B753" s="3">
        <v>9</v>
      </c>
      <c r="C753" s="3">
        <v>0</v>
      </c>
      <c r="D753" s="7">
        <f>SUMPRODUCT($E$4:$I$4,'raw data'!D748:H748)+$J$4</f>
        <v>-1.6242422482268801</v>
      </c>
      <c r="E753" s="3">
        <v>0</v>
      </c>
      <c r="F753" s="7">
        <f t="shared" si="67"/>
        <v>0.19706094192164569</v>
      </c>
      <c r="G753" s="7">
        <f t="shared" si="68"/>
        <v>1</v>
      </c>
      <c r="H753" s="7">
        <f t="shared" si="69"/>
        <v>0.16462064296016807</v>
      </c>
      <c r="I753" s="7">
        <f t="shared" si="70"/>
        <v>0.83537935703983202</v>
      </c>
      <c r="J753" s="7">
        <f t="shared" si="66"/>
        <v>0.83537935703983202</v>
      </c>
      <c r="K753" s="7">
        <f t="shared" si="71"/>
        <v>-0.17986933749509604</v>
      </c>
    </row>
    <row r="754" spans="1:11" x14ac:dyDescent="0.25">
      <c r="A754" s="3">
        <v>84</v>
      </c>
      <c r="B754" s="3">
        <v>1</v>
      </c>
      <c r="C754" s="3">
        <v>0</v>
      </c>
      <c r="D754" s="7">
        <f>SUMPRODUCT($E$4:$I$4,'raw data'!D749:H749)+$J$4</f>
        <v>-1.7581528436474358</v>
      </c>
      <c r="E754" s="3">
        <v>0</v>
      </c>
      <c r="F754" s="7">
        <f t="shared" si="67"/>
        <v>0.17236295127437298</v>
      </c>
      <c r="G754" s="7">
        <f t="shared" si="68"/>
        <v>1</v>
      </c>
      <c r="H754" s="7">
        <f t="shared" si="69"/>
        <v>0.14702183405489941</v>
      </c>
      <c r="I754" s="7">
        <f t="shared" si="70"/>
        <v>0.85297816594510056</v>
      </c>
      <c r="J754" s="7">
        <f t="shared" si="66"/>
        <v>0.85297816594510056</v>
      </c>
      <c r="K754" s="7">
        <f t="shared" si="71"/>
        <v>-0.15902132859988932</v>
      </c>
    </row>
    <row r="755" spans="1:11" x14ac:dyDescent="0.25">
      <c r="A755" s="3">
        <v>84</v>
      </c>
      <c r="B755" s="3">
        <v>2</v>
      </c>
      <c r="C755" s="3">
        <v>0</v>
      </c>
      <c r="D755" s="7">
        <f>SUMPRODUCT($E$4:$I$4,'raw data'!D750:H750)+$J$4</f>
        <v>-2.2897109979710621</v>
      </c>
      <c r="E755" s="3">
        <v>0</v>
      </c>
      <c r="F755" s="7">
        <f t="shared" si="67"/>
        <v>0.10129573229622742</v>
      </c>
      <c r="G755" s="7">
        <f t="shared" si="68"/>
        <v>1</v>
      </c>
      <c r="H755" s="7">
        <f t="shared" si="69"/>
        <v>9.197868413148523E-2</v>
      </c>
      <c r="I755" s="7">
        <f t="shared" si="70"/>
        <v>0.90802131586851487</v>
      </c>
      <c r="J755" s="7">
        <f t="shared" si="66"/>
        <v>0.90802131586851487</v>
      </c>
      <c r="K755" s="7">
        <f t="shared" si="71"/>
        <v>-9.6487425030274257E-2</v>
      </c>
    </row>
    <row r="756" spans="1:11" x14ac:dyDescent="0.25">
      <c r="A756" s="3">
        <v>84</v>
      </c>
      <c r="B756" s="3">
        <v>3</v>
      </c>
      <c r="C756" s="3">
        <v>0</v>
      </c>
      <c r="D756" s="7">
        <f>SUMPRODUCT($E$4:$I$4,'raw data'!D751:H751)+$J$4</f>
        <v>-0.62385655774795168</v>
      </c>
      <c r="E756" s="3">
        <v>0</v>
      </c>
      <c r="F756" s="7">
        <f t="shared" si="67"/>
        <v>0.53587381910216136</v>
      </c>
      <c r="G756" s="7">
        <f t="shared" si="68"/>
        <v>1</v>
      </c>
      <c r="H756" s="7">
        <f t="shared" si="69"/>
        <v>0.3489048465032249</v>
      </c>
      <c r="I756" s="7">
        <f t="shared" si="70"/>
        <v>0.65109515349677516</v>
      </c>
      <c r="J756" s="7">
        <f t="shared" si="66"/>
        <v>0.65109515349677516</v>
      </c>
      <c r="K756" s="7">
        <f t="shared" si="71"/>
        <v>-0.42909948232903433</v>
      </c>
    </row>
    <row r="757" spans="1:11" x14ac:dyDescent="0.25">
      <c r="A757" s="3">
        <v>84</v>
      </c>
      <c r="B757" s="3">
        <v>4</v>
      </c>
      <c r="C757" s="3">
        <v>0</v>
      </c>
      <c r="D757" s="7">
        <f>SUMPRODUCT($E$4:$I$4,'raw data'!D752:H752)+$J$4</f>
        <v>0.12368280206065163</v>
      </c>
      <c r="E757" s="3">
        <v>0</v>
      </c>
      <c r="F757" s="7">
        <f t="shared" si="67"/>
        <v>1.1316568548401877</v>
      </c>
      <c r="G757" s="7">
        <f t="shared" si="68"/>
        <v>1</v>
      </c>
      <c r="H757" s="7">
        <f t="shared" si="69"/>
        <v>0.53088134343509485</v>
      </c>
      <c r="I757" s="7">
        <f t="shared" si="70"/>
        <v>0.46911865656490526</v>
      </c>
      <c r="J757" s="7">
        <f t="shared" si="66"/>
        <v>0.46911865656490526</v>
      </c>
      <c r="K757" s="7">
        <f t="shared" si="71"/>
        <v>-0.75689954346243327</v>
      </c>
    </row>
    <row r="758" spans="1:11" x14ac:dyDescent="0.25">
      <c r="A758" s="3">
        <v>84</v>
      </c>
      <c r="B758" s="3">
        <v>5</v>
      </c>
      <c r="C758" s="3">
        <v>0</v>
      </c>
      <c r="D758" s="7">
        <f>SUMPRODUCT($E$4:$I$4,'raw data'!D753:H753)+$J$4</f>
        <v>-2.3955405297568881</v>
      </c>
      <c r="E758" s="3">
        <v>0</v>
      </c>
      <c r="F758" s="7">
        <f t="shared" si="67"/>
        <v>9.1123410693296561E-2</v>
      </c>
      <c r="G758" s="7">
        <f t="shared" si="68"/>
        <v>1</v>
      </c>
      <c r="H758" s="7">
        <f t="shared" si="69"/>
        <v>8.3513386112206156E-2</v>
      </c>
      <c r="I758" s="7">
        <f t="shared" si="70"/>
        <v>0.91648661388779384</v>
      </c>
      <c r="J758" s="7">
        <f t="shared" si="66"/>
        <v>0.91648661388779384</v>
      </c>
      <c r="K758" s="7">
        <f t="shared" si="71"/>
        <v>-8.7207817496118528E-2</v>
      </c>
    </row>
    <row r="759" spans="1:11" x14ac:dyDescent="0.25">
      <c r="A759" s="3">
        <v>84</v>
      </c>
      <c r="B759" s="3">
        <v>6</v>
      </c>
      <c r="C759" s="3">
        <v>0</v>
      </c>
      <c r="D759" s="7">
        <f>SUMPRODUCT($E$4:$I$4,'raw data'!D754:H754)+$J$4</f>
        <v>9.5601738425921678E-2</v>
      </c>
      <c r="E759" s="3">
        <v>0</v>
      </c>
      <c r="F759" s="7">
        <f t="shared" si="67"/>
        <v>1.1003207612418371</v>
      </c>
      <c r="G759" s="7">
        <f t="shared" si="68"/>
        <v>1</v>
      </c>
      <c r="H759" s="7">
        <f t="shared" si="69"/>
        <v>0.52388224767690283</v>
      </c>
      <c r="I759" s="7">
        <f t="shared" si="70"/>
        <v>0.47611775232309722</v>
      </c>
      <c r="J759" s="7">
        <f t="shared" si="66"/>
        <v>0.47611775232309722</v>
      </c>
      <c r="K759" s="7">
        <f t="shared" si="71"/>
        <v>-0.74209007651377834</v>
      </c>
    </row>
    <row r="760" spans="1:11" x14ac:dyDescent="0.25">
      <c r="A760" s="3">
        <v>84</v>
      </c>
      <c r="B760" s="3">
        <v>7</v>
      </c>
      <c r="C760" s="3">
        <v>0</v>
      </c>
      <c r="D760" s="7">
        <f>SUMPRODUCT($E$4:$I$4,'raw data'!D755:H755)+$J$4</f>
        <v>-0.87670288841827704</v>
      </c>
      <c r="E760" s="3">
        <v>0</v>
      </c>
      <c r="F760" s="7">
        <f t="shared" si="67"/>
        <v>0.41615275424452053</v>
      </c>
      <c r="G760" s="7">
        <f t="shared" si="68"/>
        <v>1</v>
      </c>
      <c r="H760" s="7">
        <f t="shared" si="69"/>
        <v>0.29386148704454335</v>
      </c>
      <c r="I760" s="7">
        <f t="shared" si="70"/>
        <v>0.70613851295545671</v>
      </c>
      <c r="J760" s="7">
        <f t="shared" si="66"/>
        <v>0.70613851295545671</v>
      </c>
      <c r="K760" s="7">
        <f t="shared" si="71"/>
        <v>-0.34794386674451944</v>
      </c>
    </row>
    <row r="761" spans="1:11" x14ac:dyDescent="0.25">
      <c r="A761" s="3">
        <v>84</v>
      </c>
      <c r="B761" s="3">
        <v>8</v>
      </c>
      <c r="C761" s="3">
        <v>0</v>
      </c>
      <c r="D761" s="7">
        <f>SUMPRODUCT($E$4:$I$4,'raw data'!D756:H756)+$J$4</f>
        <v>-2.4236215933916174</v>
      </c>
      <c r="E761" s="3">
        <v>0</v>
      </c>
      <c r="F761" s="7">
        <f t="shared" si="67"/>
        <v>8.8600161959130341E-2</v>
      </c>
      <c r="G761" s="7">
        <f t="shared" si="68"/>
        <v>1</v>
      </c>
      <c r="H761" s="7">
        <f t="shared" si="69"/>
        <v>8.1389076591425941E-2</v>
      </c>
      <c r="I761" s="7">
        <f t="shared" si="70"/>
        <v>0.91861092340857409</v>
      </c>
      <c r="J761" s="7">
        <f t="shared" si="66"/>
        <v>0.91861092340857409</v>
      </c>
      <c r="K761" s="7">
        <f t="shared" si="71"/>
        <v>-8.4892615795399917E-2</v>
      </c>
    </row>
    <row r="762" spans="1:11" x14ac:dyDescent="0.25">
      <c r="A762" s="3">
        <v>84</v>
      </c>
      <c r="B762" s="3">
        <v>9</v>
      </c>
      <c r="C762" s="3">
        <v>0</v>
      </c>
      <c r="D762" s="7">
        <f>SUMPRODUCT($E$4:$I$4,'raw data'!D757:H757)+$J$4</f>
        <v>-1.6242422482268801</v>
      </c>
      <c r="E762" s="3">
        <v>0</v>
      </c>
      <c r="F762" s="7">
        <f t="shared" si="67"/>
        <v>0.19706094192164569</v>
      </c>
      <c r="G762" s="7">
        <f t="shared" si="68"/>
        <v>1</v>
      </c>
      <c r="H762" s="7">
        <f t="shared" si="69"/>
        <v>0.16462064296016807</v>
      </c>
      <c r="I762" s="7">
        <f t="shared" si="70"/>
        <v>0.83537935703983202</v>
      </c>
      <c r="J762" s="7">
        <f t="shared" si="66"/>
        <v>0.83537935703983202</v>
      </c>
      <c r="K762" s="7">
        <f t="shared" si="71"/>
        <v>-0.17986933749509604</v>
      </c>
    </row>
    <row r="763" spans="1:11" x14ac:dyDescent="0.25">
      <c r="A763" s="3">
        <v>85</v>
      </c>
      <c r="B763" s="3">
        <v>1</v>
      </c>
      <c r="C763" s="3">
        <v>0</v>
      </c>
      <c r="D763" s="7">
        <f>SUMPRODUCT($E$4:$I$4,'raw data'!D758:H758)+$J$4</f>
        <v>-1.7581528436474358</v>
      </c>
      <c r="E763" s="3">
        <v>0</v>
      </c>
      <c r="F763" s="7">
        <f t="shared" si="67"/>
        <v>0.17236295127437298</v>
      </c>
      <c r="G763" s="7">
        <f t="shared" si="68"/>
        <v>1</v>
      </c>
      <c r="H763" s="7">
        <f t="shared" si="69"/>
        <v>0.14702183405489941</v>
      </c>
      <c r="I763" s="7">
        <f t="shared" si="70"/>
        <v>0.85297816594510056</v>
      </c>
      <c r="J763" s="7">
        <f t="shared" si="66"/>
        <v>0.85297816594510056</v>
      </c>
      <c r="K763" s="7">
        <f t="shared" si="71"/>
        <v>-0.15902132859988932</v>
      </c>
    </row>
    <row r="764" spans="1:11" x14ac:dyDescent="0.25">
      <c r="A764" s="3">
        <v>85</v>
      </c>
      <c r="B764" s="3">
        <v>2</v>
      </c>
      <c r="C764" s="3">
        <v>0</v>
      </c>
      <c r="D764" s="7">
        <f>SUMPRODUCT($E$4:$I$4,'raw data'!D759:H759)+$J$4</f>
        <v>-2.2897109979710621</v>
      </c>
      <c r="E764" s="3">
        <v>0</v>
      </c>
      <c r="F764" s="7">
        <f t="shared" si="67"/>
        <v>0.10129573229622742</v>
      </c>
      <c r="G764" s="7">
        <f t="shared" si="68"/>
        <v>1</v>
      </c>
      <c r="H764" s="7">
        <f t="shared" si="69"/>
        <v>9.197868413148523E-2</v>
      </c>
      <c r="I764" s="7">
        <f t="shared" si="70"/>
        <v>0.90802131586851487</v>
      </c>
      <c r="J764" s="7">
        <f t="shared" si="66"/>
        <v>0.90802131586851487</v>
      </c>
      <c r="K764" s="7">
        <f t="shared" si="71"/>
        <v>-9.6487425030274257E-2</v>
      </c>
    </row>
    <row r="765" spans="1:11" x14ac:dyDescent="0.25">
      <c r="A765" s="3">
        <v>85</v>
      </c>
      <c r="B765" s="3">
        <v>3</v>
      </c>
      <c r="C765" s="3">
        <v>0</v>
      </c>
      <c r="D765" s="7">
        <f>SUMPRODUCT($E$4:$I$4,'raw data'!D760:H760)+$J$4</f>
        <v>-0.62385655774795168</v>
      </c>
      <c r="E765" s="3">
        <v>0</v>
      </c>
      <c r="F765" s="7">
        <f t="shared" si="67"/>
        <v>0.53587381910216136</v>
      </c>
      <c r="G765" s="7">
        <f t="shared" si="68"/>
        <v>1</v>
      </c>
      <c r="H765" s="7">
        <f t="shared" si="69"/>
        <v>0.3489048465032249</v>
      </c>
      <c r="I765" s="7">
        <f t="shared" si="70"/>
        <v>0.65109515349677516</v>
      </c>
      <c r="J765" s="7">
        <f t="shared" si="66"/>
        <v>0.65109515349677516</v>
      </c>
      <c r="K765" s="7">
        <f t="shared" si="71"/>
        <v>-0.42909948232903433</v>
      </c>
    </row>
    <row r="766" spans="1:11" x14ac:dyDescent="0.25">
      <c r="A766" s="3">
        <v>85</v>
      </c>
      <c r="B766" s="3">
        <v>4</v>
      </c>
      <c r="C766" s="3">
        <v>0</v>
      </c>
      <c r="D766" s="7">
        <f>SUMPRODUCT($E$4:$I$4,'raw data'!D761:H761)+$J$4</f>
        <v>0.12368280206065163</v>
      </c>
      <c r="E766" s="3">
        <v>0</v>
      </c>
      <c r="F766" s="7">
        <f t="shared" si="67"/>
        <v>1.1316568548401877</v>
      </c>
      <c r="G766" s="7">
        <f t="shared" si="68"/>
        <v>1</v>
      </c>
      <c r="H766" s="7">
        <f t="shared" si="69"/>
        <v>0.53088134343509485</v>
      </c>
      <c r="I766" s="7">
        <f t="shared" si="70"/>
        <v>0.46911865656490526</v>
      </c>
      <c r="J766" s="7">
        <f t="shared" si="66"/>
        <v>0.46911865656490526</v>
      </c>
      <c r="K766" s="7">
        <f t="shared" si="71"/>
        <v>-0.75689954346243327</v>
      </c>
    </row>
    <row r="767" spans="1:11" x14ac:dyDescent="0.25">
      <c r="A767" s="3">
        <v>85</v>
      </c>
      <c r="B767" s="3">
        <v>5</v>
      </c>
      <c r="C767" s="3">
        <v>0</v>
      </c>
      <c r="D767" s="7">
        <f>SUMPRODUCT($E$4:$I$4,'raw data'!D762:H762)+$J$4</f>
        <v>-2.3955405297568881</v>
      </c>
      <c r="E767" s="3">
        <v>0</v>
      </c>
      <c r="F767" s="7">
        <f t="shared" si="67"/>
        <v>9.1123410693296561E-2</v>
      </c>
      <c r="G767" s="7">
        <f t="shared" si="68"/>
        <v>1</v>
      </c>
      <c r="H767" s="7">
        <f t="shared" si="69"/>
        <v>8.3513386112206156E-2</v>
      </c>
      <c r="I767" s="7">
        <f t="shared" si="70"/>
        <v>0.91648661388779384</v>
      </c>
      <c r="J767" s="7">
        <f t="shared" si="66"/>
        <v>0.91648661388779384</v>
      </c>
      <c r="K767" s="7">
        <f t="shared" si="71"/>
        <v>-8.7207817496118528E-2</v>
      </c>
    </row>
    <row r="768" spans="1:11" x14ac:dyDescent="0.25">
      <c r="A768" s="3">
        <v>85</v>
      </c>
      <c r="B768" s="3">
        <v>6</v>
      </c>
      <c r="C768" s="3">
        <v>0</v>
      </c>
      <c r="D768" s="7">
        <f>SUMPRODUCT($E$4:$I$4,'raw data'!D763:H763)+$J$4</f>
        <v>9.5601738425921678E-2</v>
      </c>
      <c r="E768" s="3">
        <v>0</v>
      </c>
      <c r="F768" s="7">
        <f t="shared" si="67"/>
        <v>1.1003207612418371</v>
      </c>
      <c r="G768" s="7">
        <f t="shared" si="68"/>
        <v>1</v>
      </c>
      <c r="H768" s="7">
        <f t="shared" si="69"/>
        <v>0.52388224767690283</v>
      </c>
      <c r="I768" s="7">
        <f t="shared" si="70"/>
        <v>0.47611775232309722</v>
      </c>
      <c r="J768" s="7">
        <f t="shared" si="66"/>
        <v>0.47611775232309722</v>
      </c>
      <c r="K768" s="7">
        <f t="shared" si="71"/>
        <v>-0.74209007651377834</v>
      </c>
    </row>
    <row r="769" spans="1:11" x14ac:dyDescent="0.25">
      <c r="A769" s="3">
        <v>85</v>
      </c>
      <c r="B769" s="3">
        <v>7</v>
      </c>
      <c r="C769" s="3">
        <v>0</v>
      </c>
      <c r="D769" s="7">
        <f>SUMPRODUCT($E$4:$I$4,'raw data'!D764:H764)+$J$4</f>
        <v>-0.87670288841827704</v>
      </c>
      <c r="E769" s="3">
        <v>0</v>
      </c>
      <c r="F769" s="7">
        <f t="shared" si="67"/>
        <v>0.41615275424452053</v>
      </c>
      <c r="G769" s="7">
        <f t="shared" si="68"/>
        <v>1</v>
      </c>
      <c r="H769" s="7">
        <f t="shared" si="69"/>
        <v>0.29386148704454335</v>
      </c>
      <c r="I769" s="7">
        <f t="shared" si="70"/>
        <v>0.70613851295545671</v>
      </c>
      <c r="J769" s="7">
        <f t="shared" si="66"/>
        <v>0.70613851295545671</v>
      </c>
      <c r="K769" s="7">
        <f t="shared" si="71"/>
        <v>-0.34794386674451944</v>
      </c>
    </row>
    <row r="770" spans="1:11" x14ac:dyDescent="0.25">
      <c r="A770" s="3">
        <v>85</v>
      </c>
      <c r="B770" s="3">
        <v>8</v>
      </c>
      <c r="C770" s="3">
        <v>0</v>
      </c>
      <c r="D770" s="7">
        <f>SUMPRODUCT($E$4:$I$4,'raw data'!D765:H765)+$J$4</f>
        <v>-2.4236215933916174</v>
      </c>
      <c r="E770" s="3">
        <v>0</v>
      </c>
      <c r="F770" s="7">
        <f t="shared" si="67"/>
        <v>8.8600161959130341E-2</v>
      </c>
      <c r="G770" s="7">
        <f t="shared" si="68"/>
        <v>1</v>
      </c>
      <c r="H770" s="7">
        <f t="shared" si="69"/>
        <v>8.1389076591425941E-2</v>
      </c>
      <c r="I770" s="7">
        <f t="shared" si="70"/>
        <v>0.91861092340857409</v>
      </c>
      <c r="J770" s="7">
        <f t="shared" si="66"/>
        <v>0.91861092340857409</v>
      </c>
      <c r="K770" s="7">
        <f t="shared" si="71"/>
        <v>-8.4892615795399917E-2</v>
      </c>
    </row>
    <row r="771" spans="1:11" x14ac:dyDescent="0.25">
      <c r="A771" s="3">
        <v>85</v>
      </c>
      <c r="B771" s="3">
        <v>9</v>
      </c>
      <c r="C771" s="3">
        <v>0</v>
      </c>
      <c r="D771" s="7">
        <f>SUMPRODUCT($E$4:$I$4,'raw data'!D766:H766)+$J$4</f>
        <v>-1.6242422482268801</v>
      </c>
      <c r="E771" s="3">
        <v>0</v>
      </c>
      <c r="F771" s="7">
        <f t="shared" si="67"/>
        <v>0.19706094192164569</v>
      </c>
      <c r="G771" s="7">
        <f t="shared" si="68"/>
        <v>1</v>
      </c>
      <c r="H771" s="7">
        <f t="shared" si="69"/>
        <v>0.16462064296016807</v>
      </c>
      <c r="I771" s="7">
        <f t="shared" si="70"/>
        <v>0.83537935703983202</v>
      </c>
      <c r="J771" s="7">
        <f t="shared" si="66"/>
        <v>0.83537935703983202</v>
      </c>
      <c r="K771" s="7">
        <f t="shared" si="71"/>
        <v>-0.17986933749509604</v>
      </c>
    </row>
    <row r="772" spans="1:11" x14ac:dyDescent="0.25">
      <c r="A772" s="3">
        <v>86</v>
      </c>
      <c r="B772" s="3">
        <v>1</v>
      </c>
      <c r="C772" s="3">
        <v>0</v>
      </c>
      <c r="D772" s="7">
        <f>SUMPRODUCT($E$4:$I$4,'raw data'!D767:H767)+$J$4</f>
        <v>-1.7581528436474358</v>
      </c>
      <c r="E772" s="3">
        <v>0</v>
      </c>
      <c r="F772" s="7">
        <f t="shared" si="67"/>
        <v>0.17236295127437298</v>
      </c>
      <c r="G772" s="7">
        <f t="shared" si="68"/>
        <v>1</v>
      </c>
      <c r="H772" s="7">
        <f t="shared" si="69"/>
        <v>0.14702183405489941</v>
      </c>
      <c r="I772" s="7">
        <f t="shared" si="70"/>
        <v>0.85297816594510056</v>
      </c>
      <c r="J772" s="7">
        <f t="shared" si="66"/>
        <v>0.85297816594510056</v>
      </c>
      <c r="K772" s="7">
        <f t="shared" si="71"/>
        <v>-0.15902132859988932</v>
      </c>
    </row>
    <row r="773" spans="1:11" x14ac:dyDescent="0.25">
      <c r="A773" s="3">
        <v>86</v>
      </c>
      <c r="B773" s="3">
        <v>2</v>
      </c>
      <c r="C773" s="3">
        <v>0</v>
      </c>
      <c r="D773" s="7">
        <f>SUMPRODUCT($E$4:$I$4,'raw data'!D768:H768)+$J$4</f>
        <v>-2.2897109979710621</v>
      </c>
      <c r="E773" s="3">
        <v>0</v>
      </c>
      <c r="F773" s="7">
        <f t="shared" si="67"/>
        <v>0.10129573229622742</v>
      </c>
      <c r="G773" s="7">
        <f t="shared" si="68"/>
        <v>1</v>
      </c>
      <c r="H773" s="7">
        <f t="shared" si="69"/>
        <v>9.197868413148523E-2</v>
      </c>
      <c r="I773" s="7">
        <f t="shared" si="70"/>
        <v>0.90802131586851487</v>
      </c>
      <c r="J773" s="7">
        <f t="shared" si="66"/>
        <v>0.90802131586851487</v>
      </c>
      <c r="K773" s="7">
        <f t="shared" si="71"/>
        <v>-9.6487425030274257E-2</v>
      </c>
    </row>
    <row r="774" spans="1:11" x14ac:dyDescent="0.25">
      <c r="A774" s="3">
        <v>86</v>
      </c>
      <c r="B774" s="3">
        <v>3</v>
      </c>
      <c r="C774" s="3">
        <v>0</v>
      </c>
      <c r="D774" s="7">
        <f>SUMPRODUCT($E$4:$I$4,'raw data'!D769:H769)+$J$4</f>
        <v>-0.62385655774795168</v>
      </c>
      <c r="E774" s="3">
        <v>0</v>
      </c>
      <c r="F774" s="7">
        <f t="shared" si="67"/>
        <v>0.53587381910216136</v>
      </c>
      <c r="G774" s="7">
        <f t="shared" si="68"/>
        <v>1</v>
      </c>
      <c r="H774" s="7">
        <f t="shared" si="69"/>
        <v>0.3489048465032249</v>
      </c>
      <c r="I774" s="7">
        <f t="shared" si="70"/>
        <v>0.65109515349677516</v>
      </c>
      <c r="J774" s="7">
        <f t="shared" si="66"/>
        <v>0.65109515349677516</v>
      </c>
      <c r="K774" s="7">
        <f t="shared" si="71"/>
        <v>-0.42909948232903433</v>
      </c>
    </row>
    <row r="775" spans="1:11" x14ac:dyDescent="0.25">
      <c r="A775" s="3">
        <v>86</v>
      </c>
      <c r="B775" s="3">
        <v>4</v>
      </c>
      <c r="C775" s="3">
        <v>0</v>
      </c>
      <c r="D775" s="7">
        <f>SUMPRODUCT($E$4:$I$4,'raw data'!D770:H770)+$J$4</f>
        <v>0.12368280206065163</v>
      </c>
      <c r="E775" s="3">
        <v>0</v>
      </c>
      <c r="F775" s="7">
        <f t="shared" si="67"/>
        <v>1.1316568548401877</v>
      </c>
      <c r="G775" s="7">
        <f t="shared" si="68"/>
        <v>1</v>
      </c>
      <c r="H775" s="7">
        <f t="shared" si="69"/>
        <v>0.53088134343509485</v>
      </c>
      <c r="I775" s="7">
        <f t="shared" si="70"/>
        <v>0.46911865656490526</v>
      </c>
      <c r="J775" s="7">
        <f t="shared" ref="J775:J838" si="72">H775^C775*I775^(1-C775)</f>
        <v>0.46911865656490526</v>
      </c>
      <c r="K775" s="7">
        <f t="shared" si="71"/>
        <v>-0.75689954346243327</v>
      </c>
    </row>
    <row r="776" spans="1:11" x14ac:dyDescent="0.25">
      <c r="A776" s="3">
        <v>86</v>
      </c>
      <c r="B776" s="3">
        <v>5</v>
      </c>
      <c r="C776" s="3">
        <v>0</v>
      </c>
      <c r="D776" s="7">
        <f>SUMPRODUCT($E$4:$I$4,'raw data'!D771:H771)+$J$4</f>
        <v>-2.3955405297568881</v>
      </c>
      <c r="E776" s="3">
        <v>0</v>
      </c>
      <c r="F776" s="7">
        <f t="shared" ref="F776:F839" si="73">EXP(D776)</f>
        <v>9.1123410693296561E-2</v>
      </c>
      <c r="G776" s="7">
        <f t="shared" ref="G776:G839" si="74">EXP(E776)</f>
        <v>1</v>
      </c>
      <c r="H776" s="7">
        <f t="shared" ref="H776:H839" si="75">F776/SUM(F776:G776)</f>
        <v>8.3513386112206156E-2</v>
      </c>
      <c r="I776" s="7">
        <f t="shared" ref="I776:I839" si="76">G776/SUM(F776:G776)</f>
        <v>0.91648661388779384</v>
      </c>
      <c r="J776" s="7">
        <f t="shared" si="72"/>
        <v>0.91648661388779384</v>
      </c>
      <c r="K776" s="7">
        <f t="shared" ref="K776:K839" si="77">LN(J776)</f>
        <v>-8.7207817496118528E-2</v>
      </c>
    </row>
    <row r="777" spans="1:11" x14ac:dyDescent="0.25">
      <c r="A777" s="3">
        <v>86</v>
      </c>
      <c r="B777" s="3">
        <v>6</v>
      </c>
      <c r="C777" s="3">
        <v>0</v>
      </c>
      <c r="D777" s="7">
        <f>SUMPRODUCT($E$4:$I$4,'raw data'!D772:H772)+$J$4</f>
        <v>9.5601738425921678E-2</v>
      </c>
      <c r="E777" s="3">
        <v>0</v>
      </c>
      <c r="F777" s="7">
        <f t="shared" si="73"/>
        <v>1.1003207612418371</v>
      </c>
      <c r="G777" s="7">
        <f t="shared" si="74"/>
        <v>1</v>
      </c>
      <c r="H777" s="7">
        <f t="shared" si="75"/>
        <v>0.52388224767690283</v>
      </c>
      <c r="I777" s="7">
        <f t="shared" si="76"/>
        <v>0.47611775232309722</v>
      </c>
      <c r="J777" s="7">
        <f t="shared" si="72"/>
        <v>0.47611775232309722</v>
      </c>
      <c r="K777" s="7">
        <f t="shared" si="77"/>
        <v>-0.74209007651377834</v>
      </c>
    </row>
    <row r="778" spans="1:11" x14ac:dyDescent="0.25">
      <c r="A778" s="3">
        <v>86</v>
      </c>
      <c r="B778" s="3">
        <v>7</v>
      </c>
      <c r="C778" s="3">
        <v>0</v>
      </c>
      <c r="D778" s="7">
        <f>SUMPRODUCT($E$4:$I$4,'raw data'!D773:H773)+$J$4</f>
        <v>-0.87670288841827704</v>
      </c>
      <c r="E778" s="3">
        <v>0</v>
      </c>
      <c r="F778" s="7">
        <f t="shared" si="73"/>
        <v>0.41615275424452053</v>
      </c>
      <c r="G778" s="7">
        <f t="shared" si="74"/>
        <v>1</v>
      </c>
      <c r="H778" s="7">
        <f t="shared" si="75"/>
        <v>0.29386148704454335</v>
      </c>
      <c r="I778" s="7">
        <f t="shared" si="76"/>
        <v>0.70613851295545671</v>
      </c>
      <c r="J778" s="7">
        <f t="shared" si="72"/>
        <v>0.70613851295545671</v>
      </c>
      <c r="K778" s="7">
        <f t="shared" si="77"/>
        <v>-0.34794386674451944</v>
      </c>
    </row>
    <row r="779" spans="1:11" x14ac:dyDescent="0.25">
      <c r="A779" s="3">
        <v>86</v>
      </c>
      <c r="B779" s="3">
        <v>8</v>
      </c>
      <c r="C779" s="3">
        <v>0</v>
      </c>
      <c r="D779" s="7">
        <f>SUMPRODUCT($E$4:$I$4,'raw data'!D774:H774)+$J$4</f>
        <v>-2.4236215933916174</v>
      </c>
      <c r="E779" s="3">
        <v>0</v>
      </c>
      <c r="F779" s="7">
        <f t="shared" si="73"/>
        <v>8.8600161959130341E-2</v>
      </c>
      <c r="G779" s="7">
        <f t="shared" si="74"/>
        <v>1</v>
      </c>
      <c r="H779" s="7">
        <f t="shared" si="75"/>
        <v>8.1389076591425941E-2</v>
      </c>
      <c r="I779" s="7">
        <f t="shared" si="76"/>
        <v>0.91861092340857409</v>
      </c>
      <c r="J779" s="7">
        <f t="shared" si="72"/>
        <v>0.91861092340857409</v>
      </c>
      <c r="K779" s="7">
        <f t="shared" si="77"/>
        <v>-8.4892615795399917E-2</v>
      </c>
    </row>
    <row r="780" spans="1:11" x14ac:dyDescent="0.25">
      <c r="A780" s="3">
        <v>86</v>
      </c>
      <c r="B780" s="3">
        <v>9</v>
      </c>
      <c r="C780" s="3">
        <v>0</v>
      </c>
      <c r="D780" s="7">
        <f>SUMPRODUCT($E$4:$I$4,'raw data'!D775:H775)+$J$4</f>
        <v>-1.6242422482268801</v>
      </c>
      <c r="E780" s="3">
        <v>0</v>
      </c>
      <c r="F780" s="7">
        <f t="shared" si="73"/>
        <v>0.19706094192164569</v>
      </c>
      <c r="G780" s="7">
        <f t="shared" si="74"/>
        <v>1</v>
      </c>
      <c r="H780" s="7">
        <f t="shared" si="75"/>
        <v>0.16462064296016807</v>
      </c>
      <c r="I780" s="7">
        <f t="shared" si="76"/>
        <v>0.83537935703983202</v>
      </c>
      <c r="J780" s="7">
        <f t="shared" si="72"/>
        <v>0.83537935703983202</v>
      </c>
      <c r="K780" s="7">
        <f t="shared" si="77"/>
        <v>-0.17986933749509604</v>
      </c>
    </row>
    <row r="781" spans="1:11" x14ac:dyDescent="0.25">
      <c r="A781" s="3">
        <v>87</v>
      </c>
      <c r="B781" s="3">
        <v>1</v>
      </c>
      <c r="C781" s="3">
        <v>0</v>
      </c>
      <c r="D781" s="7">
        <f>SUMPRODUCT($E$4:$I$4,'raw data'!D776:H776)+$J$4</f>
        <v>-1.7581528436474358</v>
      </c>
      <c r="E781" s="3">
        <v>0</v>
      </c>
      <c r="F781" s="7">
        <f t="shared" si="73"/>
        <v>0.17236295127437298</v>
      </c>
      <c r="G781" s="7">
        <f t="shared" si="74"/>
        <v>1</v>
      </c>
      <c r="H781" s="7">
        <f t="shared" si="75"/>
        <v>0.14702183405489941</v>
      </c>
      <c r="I781" s="7">
        <f t="shared" si="76"/>
        <v>0.85297816594510056</v>
      </c>
      <c r="J781" s="7">
        <f t="shared" si="72"/>
        <v>0.85297816594510056</v>
      </c>
      <c r="K781" s="7">
        <f t="shared" si="77"/>
        <v>-0.15902132859988932</v>
      </c>
    </row>
    <row r="782" spans="1:11" x14ac:dyDescent="0.25">
      <c r="A782" s="3">
        <v>87</v>
      </c>
      <c r="B782" s="3">
        <v>2</v>
      </c>
      <c r="C782" s="3">
        <v>0</v>
      </c>
      <c r="D782" s="7">
        <f>SUMPRODUCT($E$4:$I$4,'raw data'!D777:H777)+$J$4</f>
        <v>-2.2897109979710621</v>
      </c>
      <c r="E782" s="3">
        <v>0</v>
      </c>
      <c r="F782" s="7">
        <f t="shared" si="73"/>
        <v>0.10129573229622742</v>
      </c>
      <c r="G782" s="7">
        <f t="shared" si="74"/>
        <v>1</v>
      </c>
      <c r="H782" s="7">
        <f t="shared" si="75"/>
        <v>9.197868413148523E-2</v>
      </c>
      <c r="I782" s="7">
        <f t="shared" si="76"/>
        <v>0.90802131586851487</v>
      </c>
      <c r="J782" s="7">
        <f t="shared" si="72"/>
        <v>0.90802131586851487</v>
      </c>
      <c r="K782" s="7">
        <f t="shared" si="77"/>
        <v>-9.6487425030274257E-2</v>
      </c>
    </row>
    <row r="783" spans="1:11" x14ac:dyDescent="0.25">
      <c r="A783" s="3">
        <v>87</v>
      </c>
      <c r="B783" s="3">
        <v>3</v>
      </c>
      <c r="C783" s="3">
        <v>1</v>
      </c>
      <c r="D783" s="7">
        <f>SUMPRODUCT($E$4:$I$4,'raw data'!D778:H778)+$J$4</f>
        <v>-0.62385655774795168</v>
      </c>
      <c r="E783" s="3">
        <v>0</v>
      </c>
      <c r="F783" s="7">
        <f t="shared" si="73"/>
        <v>0.53587381910216136</v>
      </c>
      <c r="G783" s="7">
        <f t="shared" si="74"/>
        <v>1</v>
      </c>
      <c r="H783" s="7">
        <f t="shared" si="75"/>
        <v>0.3489048465032249</v>
      </c>
      <c r="I783" s="7">
        <f t="shared" si="76"/>
        <v>0.65109515349677516</v>
      </c>
      <c r="J783" s="7">
        <f t="shared" si="72"/>
        <v>0.3489048465032249</v>
      </c>
      <c r="K783" s="7">
        <f t="shared" si="77"/>
        <v>-1.052956040076986</v>
      </c>
    </row>
    <row r="784" spans="1:11" x14ac:dyDescent="0.25">
      <c r="A784" s="3">
        <v>87</v>
      </c>
      <c r="B784" s="3">
        <v>4</v>
      </c>
      <c r="C784" s="3">
        <v>1</v>
      </c>
      <c r="D784" s="7">
        <f>SUMPRODUCT($E$4:$I$4,'raw data'!D779:H779)+$J$4</f>
        <v>0.12368280206065163</v>
      </c>
      <c r="E784" s="3">
        <v>0</v>
      </c>
      <c r="F784" s="7">
        <f t="shared" si="73"/>
        <v>1.1316568548401877</v>
      </c>
      <c r="G784" s="7">
        <f t="shared" si="74"/>
        <v>1</v>
      </c>
      <c r="H784" s="7">
        <f t="shared" si="75"/>
        <v>0.53088134343509485</v>
      </c>
      <c r="I784" s="7">
        <f t="shared" si="76"/>
        <v>0.46911865656490526</v>
      </c>
      <c r="J784" s="7">
        <f t="shared" si="72"/>
        <v>0.53088134343509485</v>
      </c>
      <c r="K784" s="7">
        <f t="shared" si="77"/>
        <v>-0.63321674140178164</v>
      </c>
    </row>
    <row r="785" spans="1:11" x14ac:dyDescent="0.25">
      <c r="A785" s="3">
        <v>87</v>
      </c>
      <c r="B785" s="3">
        <v>5</v>
      </c>
      <c r="C785" s="3">
        <v>0</v>
      </c>
      <c r="D785" s="7">
        <f>SUMPRODUCT($E$4:$I$4,'raw data'!D780:H780)+$J$4</f>
        <v>-2.3955405297568881</v>
      </c>
      <c r="E785" s="3">
        <v>0</v>
      </c>
      <c r="F785" s="7">
        <f t="shared" si="73"/>
        <v>9.1123410693296561E-2</v>
      </c>
      <c r="G785" s="7">
        <f t="shared" si="74"/>
        <v>1</v>
      </c>
      <c r="H785" s="7">
        <f t="shared" si="75"/>
        <v>8.3513386112206156E-2</v>
      </c>
      <c r="I785" s="7">
        <f t="shared" si="76"/>
        <v>0.91648661388779384</v>
      </c>
      <c r="J785" s="7">
        <f t="shared" si="72"/>
        <v>0.91648661388779384</v>
      </c>
      <c r="K785" s="7">
        <f t="shared" si="77"/>
        <v>-8.7207817496118528E-2</v>
      </c>
    </row>
    <row r="786" spans="1:11" x14ac:dyDescent="0.25">
      <c r="A786" s="3">
        <v>87</v>
      </c>
      <c r="B786" s="3">
        <v>6</v>
      </c>
      <c r="C786" s="3">
        <v>0</v>
      </c>
      <c r="D786" s="7">
        <f>SUMPRODUCT($E$4:$I$4,'raw data'!D781:H781)+$J$4</f>
        <v>9.5601738425921678E-2</v>
      </c>
      <c r="E786" s="3">
        <v>0</v>
      </c>
      <c r="F786" s="7">
        <f t="shared" si="73"/>
        <v>1.1003207612418371</v>
      </c>
      <c r="G786" s="7">
        <f t="shared" si="74"/>
        <v>1</v>
      </c>
      <c r="H786" s="7">
        <f t="shared" si="75"/>
        <v>0.52388224767690283</v>
      </c>
      <c r="I786" s="7">
        <f t="shared" si="76"/>
        <v>0.47611775232309722</v>
      </c>
      <c r="J786" s="7">
        <f t="shared" si="72"/>
        <v>0.47611775232309722</v>
      </c>
      <c r="K786" s="7">
        <f t="shared" si="77"/>
        <v>-0.74209007651377834</v>
      </c>
    </row>
    <row r="787" spans="1:11" x14ac:dyDescent="0.25">
      <c r="A787" s="3">
        <v>87</v>
      </c>
      <c r="B787" s="3">
        <v>7</v>
      </c>
      <c r="C787" s="3">
        <v>0</v>
      </c>
      <c r="D787" s="7">
        <f>SUMPRODUCT($E$4:$I$4,'raw data'!D782:H782)+$J$4</f>
        <v>-0.87670288841827704</v>
      </c>
      <c r="E787" s="3">
        <v>0</v>
      </c>
      <c r="F787" s="7">
        <f t="shared" si="73"/>
        <v>0.41615275424452053</v>
      </c>
      <c r="G787" s="7">
        <f t="shared" si="74"/>
        <v>1</v>
      </c>
      <c r="H787" s="7">
        <f t="shared" si="75"/>
        <v>0.29386148704454335</v>
      </c>
      <c r="I787" s="7">
        <f t="shared" si="76"/>
        <v>0.70613851295545671</v>
      </c>
      <c r="J787" s="7">
        <f t="shared" si="72"/>
        <v>0.70613851295545671</v>
      </c>
      <c r="K787" s="7">
        <f t="shared" si="77"/>
        <v>-0.34794386674451944</v>
      </c>
    </row>
    <row r="788" spans="1:11" x14ac:dyDescent="0.25">
      <c r="A788" s="3">
        <v>87</v>
      </c>
      <c r="B788" s="3">
        <v>8</v>
      </c>
      <c r="C788" s="3">
        <v>0</v>
      </c>
      <c r="D788" s="7">
        <f>SUMPRODUCT($E$4:$I$4,'raw data'!D783:H783)+$J$4</f>
        <v>-2.4236215933916174</v>
      </c>
      <c r="E788" s="3">
        <v>0</v>
      </c>
      <c r="F788" s="7">
        <f t="shared" si="73"/>
        <v>8.8600161959130341E-2</v>
      </c>
      <c r="G788" s="7">
        <f t="shared" si="74"/>
        <v>1</v>
      </c>
      <c r="H788" s="7">
        <f t="shared" si="75"/>
        <v>8.1389076591425941E-2</v>
      </c>
      <c r="I788" s="7">
        <f t="shared" si="76"/>
        <v>0.91861092340857409</v>
      </c>
      <c r="J788" s="7">
        <f t="shared" si="72"/>
        <v>0.91861092340857409</v>
      </c>
      <c r="K788" s="7">
        <f t="shared" si="77"/>
        <v>-8.4892615795399917E-2</v>
      </c>
    </row>
    <row r="789" spans="1:11" x14ac:dyDescent="0.25">
      <c r="A789" s="3">
        <v>87</v>
      </c>
      <c r="B789" s="3">
        <v>9</v>
      </c>
      <c r="C789" s="3">
        <v>0</v>
      </c>
      <c r="D789" s="7">
        <f>SUMPRODUCT($E$4:$I$4,'raw data'!D784:H784)+$J$4</f>
        <v>-1.6242422482268801</v>
      </c>
      <c r="E789" s="3">
        <v>0</v>
      </c>
      <c r="F789" s="7">
        <f t="shared" si="73"/>
        <v>0.19706094192164569</v>
      </c>
      <c r="G789" s="7">
        <f t="shared" si="74"/>
        <v>1</v>
      </c>
      <c r="H789" s="7">
        <f t="shared" si="75"/>
        <v>0.16462064296016807</v>
      </c>
      <c r="I789" s="7">
        <f t="shared" si="76"/>
        <v>0.83537935703983202</v>
      </c>
      <c r="J789" s="7">
        <f t="shared" si="72"/>
        <v>0.83537935703983202</v>
      </c>
      <c r="K789" s="7">
        <f t="shared" si="77"/>
        <v>-0.17986933749509604</v>
      </c>
    </row>
    <row r="790" spans="1:11" x14ac:dyDescent="0.25">
      <c r="A790" s="3">
        <v>88</v>
      </c>
      <c r="B790" s="3">
        <v>1</v>
      </c>
      <c r="C790" s="3">
        <v>0</v>
      </c>
      <c r="D790" s="7">
        <f>SUMPRODUCT($E$4:$I$4,'raw data'!D785:H785)+$J$4</f>
        <v>-1.7581528436474358</v>
      </c>
      <c r="E790" s="3">
        <v>0</v>
      </c>
      <c r="F790" s="7">
        <f t="shared" si="73"/>
        <v>0.17236295127437298</v>
      </c>
      <c r="G790" s="7">
        <f t="shared" si="74"/>
        <v>1</v>
      </c>
      <c r="H790" s="7">
        <f t="shared" si="75"/>
        <v>0.14702183405489941</v>
      </c>
      <c r="I790" s="7">
        <f t="shared" si="76"/>
        <v>0.85297816594510056</v>
      </c>
      <c r="J790" s="7">
        <f t="shared" si="72"/>
        <v>0.85297816594510056</v>
      </c>
      <c r="K790" s="7">
        <f t="shared" si="77"/>
        <v>-0.15902132859988932</v>
      </c>
    </row>
    <row r="791" spans="1:11" x14ac:dyDescent="0.25">
      <c r="A791" s="3">
        <v>88</v>
      </c>
      <c r="B791" s="3">
        <v>2</v>
      </c>
      <c r="C791" s="3">
        <v>0</v>
      </c>
      <c r="D791" s="7">
        <f>SUMPRODUCT($E$4:$I$4,'raw data'!D786:H786)+$J$4</f>
        <v>-2.2897109979710621</v>
      </c>
      <c r="E791" s="3">
        <v>0</v>
      </c>
      <c r="F791" s="7">
        <f t="shared" si="73"/>
        <v>0.10129573229622742</v>
      </c>
      <c r="G791" s="7">
        <f t="shared" si="74"/>
        <v>1</v>
      </c>
      <c r="H791" s="7">
        <f t="shared" si="75"/>
        <v>9.197868413148523E-2</v>
      </c>
      <c r="I791" s="7">
        <f t="shared" si="76"/>
        <v>0.90802131586851487</v>
      </c>
      <c r="J791" s="7">
        <f t="shared" si="72"/>
        <v>0.90802131586851487</v>
      </c>
      <c r="K791" s="7">
        <f t="shared" si="77"/>
        <v>-9.6487425030274257E-2</v>
      </c>
    </row>
    <row r="792" spans="1:11" x14ac:dyDescent="0.25">
      <c r="A792" s="3">
        <v>88</v>
      </c>
      <c r="B792" s="3">
        <v>3</v>
      </c>
      <c r="C792" s="3">
        <v>0</v>
      </c>
      <c r="D792" s="7">
        <f>SUMPRODUCT($E$4:$I$4,'raw data'!D787:H787)+$J$4</f>
        <v>-0.62385655774795168</v>
      </c>
      <c r="E792" s="3">
        <v>0</v>
      </c>
      <c r="F792" s="7">
        <f t="shared" si="73"/>
        <v>0.53587381910216136</v>
      </c>
      <c r="G792" s="7">
        <f t="shared" si="74"/>
        <v>1</v>
      </c>
      <c r="H792" s="7">
        <f t="shared" si="75"/>
        <v>0.3489048465032249</v>
      </c>
      <c r="I792" s="7">
        <f t="shared" si="76"/>
        <v>0.65109515349677516</v>
      </c>
      <c r="J792" s="7">
        <f t="shared" si="72"/>
        <v>0.65109515349677516</v>
      </c>
      <c r="K792" s="7">
        <f t="shared" si="77"/>
        <v>-0.42909948232903433</v>
      </c>
    </row>
    <row r="793" spans="1:11" x14ac:dyDescent="0.25">
      <c r="A793" s="3">
        <v>88</v>
      </c>
      <c r="B793" s="3">
        <v>4</v>
      </c>
      <c r="C793" s="3">
        <v>1</v>
      </c>
      <c r="D793" s="7">
        <f>SUMPRODUCT($E$4:$I$4,'raw data'!D788:H788)+$J$4</f>
        <v>0.12368280206065163</v>
      </c>
      <c r="E793" s="3">
        <v>0</v>
      </c>
      <c r="F793" s="7">
        <f t="shared" si="73"/>
        <v>1.1316568548401877</v>
      </c>
      <c r="G793" s="7">
        <f t="shared" si="74"/>
        <v>1</v>
      </c>
      <c r="H793" s="7">
        <f t="shared" si="75"/>
        <v>0.53088134343509485</v>
      </c>
      <c r="I793" s="7">
        <f t="shared" si="76"/>
        <v>0.46911865656490526</v>
      </c>
      <c r="J793" s="7">
        <f t="shared" si="72"/>
        <v>0.53088134343509485</v>
      </c>
      <c r="K793" s="7">
        <f t="shared" si="77"/>
        <v>-0.63321674140178164</v>
      </c>
    </row>
    <row r="794" spans="1:11" x14ac:dyDescent="0.25">
      <c r="A794" s="3">
        <v>88</v>
      </c>
      <c r="B794" s="3">
        <v>5</v>
      </c>
      <c r="C794" s="3">
        <v>0</v>
      </c>
      <c r="D794" s="7">
        <f>SUMPRODUCT($E$4:$I$4,'raw data'!D789:H789)+$J$4</f>
        <v>-2.3955405297568881</v>
      </c>
      <c r="E794" s="3">
        <v>0</v>
      </c>
      <c r="F794" s="7">
        <f t="shared" si="73"/>
        <v>9.1123410693296561E-2</v>
      </c>
      <c r="G794" s="7">
        <f t="shared" si="74"/>
        <v>1</v>
      </c>
      <c r="H794" s="7">
        <f t="shared" si="75"/>
        <v>8.3513386112206156E-2</v>
      </c>
      <c r="I794" s="7">
        <f t="shared" si="76"/>
        <v>0.91648661388779384</v>
      </c>
      <c r="J794" s="7">
        <f t="shared" si="72"/>
        <v>0.91648661388779384</v>
      </c>
      <c r="K794" s="7">
        <f t="shared" si="77"/>
        <v>-8.7207817496118528E-2</v>
      </c>
    </row>
    <row r="795" spans="1:11" x14ac:dyDescent="0.25">
      <c r="A795" s="3">
        <v>88</v>
      </c>
      <c r="B795" s="3">
        <v>6</v>
      </c>
      <c r="C795" s="3">
        <v>1</v>
      </c>
      <c r="D795" s="7">
        <f>SUMPRODUCT($E$4:$I$4,'raw data'!D790:H790)+$J$4</f>
        <v>9.5601738425921678E-2</v>
      </c>
      <c r="E795" s="3">
        <v>0</v>
      </c>
      <c r="F795" s="7">
        <f t="shared" si="73"/>
        <v>1.1003207612418371</v>
      </c>
      <c r="G795" s="7">
        <f t="shared" si="74"/>
        <v>1</v>
      </c>
      <c r="H795" s="7">
        <f t="shared" si="75"/>
        <v>0.52388224767690283</v>
      </c>
      <c r="I795" s="7">
        <f t="shared" si="76"/>
        <v>0.47611775232309722</v>
      </c>
      <c r="J795" s="7">
        <f t="shared" si="72"/>
        <v>0.52388224767690283</v>
      </c>
      <c r="K795" s="7">
        <f t="shared" si="77"/>
        <v>-0.64648833808785655</v>
      </c>
    </row>
    <row r="796" spans="1:11" x14ac:dyDescent="0.25">
      <c r="A796" s="3">
        <v>88</v>
      </c>
      <c r="B796" s="3">
        <v>7</v>
      </c>
      <c r="C796" s="3">
        <v>1</v>
      </c>
      <c r="D796" s="7">
        <f>SUMPRODUCT($E$4:$I$4,'raw data'!D791:H791)+$J$4</f>
        <v>-0.87670288841827704</v>
      </c>
      <c r="E796" s="3">
        <v>0</v>
      </c>
      <c r="F796" s="7">
        <f t="shared" si="73"/>
        <v>0.41615275424452053</v>
      </c>
      <c r="G796" s="7">
        <f t="shared" si="74"/>
        <v>1</v>
      </c>
      <c r="H796" s="7">
        <f t="shared" si="75"/>
        <v>0.29386148704454335</v>
      </c>
      <c r="I796" s="7">
        <f t="shared" si="76"/>
        <v>0.70613851295545671</v>
      </c>
      <c r="J796" s="7">
        <f t="shared" si="72"/>
        <v>0.29386148704454335</v>
      </c>
      <c r="K796" s="7">
        <f t="shared" si="77"/>
        <v>-1.2246467551627964</v>
      </c>
    </row>
    <row r="797" spans="1:11" x14ac:dyDescent="0.25">
      <c r="A797" s="3">
        <v>88</v>
      </c>
      <c r="B797" s="3">
        <v>8</v>
      </c>
      <c r="C797" s="3">
        <v>0</v>
      </c>
      <c r="D797" s="7">
        <f>SUMPRODUCT($E$4:$I$4,'raw data'!D792:H792)+$J$4</f>
        <v>-2.4236215933916174</v>
      </c>
      <c r="E797" s="3">
        <v>0</v>
      </c>
      <c r="F797" s="7">
        <f t="shared" si="73"/>
        <v>8.8600161959130341E-2</v>
      </c>
      <c r="G797" s="7">
        <f t="shared" si="74"/>
        <v>1</v>
      </c>
      <c r="H797" s="7">
        <f t="shared" si="75"/>
        <v>8.1389076591425941E-2</v>
      </c>
      <c r="I797" s="7">
        <f t="shared" si="76"/>
        <v>0.91861092340857409</v>
      </c>
      <c r="J797" s="7">
        <f t="shared" si="72"/>
        <v>0.91861092340857409</v>
      </c>
      <c r="K797" s="7">
        <f t="shared" si="77"/>
        <v>-8.4892615795399917E-2</v>
      </c>
    </row>
    <row r="798" spans="1:11" x14ac:dyDescent="0.25">
      <c r="A798" s="3">
        <v>88</v>
      </c>
      <c r="B798" s="3">
        <v>9</v>
      </c>
      <c r="C798" s="3">
        <v>1</v>
      </c>
      <c r="D798" s="7">
        <f>SUMPRODUCT($E$4:$I$4,'raw data'!D793:H793)+$J$4</f>
        <v>-1.6242422482268801</v>
      </c>
      <c r="E798" s="3">
        <v>0</v>
      </c>
      <c r="F798" s="7">
        <f t="shared" si="73"/>
        <v>0.19706094192164569</v>
      </c>
      <c r="G798" s="7">
        <f t="shared" si="74"/>
        <v>1</v>
      </c>
      <c r="H798" s="7">
        <f t="shared" si="75"/>
        <v>0.16462064296016807</v>
      </c>
      <c r="I798" s="7">
        <f t="shared" si="76"/>
        <v>0.83537935703983202</v>
      </c>
      <c r="J798" s="7">
        <f t="shared" si="72"/>
        <v>0.16462064296016807</v>
      </c>
      <c r="K798" s="7">
        <f t="shared" si="77"/>
        <v>-1.8041115857219761</v>
      </c>
    </row>
    <row r="799" spans="1:11" x14ac:dyDescent="0.25">
      <c r="A799" s="3">
        <v>89</v>
      </c>
      <c r="B799" s="3">
        <v>1</v>
      </c>
      <c r="C799" s="3">
        <v>0</v>
      </c>
      <c r="D799" s="7">
        <f>SUMPRODUCT($E$4:$I$4,'raw data'!D794:H794)+$J$4</f>
        <v>-1.7581528436474358</v>
      </c>
      <c r="E799" s="3">
        <v>0</v>
      </c>
      <c r="F799" s="7">
        <f t="shared" si="73"/>
        <v>0.17236295127437298</v>
      </c>
      <c r="G799" s="7">
        <f t="shared" si="74"/>
        <v>1</v>
      </c>
      <c r="H799" s="7">
        <f t="shared" si="75"/>
        <v>0.14702183405489941</v>
      </c>
      <c r="I799" s="7">
        <f t="shared" si="76"/>
        <v>0.85297816594510056</v>
      </c>
      <c r="J799" s="7">
        <f t="shared" si="72"/>
        <v>0.85297816594510056</v>
      </c>
      <c r="K799" s="7">
        <f t="shared" si="77"/>
        <v>-0.15902132859988932</v>
      </c>
    </row>
    <row r="800" spans="1:11" x14ac:dyDescent="0.25">
      <c r="A800" s="3">
        <v>89</v>
      </c>
      <c r="B800" s="3">
        <v>2</v>
      </c>
      <c r="C800" s="3">
        <v>0</v>
      </c>
      <c r="D800" s="7">
        <f>SUMPRODUCT($E$4:$I$4,'raw data'!D795:H795)+$J$4</f>
        <v>-2.2897109979710621</v>
      </c>
      <c r="E800" s="3">
        <v>0</v>
      </c>
      <c r="F800" s="7">
        <f t="shared" si="73"/>
        <v>0.10129573229622742</v>
      </c>
      <c r="G800" s="7">
        <f t="shared" si="74"/>
        <v>1</v>
      </c>
      <c r="H800" s="7">
        <f t="shared" si="75"/>
        <v>9.197868413148523E-2</v>
      </c>
      <c r="I800" s="7">
        <f t="shared" si="76"/>
        <v>0.90802131586851487</v>
      </c>
      <c r="J800" s="7">
        <f t="shared" si="72"/>
        <v>0.90802131586851487</v>
      </c>
      <c r="K800" s="7">
        <f t="shared" si="77"/>
        <v>-9.6487425030274257E-2</v>
      </c>
    </row>
    <row r="801" spans="1:11" x14ac:dyDescent="0.25">
      <c r="A801" s="3">
        <v>89</v>
      </c>
      <c r="B801" s="3">
        <v>3</v>
      </c>
      <c r="C801" s="3">
        <v>0</v>
      </c>
      <c r="D801" s="7">
        <f>SUMPRODUCT($E$4:$I$4,'raw data'!D796:H796)+$J$4</f>
        <v>-0.62385655774795168</v>
      </c>
      <c r="E801" s="3">
        <v>0</v>
      </c>
      <c r="F801" s="7">
        <f t="shared" si="73"/>
        <v>0.53587381910216136</v>
      </c>
      <c r="G801" s="7">
        <f t="shared" si="74"/>
        <v>1</v>
      </c>
      <c r="H801" s="7">
        <f t="shared" si="75"/>
        <v>0.3489048465032249</v>
      </c>
      <c r="I801" s="7">
        <f t="shared" si="76"/>
        <v>0.65109515349677516</v>
      </c>
      <c r="J801" s="7">
        <f t="shared" si="72"/>
        <v>0.65109515349677516</v>
      </c>
      <c r="K801" s="7">
        <f t="shared" si="77"/>
        <v>-0.42909948232903433</v>
      </c>
    </row>
    <row r="802" spans="1:11" x14ac:dyDescent="0.25">
      <c r="A802" s="3">
        <v>89</v>
      </c>
      <c r="B802" s="3">
        <v>4</v>
      </c>
      <c r="C802" s="3">
        <v>0</v>
      </c>
      <c r="D802" s="7">
        <f>SUMPRODUCT($E$4:$I$4,'raw data'!D797:H797)+$J$4</f>
        <v>0.12368280206065163</v>
      </c>
      <c r="E802" s="3">
        <v>0</v>
      </c>
      <c r="F802" s="7">
        <f t="shared" si="73"/>
        <v>1.1316568548401877</v>
      </c>
      <c r="G802" s="7">
        <f t="shared" si="74"/>
        <v>1</v>
      </c>
      <c r="H802" s="7">
        <f t="shared" si="75"/>
        <v>0.53088134343509485</v>
      </c>
      <c r="I802" s="7">
        <f t="shared" si="76"/>
        <v>0.46911865656490526</v>
      </c>
      <c r="J802" s="7">
        <f t="shared" si="72"/>
        <v>0.46911865656490526</v>
      </c>
      <c r="K802" s="7">
        <f t="shared" si="77"/>
        <v>-0.75689954346243327</v>
      </c>
    </row>
    <row r="803" spans="1:11" x14ac:dyDescent="0.25">
      <c r="A803" s="3">
        <v>89</v>
      </c>
      <c r="B803" s="3">
        <v>5</v>
      </c>
      <c r="C803" s="3">
        <v>0</v>
      </c>
      <c r="D803" s="7">
        <f>SUMPRODUCT($E$4:$I$4,'raw data'!D798:H798)+$J$4</f>
        <v>-2.3955405297568881</v>
      </c>
      <c r="E803" s="3">
        <v>0</v>
      </c>
      <c r="F803" s="7">
        <f t="shared" si="73"/>
        <v>9.1123410693296561E-2</v>
      </c>
      <c r="G803" s="7">
        <f t="shared" si="74"/>
        <v>1</v>
      </c>
      <c r="H803" s="7">
        <f t="shared" si="75"/>
        <v>8.3513386112206156E-2</v>
      </c>
      <c r="I803" s="7">
        <f t="shared" si="76"/>
        <v>0.91648661388779384</v>
      </c>
      <c r="J803" s="7">
        <f t="shared" si="72"/>
        <v>0.91648661388779384</v>
      </c>
      <c r="K803" s="7">
        <f t="shared" si="77"/>
        <v>-8.7207817496118528E-2</v>
      </c>
    </row>
    <row r="804" spans="1:11" x14ac:dyDescent="0.25">
      <c r="A804" s="3">
        <v>89</v>
      </c>
      <c r="B804" s="3">
        <v>6</v>
      </c>
      <c r="C804" s="3">
        <v>0</v>
      </c>
      <c r="D804" s="7">
        <f>SUMPRODUCT($E$4:$I$4,'raw data'!D799:H799)+$J$4</f>
        <v>9.5601738425921678E-2</v>
      </c>
      <c r="E804" s="3">
        <v>0</v>
      </c>
      <c r="F804" s="7">
        <f t="shared" si="73"/>
        <v>1.1003207612418371</v>
      </c>
      <c r="G804" s="7">
        <f t="shared" si="74"/>
        <v>1</v>
      </c>
      <c r="H804" s="7">
        <f t="shared" si="75"/>
        <v>0.52388224767690283</v>
      </c>
      <c r="I804" s="7">
        <f t="shared" si="76"/>
        <v>0.47611775232309722</v>
      </c>
      <c r="J804" s="7">
        <f t="shared" si="72"/>
        <v>0.47611775232309722</v>
      </c>
      <c r="K804" s="7">
        <f t="shared" si="77"/>
        <v>-0.74209007651377834</v>
      </c>
    </row>
    <row r="805" spans="1:11" x14ac:dyDescent="0.25">
      <c r="A805" s="3">
        <v>89</v>
      </c>
      <c r="B805" s="3">
        <v>7</v>
      </c>
      <c r="C805" s="3">
        <v>0</v>
      </c>
      <c r="D805" s="7">
        <f>SUMPRODUCT($E$4:$I$4,'raw data'!D800:H800)+$J$4</f>
        <v>-0.87670288841827704</v>
      </c>
      <c r="E805" s="3">
        <v>0</v>
      </c>
      <c r="F805" s="7">
        <f t="shared" si="73"/>
        <v>0.41615275424452053</v>
      </c>
      <c r="G805" s="7">
        <f t="shared" si="74"/>
        <v>1</v>
      </c>
      <c r="H805" s="7">
        <f t="shared" si="75"/>
        <v>0.29386148704454335</v>
      </c>
      <c r="I805" s="7">
        <f t="shared" si="76"/>
        <v>0.70613851295545671</v>
      </c>
      <c r="J805" s="7">
        <f t="shared" si="72"/>
        <v>0.70613851295545671</v>
      </c>
      <c r="K805" s="7">
        <f t="shared" si="77"/>
        <v>-0.34794386674451944</v>
      </c>
    </row>
    <row r="806" spans="1:11" x14ac:dyDescent="0.25">
      <c r="A806" s="3">
        <v>89</v>
      </c>
      <c r="B806" s="3">
        <v>8</v>
      </c>
      <c r="C806" s="3">
        <v>0</v>
      </c>
      <c r="D806" s="7">
        <f>SUMPRODUCT($E$4:$I$4,'raw data'!D801:H801)+$J$4</f>
        <v>-2.4236215933916174</v>
      </c>
      <c r="E806" s="3">
        <v>0</v>
      </c>
      <c r="F806" s="7">
        <f t="shared" si="73"/>
        <v>8.8600161959130341E-2</v>
      </c>
      <c r="G806" s="7">
        <f t="shared" si="74"/>
        <v>1</v>
      </c>
      <c r="H806" s="7">
        <f t="shared" si="75"/>
        <v>8.1389076591425941E-2</v>
      </c>
      <c r="I806" s="7">
        <f t="shared" si="76"/>
        <v>0.91861092340857409</v>
      </c>
      <c r="J806" s="7">
        <f t="shared" si="72"/>
        <v>0.91861092340857409</v>
      </c>
      <c r="K806" s="7">
        <f t="shared" si="77"/>
        <v>-8.4892615795399917E-2</v>
      </c>
    </row>
    <row r="807" spans="1:11" x14ac:dyDescent="0.25">
      <c r="A807" s="3">
        <v>89</v>
      </c>
      <c r="B807" s="3">
        <v>9</v>
      </c>
      <c r="C807" s="3">
        <v>0</v>
      </c>
      <c r="D807" s="7">
        <f>SUMPRODUCT($E$4:$I$4,'raw data'!D802:H802)+$J$4</f>
        <v>-1.6242422482268801</v>
      </c>
      <c r="E807" s="3">
        <v>0</v>
      </c>
      <c r="F807" s="7">
        <f t="shared" si="73"/>
        <v>0.19706094192164569</v>
      </c>
      <c r="G807" s="7">
        <f t="shared" si="74"/>
        <v>1</v>
      </c>
      <c r="H807" s="7">
        <f t="shared" si="75"/>
        <v>0.16462064296016807</v>
      </c>
      <c r="I807" s="7">
        <f t="shared" si="76"/>
        <v>0.83537935703983202</v>
      </c>
      <c r="J807" s="7">
        <f t="shared" si="72"/>
        <v>0.83537935703983202</v>
      </c>
      <c r="K807" s="7">
        <f t="shared" si="77"/>
        <v>-0.17986933749509604</v>
      </c>
    </row>
    <row r="808" spans="1:11" x14ac:dyDescent="0.25">
      <c r="A808" s="3">
        <v>90</v>
      </c>
      <c r="B808" s="3">
        <v>1</v>
      </c>
      <c r="C808" s="3">
        <v>0</v>
      </c>
      <c r="D808" s="7">
        <f>SUMPRODUCT($E$4:$I$4,'raw data'!D803:H803)+$J$4</f>
        <v>-1.7581528436474358</v>
      </c>
      <c r="E808" s="3">
        <v>0</v>
      </c>
      <c r="F808" s="7">
        <f t="shared" si="73"/>
        <v>0.17236295127437298</v>
      </c>
      <c r="G808" s="7">
        <f t="shared" si="74"/>
        <v>1</v>
      </c>
      <c r="H808" s="7">
        <f t="shared" si="75"/>
        <v>0.14702183405489941</v>
      </c>
      <c r="I808" s="7">
        <f t="shared" si="76"/>
        <v>0.85297816594510056</v>
      </c>
      <c r="J808" s="7">
        <f t="shared" si="72"/>
        <v>0.85297816594510056</v>
      </c>
      <c r="K808" s="7">
        <f t="shared" si="77"/>
        <v>-0.15902132859988932</v>
      </c>
    </row>
    <row r="809" spans="1:11" x14ac:dyDescent="0.25">
      <c r="A809" s="3">
        <v>90</v>
      </c>
      <c r="B809" s="3">
        <v>2</v>
      </c>
      <c r="C809" s="3">
        <v>0</v>
      </c>
      <c r="D809" s="7">
        <f>SUMPRODUCT($E$4:$I$4,'raw data'!D804:H804)+$J$4</f>
        <v>-2.2897109979710621</v>
      </c>
      <c r="E809" s="3">
        <v>0</v>
      </c>
      <c r="F809" s="7">
        <f t="shared" si="73"/>
        <v>0.10129573229622742</v>
      </c>
      <c r="G809" s="7">
        <f t="shared" si="74"/>
        <v>1</v>
      </c>
      <c r="H809" s="7">
        <f t="shared" si="75"/>
        <v>9.197868413148523E-2</v>
      </c>
      <c r="I809" s="7">
        <f t="shared" si="76"/>
        <v>0.90802131586851487</v>
      </c>
      <c r="J809" s="7">
        <f t="shared" si="72"/>
        <v>0.90802131586851487</v>
      </c>
      <c r="K809" s="7">
        <f t="shared" si="77"/>
        <v>-9.6487425030274257E-2</v>
      </c>
    </row>
    <row r="810" spans="1:11" x14ac:dyDescent="0.25">
      <c r="A810" s="3">
        <v>90</v>
      </c>
      <c r="B810" s="3">
        <v>3</v>
      </c>
      <c r="C810" s="3">
        <v>0</v>
      </c>
      <c r="D810" s="7">
        <f>SUMPRODUCT($E$4:$I$4,'raw data'!D805:H805)+$J$4</f>
        <v>-0.62385655774795168</v>
      </c>
      <c r="E810" s="3">
        <v>0</v>
      </c>
      <c r="F810" s="7">
        <f t="shared" si="73"/>
        <v>0.53587381910216136</v>
      </c>
      <c r="G810" s="7">
        <f t="shared" si="74"/>
        <v>1</v>
      </c>
      <c r="H810" s="7">
        <f t="shared" si="75"/>
        <v>0.3489048465032249</v>
      </c>
      <c r="I810" s="7">
        <f t="shared" si="76"/>
        <v>0.65109515349677516</v>
      </c>
      <c r="J810" s="7">
        <f t="shared" si="72"/>
        <v>0.65109515349677516</v>
      </c>
      <c r="K810" s="7">
        <f t="shared" si="77"/>
        <v>-0.42909948232903433</v>
      </c>
    </row>
    <row r="811" spans="1:11" x14ac:dyDescent="0.25">
      <c r="A811" s="3">
        <v>90</v>
      </c>
      <c r="B811" s="3">
        <v>4</v>
      </c>
      <c r="C811" s="3">
        <v>1</v>
      </c>
      <c r="D811" s="7">
        <f>SUMPRODUCT($E$4:$I$4,'raw data'!D806:H806)+$J$4</f>
        <v>0.12368280206065163</v>
      </c>
      <c r="E811" s="3">
        <v>0</v>
      </c>
      <c r="F811" s="7">
        <f t="shared" si="73"/>
        <v>1.1316568548401877</v>
      </c>
      <c r="G811" s="7">
        <f t="shared" si="74"/>
        <v>1</v>
      </c>
      <c r="H811" s="7">
        <f t="shared" si="75"/>
        <v>0.53088134343509485</v>
      </c>
      <c r="I811" s="7">
        <f t="shared" si="76"/>
        <v>0.46911865656490526</v>
      </c>
      <c r="J811" s="7">
        <f t="shared" si="72"/>
        <v>0.53088134343509485</v>
      </c>
      <c r="K811" s="7">
        <f t="shared" si="77"/>
        <v>-0.63321674140178164</v>
      </c>
    </row>
    <row r="812" spans="1:11" x14ac:dyDescent="0.25">
      <c r="A812" s="3">
        <v>90</v>
      </c>
      <c r="B812" s="3">
        <v>5</v>
      </c>
      <c r="C812" s="3">
        <v>0</v>
      </c>
      <c r="D812" s="7">
        <f>SUMPRODUCT($E$4:$I$4,'raw data'!D807:H807)+$J$4</f>
        <v>-2.3955405297568881</v>
      </c>
      <c r="E812" s="3">
        <v>0</v>
      </c>
      <c r="F812" s="7">
        <f t="shared" si="73"/>
        <v>9.1123410693296561E-2</v>
      </c>
      <c r="G812" s="7">
        <f t="shared" si="74"/>
        <v>1</v>
      </c>
      <c r="H812" s="7">
        <f t="shared" si="75"/>
        <v>8.3513386112206156E-2</v>
      </c>
      <c r="I812" s="7">
        <f t="shared" si="76"/>
        <v>0.91648661388779384</v>
      </c>
      <c r="J812" s="7">
        <f t="shared" si="72"/>
        <v>0.91648661388779384</v>
      </c>
      <c r="K812" s="7">
        <f t="shared" si="77"/>
        <v>-8.7207817496118528E-2</v>
      </c>
    </row>
    <row r="813" spans="1:11" x14ac:dyDescent="0.25">
      <c r="A813" s="3">
        <v>90</v>
      </c>
      <c r="B813" s="3">
        <v>6</v>
      </c>
      <c r="C813" s="3">
        <v>1</v>
      </c>
      <c r="D813" s="7">
        <f>SUMPRODUCT($E$4:$I$4,'raw data'!D808:H808)+$J$4</f>
        <v>9.5601738425921678E-2</v>
      </c>
      <c r="E813" s="3">
        <v>0</v>
      </c>
      <c r="F813" s="7">
        <f t="shared" si="73"/>
        <v>1.1003207612418371</v>
      </c>
      <c r="G813" s="7">
        <f t="shared" si="74"/>
        <v>1</v>
      </c>
      <c r="H813" s="7">
        <f t="shared" si="75"/>
        <v>0.52388224767690283</v>
      </c>
      <c r="I813" s="7">
        <f t="shared" si="76"/>
        <v>0.47611775232309722</v>
      </c>
      <c r="J813" s="7">
        <f t="shared" si="72"/>
        <v>0.52388224767690283</v>
      </c>
      <c r="K813" s="7">
        <f t="shared" si="77"/>
        <v>-0.64648833808785655</v>
      </c>
    </row>
    <row r="814" spans="1:11" x14ac:dyDescent="0.25">
      <c r="A814" s="3">
        <v>90</v>
      </c>
      <c r="B814" s="3">
        <v>7</v>
      </c>
      <c r="C814" s="3">
        <v>0</v>
      </c>
      <c r="D814" s="7">
        <f>SUMPRODUCT($E$4:$I$4,'raw data'!D809:H809)+$J$4</f>
        <v>-0.87670288841827704</v>
      </c>
      <c r="E814" s="3">
        <v>0</v>
      </c>
      <c r="F814" s="7">
        <f t="shared" si="73"/>
        <v>0.41615275424452053</v>
      </c>
      <c r="G814" s="7">
        <f t="shared" si="74"/>
        <v>1</v>
      </c>
      <c r="H814" s="7">
        <f t="shared" si="75"/>
        <v>0.29386148704454335</v>
      </c>
      <c r="I814" s="7">
        <f t="shared" si="76"/>
        <v>0.70613851295545671</v>
      </c>
      <c r="J814" s="7">
        <f t="shared" si="72"/>
        <v>0.70613851295545671</v>
      </c>
      <c r="K814" s="7">
        <f t="shared" si="77"/>
        <v>-0.34794386674451944</v>
      </c>
    </row>
    <row r="815" spans="1:11" x14ac:dyDescent="0.25">
      <c r="A815" s="3">
        <v>90</v>
      </c>
      <c r="B815" s="3">
        <v>8</v>
      </c>
      <c r="C815" s="3">
        <v>0</v>
      </c>
      <c r="D815" s="7">
        <f>SUMPRODUCT($E$4:$I$4,'raw data'!D810:H810)+$J$4</f>
        <v>-2.4236215933916174</v>
      </c>
      <c r="E815" s="3">
        <v>0</v>
      </c>
      <c r="F815" s="7">
        <f t="shared" si="73"/>
        <v>8.8600161959130341E-2</v>
      </c>
      <c r="G815" s="7">
        <f t="shared" si="74"/>
        <v>1</v>
      </c>
      <c r="H815" s="7">
        <f t="shared" si="75"/>
        <v>8.1389076591425941E-2</v>
      </c>
      <c r="I815" s="7">
        <f t="shared" si="76"/>
        <v>0.91861092340857409</v>
      </c>
      <c r="J815" s="7">
        <f t="shared" si="72"/>
        <v>0.91861092340857409</v>
      </c>
      <c r="K815" s="7">
        <f t="shared" si="77"/>
        <v>-8.4892615795399917E-2</v>
      </c>
    </row>
    <row r="816" spans="1:11" x14ac:dyDescent="0.25">
      <c r="A816" s="3">
        <v>90</v>
      </c>
      <c r="B816" s="3">
        <v>9</v>
      </c>
      <c r="C816" s="3">
        <v>0</v>
      </c>
      <c r="D816" s="7">
        <f>SUMPRODUCT($E$4:$I$4,'raw data'!D811:H811)+$J$4</f>
        <v>-1.6242422482268801</v>
      </c>
      <c r="E816" s="3">
        <v>0</v>
      </c>
      <c r="F816" s="7">
        <f t="shared" si="73"/>
        <v>0.19706094192164569</v>
      </c>
      <c r="G816" s="7">
        <f t="shared" si="74"/>
        <v>1</v>
      </c>
      <c r="H816" s="7">
        <f t="shared" si="75"/>
        <v>0.16462064296016807</v>
      </c>
      <c r="I816" s="7">
        <f t="shared" si="76"/>
        <v>0.83537935703983202</v>
      </c>
      <c r="J816" s="7">
        <f t="shared" si="72"/>
        <v>0.83537935703983202</v>
      </c>
      <c r="K816" s="7">
        <f t="shared" si="77"/>
        <v>-0.17986933749509604</v>
      </c>
    </row>
    <row r="817" spans="1:11" x14ac:dyDescent="0.25">
      <c r="A817" s="3">
        <v>91</v>
      </c>
      <c r="B817" s="3">
        <v>1</v>
      </c>
      <c r="C817" s="3">
        <v>0</v>
      </c>
      <c r="D817" s="7">
        <f>SUMPRODUCT($E$4:$I$4,'raw data'!D812:H812)+$J$4</f>
        <v>-1.7581528436474358</v>
      </c>
      <c r="E817" s="3">
        <v>0</v>
      </c>
      <c r="F817" s="7">
        <f t="shared" si="73"/>
        <v>0.17236295127437298</v>
      </c>
      <c r="G817" s="7">
        <f t="shared" si="74"/>
        <v>1</v>
      </c>
      <c r="H817" s="7">
        <f t="shared" si="75"/>
        <v>0.14702183405489941</v>
      </c>
      <c r="I817" s="7">
        <f t="shared" si="76"/>
        <v>0.85297816594510056</v>
      </c>
      <c r="J817" s="7">
        <f t="shared" si="72"/>
        <v>0.85297816594510056</v>
      </c>
      <c r="K817" s="7">
        <f t="shared" si="77"/>
        <v>-0.15902132859988932</v>
      </c>
    </row>
    <row r="818" spans="1:11" x14ac:dyDescent="0.25">
      <c r="A818" s="3">
        <v>91</v>
      </c>
      <c r="B818" s="3">
        <v>2</v>
      </c>
      <c r="C818" s="3">
        <v>1</v>
      </c>
      <c r="D818" s="7">
        <f>SUMPRODUCT($E$4:$I$4,'raw data'!D813:H813)+$J$4</f>
        <v>-2.2897109979710621</v>
      </c>
      <c r="E818" s="3">
        <v>0</v>
      </c>
      <c r="F818" s="7">
        <f t="shared" si="73"/>
        <v>0.10129573229622742</v>
      </c>
      <c r="G818" s="7">
        <f t="shared" si="74"/>
        <v>1</v>
      </c>
      <c r="H818" s="7">
        <f t="shared" si="75"/>
        <v>9.197868413148523E-2</v>
      </c>
      <c r="I818" s="7">
        <f t="shared" si="76"/>
        <v>0.90802131586851487</v>
      </c>
      <c r="J818" s="7">
        <f t="shared" si="72"/>
        <v>9.197868413148523E-2</v>
      </c>
      <c r="K818" s="7">
        <f t="shared" si="77"/>
        <v>-2.3861984230013364</v>
      </c>
    </row>
    <row r="819" spans="1:11" x14ac:dyDescent="0.25">
      <c r="A819" s="3">
        <v>91</v>
      </c>
      <c r="B819" s="3">
        <v>3</v>
      </c>
      <c r="C819" s="3">
        <v>1</v>
      </c>
      <c r="D819" s="7">
        <f>SUMPRODUCT($E$4:$I$4,'raw data'!D814:H814)+$J$4</f>
        <v>-0.62385655774795168</v>
      </c>
      <c r="E819" s="3">
        <v>0</v>
      </c>
      <c r="F819" s="7">
        <f t="shared" si="73"/>
        <v>0.53587381910216136</v>
      </c>
      <c r="G819" s="7">
        <f t="shared" si="74"/>
        <v>1</v>
      </c>
      <c r="H819" s="7">
        <f t="shared" si="75"/>
        <v>0.3489048465032249</v>
      </c>
      <c r="I819" s="7">
        <f t="shared" si="76"/>
        <v>0.65109515349677516</v>
      </c>
      <c r="J819" s="7">
        <f t="shared" si="72"/>
        <v>0.3489048465032249</v>
      </c>
      <c r="K819" s="7">
        <f t="shared" si="77"/>
        <v>-1.052956040076986</v>
      </c>
    </row>
    <row r="820" spans="1:11" x14ac:dyDescent="0.25">
      <c r="A820" s="3">
        <v>91</v>
      </c>
      <c r="B820" s="3">
        <v>4</v>
      </c>
      <c r="C820" s="3">
        <v>1</v>
      </c>
      <c r="D820" s="7">
        <f>SUMPRODUCT($E$4:$I$4,'raw data'!D815:H815)+$J$4</f>
        <v>0.12368280206065163</v>
      </c>
      <c r="E820" s="3">
        <v>0</v>
      </c>
      <c r="F820" s="7">
        <f t="shared" si="73"/>
        <v>1.1316568548401877</v>
      </c>
      <c r="G820" s="7">
        <f t="shared" si="74"/>
        <v>1</v>
      </c>
      <c r="H820" s="7">
        <f t="shared" si="75"/>
        <v>0.53088134343509485</v>
      </c>
      <c r="I820" s="7">
        <f t="shared" si="76"/>
        <v>0.46911865656490526</v>
      </c>
      <c r="J820" s="7">
        <f t="shared" si="72"/>
        <v>0.53088134343509485</v>
      </c>
      <c r="K820" s="7">
        <f t="shared" si="77"/>
        <v>-0.63321674140178164</v>
      </c>
    </row>
    <row r="821" spans="1:11" x14ac:dyDescent="0.25">
      <c r="A821" s="3">
        <v>91</v>
      </c>
      <c r="B821" s="3">
        <v>5</v>
      </c>
      <c r="C821" s="3">
        <v>1</v>
      </c>
      <c r="D821" s="7">
        <f>SUMPRODUCT($E$4:$I$4,'raw data'!D816:H816)+$J$4</f>
        <v>-2.3955405297568881</v>
      </c>
      <c r="E821" s="3">
        <v>0</v>
      </c>
      <c r="F821" s="7">
        <f t="shared" si="73"/>
        <v>9.1123410693296561E-2</v>
      </c>
      <c r="G821" s="7">
        <f t="shared" si="74"/>
        <v>1</v>
      </c>
      <c r="H821" s="7">
        <f t="shared" si="75"/>
        <v>8.3513386112206156E-2</v>
      </c>
      <c r="I821" s="7">
        <f t="shared" si="76"/>
        <v>0.91648661388779384</v>
      </c>
      <c r="J821" s="7">
        <f t="shared" si="72"/>
        <v>8.3513386112206156E-2</v>
      </c>
      <c r="K821" s="7">
        <f t="shared" si="77"/>
        <v>-2.4827483472530063</v>
      </c>
    </row>
    <row r="822" spans="1:11" x14ac:dyDescent="0.25">
      <c r="A822" s="3">
        <v>91</v>
      </c>
      <c r="B822" s="3">
        <v>6</v>
      </c>
      <c r="C822" s="3">
        <v>0</v>
      </c>
      <c r="D822" s="7">
        <f>SUMPRODUCT($E$4:$I$4,'raw data'!D817:H817)+$J$4</f>
        <v>9.5601738425921678E-2</v>
      </c>
      <c r="E822" s="3">
        <v>0</v>
      </c>
      <c r="F822" s="7">
        <f t="shared" si="73"/>
        <v>1.1003207612418371</v>
      </c>
      <c r="G822" s="7">
        <f t="shared" si="74"/>
        <v>1</v>
      </c>
      <c r="H822" s="7">
        <f t="shared" si="75"/>
        <v>0.52388224767690283</v>
      </c>
      <c r="I822" s="7">
        <f t="shared" si="76"/>
        <v>0.47611775232309722</v>
      </c>
      <c r="J822" s="7">
        <f t="shared" si="72"/>
        <v>0.47611775232309722</v>
      </c>
      <c r="K822" s="7">
        <f t="shared" si="77"/>
        <v>-0.74209007651377834</v>
      </c>
    </row>
    <row r="823" spans="1:11" x14ac:dyDescent="0.25">
      <c r="A823" s="3">
        <v>91</v>
      </c>
      <c r="B823" s="3">
        <v>7</v>
      </c>
      <c r="C823" s="3">
        <v>1</v>
      </c>
      <c r="D823" s="7">
        <f>SUMPRODUCT($E$4:$I$4,'raw data'!D818:H818)+$J$4</f>
        <v>-0.87670288841827704</v>
      </c>
      <c r="E823" s="3">
        <v>0</v>
      </c>
      <c r="F823" s="7">
        <f t="shared" si="73"/>
        <v>0.41615275424452053</v>
      </c>
      <c r="G823" s="7">
        <f t="shared" si="74"/>
        <v>1</v>
      </c>
      <c r="H823" s="7">
        <f t="shared" si="75"/>
        <v>0.29386148704454335</v>
      </c>
      <c r="I823" s="7">
        <f t="shared" si="76"/>
        <v>0.70613851295545671</v>
      </c>
      <c r="J823" s="7">
        <f t="shared" si="72"/>
        <v>0.29386148704454335</v>
      </c>
      <c r="K823" s="7">
        <f t="shared" si="77"/>
        <v>-1.2246467551627964</v>
      </c>
    </row>
    <row r="824" spans="1:11" x14ac:dyDescent="0.25">
      <c r="A824" s="3">
        <v>91</v>
      </c>
      <c r="B824" s="3">
        <v>8</v>
      </c>
      <c r="C824" s="3">
        <v>0</v>
      </c>
      <c r="D824" s="7">
        <f>SUMPRODUCT($E$4:$I$4,'raw data'!D819:H819)+$J$4</f>
        <v>-2.4236215933916174</v>
      </c>
      <c r="E824" s="3">
        <v>0</v>
      </c>
      <c r="F824" s="7">
        <f t="shared" si="73"/>
        <v>8.8600161959130341E-2</v>
      </c>
      <c r="G824" s="7">
        <f t="shared" si="74"/>
        <v>1</v>
      </c>
      <c r="H824" s="7">
        <f t="shared" si="75"/>
        <v>8.1389076591425941E-2</v>
      </c>
      <c r="I824" s="7">
        <f t="shared" si="76"/>
        <v>0.91861092340857409</v>
      </c>
      <c r="J824" s="7">
        <f t="shared" si="72"/>
        <v>0.91861092340857409</v>
      </c>
      <c r="K824" s="7">
        <f t="shared" si="77"/>
        <v>-8.4892615795399917E-2</v>
      </c>
    </row>
    <row r="825" spans="1:11" x14ac:dyDescent="0.25">
      <c r="A825" s="3">
        <v>91</v>
      </c>
      <c r="B825" s="3">
        <v>9</v>
      </c>
      <c r="C825" s="3">
        <v>1</v>
      </c>
      <c r="D825" s="7">
        <f>SUMPRODUCT($E$4:$I$4,'raw data'!D820:H820)+$J$4</f>
        <v>-1.6242422482268801</v>
      </c>
      <c r="E825" s="3">
        <v>0</v>
      </c>
      <c r="F825" s="7">
        <f t="shared" si="73"/>
        <v>0.19706094192164569</v>
      </c>
      <c r="G825" s="7">
        <f t="shared" si="74"/>
        <v>1</v>
      </c>
      <c r="H825" s="7">
        <f t="shared" si="75"/>
        <v>0.16462064296016807</v>
      </c>
      <c r="I825" s="7">
        <f t="shared" si="76"/>
        <v>0.83537935703983202</v>
      </c>
      <c r="J825" s="7">
        <f t="shared" si="72"/>
        <v>0.16462064296016807</v>
      </c>
      <c r="K825" s="7">
        <f t="shared" si="77"/>
        <v>-1.8041115857219761</v>
      </c>
    </row>
    <row r="826" spans="1:11" x14ac:dyDescent="0.25">
      <c r="A826" s="3">
        <v>92</v>
      </c>
      <c r="B826" s="3">
        <v>1</v>
      </c>
      <c r="C826" s="3">
        <v>0</v>
      </c>
      <c r="D826" s="7">
        <f>SUMPRODUCT($E$4:$I$4,'raw data'!D821:H821)+$J$4</f>
        <v>-1.7581528436474358</v>
      </c>
      <c r="E826" s="3">
        <v>0</v>
      </c>
      <c r="F826" s="7">
        <f t="shared" si="73"/>
        <v>0.17236295127437298</v>
      </c>
      <c r="G826" s="7">
        <f t="shared" si="74"/>
        <v>1</v>
      </c>
      <c r="H826" s="7">
        <f t="shared" si="75"/>
        <v>0.14702183405489941</v>
      </c>
      <c r="I826" s="7">
        <f t="shared" si="76"/>
        <v>0.85297816594510056</v>
      </c>
      <c r="J826" s="7">
        <f t="shared" si="72"/>
        <v>0.85297816594510056</v>
      </c>
      <c r="K826" s="7">
        <f t="shared" si="77"/>
        <v>-0.15902132859988932</v>
      </c>
    </row>
    <row r="827" spans="1:11" x14ac:dyDescent="0.25">
      <c r="A827" s="3">
        <v>92</v>
      </c>
      <c r="B827" s="3">
        <v>2</v>
      </c>
      <c r="C827" s="3">
        <v>0</v>
      </c>
      <c r="D827" s="7">
        <f>SUMPRODUCT($E$4:$I$4,'raw data'!D822:H822)+$J$4</f>
        <v>-2.2897109979710621</v>
      </c>
      <c r="E827" s="3">
        <v>0</v>
      </c>
      <c r="F827" s="7">
        <f t="shared" si="73"/>
        <v>0.10129573229622742</v>
      </c>
      <c r="G827" s="7">
        <f t="shared" si="74"/>
        <v>1</v>
      </c>
      <c r="H827" s="7">
        <f t="shared" si="75"/>
        <v>9.197868413148523E-2</v>
      </c>
      <c r="I827" s="7">
        <f t="shared" si="76"/>
        <v>0.90802131586851487</v>
      </c>
      <c r="J827" s="7">
        <f t="shared" si="72"/>
        <v>0.90802131586851487</v>
      </c>
      <c r="K827" s="7">
        <f t="shared" si="77"/>
        <v>-9.6487425030274257E-2</v>
      </c>
    </row>
    <row r="828" spans="1:11" x14ac:dyDescent="0.25">
      <c r="A828" s="3">
        <v>92</v>
      </c>
      <c r="B828" s="3">
        <v>3</v>
      </c>
      <c r="C828" s="3">
        <v>1</v>
      </c>
      <c r="D828" s="7">
        <f>SUMPRODUCT($E$4:$I$4,'raw data'!D823:H823)+$J$4</f>
        <v>-0.62385655774795168</v>
      </c>
      <c r="E828" s="3">
        <v>0</v>
      </c>
      <c r="F828" s="7">
        <f t="shared" si="73"/>
        <v>0.53587381910216136</v>
      </c>
      <c r="G828" s="7">
        <f t="shared" si="74"/>
        <v>1</v>
      </c>
      <c r="H828" s="7">
        <f t="shared" si="75"/>
        <v>0.3489048465032249</v>
      </c>
      <c r="I828" s="7">
        <f t="shared" si="76"/>
        <v>0.65109515349677516</v>
      </c>
      <c r="J828" s="7">
        <f t="shared" si="72"/>
        <v>0.3489048465032249</v>
      </c>
      <c r="K828" s="7">
        <f t="shared" si="77"/>
        <v>-1.052956040076986</v>
      </c>
    </row>
    <row r="829" spans="1:11" x14ac:dyDescent="0.25">
      <c r="A829" s="3">
        <v>92</v>
      </c>
      <c r="B829" s="3">
        <v>4</v>
      </c>
      <c r="C829" s="3">
        <v>1</v>
      </c>
      <c r="D829" s="7">
        <f>SUMPRODUCT($E$4:$I$4,'raw data'!D824:H824)+$J$4</f>
        <v>0.12368280206065163</v>
      </c>
      <c r="E829" s="3">
        <v>0</v>
      </c>
      <c r="F829" s="7">
        <f t="shared" si="73"/>
        <v>1.1316568548401877</v>
      </c>
      <c r="G829" s="7">
        <f t="shared" si="74"/>
        <v>1</v>
      </c>
      <c r="H829" s="7">
        <f t="shared" si="75"/>
        <v>0.53088134343509485</v>
      </c>
      <c r="I829" s="7">
        <f t="shared" si="76"/>
        <v>0.46911865656490526</v>
      </c>
      <c r="J829" s="7">
        <f t="shared" si="72"/>
        <v>0.53088134343509485</v>
      </c>
      <c r="K829" s="7">
        <f t="shared" si="77"/>
        <v>-0.63321674140178164</v>
      </c>
    </row>
    <row r="830" spans="1:11" x14ac:dyDescent="0.25">
      <c r="A830" s="3">
        <v>92</v>
      </c>
      <c r="B830" s="3">
        <v>5</v>
      </c>
      <c r="C830" s="3">
        <v>0</v>
      </c>
      <c r="D830" s="7">
        <f>SUMPRODUCT($E$4:$I$4,'raw data'!D825:H825)+$J$4</f>
        <v>-2.3955405297568881</v>
      </c>
      <c r="E830" s="3">
        <v>0</v>
      </c>
      <c r="F830" s="7">
        <f t="shared" si="73"/>
        <v>9.1123410693296561E-2</v>
      </c>
      <c r="G830" s="7">
        <f t="shared" si="74"/>
        <v>1</v>
      </c>
      <c r="H830" s="7">
        <f t="shared" si="75"/>
        <v>8.3513386112206156E-2</v>
      </c>
      <c r="I830" s="7">
        <f t="shared" si="76"/>
        <v>0.91648661388779384</v>
      </c>
      <c r="J830" s="7">
        <f t="shared" si="72"/>
        <v>0.91648661388779384</v>
      </c>
      <c r="K830" s="7">
        <f t="shared" si="77"/>
        <v>-8.7207817496118528E-2</v>
      </c>
    </row>
    <row r="831" spans="1:11" x14ac:dyDescent="0.25">
      <c r="A831" s="3">
        <v>92</v>
      </c>
      <c r="B831" s="3">
        <v>6</v>
      </c>
      <c r="C831" s="3">
        <v>1</v>
      </c>
      <c r="D831" s="7">
        <f>SUMPRODUCT($E$4:$I$4,'raw data'!D826:H826)+$J$4</f>
        <v>9.5601738425921678E-2</v>
      </c>
      <c r="E831" s="3">
        <v>0</v>
      </c>
      <c r="F831" s="7">
        <f t="shared" si="73"/>
        <v>1.1003207612418371</v>
      </c>
      <c r="G831" s="7">
        <f t="shared" si="74"/>
        <v>1</v>
      </c>
      <c r="H831" s="7">
        <f t="shared" si="75"/>
        <v>0.52388224767690283</v>
      </c>
      <c r="I831" s="7">
        <f t="shared" si="76"/>
        <v>0.47611775232309722</v>
      </c>
      <c r="J831" s="7">
        <f t="shared" si="72"/>
        <v>0.52388224767690283</v>
      </c>
      <c r="K831" s="7">
        <f t="shared" si="77"/>
        <v>-0.64648833808785655</v>
      </c>
    </row>
    <row r="832" spans="1:11" x14ac:dyDescent="0.25">
      <c r="A832" s="3">
        <v>92</v>
      </c>
      <c r="B832" s="3">
        <v>7</v>
      </c>
      <c r="C832" s="3">
        <v>0</v>
      </c>
      <c r="D832" s="7">
        <f>SUMPRODUCT($E$4:$I$4,'raw data'!D827:H827)+$J$4</f>
        <v>-0.87670288841827704</v>
      </c>
      <c r="E832" s="3">
        <v>0</v>
      </c>
      <c r="F832" s="7">
        <f t="shared" si="73"/>
        <v>0.41615275424452053</v>
      </c>
      <c r="G832" s="7">
        <f t="shared" si="74"/>
        <v>1</v>
      </c>
      <c r="H832" s="7">
        <f t="shared" si="75"/>
        <v>0.29386148704454335</v>
      </c>
      <c r="I832" s="7">
        <f t="shared" si="76"/>
        <v>0.70613851295545671</v>
      </c>
      <c r="J832" s="7">
        <f t="shared" si="72"/>
        <v>0.70613851295545671</v>
      </c>
      <c r="K832" s="7">
        <f t="shared" si="77"/>
        <v>-0.34794386674451944</v>
      </c>
    </row>
    <row r="833" spans="1:11" x14ac:dyDescent="0.25">
      <c r="A833" s="3">
        <v>92</v>
      </c>
      <c r="B833" s="3">
        <v>8</v>
      </c>
      <c r="C833" s="3">
        <v>1</v>
      </c>
      <c r="D833" s="7">
        <f>SUMPRODUCT($E$4:$I$4,'raw data'!D828:H828)+$J$4</f>
        <v>-2.4236215933916174</v>
      </c>
      <c r="E833" s="3">
        <v>0</v>
      </c>
      <c r="F833" s="7">
        <f t="shared" si="73"/>
        <v>8.8600161959130341E-2</v>
      </c>
      <c r="G833" s="7">
        <f t="shared" si="74"/>
        <v>1</v>
      </c>
      <c r="H833" s="7">
        <f t="shared" si="75"/>
        <v>8.1389076591425941E-2</v>
      </c>
      <c r="I833" s="7">
        <f t="shared" si="76"/>
        <v>0.91861092340857409</v>
      </c>
      <c r="J833" s="7">
        <f t="shared" si="72"/>
        <v>8.1389076591425941E-2</v>
      </c>
      <c r="K833" s="7">
        <f t="shared" si="77"/>
        <v>-2.5085142091870174</v>
      </c>
    </row>
    <row r="834" spans="1:11" x14ac:dyDescent="0.25">
      <c r="A834" s="3">
        <v>92</v>
      </c>
      <c r="B834" s="3">
        <v>9</v>
      </c>
      <c r="C834" s="3">
        <v>0</v>
      </c>
      <c r="D834" s="7">
        <f>SUMPRODUCT($E$4:$I$4,'raw data'!D829:H829)+$J$4</f>
        <v>-1.6242422482268801</v>
      </c>
      <c r="E834" s="3">
        <v>0</v>
      </c>
      <c r="F834" s="7">
        <f t="shared" si="73"/>
        <v>0.19706094192164569</v>
      </c>
      <c r="G834" s="7">
        <f t="shared" si="74"/>
        <v>1</v>
      </c>
      <c r="H834" s="7">
        <f t="shared" si="75"/>
        <v>0.16462064296016807</v>
      </c>
      <c r="I834" s="7">
        <f t="shared" si="76"/>
        <v>0.83537935703983202</v>
      </c>
      <c r="J834" s="7">
        <f t="shared" si="72"/>
        <v>0.83537935703983202</v>
      </c>
      <c r="K834" s="7">
        <f t="shared" si="77"/>
        <v>-0.17986933749509604</v>
      </c>
    </row>
    <row r="835" spans="1:11" x14ac:dyDescent="0.25">
      <c r="A835" s="3">
        <v>93</v>
      </c>
      <c r="B835" s="3">
        <v>1</v>
      </c>
      <c r="C835" s="3">
        <v>0</v>
      </c>
      <c r="D835" s="7">
        <f>SUMPRODUCT($E$4:$I$4,'raw data'!D830:H830)+$J$4</f>
        <v>-1.7581528436474358</v>
      </c>
      <c r="E835" s="3">
        <v>0</v>
      </c>
      <c r="F835" s="7">
        <f t="shared" si="73"/>
        <v>0.17236295127437298</v>
      </c>
      <c r="G835" s="7">
        <f t="shared" si="74"/>
        <v>1</v>
      </c>
      <c r="H835" s="7">
        <f t="shared" si="75"/>
        <v>0.14702183405489941</v>
      </c>
      <c r="I835" s="7">
        <f t="shared" si="76"/>
        <v>0.85297816594510056</v>
      </c>
      <c r="J835" s="7">
        <f t="shared" si="72"/>
        <v>0.85297816594510056</v>
      </c>
      <c r="K835" s="7">
        <f t="shared" si="77"/>
        <v>-0.15902132859988932</v>
      </c>
    </row>
    <row r="836" spans="1:11" x14ac:dyDescent="0.25">
      <c r="A836" s="3">
        <v>93</v>
      </c>
      <c r="B836" s="3">
        <v>2</v>
      </c>
      <c r="C836" s="3">
        <v>0</v>
      </c>
      <c r="D836" s="7">
        <f>SUMPRODUCT($E$4:$I$4,'raw data'!D831:H831)+$J$4</f>
        <v>-2.2897109979710621</v>
      </c>
      <c r="E836" s="3">
        <v>0</v>
      </c>
      <c r="F836" s="7">
        <f t="shared" si="73"/>
        <v>0.10129573229622742</v>
      </c>
      <c r="G836" s="7">
        <f t="shared" si="74"/>
        <v>1</v>
      </c>
      <c r="H836" s="7">
        <f t="shared" si="75"/>
        <v>9.197868413148523E-2</v>
      </c>
      <c r="I836" s="7">
        <f t="shared" si="76"/>
        <v>0.90802131586851487</v>
      </c>
      <c r="J836" s="7">
        <f t="shared" si="72"/>
        <v>0.90802131586851487</v>
      </c>
      <c r="K836" s="7">
        <f t="shared" si="77"/>
        <v>-9.6487425030274257E-2</v>
      </c>
    </row>
    <row r="837" spans="1:11" x14ac:dyDescent="0.25">
      <c r="A837" s="3">
        <v>93</v>
      </c>
      <c r="B837" s="3">
        <v>3</v>
      </c>
      <c r="C837" s="3">
        <v>0</v>
      </c>
      <c r="D837" s="7">
        <f>SUMPRODUCT($E$4:$I$4,'raw data'!D832:H832)+$J$4</f>
        <v>-0.62385655774795168</v>
      </c>
      <c r="E837" s="3">
        <v>0</v>
      </c>
      <c r="F837" s="7">
        <f t="shared" si="73"/>
        <v>0.53587381910216136</v>
      </c>
      <c r="G837" s="7">
        <f t="shared" si="74"/>
        <v>1</v>
      </c>
      <c r="H837" s="7">
        <f t="shared" si="75"/>
        <v>0.3489048465032249</v>
      </c>
      <c r="I837" s="7">
        <f t="shared" si="76"/>
        <v>0.65109515349677516</v>
      </c>
      <c r="J837" s="7">
        <f t="shared" si="72"/>
        <v>0.65109515349677516</v>
      </c>
      <c r="K837" s="7">
        <f t="shared" si="77"/>
        <v>-0.42909948232903433</v>
      </c>
    </row>
    <row r="838" spans="1:11" x14ac:dyDescent="0.25">
      <c r="A838" s="3">
        <v>93</v>
      </c>
      <c r="B838" s="3">
        <v>4</v>
      </c>
      <c r="C838" s="3">
        <v>1</v>
      </c>
      <c r="D838" s="7">
        <f>SUMPRODUCT($E$4:$I$4,'raw data'!D833:H833)+$J$4</f>
        <v>0.12368280206065163</v>
      </c>
      <c r="E838" s="3">
        <v>0</v>
      </c>
      <c r="F838" s="7">
        <f t="shared" si="73"/>
        <v>1.1316568548401877</v>
      </c>
      <c r="G838" s="7">
        <f t="shared" si="74"/>
        <v>1</v>
      </c>
      <c r="H838" s="7">
        <f t="shared" si="75"/>
        <v>0.53088134343509485</v>
      </c>
      <c r="I838" s="7">
        <f t="shared" si="76"/>
        <v>0.46911865656490526</v>
      </c>
      <c r="J838" s="7">
        <f t="shared" si="72"/>
        <v>0.53088134343509485</v>
      </c>
      <c r="K838" s="7">
        <f t="shared" si="77"/>
        <v>-0.63321674140178164</v>
      </c>
    </row>
    <row r="839" spans="1:11" x14ac:dyDescent="0.25">
      <c r="A839" s="3">
        <v>93</v>
      </c>
      <c r="B839" s="3">
        <v>5</v>
      </c>
      <c r="C839" s="3">
        <v>0</v>
      </c>
      <c r="D839" s="7">
        <f>SUMPRODUCT($E$4:$I$4,'raw data'!D834:H834)+$J$4</f>
        <v>-2.3955405297568881</v>
      </c>
      <c r="E839" s="3">
        <v>0</v>
      </c>
      <c r="F839" s="7">
        <f t="shared" si="73"/>
        <v>9.1123410693296561E-2</v>
      </c>
      <c r="G839" s="7">
        <f t="shared" si="74"/>
        <v>1</v>
      </c>
      <c r="H839" s="7">
        <f t="shared" si="75"/>
        <v>8.3513386112206156E-2</v>
      </c>
      <c r="I839" s="7">
        <f t="shared" si="76"/>
        <v>0.91648661388779384</v>
      </c>
      <c r="J839" s="7">
        <f t="shared" ref="J839:J902" si="78">H839^C839*I839^(1-C839)</f>
        <v>0.91648661388779384</v>
      </c>
      <c r="K839" s="7">
        <f t="shared" si="77"/>
        <v>-8.7207817496118528E-2</v>
      </c>
    </row>
    <row r="840" spans="1:11" x14ac:dyDescent="0.25">
      <c r="A840" s="3">
        <v>93</v>
      </c>
      <c r="B840" s="3">
        <v>6</v>
      </c>
      <c r="C840" s="3">
        <v>0</v>
      </c>
      <c r="D840" s="7">
        <f>SUMPRODUCT($E$4:$I$4,'raw data'!D835:H835)+$J$4</f>
        <v>9.5601738425921678E-2</v>
      </c>
      <c r="E840" s="3">
        <v>0</v>
      </c>
      <c r="F840" s="7">
        <f t="shared" ref="F840:F903" si="79">EXP(D840)</f>
        <v>1.1003207612418371</v>
      </c>
      <c r="G840" s="7">
        <f t="shared" ref="G840:G903" si="80">EXP(E840)</f>
        <v>1</v>
      </c>
      <c r="H840" s="7">
        <f t="shared" ref="H840:H903" si="81">F840/SUM(F840:G840)</f>
        <v>0.52388224767690283</v>
      </c>
      <c r="I840" s="7">
        <f t="shared" ref="I840:I903" si="82">G840/SUM(F840:G840)</f>
        <v>0.47611775232309722</v>
      </c>
      <c r="J840" s="7">
        <f t="shared" si="78"/>
        <v>0.47611775232309722</v>
      </c>
      <c r="K840" s="7">
        <f t="shared" ref="K840:K903" si="83">LN(J840)</f>
        <v>-0.74209007651377834</v>
      </c>
    </row>
    <row r="841" spans="1:11" x14ac:dyDescent="0.25">
      <c r="A841" s="3">
        <v>93</v>
      </c>
      <c r="B841" s="3">
        <v>7</v>
      </c>
      <c r="C841" s="3">
        <v>1</v>
      </c>
      <c r="D841" s="7">
        <f>SUMPRODUCT($E$4:$I$4,'raw data'!D836:H836)+$J$4</f>
        <v>-0.87670288841827704</v>
      </c>
      <c r="E841" s="3">
        <v>0</v>
      </c>
      <c r="F841" s="7">
        <f t="shared" si="79"/>
        <v>0.41615275424452053</v>
      </c>
      <c r="G841" s="7">
        <f t="shared" si="80"/>
        <v>1</v>
      </c>
      <c r="H841" s="7">
        <f t="shared" si="81"/>
        <v>0.29386148704454335</v>
      </c>
      <c r="I841" s="7">
        <f t="shared" si="82"/>
        <v>0.70613851295545671</v>
      </c>
      <c r="J841" s="7">
        <f t="shared" si="78"/>
        <v>0.29386148704454335</v>
      </c>
      <c r="K841" s="7">
        <f t="shared" si="83"/>
        <v>-1.2246467551627964</v>
      </c>
    </row>
    <row r="842" spans="1:11" x14ac:dyDescent="0.25">
      <c r="A842" s="3">
        <v>93</v>
      </c>
      <c r="B842" s="3">
        <v>8</v>
      </c>
      <c r="C842" s="3">
        <v>0</v>
      </c>
      <c r="D842" s="7">
        <f>SUMPRODUCT($E$4:$I$4,'raw data'!D837:H837)+$J$4</f>
        <v>-2.4236215933916174</v>
      </c>
      <c r="E842" s="3">
        <v>0</v>
      </c>
      <c r="F842" s="7">
        <f t="shared" si="79"/>
        <v>8.8600161959130341E-2</v>
      </c>
      <c r="G842" s="7">
        <f t="shared" si="80"/>
        <v>1</v>
      </c>
      <c r="H842" s="7">
        <f t="shared" si="81"/>
        <v>8.1389076591425941E-2</v>
      </c>
      <c r="I842" s="7">
        <f t="shared" si="82"/>
        <v>0.91861092340857409</v>
      </c>
      <c r="J842" s="7">
        <f t="shared" si="78"/>
        <v>0.91861092340857409</v>
      </c>
      <c r="K842" s="7">
        <f t="shared" si="83"/>
        <v>-8.4892615795399917E-2</v>
      </c>
    </row>
    <row r="843" spans="1:11" x14ac:dyDescent="0.25">
      <c r="A843" s="3">
        <v>93</v>
      </c>
      <c r="B843" s="3">
        <v>9</v>
      </c>
      <c r="C843" s="3">
        <v>0</v>
      </c>
      <c r="D843" s="7">
        <f>SUMPRODUCT($E$4:$I$4,'raw data'!D838:H838)+$J$4</f>
        <v>-1.6242422482268801</v>
      </c>
      <c r="E843" s="3">
        <v>0</v>
      </c>
      <c r="F843" s="7">
        <f t="shared" si="79"/>
        <v>0.19706094192164569</v>
      </c>
      <c r="G843" s="7">
        <f t="shared" si="80"/>
        <v>1</v>
      </c>
      <c r="H843" s="7">
        <f t="shared" si="81"/>
        <v>0.16462064296016807</v>
      </c>
      <c r="I843" s="7">
        <f t="shared" si="82"/>
        <v>0.83537935703983202</v>
      </c>
      <c r="J843" s="7">
        <f t="shared" si="78"/>
        <v>0.83537935703983202</v>
      </c>
      <c r="K843" s="7">
        <f t="shared" si="83"/>
        <v>-0.17986933749509604</v>
      </c>
    </row>
    <row r="844" spans="1:11" x14ac:dyDescent="0.25">
      <c r="A844" s="3">
        <v>94</v>
      </c>
      <c r="B844" s="3">
        <v>1</v>
      </c>
      <c r="C844" s="3">
        <v>0</v>
      </c>
      <c r="D844" s="7">
        <f>SUMPRODUCT($E$4:$I$4,'raw data'!D839:H839)+$J$4</f>
        <v>-1.7581528436474358</v>
      </c>
      <c r="E844" s="3">
        <v>0</v>
      </c>
      <c r="F844" s="7">
        <f t="shared" si="79"/>
        <v>0.17236295127437298</v>
      </c>
      <c r="G844" s="7">
        <f t="shared" si="80"/>
        <v>1</v>
      </c>
      <c r="H844" s="7">
        <f t="shared" si="81"/>
        <v>0.14702183405489941</v>
      </c>
      <c r="I844" s="7">
        <f t="shared" si="82"/>
        <v>0.85297816594510056</v>
      </c>
      <c r="J844" s="7">
        <f t="shared" si="78"/>
        <v>0.85297816594510056</v>
      </c>
      <c r="K844" s="7">
        <f t="shared" si="83"/>
        <v>-0.15902132859988932</v>
      </c>
    </row>
    <row r="845" spans="1:11" x14ac:dyDescent="0.25">
      <c r="A845" s="3">
        <v>94</v>
      </c>
      <c r="B845" s="3">
        <v>2</v>
      </c>
      <c r="C845" s="3">
        <v>0</v>
      </c>
      <c r="D845" s="7">
        <f>SUMPRODUCT($E$4:$I$4,'raw data'!D840:H840)+$J$4</f>
        <v>-2.2897109979710621</v>
      </c>
      <c r="E845" s="3">
        <v>0</v>
      </c>
      <c r="F845" s="7">
        <f t="shared" si="79"/>
        <v>0.10129573229622742</v>
      </c>
      <c r="G845" s="7">
        <f t="shared" si="80"/>
        <v>1</v>
      </c>
      <c r="H845" s="7">
        <f t="shared" si="81"/>
        <v>9.197868413148523E-2</v>
      </c>
      <c r="I845" s="7">
        <f t="shared" si="82"/>
        <v>0.90802131586851487</v>
      </c>
      <c r="J845" s="7">
        <f t="shared" si="78"/>
        <v>0.90802131586851487</v>
      </c>
      <c r="K845" s="7">
        <f t="shared" si="83"/>
        <v>-9.6487425030274257E-2</v>
      </c>
    </row>
    <row r="846" spans="1:11" x14ac:dyDescent="0.25">
      <c r="A846" s="3">
        <v>94</v>
      </c>
      <c r="B846" s="3">
        <v>3</v>
      </c>
      <c r="C846" s="3">
        <v>0</v>
      </c>
      <c r="D846" s="7">
        <f>SUMPRODUCT($E$4:$I$4,'raw data'!D841:H841)+$J$4</f>
        <v>-0.62385655774795168</v>
      </c>
      <c r="E846" s="3">
        <v>0</v>
      </c>
      <c r="F846" s="7">
        <f t="shared" si="79"/>
        <v>0.53587381910216136</v>
      </c>
      <c r="G846" s="7">
        <f t="shared" si="80"/>
        <v>1</v>
      </c>
      <c r="H846" s="7">
        <f t="shared" si="81"/>
        <v>0.3489048465032249</v>
      </c>
      <c r="I846" s="7">
        <f t="shared" si="82"/>
        <v>0.65109515349677516</v>
      </c>
      <c r="J846" s="7">
        <f t="shared" si="78"/>
        <v>0.65109515349677516</v>
      </c>
      <c r="K846" s="7">
        <f t="shared" si="83"/>
        <v>-0.42909948232903433</v>
      </c>
    </row>
    <row r="847" spans="1:11" x14ac:dyDescent="0.25">
      <c r="A847" s="3">
        <v>94</v>
      </c>
      <c r="B847" s="3">
        <v>4</v>
      </c>
      <c r="C847" s="3">
        <v>0</v>
      </c>
      <c r="D847" s="7">
        <f>SUMPRODUCT($E$4:$I$4,'raw data'!D842:H842)+$J$4</f>
        <v>0.12368280206065163</v>
      </c>
      <c r="E847" s="3">
        <v>0</v>
      </c>
      <c r="F847" s="7">
        <f t="shared" si="79"/>
        <v>1.1316568548401877</v>
      </c>
      <c r="G847" s="7">
        <f t="shared" si="80"/>
        <v>1</v>
      </c>
      <c r="H847" s="7">
        <f t="shared" si="81"/>
        <v>0.53088134343509485</v>
      </c>
      <c r="I847" s="7">
        <f t="shared" si="82"/>
        <v>0.46911865656490526</v>
      </c>
      <c r="J847" s="7">
        <f t="shared" si="78"/>
        <v>0.46911865656490526</v>
      </c>
      <c r="K847" s="7">
        <f t="shared" si="83"/>
        <v>-0.75689954346243327</v>
      </c>
    </row>
    <row r="848" spans="1:11" x14ac:dyDescent="0.25">
      <c r="A848" s="3">
        <v>94</v>
      </c>
      <c r="B848" s="3">
        <v>5</v>
      </c>
      <c r="C848" s="3">
        <v>0</v>
      </c>
      <c r="D848" s="7">
        <f>SUMPRODUCT($E$4:$I$4,'raw data'!D843:H843)+$J$4</f>
        <v>-2.3955405297568881</v>
      </c>
      <c r="E848" s="3">
        <v>0</v>
      </c>
      <c r="F848" s="7">
        <f t="shared" si="79"/>
        <v>9.1123410693296561E-2</v>
      </c>
      <c r="G848" s="7">
        <f t="shared" si="80"/>
        <v>1</v>
      </c>
      <c r="H848" s="7">
        <f t="shared" si="81"/>
        <v>8.3513386112206156E-2</v>
      </c>
      <c r="I848" s="7">
        <f t="shared" si="82"/>
        <v>0.91648661388779384</v>
      </c>
      <c r="J848" s="7">
        <f t="shared" si="78"/>
        <v>0.91648661388779384</v>
      </c>
      <c r="K848" s="7">
        <f t="shared" si="83"/>
        <v>-8.7207817496118528E-2</v>
      </c>
    </row>
    <row r="849" spans="1:11" x14ac:dyDescent="0.25">
      <c r="A849" s="3">
        <v>94</v>
      </c>
      <c r="B849" s="3">
        <v>6</v>
      </c>
      <c r="C849" s="3">
        <v>0</v>
      </c>
      <c r="D849" s="7">
        <f>SUMPRODUCT($E$4:$I$4,'raw data'!D844:H844)+$J$4</f>
        <v>9.5601738425921678E-2</v>
      </c>
      <c r="E849" s="3">
        <v>0</v>
      </c>
      <c r="F849" s="7">
        <f t="shared" si="79"/>
        <v>1.1003207612418371</v>
      </c>
      <c r="G849" s="7">
        <f t="shared" si="80"/>
        <v>1</v>
      </c>
      <c r="H849" s="7">
        <f t="shared" si="81"/>
        <v>0.52388224767690283</v>
      </c>
      <c r="I849" s="7">
        <f t="shared" si="82"/>
        <v>0.47611775232309722</v>
      </c>
      <c r="J849" s="7">
        <f t="shared" si="78"/>
        <v>0.47611775232309722</v>
      </c>
      <c r="K849" s="7">
        <f t="shared" si="83"/>
        <v>-0.74209007651377834</v>
      </c>
    </row>
    <row r="850" spans="1:11" x14ac:dyDescent="0.25">
      <c r="A850" s="3">
        <v>94</v>
      </c>
      <c r="B850" s="3">
        <v>7</v>
      </c>
      <c r="C850" s="3">
        <v>0</v>
      </c>
      <c r="D850" s="7">
        <f>SUMPRODUCT($E$4:$I$4,'raw data'!D845:H845)+$J$4</f>
        <v>-0.87670288841827704</v>
      </c>
      <c r="E850" s="3">
        <v>0</v>
      </c>
      <c r="F850" s="7">
        <f t="shared" si="79"/>
        <v>0.41615275424452053</v>
      </c>
      <c r="G850" s="7">
        <f t="shared" si="80"/>
        <v>1</v>
      </c>
      <c r="H850" s="7">
        <f t="shared" si="81"/>
        <v>0.29386148704454335</v>
      </c>
      <c r="I850" s="7">
        <f t="shared" si="82"/>
        <v>0.70613851295545671</v>
      </c>
      <c r="J850" s="7">
        <f t="shared" si="78"/>
        <v>0.70613851295545671</v>
      </c>
      <c r="K850" s="7">
        <f t="shared" si="83"/>
        <v>-0.34794386674451944</v>
      </c>
    </row>
    <row r="851" spans="1:11" x14ac:dyDescent="0.25">
      <c r="A851" s="3">
        <v>94</v>
      </c>
      <c r="B851" s="3">
        <v>8</v>
      </c>
      <c r="C851" s="3">
        <v>0</v>
      </c>
      <c r="D851" s="7">
        <f>SUMPRODUCT($E$4:$I$4,'raw data'!D846:H846)+$J$4</f>
        <v>-2.4236215933916174</v>
      </c>
      <c r="E851" s="3">
        <v>0</v>
      </c>
      <c r="F851" s="7">
        <f t="shared" si="79"/>
        <v>8.8600161959130341E-2</v>
      </c>
      <c r="G851" s="7">
        <f t="shared" si="80"/>
        <v>1</v>
      </c>
      <c r="H851" s="7">
        <f t="shared" si="81"/>
        <v>8.1389076591425941E-2</v>
      </c>
      <c r="I851" s="7">
        <f t="shared" si="82"/>
        <v>0.91861092340857409</v>
      </c>
      <c r="J851" s="7">
        <f t="shared" si="78"/>
        <v>0.91861092340857409</v>
      </c>
      <c r="K851" s="7">
        <f t="shared" si="83"/>
        <v>-8.4892615795399917E-2</v>
      </c>
    </row>
    <row r="852" spans="1:11" x14ac:dyDescent="0.25">
      <c r="A852" s="3">
        <v>94</v>
      </c>
      <c r="B852" s="3">
        <v>9</v>
      </c>
      <c r="C852" s="3">
        <v>1</v>
      </c>
      <c r="D852" s="7">
        <f>SUMPRODUCT($E$4:$I$4,'raw data'!D847:H847)+$J$4</f>
        <v>-1.6242422482268801</v>
      </c>
      <c r="E852" s="3">
        <v>0</v>
      </c>
      <c r="F852" s="7">
        <f t="shared" si="79"/>
        <v>0.19706094192164569</v>
      </c>
      <c r="G852" s="7">
        <f t="shared" si="80"/>
        <v>1</v>
      </c>
      <c r="H852" s="7">
        <f t="shared" si="81"/>
        <v>0.16462064296016807</v>
      </c>
      <c r="I852" s="7">
        <f t="shared" si="82"/>
        <v>0.83537935703983202</v>
      </c>
      <c r="J852" s="7">
        <f t="shared" si="78"/>
        <v>0.16462064296016807</v>
      </c>
      <c r="K852" s="7">
        <f t="shared" si="83"/>
        <v>-1.8041115857219761</v>
      </c>
    </row>
    <row r="853" spans="1:11" x14ac:dyDescent="0.25">
      <c r="A853" s="3">
        <v>95</v>
      </c>
      <c r="B853" s="3">
        <v>1</v>
      </c>
      <c r="C853" s="3">
        <v>0</v>
      </c>
      <c r="D853" s="7">
        <f>SUMPRODUCT($E$4:$I$4,'raw data'!D848:H848)+$J$4</f>
        <v>-1.7581528436474358</v>
      </c>
      <c r="E853" s="3">
        <v>0</v>
      </c>
      <c r="F853" s="7">
        <f t="shared" si="79"/>
        <v>0.17236295127437298</v>
      </c>
      <c r="G853" s="7">
        <f t="shared" si="80"/>
        <v>1</v>
      </c>
      <c r="H853" s="7">
        <f t="shared" si="81"/>
        <v>0.14702183405489941</v>
      </c>
      <c r="I853" s="7">
        <f t="shared" si="82"/>
        <v>0.85297816594510056</v>
      </c>
      <c r="J853" s="7">
        <f t="shared" si="78"/>
        <v>0.85297816594510056</v>
      </c>
      <c r="K853" s="7">
        <f t="shared" si="83"/>
        <v>-0.15902132859988932</v>
      </c>
    </row>
    <row r="854" spans="1:11" x14ac:dyDescent="0.25">
      <c r="A854" s="3">
        <v>95</v>
      </c>
      <c r="B854" s="3">
        <v>2</v>
      </c>
      <c r="C854" s="3">
        <v>0</v>
      </c>
      <c r="D854" s="7">
        <f>SUMPRODUCT($E$4:$I$4,'raw data'!D849:H849)+$J$4</f>
        <v>-2.2897109979710621</v>
      </c>
      <c r="E854" s="3">
        <v>0</v>
      </c>
      <c r="F854" s="7">
        <f t="shared" si="79"/>
        <v>0.10129573229622742</v>
      </c>
      <c r="G854" s="7">
        <f t="shared" si="80"/>
        <v>1</v>
      </c>
      <c r="H854" s="7">
        <f t="shared" si="81"/>
        <v>9.197868413148523E-2</v>
      </c>
      <c r="I854" s="7">
        <f t="shared" si="82"/>
        <v>0.90802131586851487</v>
      </c>
      <c r="J854" s="7">
        <f t="shared" si="78"/>
        <v>0.90802131586851487</v>
      </c>
      <c r="K854" s="7">
        <f t="shared" si="83"/>
        <v>-9.6487425030274257E-2</v>
      </c>
    </row>
    <row r="855" spans="1:11" x14ac:dyDescent="0.25">
      <c r="A855" s="3">
        <v>95</v>
      </c>
      <c r="B855" s="3">
        <v>3</v>
      </c>
      <c r="C855" s="3">
        <v>1</v>
      </c>
      <c r="D855" s="7">
        <f>SUMPRODUCT($E$4:$I$4,'raw data'!D850:H850)+$J$4</f>
        <v>-0.62385655774795168</v>
      </c>
      <c r="E855" s="3">
        <v>0</v>
      </c>
      <c r="F855" s="7">
        <f t="shared" si="79"/>
        <v>0.53587381910216136</v>
      </c>
      <c r="G855" s="7">
        <f t="shared" si="80"/>
        <v>1</v>
      </c>
      <c r="H855" s="7">
        <f t="shared" si="81"/>
        <v>0.3489048465032249</v>
      </c>
      <c r="I855" s="7">
        <f t="shared" si="82"/>
        <v>0.65109515349677516</v>
      </c>
      <c r="J855" s="7">
        <f t="shared" si="78"/>
        <v>0.3489048465032249</v>
      </c>
      <c r="K855" s="7">
        <f t="shared" si="83"/>
        <v>-1.052956040076986</v>
      </c>
    </row>
    <row r="856" spans="1:11" x14ac:dyDescent="0.25">
      <c r="A856" s="3">
        <v>95</v>
      </c>
      <c r="B856" s="3">
        <v>4</v>
      </c>
      <c r="C856" s="3">
        <v>1</v>
      </c>
      <c r="D856" s="7">
        <f>SUMPRODUCT($E$4:$I$4,'raw data'!D851:H851)+$J$4</f>
        <v>0.12368280206065163</v>
      </c>
      <c r="E856" s="3">
        <v>0</v>
      </c>
      <c r="F856" s="7">
        <f t="shared" si="79"/>
        <v>1.1316568548401877</v>
      </c>
      <c r="G856" s="7">
        <f t="shared" si="80"/>
        <v>1</v>
      </c>
      <c r="H856" s="7">
        <f t="shared" si="81"/>
        <v>0.53088134343509485</v>
      </c>
      <c r="I856" s="7">
        <f t="shared" si="82"/>
        <v>0.46911865656490526</v>
      </c>
      <c r="J856" s="7">
        <f t="shared" si="78"/>
        <v>0.53088134343509485</v>
      </c>
      <c r="K856" s="7">
        <f t="shared" si="83"/>
        <v>-0.63321674140178164</v>
      </c>
    </row>
    <row r="857" spans="1:11" x14ac:dyDescent="0.25">
      <c r="A857" s="3">
        <v>95</v>
      </c>
      <c r="B857" s="3">
        <v>5</v>
      </c>
      <c r="C857" s="3">
        <v>0</v>
      </c>
      <c r="D857" s="7">
        <f>SUMPRODUCT($E$4:$I$4,'raw data'!D852:H852)+$J$4</f>
        <v>-2.3955405297568881</v>
      </c>
      <c r="E857" s="3">
        <v>0</v>
      </c>
      <c r="F857" s="7">
        <f t="shared" si="79"/>
        <v>9.1123410693296561E-2</v>
      </c>
      <c r="G857" s="7">
        <f t="shared" si="80"/>
        <v>1</v>
      </c>
      <c r="H857" s="7">
        <f t="shared" si="81"/>
        <v>8.3513386112206156E-2</v>
      </c>
      <c r="I857" s="7">
        <f t="shared" si="82"/>
        <v>0.91648661388779384</v>
      </c>
      <c r="J857" s="7">
        <f t="shared" si="78"/>
        <v>0.91648661388779384</v>
      </c>
      <c r="K857" s="7">
        <f t="shared" si="83"/>
        <v>-8.7207817496118528E-2</v>
      </c>
    </row>
    <row r="858" spans="1:11" x14ac:dyDescent="0.25">
      <c r="A858" s="3">
        <v>95</v>
      </c>
      <c r="B858" s="3">
        <v>6</v>
      </c>
      <c r="C858" s="3">
        <v>1</v>
      </c>
      <c r="D858" s="7">
        <f>SUMPRODUCT($E$4:$I$4,'raw data'!D853:H853)+$J$4</f>
        <v>9.5601738425921678E-2</v>
      </c>
      <c r="E858" s="3">
        <v>0</v>
      </c>
      <c r="F858" s="7">
        <f t="shared" si="79"/>
        <v>1.1003207612418371</v>
      </c>
      <c r="G858" s="7">
        <f t="shared" si="80"/>
        <v>1</v>
      </c>
      <c r="H858" s="7">
        <f t="shared" si="81"/>
        <v>0.52388224767690283</v>
      </c>
      <c r="I858" s="7">
        <f t="shared" si="82"/>
        <v>0.47611775232309722</v>
      </c>
      <c r="J858" s="7">
        <f t="shared" si="78"/>
        <v>0.52388224767690283</v>
      </c>
      <c r="K858" s="7">
        <f t="shared" si="83"/>
        <v>-0.64648833808785655</v>
      </c>
    </row>
    <row r="859" spans="1:11" x14ac:dyDescent="0.25">
      <c r="A859" s="3">
        <v>95</v>
      </c>
      <c r="B859" s="3">
        <v>7</v>
      </c>
      <c r="C859" s="3">
        <v>0</v>
      </c>
      <c r="D859" s="7">
        <f>SUMPRODUCT($E$4:$I$4,'raw data'!D854:H854)+$J$4</f>
        <v>-0.87670288841827704</v>
      </c>
      <c r="E859" s="3">
        <v>0</v>
      </c>
      <c r="F859" s="7">
        <f t="shared" si="79"/>
        <v>0.41615275424452053</v>
      </c>
      <c r="G859" s="7">
        <f t="shared" si="80"/>
        <v>1</v>
      </c>
      <c r="H859" s="7">
        <f t="shared" si="81"/>
        <v>0.29386148704454335</v>
      </c>
      <c r="I859" s="7">
        <f t="shared" si="82"/>
        <v>0.70613851295545671</v>
      </c>
      <c r="J859" s="7">
        <f t="shared" si="78"/>
        <v>0.70613851295545671</v>
      </c>
      <c r="K859" s="7">
        <f t="shared" si="83"/>
        <v>-0.34794386674451944</v>
      </c>
    </row>
    <row r="860" spans="1:11" x14ac:dyDescent="0.25">
      <c r="A860" s="3">
        <v>95</v>
      </c>
      <c r="B860" s="3">
        <v>8</v>
      </c>
      <c r="C860" s="3">
        <v>0</v>
      </c>
      <c r="D860" s="7">
        <f>SUMPRODUCT($E$4:$I$4,'raw data'!D855:H855)+$J$4</f>
        <v>-2.4236215933916174</v>
      </c>
      <c r="E860" s="3">
        <v>0</v>
      </c>
      <c r="F860" s="7">
        <f t="shared" si="79"/>
        <v>8.8600161959130341E-2</v>
      </c>
      <c r="G860" s="7">
        <f t="shared" si="80"/>
        <v>1</v>
      </c>
      <c r="H860" s="7">
        <f t="shared" si="81"/>
        <v>8.1389076591425941E-2</v>
      </c>
      <c r="I860" s="7">
        <f t="shared" si="82"/>
        <v>0.91861092340857409</v>
      </c>
      <c r="J860" s="7">
        <f t="shared" si="78"/>
        <v>0.91861092340857409</v>
      </c>
      <c r="K860" s="7">
        <f t="shared" si="83"/>
        <v>-8.4892615795399917E-2</v>
      </c>
    </row>
    <row r="861" spans="1:11" x14ac:dyDescent="0.25">
      <c r="A861" s="3">
        <v>95</v>
      </c>
      <c r="B861" s="3">
        <v>9</v>
      </c>
      <c r="C861" s="3">
        <v>0</v>
      </c>
      <c r="D861" s="7">
        <f>SUMPRODUCT($E$4:$I$4,'raw data'!D856:H856)+$J$4</f>
        <v>-1.6242422482268801</v>
      </c>
      <c r="E861" s="3">
        <v>0</v>
      </c>
      <c r="F861" s="7">
        <f t="shared" si="79"/>
        <v>0.19706094192164569</v>
      </c>
      <c r="G861" s="7">
        <f t="shared" si="80"/>
        <v>1</v>
      </c>
      <c r="H861" s="7">
        <f t="shared" si="81"/>
        <v>0.16462064296016807</v>
      </c>
      <c r="I861" s="7">
        <f t="shared" si="82"/>
        <v>0.83537935703983202</v>
      </c>
      <c r="J861" s="7">
        <f t="shared" si="78"/>
        <v>0.83537935703983202</v>
      </c>
      <c r="K861" s="7">
        <f t="shared" si="83"/>
        <v>-0.17986933749509604</v>
      </c>
    </row>
    <row r="862" spans="1:11" x14ac:dyDescent="0.25">
      <c r="A862" s="3">
        <v>96</v>
      </c>
      <c r="B862" s="3">
        <v>1</v>
      </c>
      <c r="C862" s="3">
        <v>0</v>
      </c>
      <c r="D862" s="7">
        <f>SUMPRODUCT($E$4:$I$4,'raw data'!D857:H857)+$J$4</f>
        <v>-1.7581528436474358</v>
      </c>
      <c r="E862" s="3">
        <v>0</v>
      </c>
      <c r="F862" s="7">
        <f t="shared" si="79"/>
        <v>0.17236295127437298</v>
      </c>
      <c r="G862" s="7">
        <f t="shared" si="80"/>
        <v>1</v>
      </c>
      <c r="H862" s="7">
        <f t="shared" si="81"/>
        <v>0.14702183405489941</v>
      </c>
      <c r="I862" s="7">
        <f t="shared" si="82"/>
        <v>0.85297816594510056</v>
      </c>
      <c r="J862" s="7">
        <f t="shared" si="78"/>
        <v>0.85297816594510056</v>
      </c>
      <c r="K862" s="7">
        <f t="shared" si="83"/>
        <v>-0.15902132859988932</v>
      </c>
    </row>
    <row r="863" spans="1:11" x14ac:dyDescent="0.25">
      <c r="A863" s="3">
        <v>96</v>
      </c>
      <c r="B863" s="3">
        <v>2</v>
      </c>
      <c r="C863" s="3">
        <v>0</v>
      </c>
      <c r="D863" s="7">
        <f>SUMPRODUCT($E$4:$I$4,'raw data'!D858:H858)+$J$4</f>
        <v>-2.2897109979710621</v>
      </c>
      <c r="E863" s="3">
        <v>0</v>
      </c>
      <c r="F863" s="7">
        <f t="shared" si="79"/>
        <v>0.10129573229622742</v>
      </c>
      <c r="G863" s="7">
        <f t="shared" si="80"/>
        <v>1</v>
      </c>
      <c r="H863" s="7">
        <f t="shared" si="81"/>
        <v>9.197868413148523E-2</v>
      </c>
      <c r="I863" s="7">
        <f t="shared" si="82"/>
        <v>0.90802131586851487</v>
      </c>
      <c r="J863" s="7">
        <f t="shared" si="78"/>
        <v>0.90802131586851487</v>
      </c>
      <c r="K863" s="7">
        <f t="shared" si="83"/>
        <v>-9.6487425030274257E-2</v>
      </c>
    </row>
    <row r="864" spans="1:11" x14ac:dyDescent="0.25">
      <c r="A864" s="3">
        <v>96</v>
      </c>
      <c r="B864" s="3">
        <v>3</v>
      </c>
      <c r="C864" s="3">
        <v>0</v>
      </c>
      <c r="D864" s="7">
        <f>SUMPRODUCT($E$4:$I$4,'raw data'!D859:H859)+$J$4</f>
        <v>-0.62385655774795168</v>
      </c>
      <c r="E864" s="3">
        <v>0</v>
      </c>
      <c r="F864" s="7">
        <f t="shared" si="79"/>
        <v>0.53587381910216136</v>
      </c>
      <c r="G864" s="7">
        <f t="shared" si="80"/>
        <v>1</v>
      </c>
      <c r="H864" s="7">
        <f t="shared" si="81"/>
        <v>0.3489048465032249</v>
      </c>
      <c r="I864" s="7">
        <f t="shared" si="82"/>
        <v>0.65109515349677516</v>
      </c>
      <c r="J864" s="7">
        <f t="shared" si="78"/>
        <v>0.65109515349677516</v>
      </c>
      <c r="K864" s="7">
        <f t="shared" si="83"/>
        <v>-0.42909948232903433</v>
      </c>
    </row>
    <row r="865" spans="1:11" x14ac:dyDescent="0.25">
      <c r="A865" s="3">
        <v>96</v>
      </c>
      <c r="B865" s="3">
        <v>4</v>
      </c>
      <c r="C865" s="3">
        <v>0</v>
      </c>
      <c r="D865" s="7">
        <f>SUMPRODUCT($E$4:$I$4,'raw data'!D860:H860)+$J$4</f>
        <v>0.12368280206065163</v>
      </c>
      <c r="E865" s="3">
        <v>0</v>
      </c>
      <c r="F865" s="7">
        <f t="shared" si="79"/>
        <v>1.1316568548401877</v>
      </c>
      <c r="G865" s="7">
        <f t="shared" si="80"/>
        <v>1</v>
      </c>
      <c r="H865" s="7">
        <f t="shared" si="81"/>
        <v>0.53088134343509485</v>
      </c>
      <c r="I865" s="7">
        <f t="shared" si="82"/>
        <v>0.46911865656490526</v>
      </c>
      <c r="J865" s="7">
        <f t="shared" si="78"/>
        <v>0.46911865656490526</v>
      </c>
      <c r="K865" s="7">
        <f t="shared" si="83"/>
        <v>-0.75689954346243327</v>
      </c>
    </row>
    <row r="866" spans="1:11" x14ac:dyDescent="0.25">
      <c r="A866" s="3">
        <v>96</v>
      </c>
      <c r="B866" s="3">
        <v>5</v>
      </c>
      <c r="C866" s="3">
        <v>0</v>
      </c>
      <c r="D866" s="7">
        <f>SUMPRODUCT($E$4:$I$4,'raw data'!D861:H861)+$J$4</f>
        <v>-2.3955405297568881</v>
      </c>
      <c r="E866" s="3">
        <v>0</v>
      </c>
      <c r="F866" s="7">
        <f t="shared" si="79"/>
        <v>9.1123410693296561E-2</v>
      </c>
      <c r="G866" s="7">
        <f t="shared" si="80"/>
        <v>1</v>
      </c>
      <c r="H866" s="7">
        <f t="shared" si="81"/>
        <v>8.3513386112206156E-2</v>
      </c>
      <c r="I866" s="7">
        <f t="shared" si="82"/>
        <v>0.91648661388779384</v>
      </c>
      <c r="J866" s="7">
        <f t="shared" si="78"/>
        <v>0.91648661388779384</v>
      </c>
      <c r="K866" s="7">
        <f t="shared" si="83"/>
        <v>-8.7207817496118528E-2</v>
      </c>
    </row>
    <row r="867" spans="1:11" x14ac:dyDescent="0.25">
      <c r="A867" s="3">
        <v>96</v>
      </c>
      <c r="B867" s="3">
        <v>6</v>
      </c>
      <c r="C867" s="3">
        <v>0</v>
      </c>
      <c r="D867" s="7">
        <f>SUMPRODUCT($E$4:$I$4,'raw data'!D862:H862)+$J$4</f>
        <v>9.5601738425921678E-2</v>
      </c>
      <c r="E867" s="3">
        <v>0</v>
      </c>
      <c r="F867" s="7">
        <f t="shared" si="79"/>
        <v>1.1003207612418371</v>
      </c>
      <c r="G867" s="7">
        <f t="shared" si="80"/>
        <v>1</v>
      </c>
      <c r="H867" s="7">
        <f t="shared" si="81"/>
        <v>0.52388224767690283</v>
      </c>
      <c r="I867" s="7">
        <f t="shared" si="82"/>
        <v>0.47611775232309722</v>
      </c>
      <c r="J867" s="7">
        <f t="shared" si="78"/>
        <v>0.47611775232309722</v>
      </c>
      <c r="K867" s="7">
        <f t="shared" si="83"/>
        <v>-0.74209007651377834</v>
      </c>
    </row>
    <row r="868" spans="1:11" x14ac:dyDescent="0.25">
      <c r="A868" s="3">
        <v>96</v>
      </c>
      <c r="B868" s="3">
        <v>7</v>
      </c>
      <c r="C868" s="3">
        <v>0</v>
      </c>
      <c r="D868" s="7">
        <f>SUMPRODUCT($E$4:$I$4,'raw data'!D863:H863)+$J$4</f>
        <v>-0.87670288841827704</v>
      </c>
      <c r="E868" s="3">
        <v>0</v>
      </c>
      <c r="F868" s="7">
        <f t="shared" si="79"/>
        <v>0.41615275424452053</v>
      </c>
      <c r="G868" s="7">
        <f t="shared" si="80"/>
        <v>1</v>
      </c>
      <c r="H868" s="7">
        <f t="shared" si="81"/>
        <v>0.29386148704454335</v>
      </c>
      <c r="I868" s="7">
        <f t="shared" si="82"/>
        <v>0.70613851295545671</v>
      </c>
      <c r="J868" s="7">
        <f t="shared" si="78"/>
        <v>0.70613851295545671</v>
      </c>
      <c r="K868" s="7">
        <f t="shared" si="83"/>
        <v>-0.34794386674451944</v>
      </c>
    </row>
    <row r="869" spans="1:11" x14ac:dyDescent="0.25">
      <c r="A869" s="3">
        <v>96</v>
      </c>
      <c r="B869" s="3">
        <v>8</v>
      </c>
      <c r="C869" s="3">
        <v>0</v>
      </c>
      <c r="D869" s="7">
        <f>SUMPRODUCT($E$4:$I$4,'raw data'!D864:H864)+$J$4</f>
        <v>-2.4236215933916174</v>
      </c>
      <c r="E869" s="3">
        <v>0</v>
      </c>
      <c r="F869" s="7">
        <f t="shared" si="79"/>
        <v>8.8600161959130341E-2</v>
      </c>
      <c r="G869" s="7">
        <f t="shared" si="80"/>
        <v>1</v>
      </c>
      <c r="H869" s="7">
        <f t="shared" si="81"/>
        <v>8.1389076591425941E-2</v>
      </c>
      <c r="I869" s="7">
        <f t="shared" si="82"/>
        <v>0.91861092340857409</v>
      </c>
      <c r="J869" s="7">
        <f t="shared" si="78"/>
        <v>0.91861092340857409</v>
      </c>
      <c r="K869" s="7">
        <f t="shared" si="83"/>
        <v>-8.4892615795399917E-2</v>
      </c>
    </row>
    <row r="870" spans="1:11" x14ac:dyDescent="0.25">
      <c r="A870" s="3">
        <v>96</v>
      </c>
      <c r="B870" s="3">
        <v>9</v>
      </c>
      <c r="C870" s="3">
        <v>0</v>
      </c>
      <c r="D870" s="7">
        <f>SUMPRODUCT($E$4:$I$4,'raw data'!D865:H865)+$J$4</f>
        <v>-1.6242422482268801</v>
      </c>
      <c r="E870" s="3">
        <v>0</v>
      </c>
      <c r="F870" s="7">
        <f t="shared" si="79"/>
        <v>0.19706094192164569</v>
      </c>
      <c r="G870" s="7">
        <f t="shared" si="80"/>
        <v>1</v>
      </c>
      <c r="H870" s="7">
        <f t="shared" si="81"/>
        <v>0.16462064296016807</v>
      </c>
      <c r="I870" s="7">
        <f t="shared" si="82"/>
        <v>0.83537935703983202</v>
      </c>
      <c r="J870" s="7">
        <f t="shared" si="78"/>
        <v>0.83537935703983202</v>
      </c>
      <c r="K870" s="7">
        <f t="shared" si="83"/>
        <v>-0.17986933749509604</v>
      </c>
    </row>
    <row r="871" spans="1:11" x14ac:dyDescent="0.25">
      <c r="A871" s="3">
        <v>97</v>
      </c>
      <c r="B871" s="3">
        <v>1</v>
      </c>
      <c r="C871" s="3">
        <v>0</v>
      </c>
      <c r="D871" s="7">
        <f>SUMPRODUCT($E$4:$I$4,'raw data'!D866:H866)+$J$4</f>
        <v>-1.7581528436474358</v>
      </c>
      <c r="E871" s="3">
        <v>0</v>
      </c>
      <c r="F871" s="7">
        <f t="shared" si="79"/>
        <v>0.17236295127437298</v>
      </c>
      <c r="G871" s="7">
        <f t="shared" si="80"/>
        <v>1</v>
      </c>
      <c r="H871" s="7">
        <f t="shared" si="81"/>
        <v>0.14702183405489941</v>
      </c>
      <c r="I871" s="7">
        <f t="shared" si="82"/>
        <v>0.85297816594510056</v>
      </c>
      <c r="J871" s="7">
        <f t="shared" si="78"/>
        <v>0.85297816594510056</v>
      </c>
      <c r="K871" s="7">
        <f t="shared" si="83"/>
        <v>-0.15902132859988932</v>
      </c>
    </row>
    <row r="872" spans="1:11" x14ac:dyDescent="0.25">
      <c r="A872" s="3">
        <v>97</v>
      </c>
      <c r="B872" s="3">
        <v>2</v>
      </c>
      <c r="C872" s="3">
        <v>0</v>
      </c>
      <c r="D872" s="7">
        <f>SUMPRODUCT($E$4:$I$4,'raw data'!D867:H867)+$J$4</f>
        <v>-2.2897109979710621</v>
      </c>
      <c r="E872" s="3">
        <v>0</v>
      </c>
      <c r="F872" s="7">
        <f t="shared" si="79"/>
        <v>0.10129573229622742</v>
      </c>
      <c r="G872" s="7">
        <f t="shared" si="80"/>
        <v>1</v>
      </c>
      <c r="H872" s="7">
        <f t="shared" si="81"/>
        <v>9.197868413148523E-2</v>
      </c>
      <c r="I872" s="7">
        <f t="shared" si="82"/>
        <v>0.90802131586851487</v>
      </c>
      <c r="J872" s="7">
        <f t="shared" si="78"/>
        <v>0.90802131586851487</v>
      </c>
      <c r="K872" s="7">
        <f t="shared" si="83"/>
        <v>-9.6487425030274257E-2</v>
      </c>
    </row>
    <row r="873" spans="1:11" x14ac:dyDescent="0.25">
      <c r="A873" s="3">
        <v>97</v>
      </c>
      <c r="B873" s="3">
        <v>3</v>
      </c>
      <c r="C873" s="3">
        <v>0</v>
      </c>
      <c r="D873" s="7">
        <f>SUMPRODUCT($E$4:$I$4,'raw data'!D868:H868)+$J$4</f>
        <v>-0.62385655774795168</v>
      </c>
      <c r="E873" s="3">
        <v>0</v>
      </c>
      <c r="F873" s="7">
        <f t="shared" si="79"/>
        <v>0.53587381910216136</v>
      </c>
      <c r="G873" s="7">
        <f t="shared" si="80"/>
        <v>1</v>
      </c>
      <c r="H873" s="7">
        <f t="shared" si="81"/>
        <v>0.3489048465032249</v>
      </c>
      <c r="I873" s="7">
        <f t="shared" si="82"/>
        <v>0.65109515349677516</v>
      </c>
      <c r="J873" s="7">
        <f t="shared" si="78"/>
        <v>0.65109515349677516</v>
      </c>
      <c r="K873" s="7">
        <f t="shared" si="83"/>
        <v>-0.42909948232903433</v>
      </c>
    </row>
    <row r="874" spans="1:11" x14ac:dyDescent="0.25">
      <c r="A874" s="3">
        <v>97</v>
      </c>
      <c r="B874" s="3">
        <v>4</v>
      </c>
      <c r="C874" s="3">
        <v>0</v>
      </c>
      <c r="D874" s="7">
        <f>SUMPRODUCT($E$4:$I$4,'raw data'!D869:H869)+$J$4</f>
        <v>0.12368280206065163</v>
      </c>
      <c r="E874" s="3">
        <v>0</v>
      </c>
      <c r="F874" s="7">
        <f t="shared" si="79"/>
        <v>1.1316568548401877</v>
      </c>
      <c r="G874" s="7">
        <f t="shared" si="80"/>
        <v>1</v>
      </c>
      <c r="H874" s="7">
        <f t="shared" si="81"/>
        <v>0.53088134343509485</v>
      </c>
      <c r="I874" s="7">
        <f t="shared" si="82"/>
        <v>0.46911865656490526</v>
      </c>
      <c r="J874" s="7">
        <f t="shared" si="78"/>
        <v>0.46911865656490526</v>
      </c>
      <c r="K874" s="7">
        <f t="shared" si="83"/>
        <v>-0.75689954346243327</v>
      </c>
    </row>
    <row r="875" spans="1:11" x14ac:dyDescent="0.25">
      <c r="A875" s="3">
        <v>97</v>
      </c>
      <c r="B875" s="3">
        <v>5</v>
      </c>
      <c r="C875" s="3">
        <v>0</v>
      </c>
      <c r="D875" s="7">
        <f>SUMPRODUCT($E$4:$I$4,'raw data'!D870:H870)+$J$4</f>
        <v>-2.3955405297568881</v>
      </c>
      <c r="E875" s="3">
        <v>0</v>
      </c>
      <c r="F875" s="7">
        <f t="shared" si="79"/>
        <v>9.1123410693296561E-2</v>
      </c>
      <c r="G875" s="7">
        <f t="shared" si="80"/>
        <v>1</v>
      </c>
      <c r="H875" s="7">
        <f t="shared" si="81"/>
        <v>8.3513386112206156E-2</v>
      </c>
      <c r="I875" s="7">
        <f t="shared" si="82"/>
        <v>0.91648661388779384</v>
      </c>
      <c r="J875" s="7">
        <f t="shared" si="78"/>
        <v>0.91648661388779384</v>
      </c>
      <c r="K875" s="7">
        <f t="shared" si="83"/>
        <v>-8.7207817496118528E-2</v>
      </c>
    </row>
    <row r="876" spans="1:11" x14ac:dyDescent="0.25">
      <c r="A876" s="3">
        <v>97</v>
      </c>
      <c r="B876" s="3">
        <v>6</v>
      </c>
      <c r="C876" s="3">
        <v>0</v>
      </c>
      <c r="D876" s="7">
        <f>SUMPRODUCT($E$4:$I$4,'raw data'!D871:H871)+$J$4</f>
        <v>9.5601738425921678E-2</v>
      </c>
      <c r="E876" s="3">
        <v>0</v>
      </c>
      <c r="F876" s="7">
        <f t="shared" si="79"/>
        <v>1.1003207612418371</v>
      </c>
      <c r="G876" s="7">
        <f t="shared" si="80"/>
        <v>1</v>
      </c>
      <c r="H876" s="7">
        <f t="shared" si="81"/>
        <v>0.52388224767690283</v>
      </c>
      <c r="I876" s="7">
        <f t="shared" si="82"/>
        <v>0.47611775232309722</v>
      </c>
      <c r="J876" s="7">
        <f t="shared" si="78"/>
        <v>0.47611775232309722</v>
      </c>
      <c r="K876" s="7">
        <f t="shared" si="83"/>
        <v>-0.74209007651377834</v>
      </c>
    </row>
    <row r="877" spans="1:11" x14ac:dyDescent="0.25">
      <c r="A877" s="3">
        <v>97</v>
      </c>
      <c r="B877" s="3">
        <v>7</v>
      </c>
      <c r="C877" s="3">
        <v>0</v>
      </c>
      <c r="D877" s="7">
        <f>SUMPRODUCT($E$4:$I$4,'raw data'!D872:H872)+$J$4</f>
        <v>-0.87670288841827704</v>
      </c>
      <c r="E877" s="3">
        <v>0</v>
      </c>
      <c r="F877" s="7">
        <f t="shared" si="79"/>
        <v>0.41615275424452053</v>
      </c>
      <c r="G877" s="7">
        <f t="shared" si="80"/>
        <v>1</v>
      </c>
      <c r="H877" s="7">
        <f t="shared" si="81"/>
        <v>0.29386148704454335</v>
      </c>
      <c r="I877" s="7">
        <f t="shared" si="82"/>
        <v>0.70613851295545671</v>
      </c>
      <c r="J877" s="7">
        <f t="shared" si="78"/>
        <v>0.70613851295545671</v>
      </c>
      <c r="K877" s="7">
        <f t="shared" si="83"/>
        <v>-0.34794386674451944</v>
      </c>
    </row>
    <row r="878" spans="1:11" x14ac:dyDescent="0.25">
      <c r="A878" s="3">
        <v>97</v>
      </c>
      <c r="B878" s="3">
        <v>8</v>
      </c>
      <c r="C878" s="3">
        <v>0</v>
      </c>
      <c r="D878" s="7">
        <f>SUMPRODUCT($E$4:$I$4,'raw data'!D873:H873)+$J$4</f>
        <v>-2.4236215933916174</v>
      </c>
      <c r="E878" s="3">
        <v>0</v>
      </c>
      <c r="F878" s="7">
        <f t="shared" si="79"/>
        <v>8.8600161959130341E-2</v>
      </c>
      <c r="G878" s="7">
        <f t="shared" si="80"/>
        <v>1</v>
      </c>
      <c r="H878" s="7">
        <f t="shared" si="81"/>
        <v>8.1389076591425941E-2</v>
      </c>
      <c r="I878" s="7">
        <f t="shared" si="82"/>
        <v>0.91861092340857409</v>
      </c>
      <c r="J878" s="7">
        <f t="shared" si="78"/>
        <v>0.91861092340857409</v>
      </c>
      <c r="K878" s="7">
        <f t="shared" si="83"/>
        <v>-8.4892615795399917E-2</v>
      </c>
    </row>
    <row r="879" spans="1:11" x14ac:dyDescent="0.25">
      <c r="A879" s="3">
        <v>97</v>
      </c>
      <c r="B879" s="3">
        <v>9</v>
      </c>
      <c r="C879" s="3">
        <v>0</v>
      </c>
      <c r="D879" s="7">
        <f>SUMPRODUCT($E$4:$I$4,'raw data'!D874:H874)+$J$4</f>
        <v>-1.6242422482268801</v>
      </c>
      <c r="E879" s="3">
        <v>0</v>
      </c>
      <c r="F879" s="7">
        <f t="shared" si="79"/>
        <v>0.19706094192164569</v>
      </c>
      <c r="G879" s="7">
        <f t="shared" si="80"/>
        <v>1</v>
      </c>
      <c r="H879" s="7">
        <f t="shared" si="81"/>
        <v>0.16462064296016807</v>
      </c>
      <c r="I879" s="7">
        <f t="shared" si="82"/>
        <v>0.83537935703983202</v>
      </c>
      <c r="J879" s="7">
        <f t="shared" si="78"/>
        <v>0.83537935703983202</v>
      </c>
      <c r="K879" s="7">
        <f t="shared" si="83"/>
        <v>-0.17986933749509604</v>
      </c>
    </row>
    <row r="880" spans="1:11" x14ac:dyDescent="0.25">
      <c r="A880" s="3">
        <v>98</v>
      </c>
      <c r="B880" s="3">
        <v>1</v>
      </c>
      <c r="C880" s="3">
        <v>1</v>
      </c>
      <c r="D880" s="7">
        <f>SUMPRODUCT($E$4:$I$4,'raw data'!D875:H875)+$J$4</f>
        <v>-1.7581528436474358</v>
      </c>
      <c r="E880" s="3">
        <v>0</v>
      </c>
      <c r="F880" s="7">
        <f t="shared" si="79"/>
        <v>0.17236295127437298</v>
      </c>
      <c r="G880" s="7">
        <f t="shared" si="80"/>
        <v>1</v>
      </c>
      <c r="H880" s="7">
        <f t="shared" si="81"/>
        <v>0.14702183405489941</v>
      </c>
      <c r="I880" s="7">
        <f t="shared" si="82"/>
        <v>0.85297816594510056</v>
      </c>
      <c r="J880" s="7">
        <f t="shared" si="78"/>
        <v>0.14702183405489941</v>
      </c>
      <c r="K880" s="7">
        <f t="shared" si="83"/>
        <v>-1.9171741722473252</v>
      </c>
    </row>
    <row r="881" spans="1:11" x14ac:dyDescent="0.25">
      <c r="A881" s="3">
        <v>98</v>
      </c>
      <c r="B881" s="3">
        <v>2</v>
      </c>
      <c r="C881" s="3">
        <v>0</v>
      </c>
      <c r="D881" s="7">
        <f>SUMPRODUCT($E$4:$I$4,'raw data'!D876:H876)+$J$4</f>
        <v>-2.2897109979710621</v>
      </c>
      <c r="E881" s="3">
        <v>0</v>
      </c>
      <c r="F881" s="7">
        <f t="shared" si="79"/>
        <v>0.10129573229622742</v>
      </c>
      <c r="G881" s="7">
        <f t="shared" si="80"/>
        <v>1</v>
      </c>
      <c r="H881" s="7">
        <f t="shared" si="81"/>
        <v>9.197868413148523E-2</v>
      </c>
      <c r="I881" s="7">
        <f t="shared" si="82"/>
        <v>0.90802131586851487</v>
      </c>
      <c r="J881" s="7">
        <f t="shared" si="78"/>
        <v>0.90802131586851487</v>
      </c>
      <c r="K881" s="7">
        <f t="shared" si="83"/>
        <v>-9.6487425030274257E-2</v>
      </c>
    </row>
    <row r="882" spans="1:11" x14ac:dyDescent="0.25">
      <c r="A882" s="3">
        <v>98</v>
      </c>
      <c r="B882" s="3">
        <v>3</v>
      </c>
      <c r="C882" s="3">
        <v>1</v>
      </c>
      <c r="D882" s="7">
        <f>SUMPRODUCT($E$4:$I$4,'raw data'!D877:H877)+$J$4</f>
        <v>-0.62385655774795168</v>
      </c>
      <c r="E882" s="3">
        <v>0</v>
      </c>
      <c r="F882" s="7">
        <f t="shared" si="79"/>
        <v>0.53587381910216136</v>
      </c>
      <c r="G882" s="7">
        <f t="shared" si="80"/>
        <v>1</v>
      </c>
      <c r="H882" s="7">
        <f t="shared" si="81"/>
        <v>0.3489048465032249</v>
      </c>
      <c r="I882" s="7">
        <f t="shared" si="82"/>
        <v>0.65109515349677516</v>
      </c>
      <c r="J882" s="7">
        <f t="shared" si="78"/>
        <v>0.3489048465032249</v>
      </c>
      <c r="K882" s="7">
        <f t="shared" si="83"/>
        <v>-1.052956040076986</v>
      </c>
    </row>
    <row r="883" spans="1:11" x14ac:dyDescent="0.25">
      <c r="A883" s="3">
        <v>98</v>
      </c>
      <c r="B883" s="3">
        <v>4</v>
      </c>
      <c r="C883" s="3">
        <v>1</v>
      </c>
      <c r="D883" s="7">
        <f>SUMPRODUCT($E$4:$I$4,'raw data'!D878:H878)+$J$4</f>
        <v>0.12368280206065163</v>
      </c>
      <c r="E883" s="3">
        <v>0</v>
      </c>
      <c r="F883" s="7">
        <f t="shared" si="79"/>
        <v>1.1316568548401877</v>
      </c>
      <c r="G883" s="7">
        <f t="shared" si="80"/>
        <v>1</v>
      </c>
      <c r="H883" s="7">
        <f t="shared" si="81"/>
        <v>0.53088134343509485</v>
      </c>
      <c r="I883" s="7">
        <f t="shared" si="82"/>
        <v>0.46911865656490526</v>
      </c>
      <c r="J883" s="7">
        <f t="shared" si="78"/>
        <v>0.53088134343509485</v>
      </c>
      <c r="K883" s="7">
        <f t="shared" si="83"/>
        <v>-0.63321674140178164</v>
      </c>
    </row>
    <row r="884" spans="1:11" x14ac:dyDescent="0.25">
      <c r="A884" s="3">
        <v>98</v>
      </c>
      <c r="B884" s="3">
        <v>5</v>
      </c>
      <c r="C884" s="3">
        <v>0</v>
      </c>
      <c r="D884" s="7">
        <f>SUMPRODUCT($E$4:$I$4,'raw data'!D879:H879)+$J$4</f>
        <v>-2.3955405297568881</v>
      </c>
      <c r="E884" s="3">
        <v>0</v>
      </c>
      <c r="F884" s="7">
        <f t="shared" si="79"/>
        <v>9.1123410693296561E-2</v>
      </c>
      <c r="G884" s="7">
        <f t="shared" si="80"/>
        <v>1</v>
      </c>
      <c r="H884" s="7">
        <f t="shared" si="81"/>
        <v>8.3513386112206156E-2</v>
      </c>
      <c r="I884" s="7">
        <f t="shared" si="82"/>
        <v>0.91648661388779384</v>
      </c>
      <c r="J884" s="7">
        <f t="shared" si="78"/>
        <v>0.91648661388779384</v>
      </c>
      <c r="K884" s="7">
        <f t="shared" si="83"/>
        <v>-8.7207817496118528E-2</v>
      </c>
    </row>
    <row r="885" spans="1:11" x14ac:dyDescent="0.25">
      <c r="A885" s="3">
        <v>98</v>
      </c>
      <c r="B885" s="3">
        <v>6</v>
      </c>
      <c r="C885" s="3">
        <v>1</v>
      </c>
      <c r="D885" s="7">
        <f>SUMPRODUCT($E$4:$I$4,'raw data'!D880:H880)+$J$4</f>
        <v>9.5601738425921678E-2</v>
      </c>
      <c r="E885" s="3">
        <v>0</v>
      </c>
      <c r="F885" s="7">
        <f t="shared" si="79"/>
        <v>1.1003207612418371</v>
      </c>
      <c r="G885" s="7">
        <f t="shared" si="80"/>
        <v>1</v>
      </c>
      <c r="H885" s="7">
        <f t="shared" si="81"/>
        <v>0.52388224767690283</v>
      </c>
      <c r="I885" s="7">
        <f t="shared" si="82"/>
        <v>0.47611775232309722</v>
      </c>
      <c r="J885" s="7">
        <f t="shared" si="78"/>
        <v>0.52388224767690283</v>
      </c>
      <c r="K885" s="7">
        <f t="shared" si="83"/>
        <v>-0.64648833808785655</v>
      </c>
    </row>
    <row r="886" spans="1:11" x14ac:dyDescent="0.25">
      <c r="A886" s="3">
        <v>98</v>
      </c>
      <c r="B886" s="3">
        <v>7</v>
      </c>
      <c r="C886" s="3">
        <v>1</v>
      </c>
      <c r="D886" s="7">
        <f>SUMPRODUCT($E$4:$I$4,'raw data'!D881:H881)+$J$4</f>
        <v>-0.87670288841827704</v>
      </c>
      <c r="E886" s="3">
        <v>0</v>
      </c>
      <c r="F886" s="7">
        <f t="shared" si="79"/>
        <v>0.41615275424452053</v>
      </c>
      <c r="G886" s="7">
        <f t="shared" si="80"/>
        <v>1</v>
      </c>
      <c r="H886" s="7">
        <f t="shared" si="81"/>
        <v>0.29386148704454335</v>
      </c>
      <c r="I886" s="7">
        <f t="shared" si="82"/>
        <v>0.70613851295545671</v>
      </c>
      <c r="J886" s="7">
        <f t="shared" si="78"/>
        <v>0.29386148704454335</v>
      </c>
      <c r="K886" s="7">
        <f t="shared" si="83"/>
        <v>-1.2246467551627964</v>
      </c>
    </row>
    <row r="887" spans="1:11" x14ac:dyDescent="0.25">
      <c r="A887" s="3">
        <v>98</v>
      </c>
      <c r="B887" s="3">
        <v>8</v>
      </c>
      <c r="C887" s="3">
        <v>1</v>
      </c>
      <c r="D887" s="7">
        <f>SUMPRODUCT($E$4:$I$4,'raw data'!D882:H882)+$J$4</f>
        <v>-2.4236215933916174</v>
      </c>
      <c r="E887" s="3">
        <v>0</v>
      </c>
      <c r="F887" s="7">
        <f t="shared" si="79"/>
        <v>8.8600161959130341E-2</v>
      </c>
      <c r="G887" s="7">
        <f t="shared" si="80"/>
        <v>1</v>
      </c>
      <c r="H887" s="7">
        <f t="shared" si="81"/>
        <v>8.1389076591425941E-2</v>
      </c>
      <c r="I887" s="7">
        <f t="shared" si="82"/>
        <v>0.91861092340857409</v>
      </c>
      <c r="J887" s="7">
        <f t="shared" si="78"/>
        <v>8.1389076591425941E-2</v>
      </c>
      <c r="K887" s="7">
        <f t="shared" si="83"/>
        <v>-2.5085142091870174</v>
      </c>
    </row>
    <row r="888" spans="1:11" x14ac:dyDescent="0.25">
      <c r="A888" s="3">
        <v>98</v>
      </c>
      <c r="B888" s="3">
        <v>9</v>
      </c>
      <c r="C888" s="3">
        <v>0</v>
      </c>
      <c r="D888" s="7">
        <f>SUMPRODUCT($E$4:$I$4,'raw data'!D883:H883)+$J$4</f>
        <v>-1.6242422482268801</v>
      </c>
      <c r="E888" s="3">
        <v>0</v>
      </c>
      <c r="F888" s="7">
        <f t="shared" si="79"/>
        <v>0.19706094192164569</v>
      </c>
      <c r="G888" s="7">
        <f t="shared" si="80"/>
        <v>1</v>
      </c>
      <c r="H888" s="7">
        <f t="shared" si="81"/>
        <v>0.16462064296016807</v>
      </c>
      <c r="I888" s="7">
        <f t="shared" si="82"/>
        <v>0.83537935703983202</v>
      </c>
      <c r="J888" s="7">
        <f t="shared" si="78"/>
        <v>0.83537935703983202</v>
      </c>
      <c r="K888" s="7">
        <f t="shared" si="83"/>
        <v>-0.17986933749509604</v>
      </c>
    </row>
    <row r="889" spans="1:11" x14ac:dyDescent="0.25">
      <c r="A889" s="3">
        <v>99</v>
      </c>
      <c r="B889" s="3">
        <v>1</v>
      </c>
      <c r="C889" s="3">
        <v>0</v>
      </c>
      <c r="D889" s="7">
        <f>SUMPRODUCT($E$4:$I$4,'raw data'!D884:H884)+$J$4</f>
        <v>-1.7581528436474358</v>
      </c>
      <c r="E889" s="3">
        <v>0</v>
      </c>
      <c r="F889" s="7">
        <f t="shared" si="79"/>
        <v>0.17236295127437298</v>
      </c>
      <c r="G889" s="7">
        <f t="shared" si="80"/>
        <v>1</v>
      </c>
      <c r="H889" s="7">
        <f t="shared" si="81"/>
        <v>0.14702183405489941</v>
      </c>
      <c r="I889" s="7">
        <f t="shared" si="82"/>
        <v>0.85297816594510056</v>
      </c>
      <c r="J889" s="7">
        <f t="shared" si="78"/>
        <v>0.85297816594510056</v>
      </c>
      <c r="K889" s="7">
        <f t="shared" si="83"/>
        <v>-0.15902132859988932</v>
      </c>
    </row>
    <row r="890" spans="1:11" x14ac:dyDescent="0.25">
      <c r="A890" s="3">
        <v>99</v>
      </c>
      <c r="B890" s="3">
        <v>2</v>
      </c>
      <c r="C890" s="3">
        <v>0</v>
      </c>
      <c r="D890" s="7">
        <f>SUMPRODUCT($E$4:$I$4,'raw data'!D885:H885)+$J$4</f>
        <v>-2.2897109979710621</v>
      </c>
      <c r="E890" s="3">
        <v>0</v>
      </c>
      <c r="F890" s="7">
        <f t="shared" si="79"/>
        <v>0.10129573229622742</v>
      </c>
      <c r="G890" s="7">
        <f t="shared" si="80"/>
        <v>1</v>
      </c>
      <c r="H890" s="7">
        <f t="shared" si="81"/>
        <v>9.197868413148523E-2</v>
      </c>
      <c r="I890" s="7">
        <f t="shared" si="82"/>
        <v>0.90802131586851487</v>
      </c>
      <c r="J890" s="7">
        <f t="shared" si="78"/>
        <v>0.90802131586851487</v>
      </c>
      <c r="K890" s="7">
        <f t="shared" si="83"/>
        <v>-9.6487425030274257E-2</v>
      </c>
    </row>
    <row r="891" spans="1:11" x14ac:dyDescent="0.25">
      <c r="A891" s="3">
        <v>99</v>
      </c>
      <c r="B891" s="3">
        <v>3</v>
      </c>
      <c r="C891" s="3">
        <v>0</v>
      </c>
      <c r="D891" s="7">
        <f>SUMPRODUCT($E$4:$I$4,'raw data'!D886:H886)+$J$4</f>
        <v>-0.62385655774795168</v>
      </c>
      <c r="E891" s="3">
        <v>0</v>
      </c>
      <c r="F891" s="7">
        <f t="shared" si="79"/>
        <v>0.53587381910216136</v>
      </c>
      <c r="G891" s="7">
        <f t="shared" si="80"/>
        <v>1</v>
      </c>
      <c r="H891" s="7">
        <f t="shared" si="81"/>
        <v>0.3489048465032249</v>
      </c>
      <c r="I891" s="7">
        <f t="shared" si="82"/>
        <v>0.65109515349677516</v>
      </c>
      <c r="J891" s="7">
        <f t="shared" si="78"/>
        <v>0.65109515349677516</v>
      </c>
      <c r="K891" s="7">
        <f t="shared" si="83"/>
        <v>-0.42909948232903433</v>
      </c>
    </row>
    <row r="892" spans="1:11" x14ac:dyDescent="0.25">
      <c r="A892" s="3">
        <v>99</v>
      </c>
      <c r="B892" s="3">
        <v>4</v>
      </c>
      <c r="C892" s="3">
        <v>0</v>
      </c>
      <c r="D892" s="7">
        <f>SUMPRODUCT($E$4:$I$4,'raw data'!D887:H887)+$J$4</f>
        <v>0.12368280206065163</v>
      </c>
      <c r="E892" s="3">
        <v>0</v>
      </c>
      <c r="F892" s="7">
        <f t="shared" si="79"/>
        <v>1.1316568548401877</v>
      </c>
      <c r="G892" s="7">
        <f t="shared" si="80"/>
        <v>1</v>
      </c>
      <c r="H892" s="7">
        <f t="shared" si="81"/>
        <v>0.53088134343509485</v>
      </c>
      <c r="I892" s="7">
        <f t="shared" si="82"/>
        <v>0.46911865656490526</v>
      </c>
      <c r="J892" s="7">
        <f t="shared" si="78"/>
        <v>0.46911865656490526</v>
      </c>
      <c r="K892" s="7">
        <f t="shared" si="83"/>
        <v>-0.75689954346243327</v>
      </c>
    </row>
    <row r="893" spans="1:11" x14ac:dyDescent="0.25">
      <c r="A893" s="3">
        <v>99</v>
      </c>
      <c r="B893" s="3">
        <v>5</v>
      </c>
      <c r="C893" s="3">
        <v>0</v>
      </c>
      <c r="D893" s="7">
        <f>SUMPRODUCT($E$4:$I$4,'raw data'!D888:H888)+$J$4</f>
        <v>-2.3955405297568881</v>
      </c>
      <c r="E893" s="3">
        <v>0</v>
      </c>
      <c r="F893" s="7">
        <f t="shared" si="79"/>
        <v>9.1123410693296561E-2</v>
      </c>
      <c r="G893" s="7">
        <f t="shared" si="80"/>
        <v>1</v>
      </c>
      <c r="H893" s="7">
        <f t="shared" si="81"/>
        <v>8.3513386112206156E-2</v>
      </c>
      <c r="I893" s="7">
        <f t="shared" si="82"/>
        <v>0.91648661388779384</v>
      </c>
      <c r="J893" s="7">
        <f t="shared" si="78"/>
        <v>0.91648661388779384</v>
      </c>
      <c r="K893" s="7">
        <f t="shared" si="83"/>
        <v>-8.7207817496118528E-2</v>
      </c>
    </row>
    <row r="894" spans="1:11" x14ac:dyDescent="0.25">
      <c r="A894" s="3">
        <v>99</v>
      </c>
      <c r="B894" s="3">
        <v>6</v>
      </c>
      <c r="C894" s="3">
        <v>0</v>
      </c>
      <c r="D894" s="7">
        <f>SUMPRODUCT($E$4:$I$4,'raw data'!D889:H889)+$J$4</f>
        <v>9.5601738425921678E-2</v>
      </c>
      <c r="E894" s="3">
        <v>0</v>
      </c>
      <c r="F894" s="7">
        <f t="shared" si="79"/>
        <v>1.1003207612418371</v>
      </c>
      <c r="G894" s="7">
        <f t="shared" si="80"/>
        <v>1</v>
      </c>
      <c r="H894" s="7">
        <f t="shared" si="81"/>
        <v>0.52388224767690283</v>
      </c>
      <c r="I894" s="7">
        <f t="shared" si="82"/>
        <v>0.47611775232309722</v>
      </c>
      <c r="J894" s="7">
        <f t="shared" si="78"/>
        <v>0.47611775232309722</v>
      </c>
      <c r="K894" s="7">
        <f t="shared" si="83"/>
        <v>-0.74209007651377834</v>
      </c>
    </row>
    <row r="895" spans="1:11" x14ac:dyDescent="0.25">
      <c r="A895" s="3">
        <v>99</v>
      </c>
      <c r="B895" s="3">
        <v>7</v>
      </c>
      <c r="C895" s="3">
        <v>0</v>
      </c>
      <c r="D895" s="7">
        <f>SUMPRODUCT($E$4:$I$4,'raw data'!D890:H890)+$J$4</f>
        <v>-0.87670288841827704</v>
      </c>
      <c r="E895" s="3">
        <v>0</v>
      </c>
      <c r="F895" s="7">
        <f t="shared" si="79"/>
        <v>0.41615275424452053</v>
      </c>
      <c r="G895" s="7">
        <f t="shared" si="80"/>
        <v>1</v>
      </c>
      <c r="H895" s="7">
        <f t="shared" si="81"/>
        <v>0.29386148704454335</v>
      </c>
      <c r="I895" s="7">
        <f t="shared" si="82"/>
        <v>0.70613851295545671</v>
      </c>
      <c r="J895" s="7">
        <f t="shared" si="78"/>
        <v>0.70613851295545671</v>
      </c>
      <c r="K895" s="7">
        <f t="shared" si="83"/>
        <v>-0.34794386674451944</v>
      </c>
    </row>
    <row r="896" spans="1:11" x14ac:dyDescent="0.25">
      <c r="A896" s="3">
        <v>99</v>
      </c>
      <c r="B896" s="3">
        <v>8</v>
      </c>
      <c r="C896" s="3">
        <v>0</v>
      </c>
      <c r="D896" s="7">
        <f>SUMPRODUCT($E$4:$I$4,'raw data'!D891:H891)+$J$4</f>
        <v>-2.4236215933916174</v>
      </c>
      <c r="E896" s="3">
        <v>0</v>
      </c>
      <c r="F896" s="7">
        <f t="shared" si="79"/>
        <v>8.8600161959130341E-2</v>
      </c>
      <c r="G896" s="7">
        <f t="shared" si="80"/>
        <v>1</v>
      </c>
      <c r="H896" s="7">
        <f t="shared" si="81"/>
        <v>8.1389076591425941E-2</v>
      </c>
      <c r="I896" s="7">
        <f t="shared" si="82"/>
        <v>0.91861092340857409</v>
      </c>
      <c r="J896" s="7">
        <f t="shared" si="78"/>
        <v>0.91861092340857409</v>
      </c>
      <c r="K896" s="7">
        <f t="shared" si="83"/>
        <v>-8.4892615795399917E-2</v>
      </c>
    </row>
    <row r="897" spans="1:11" x14ac:dyDescent="0.25">
      <c r="A897" s="3">
        <v>99</v>
      </c>
      <c r="B897" s="3">
        <v>9</v>
      </c>
      <c r="C897" s="3">
        <v>0</v>
      </c>
      <c r="D897" s="7">
        <f>SUMPRODUCT($E$4:$I$4,'raw data'!D892:H892)+$J$4</f>
        <v>-1.6242422482268801</v>
      </c>
      <c r="E897" s="3">
        <v>0</v>
      </c>
      <c r="F897" s="7">
        <f t="shared" si="79"/>
        <v>0.19706094192164569</v>
      </c>
      <c r="G897" s="7">
        <f t="shared" si="80"/>
        <v>1</v>
      </c>
      <c r="H897" s="7">
        <f t="shared" si="81"/>
        <v>0.16462064296016807</v>
      </c>
      <c r="I897" s="7">
        <f t="shared" si="82"/>
        <v>0.83537935703983202</v>
      </c>
      <c r="J897" s="7">
        <f t="shared" si="78"/>
        <v>0.83537935703983202</v>
      </c>
      <c r="K897" s="7">
        <f t="shared" si="83"/>
        <v>-0.17986933749509604</v>
      </c>
    </row>
    <row r="898" spans="1:11" x14ac:dyDescent="0.25">
      <c r="A898" s="3">
        <v>100</v>
      </c>
      <c r="B898" s="3">
        <v>1</v>
      </c>
      <c r="C898" s="3">
        <v>0</v>
      </c>
      <c r="D898" s="7">
        <f>SUMPRODUCT($E$4:$I$4,'raw data'!D893:H893)+$J$4</f>
        <v>-1.7581528436474358</v>
      </c>
      <c r="E898" s="3">
        <v>0</v>
      </c>
      <c r="F898" s="7">
        <f t="shared" si="79"/>
        <v>0.17236295127437298</v>
      </c>
      <c r="G898" s="7">
        <f t="shared" si="80"/>
        <v>1</v>
      </c>
      <c r="H898" s="7">
        <f t="shared" si="81"/>
        <v>0.14702183405489941</v>
      </c>
      <c r="I898" s="7">
        <f t="shared" si="82"/>
        <v>0.85297816594510056</v>
      </c>
      <c r="J898" s="7">
        <f t="shared" si="78"/>
        <v>0.85297816594510056</v>
      </c>
      <c r="K898" s="7">
        <f t="shared" si="83"/>
        <v>-0.15902132859988932</v>
      </c>
    </row>
    <row r="899" spans="1:11" x14ac:dyDescent="0.25">
      <c r="A899" s="3">
        <v>100</v>
      </c>
      <c r="B899" s="3">
        <v>2</v>
      </c>
      <c r="C899" s="3">
        <v>0</v>
      </c>
      <c r="D899" s="7">
        <f>SUMPRODUCT($E$4:$I$4,'raw data'!D894:H894)+$J$4</f>
        <v>-2.2897109979710621</v>
      </c>
      <c r="E899" s="3">
        <v>0</v>
      </c>
      <c r="F899" s="7">
        <f t="shared" si="79"/>
        <v>0.10129573229622742</v>
      </c>
      <c r="G899" s="7">
        <f t="shared" si="80"/>
        <v>1</v>
      </c>
      <c r="H899" s="7">
        <f t="shared" si="81"/>
        <v>9.197868413148523E-2</v>
      </c>
      <c r="I899" s="7">
        <f t="shared" si="82"/>
        <v>0.90802131586851487</v>
      </c>
      <c r="J899" s="7">
        <f t="shared" si="78"/>
        <v>0.90802131586851487</v>
      </c>
      <c r="K899" s="7">
        <f t="shared" si="83"/>
        <v>-9.6487425030274257E-2</v>
      </c>
    </row>
    <row r="900" spans="1:11" x14ac:dyDescent="0.25">
      <c r="A900" s="3">
        <v>100</v>
      </c>
      <c r="B900" s="3">
        <v>3</v>
      </c>
      <c r="C900" s="3">
        <v>0</v>
      </c>
      <c r="D900" s="7">
        <f>SUMPRODUCT($E$4:$I$4,'raw data'!D895:H895)+$J$4</f>
        <v>-0.62385655774795168</v>
      </c>
      <c r="E900" s="3">
        <v>0</v>
      </c>
      <c r="F900" s="7">
        <f t="shared" si="79"/>
        <v>0.53587381910216136</v>
      </c>
      <c r="G900" s="7">
        <f t="shared" si="80"/>
        <v>1</v>
      </c>
      <c r="H900" s="7">
        <f t="shared" si="81"/>
        <v>0.3489048465032249</v>
      </c>
      <c r="I900" s="7">
        <f t="shared" si="82"/>
        <v>0.65109515349677516</v>
      </c>
      <c r="J900" s="7">
        <f t="shared" si="78"/>
        <v>0.65109515349677516</v>
      </c>
      <c r="K900" s="7">
        <f t="shared" si="83"/>
        <v>-0.42909948232903433</v>
      </c>
    </row>
    <row r="901" spans="1:11" x14ac:dyDescent="0.25">
      <c r="A901" s="3">
        <v>100</v>
      </c>
      <c r="B901" s="3">
        <v>4</v>
      </c>
      <c r="C901" s="3">
        <v>0</v>
      </c>
      <c r="D901" s="7">
        <f>SUMPRODUCT($E$4:$I$4,'raw data'!D896:H896)+$J$4</f>
        <v>0.12368280206065163</v>
      </c>
      <c r="E901" s="3">
        <v>0</v>
      </c>
      <c r="F901" s="7">
        <f t="shared" si="79"/>
        <v>1.1316568548401877</v>
      </c>
      <c r="G901" s="7">
        <f t="shared" si="80"/>
        <v>1</v>
      </c>
      <c r="H901" s="7">
        <f t="shared" si="81"/>
        <v>0.53088134343509485</v>
      </c>
      <c r="I901" s="7">
        <f t="shared" si="82"/>
        <v>0.46911865656490526</v>
      </c>
      <c r="J901" s="7">
        <f t="shared" si="78"/>
        <v>0.46911865656490526</v>
      </c>
      <c r="K901" s="7">
        <f t="shared" si="83"/>
        <v>-0.75689954346243327</v>
      </c>
    </row>
    <row r="902" spans="1:11" x14ac:dyDescent="0.25">
      <c r="A902" s="3">
        <v>100</v>
      </c>
      <c r="B902" s="3">
        <v>5</v>
      </c>
      <c r="C902" s="3">
        <v>0</v>
      </c>
      <c r="D902" s="7">
        <f>SUMPRODUCT($E$4:$I$4,'raw data'!D897:H897)+$J$4</f>
        <v>-2.3955405297568881</v>
      </c>
      <c r="E902" s="3">
        <v>0</v>
      </c>
      <c r="F902" s="7">
        <f t="shared" si="79"/>
        <v>9.1123410693296561E-2</v>
      </c>
      <c r="G902" s="7">
        <f t="shared" si="80"/>
        <v>1</v>
      </c>
      <c r="H902" s="7">
        <f t="shared" si="81"/>
        <v>8.3513386112206156E-2</v>
      </c>
      <c r="I902" s="7">
        <f t="shared" si="82"/>
        <v>0.91648661388779384</v>
      </c>
      <c r="J902" s="7">
        <f t="shared" si="78"/>
        <v>0.91648661388779384</v>
      </c>
      <c r="K902" s="7">
        <f t="shared" si="83"/>
        <v>-8.7207817496118528E-2</v>
      </c>
    </row>
    <row r="903" spans="1:11" x14ac:dyDescent="0.25">
      <c r="A903" s="3">
        <v>100</v>
      </c>
      <c r="B903" s="3">
        <v>6</v>
      </c>
      <c r="C903" s="3">
        <v>1</v>
      </c>
      <c r="D903" s="7">
        <f>SUMPRODUCT($E$4:$I$4,'raw data'!D898:H898)+$J$4</f>
        <v>9.5601738425921678E-2</v>
      </c>
      <c r="E903" s="3">
        <v>0</v>
      </c>
      <c r="F903" s="7">
        <f t="shared" si="79"/>
        <v>1.1003207612418371</v>
      </c>
      <c r="G903" s="7">
        <f t="shared" si="80"/>
        <v>1</v>
      </c>
      <c r="H903" s="7">
        <f t="shared" si="81"/>
        <v>0.52388224767690283</v>
      </c>
      <c r="I903" s="7">
        <f t="shared" si="82"/>
        <v>0.47611775232309722</v>
      </c>
      <c r="J903" s="7">
        <f t="shared" ref="J903:J966" si="84">H903^C903*I903^(1-C903)</f>
        <v>0.52388224767690283</v>
      </c>
      <c r="K903" s="7">
        <f t="shared" si="83"/>
        <v>-0.64648833808785655</v>
      </c>
    </row>
    <row r="904" spans="1:11" x14ac:dyDescent="0.25">
      <c r="A904" s="3">
        <v>100</v>
      </c>
      <c r="B904" s="3">
        <v>7</v>
      </c>
      <c r="C904" s="3">
        <v>1</v>
      </c>
      <c r="D904" s="7">
        <f>SUMPRODUCT($E$4:$I$4,'raw data'!D899:H899)+$J$4</f>
        <v>-0.87670288841827704</v>
      </c>
      <c r="E904" s="3">
        <v>0</v>
      </c>
      <c r="F904" s="7">
        <f t="shared" ref="F904:F967" si="85">EXP(D904)</f>
        <v>0.41615275424452053</v>
      </c>
      <c r="G904" s="7">
        <f t="shared" ref="G904:G967" si="86">EXP(E904)</f>
        <v>1</v>
      </c>
      <c r="H904" s="7">
        <f t="shared" ref="H904:H967" si="87">F904/SUM(F904:G904)</f>
        <v>0.29386148704454335</v>
      </c>
      <c r="I904" s="7">
        <f t="shared" ref="I904:I967" si="88">G904/SUM(F904:G904)</f>
        <v>0.70613851295545671</v>
      </c>
      <c r="J904" s="7">
        <f t="shared" si="84"/>
        <v>0.29386148704454335</v>
      </c>
      <c r="K904" s="7">
        <f t="shared" ref="K904:K967" si="89">LN(J904)</f>
        <v>-1.2246467551627964</v>
      </c>
    </row>
    <row r="905" spans="1:11" x14ac:dyDescent="0.25">
      <c r="A905" s="3">
        <v>100</v>
      </c>
      <c r="B905" s="3">
        <v>8</v>
      </c>
      <c r="C905" s="3">
        <v>0</v>
      </c>
      <c r="D905" s="7">
        <f>SUMPRODUCT($E$4:$I$4,'raw data'!D900:H900)+$J$4</f>
        <v>-2.4236215933916174</v>
      </c>
      <c r="E905" s="3">
        <v>0</v>
      </c>
      <c r="F905" s="7">
        <f t="shared" si="85"/>
        <v>8.8600161959130341E-2</v>
      </c>
      <c r="G905" s="7">
        <f t="shared" si="86"/>
        <v>1</v>
      </c>
      <c r="H905" s="7">
        <f t="shared" si="87"/>
        <v>8.1389076591425941E-2</v>
      </c>
      <c r="I905" s="7">
        <f t="shared" si="88"/>
        <v>0.91861092340857409</v>
      </c>
      <c r="J905" s="7">
        <f t="shared" si="84"/>
        <v>0.91861092340857409</v>
      </c>
      <c r="K905" s="7">
        <f t="shared" si="89"/>
        <v>-8.4892615795399917E-2</v>
      </c>
    </row>
    <row r="906" spans="1:11" x14ac:dyDescent="0.25">
      <c r="A906" s="3">
        <v>100</v>
      </c>
      <c r="B906" s="3">
        <v>9</v>
      </c>
      <c r="C906" s="3">
        <v>0</v>
      </c>
      <c r="D906" s="7">
        <f>SUMPRODUCT($E$4:$I$4,'raw data'!D901:H901)+$J$4</f>
        <v>-1.6242422482268801</v>
      </c>
      <c r="E906" s="3">
        <v>0</v>
      </c>
      <c r="F906" s="7">
        <f t="shared" si="85"/>
        <v>0.19706094192164569</v>
      </c>
      <c r="G906" s="7">
        <f t="shared" si="86"/>
        <v>1</v>
      </c>
      <c r="H906" s="7">
        <f t="shared" si="87"/>
        <v>0.16462064296016807</v>
      </c>
      <c r="I906" s="7">
        <f t="shared" si="88"/>
        <v>0.83537935703983202</v>
      </c>
      <c r="J906" s="7">
        <f t="shared" si="84"/>
        <v>0.83537935703983202</v>
      </c>
      <c r="K906" s="7">
        <f t="shared" si="89"/>
        <v>-0.17986933749509604</v>
      </c>
    </row>
    <row r="907" spans="1:11" x14ac:dyDescent="0.25">
      <c r="A907" s="3">
        <v>101</v>
      </c>
      <c r="B907" s="3">
        <v>1</v>
      </c>
      <c r="C907" s="3">
        <v>0</v>
      </c>
      <c r="D907" s="7">
        <f>SUMPRODUCT($E$4:$I$4,'raw data'!D902:H902)+$J$4</f>
        <v>-1.7581528436474358</v>
      </c>
      <c r="E907" s="3">
        <v>0</v>
      </c>
      <c r="F907" s="7">
        <f t="shared" si="85"/>
        <v>0.17236295127437298</v>
      </c>
      <c r="G907" s="7">
        <f t="shared" si="86"/>
        <v>1</v>
      </c>
      <c r="H907" s="7">
        <f t="shared" si="87"/>
        <v>0.14702183405489941</v>
      </c>
      <c r="I907" s="7">
        <f t="shared" si="88"/>
        <v>0.85297816594510056</v>
      </c>
      <c r="J907" s="7">
        <f t="shared" si="84"/>
        <v>0.85297816594510056</v>
      </c>
      <c r="K907" s="7">
        <f t="shared" si="89"/>
        <v>-0.15902132859988932</v>
      </c>
    </row>
    <row r="908" spans="1:11" x14ac:dyDescent="0.25">
      <c r="A908" s="3">
        <v>101</v>
      </c>
      <c r="B908" s="3">
        <v>2</v>
      </c>
      <c r="C908" s="3">
        <v>0</v>
      </c>
      <c r="D908" s="7">
        <f>SUMPRODUCT($E$4:$I$4,'raw data'!D903:H903)+$J$4</f>
        <v>-2.2897109979710621</v>
      </c>
      <c r="E908" s="3">
        <v>0</v>
      </c>
      <c r="F908" s="7">
        <f t="shared" si="85"/>
        <v>0.10129573229622742</v>
      </c>
      <c r="G908" s="7">
        <f t="shared" si="86"/>
        <v>1</v>
      </c>
      <c r="H908" s="7">
        <f t="shared" si="87"/>
        <v>9.197868413148523E-2</v>
      </c>
      <c r="I908" s="7">
        <f t="shared" si="88"/>
        <v>0.90802131586851487</v>
      </c>
      <c r="J908" s="7">
        <f t="shared" si="84"/>
        <v>0.90802131586851487</v>
      </c>
      <c r="K908" s="7">
        <f t="shared" si="89"/>
        <v>-9.6487425030274257E-2</v>
      </c>
    </row>
    <row r="909" spans="1:11" x14ac:dyDescent="0.25">
      <c r="A909" s="3">
        <v>101</v>
      </c>
      <c r="B909" s="3">
        <v>3</v>
      </c>
      <c r="C909" s="3">
        <v>1</v>
      </c>
      <c r="D909" s="7">
        <f>SUMPRODUCT($E$4:$I$4,'raw data'!D904:H904)+$J$4</f>
        <v>-0.62385655774795168</v>
      </c>
      <c r="E909" s="3">
        <v>0</v>
      </c>
      <c r="F909" s="7">
        <f t="shared" si="85"/>
        <v>0.53587381910216136</v>
      </c>
      <c r="G909" s="7">
        <f t="shared" si="86"/>
        <v>1</v>
      </c>
      <c r="H909" s="7">
        <f t="shared" si="87"/>
        <v>0.3489048465032249</v>
      </c>
      <c r="I909" s="7">
        <f t="shared" si="88"/>
        <v>0.65109515349677516</v>
      </c>
      <c r="J909" s="7">
        <f t="shared" si="84"/>
        <v>0.3489048465032249</v>
      </c>
      <c r="K909" s="7">
        <f t="shared" si="89"/>
        <v>-1.052956040076986</v>
      </c>
    </row>
    <row r="910" spans="1:11" x14ac:dyDescent="0.25">
      <c r="A910" s="3">
        <v>101</v>
      </c>
      <c r="B910" s="3">
        <v>4</v>
      </c>
      <c r="C910" s="3">
        <v>1</v>
      </c>
      <c r="D910" s="7">
        <f>SUMPRODUCT($E$4:$I$4,'raw data'!D905:H905)+$J$4</f>
        <v>0.12368280206065163</v>
      </c>
      <c r="E910" s="3">
        <v>0</v>
      </c>
      <c r="F910" s="7">
        <f t="shared" si="85"/>
        <v>1.1316568548401877</v>
      </c>
      <c r="G910" s="7">
        <f t="shared" si="86"/>
        <v>1</v>
      </c>
      <c r="H910" s="7">
        <f t="shared" si="87"/>
        <v>0.53088134343509485</v>
      </c>
      <c r="I910" s="7">
        <f t="shared" si="88"/>
        <v>0.46911865656490526</v>
      </c>
      <c r="J910" s="7">
        <f t="shared" si="84"/>
        <v>0.53088134343509485</v>
      </c>
      <c r="K910" s="7">
        <f t="shared" si="89"/>
        <v>-0.63321674140178164</v>
      </c>
    </row>
    <row r="911" spans="1:11" x14ac:dyDescent="0.25">
      <c r="A911" s="3">
        <v>101</v>
      </c>
      <c r="B911" s="3">
        <v>5</v>
      </c>
      <c r="C911" s="3">
        <v>0</v>
      </c>
      <c r="D911" s="7">
        <f>SUMPRODUCT($E$4:$I$4,'raw data'!D906:H906)+$J$4</f>
        <v>-2.3955405297568881</v>
      </c>
      <c r="E911" s="3">
        <v>0</v>
      </c>
      <c r="F911" s="7">
        <f t="shared" si="85"/>
        <v>9.1123410693296561E-2</v>
      </c>
      <c r="G911" s="7">
        <f t="shared" si="86"/>
        <v>1</v>
      </c>
      <c r="H911" s="7">
        <f t="shared" si="87"/>
        <v>8.3513386112206156E-2</v>
      </c>
      <c r="I911" s="7">
        <f t="shared" si="88"/>
        <v>0.91648661388779384</v>
      </c>
      <c r="J911" s="7">
        <f t="shared" si="84"/>
        <v>0.91648661388779384</v>
      </c>
      <c r="K911" s="7">
        <f t="shared" si="89"/>
        <v>-8.7207817496118528E-2</v>
      </c>
    </row>
    <row r="912" spans="1:11" x14ac:dyDescent="0.25">
      <c r="A912" s="3">
        <v>101</v>
      </c>
      <c r="B912" s="3">
        <v>6</v>
      </c>
      <c r="C912" s="3">
        <v>1</v>
      </c>
      <c r="D912" s="7">
        <f>SUMPRODUCT($E$4:$I$4,'raw data'!D907:H907)+$J$4</f>
        <v>9.5601738425921678E-2</v>
      </c>
      <c r="E912" s="3">
        <v>0</v>
      </c>
      <c r="F912" s="7">
        <f t="shared" si="85"/>
        <v>1.1003207612418371</v>
      </c>
      <c r="G912" s="7">
        <f t="shared" si="86"/>
        <v>1</v>
      </c>
      <c r="H912" s="7">
        <f t="shared" si="87"/>
        <v>0.52388224767690283</v>
      </c>
      <c r="I912" s="7">
        <f t="shared" si="88"/>
        <v>0.47611775232309722</v>
      </c>
      <c r="J912" s="7">
        <f t="shared" si="84"/>
        <v>0.52388224767690283</v>
      </c>
      <c r="K912" s="7">
        <f t="shared" si="89"/>
        <v>-0.64648833808785655</v>
      </c>
    </row>
    <row r="913" spans="1:11" x14ac:dyDescent="0.25">
      <c r="A913" s="3">
        <v>101</v>
      </c>
      <c r="B913" s="3">
        <v>7</v>
      </c>
      <c r="C913" s="3">
        <v>0</v>
      </c>
      <c r="D913" s="7">
        <f>SUMPRODUCT($E$4:$I$4,'raw data'!D908:H908)+$J$4</f>
        <v>-0.87670288841827704</v>
      </c>
      <c r="E913" s="3">
        <v>0</v>
      </c>
      <c r="F913" s="7">
        <f t="shared" si="85"/>
        <v>0.41615275424452053</v>
      </c>
      <c r="G913" s="7">
        <f t="shared" si="86"/>
        <v>1</v>
      </c>
      <c r="H913" s="7">
        <f t="shared" si="87"/>
        <v>0.29386148704454335</v>
      </c>
      <c r="I913" s="7">
        <f t="shared" si="88"/>
        <v>0.70613851295545671</v>
      </c>
      <c r="J913" s="7">
        <f t="shared" si="84"/>
        <v>0.70613851295545671</v>
      </c>
      <c r="K913" s="7">
        <f t="shared" si="89"/>
        <v>-0.34794386674451944</v>
      </c>
    </row>
    <row r="914" spans="1:11" x14ac:dyDescent="0.25">
      <c r="A914" s="3">
        <v>101</v>
      </c>
      <c r="B914" s="3">
        <v>8</v>
      </c>
      <c r="C914" s="3">
        <v>0</v>
      </c>
      <c r="D914" s="7">
        <f>SUMPRODUCT($E$4:$I$4,'raw data'!D909:H909)+$J$4</f>
        <v>-2.4236215933916174</v>
      </c>
      <c r="E914" s="3">
        <v>0</v>
      </c>
      <c r="F914" s="7">
        <f t="shared" si="85"/>
        <v>8.8600161959130341E-2</v>
      </c>
      <c r="G914" s="7">
        <f t="shared" si="86"/>
        <v>1</v>
      </c>
      <c r="H914" s="7">
        <f t="shared" si="87"/>
        <v>8.1389076591425941E-2</v>
      </c>
      <c r="I914" s="7">
        <f t="shared" si="88"/>
        <v>0.91861092340857409</v>
      </c>
      <c r="J914" s="7">
        <f t="shared" si="84"/>
        <v>0.91861092340857409</v>
      </c>
      <c r="K914" s="7">
        <f t="shared" si="89"/>
        <v>-8.4892615795399917E-2</v>
      </c>
    </row>
    <row r="915" spans="1:11" x14ac:dyDescent="0.25">
      <c r="A915" s="3">
        <v>101</v>
      </c>
      <c r="B915" s="3">
        <v>9</v>
      </c>
      <c r="C915" s="3">
        <v>0</v>
      </c>
      <c r="D915" s="7">
        <f>SUMPRODUCT($E$4:$I$4,'raw data'!D910:H910)+$J$4</f>
        <v>-1.6242422482268801</v>
      </c>
      <c r="E915" s="3">
        <v>0</v>
      </c>
      <c r="F915" s="7">
        <f t="shared" si="85"/>
        <v>0.19706094192164569</v>
      </c>
      <c r="G915" s="7">
        <f t="shared" si="86"/>
        <v>1</v>
      </c>
      <c r="H915" s="7">
        <f t="shared" si="87"/>
        <v>0.16462064296016807</v>
      </c>
      <c r="I915" s="7">
        <f t="shared" si="88"/>
        <v>0.83537935703983202</v>
      </c>
      <c r="J915" s="7">
        <f t="shared" si="84"/>
        <v>0.83537935703983202</v>
      </c>
      <c r="K915" s="7">
        <f t="shared" si="89"/>
        <v>-0.17986933749509604</v>
      </c>
    </row>
    <row r="916" spans="1:11" x14ac:dyDescent="0.25">
      <c r="A916" s="3">
        <v>102</v>
      </c>
      <c r="B916" s="3">
        <v>1</v>
      </c>
      <c r="C916" s="3">
        <v>0</v>
      </c>
      <c r="D916" s="7">
        <f>SUMPRODUCT($E$4:$I$4,'raw data'!D911:H911)+$J$4</f>
        <v>-1.7581528436474358</v>
      </c>
      <c r="E916" s="3">
        <v>0</v>
      </c>
      <c r="F916" s="7">
        <f t="shared" si="85"/>
        <v>0.17236295127437298</v>
      </c>
      <c r="G916" s="7">
        <f t="shared" si="86"/>
        <v>1</v>
      </c>
      <c r="H916" s="7">
        <f t="shared" si="87"/>
        <v>0.14702183405489941</v>
      </c>
      <c r="I916" s="7">
        <f t="shared" si="88"/>
        <v>0.85297816594510056</v>
      </c>
      <c r="J916" s="7">
        <f t="shared" si="84"/>
        <v>0.85297816594510056</v>
      </c>
      <c r="K916" s="7">
        <f t="shared" si="89"/>
        <v>-0.15902132859988932</v>
      </c>
    </row>
    <row r="917" spans="1:11" x14ac:dyDescent="0.25">
      <c r="A917" s="3">
        <v>102</v>
      </c>
      <c r="B917" s="3">
        <v>2</v>
      </c>
      <c r="C917" s="3">
        <v>0</v>
      </c>
      <c r="D917" s="7">
        <f>SUMPRODUCT($E$4:$I$4,'raw data'!D912:H912)+$J$4</f>
        <v>-2.2897109979710621</v>
      </c>
      <c r="E917" s="3">
        <v>0</v>
      </c>
      <c r="F917" s="7">
        <f t="shared" si="85"/>
        <v>0.10129573229622742</v>
      </c>
      <c r="G917" s="7">
        <f t="shared" si="86"/>
        <v>1</v>
      </c>
      <c r="H917" s="7">
        <f t="shared" si="87"/>
        <v>9.197868413148523E-2</v>
      </c>
      <c r="I917" s="7">
        <f t="shared" si="88"/>
        <v>0.90802131586851487</v>
      </c>
      <c r="J917" s="7">
        <f t="shared" si="84"/>
        <v>0.90802131586851487</v>
      </c>
      <c r="K917" s="7">
        <f t="shared" si="89"/>
        <v>-9.6487425030274257E-2</v>
      </c>
    </row>
    <row r="918" spans="1:11" x14ac:dyDescent="0.25">
      <c r="A918" s="3">
        <v>102</v>
      </c>
      <c r="B918" s="3">
        <v>3</v>
      </c>
      <c r="C918" s="3">
        <v>0</v>
      </c>
      <c r="D918" s="7">
        <f>SUMPRODUCT($E$4:$I$4,'raw data'!D913:H913)+$J$4</f>
        <v>-0.62385655774795168</v>
      </c>
      <c r="E918" s="3">
        <v>0</v>
      </c>
      <c r="F918" s="7">
        <f t="shared" si="85"/>
        <v>0.53587381910216136</v>
      </c>
      <c r="G918" s="7">
        <f t="shared" si="86"/>
        <v>1</v>
      </c>
      <c r="H918" s="7">
        <f t="shared" si="87"/>
        <v>0.3489048465032249</v>
      </c>
      <c r="I918" s="7">
        <f t="shared" si="88"/>
        <v>0.65109515349677516</v>
      </c>
      <c r="J918" s="7">
        <f t="shared" si="84"/>
        <v>0.65109515349677516</v>
      </c>
      <c r="K918" s="7">
        <f t="shared" si="89"/>
        <v>-0.42909948232903433</v>
      </c>
    </row>
    <row r="919" spans="1:11" x14ac:dyDescent="0.25">
      <c r="A919" s="3">
        <v>102</v>
      </c>
      <c r="B919" s="3">
        <v>4</v>
      </c>
      <c r="C919" s="3">
        <v>0</v>
      </c>
      <c r="D919" s="7">
        <f>SUMPRODUCT($E$4:$I$4,'raw data'!D914:H914)+$J$4</f>
        <v>0.12368280206065163</v>
      </c>
      <c r="E919" s="3">
        <v>0</v>
      </c>
      <c r="F919" s="7">
        <f t="shared" si="85"/>
        <v>1.1316568548401877</v>
      </c>
      <c r="G919" s="7">
        <f t="shared" si="86"/>
        <v>1</v>
      </c>
      <c r="H919" s="7">
        <f t="shared" si="87"/>
        <v>0.53088134343509485</v>
      </c>
      <c r="I919" s="7">
        <f t="shared" si="88"/>
        <v>0.46911865656490526</v>
      </c>
      <c r="J919" s="7">
        <f t="shared" si="84"/>
        <v>0.46911865656490526</v>
      </c>
      <c r="K919" s="7">
        <f t="shared" si="89"/>
        <v>-0.75689954346243327</v>
      </c>
    </row>
    <row r="920" spans="1:11" x14ac:dyDescent="0.25">
      <c r="A920" s="3">
        <v>102</v>
      </c>
      <c r="B920" s="3">
        <v>5</v>
      </c>
      <c r="C920" s="3">
        <v>0</v>
      </c>
      <c r="D920" s="7">
        <f>SUMPRODUCT($E$4:$I$4,'raw data'!D915:H915)+$J$4</f>
        <v>-2.3955405297568881</v>
      </c>
      <c r="E920" s="3">
        <v>0</v>
      </c>
      <c r="F920" s="7">
        <f t="shared" si="85"/>
        <v>9.1123410693296561E-2</v>
      </c>
      <c r="G920" s="7">
        <f t="shared" si="86"/>
        <v>1</v>
      </c>
      <c r="H920" s="7">
        <f t="shared" si="87"/>
        <v>8.3513386112206156E-2</v>
      </c>
      <c r="I920" s="7">
        <f t="shared" si="88"/>
        <v>0.91648661388779384</v>
      </c>
      <c r="J920" s="7">
        <f t="shared" si="84"/>
        <v>0.91648661388779384</v>
      </c>
      <c r="K920" s="7">
        <f t="shared" si="89"/>
        <v>-8.7207817496118528E-2</v>
      </c>
    </row>
    <row r="921" spans="1:11" x14ac:dyDescent="0.25">
      <c r="A921" s="3">
        <v>102</v>
      </c>
      <c r="B921" s="3">
        <v>6</v>
      </c>
      <c r="C921" s="3">
        <v>0</v>
      </c>
      <c r="D921" s="7">
        <f>SUMPRODUCT($E$4:$I$4,'raw data'!D916:H916)+$J$4</f>
        <v>9.5601738425921678E-2</v>
      </c>
      <c r="E921" s="3">
        <v>0</v>
      </c>
      <c r="F921" s="7">
        <f t="shared" si="85"/>
        <v>1.1003207612418371</v>
      </c>
      <c r="G921" s="7">
        <f t="shared" si="86"/>
        <v>1</v>
      </c>
      <c r="H921" s="7">
        <f t="shared" si="87"/>
        <v>0.52388224767690283</v>
      </c>
      <c r="I921" s="7">
        <f t="shared" si="88"/>
        <v>0.47611775232309722</v>
      </c>
      <c r="J921" s="7">
        <f t="shared" si="84"/>
        <v>0.47611775232309722</v>
      </c>
      <c r="K921" s="7">
        <f t="shared" si="89"/>
        <v>-0.74209007651377834</v>
      </c>
    </row>
    <row r="922" spans="1:11" x14ac:dyDescent="0.25">
      <c r="A922" s="3">
        <v>102</v>
      </c>
      <c r="B922" s="3">
        <v>7</v>
      </c>
      <c r="C922" s="3">
        <v>0</v>
      </c>
      <c r="D922" s="7">
        <f>SUMPRODUCT($E$4:$I$4,'raw data'!D917:H917)+$J$4</f>
        <v>-0.87670288841827704</v>
      </c>
      <c r="E922" s="3">
        <v>0</v>
      </c>
      <c r="F922" s="7">
        <f t="shared" si="85"/>
        <v>0.41615275424452053</v>
      </c>
      <c r="G922" s="7">
        <f t="shared" si="86"/>
        <v>1</v>
      </c>
      <c r="H922" s="7">
        <f t="shared" si="87"/>
        <v>0.29386148704454335</v>
      </c>
      <c r="I922" s="7">
        <f t="shared" si="88"/>
        <v>0.70613851295545671</v>
      </c>
      <c r="J922" s="7">
        <f t="shared" si="84"/>
        <v>0.70613851295545671</v>
      </c>
      <c r="K922" s="7">
        <f t="shared" si="89"/>
        <v>-0.34794386674451944</v>
      </c>
    </row>
    <row r="923" spans="1:11" x14ac:dyDescent="0.25">
      <c r="A923" s="3">
        <v>102</v>
      </c>
      <c r="B923" s="3">
        <v>8</v>
      </c>
      <c r="C923" s="3">
        <v>0</v>
      </c>
      <c r="D923" s="7">
        <f>SUMPRODUCT($E$4:$I$4,'raw data'!D918:H918)+$J$4</f>
        <v>-2.4236215933916174</v>
      </c>
      <c r="E923" s="3">
        <v>0</v>
      </c>
      <c r="F923" s="7">
        <f t="shared" si="85"/>
        <v>8.8600161959130341E-2</v>
      </c>
      <c r="G923" s="7">
        <f t="shared" si="86"/>
        <v>1</v>
      </c>
      <c r="H923" s="7">
        <f t="shared" si="87"/>
        <v>8.1389076591425941E-2</v>
      </c>
      <c r="I923" s="7">
        <f t="shared" si="88"/>
        <v>0.91861092340857409</v>
      </c>
      <c r="J923" s="7">
        <f t="shared" si="84"/>
        <v>0.91861092340857409</v>
      </c>
      <c r="K923" s="7">
        <f t="shared" si="89"/>
        <v>-8.4892615795399917E-2</v>
      </c>
    </row>
    <row r="924" spans="1:11" x14ac:dyDescent="0.25">
      <c r="A924" s="3">
        <v>102</v>
      </c>
      <c r="B924" s="3">
        <v>9</v>
      </c>
      <c r="C924" s="3">
        <v>0</v>
      </c>
      <c r="D924" s="7">
        <f>SUMPRODUCT($E$4:$I$4,'raw data'!D919:H919)+$J$4</f>
        <v>-1.6242422482268801</v>
      </c>
      <c r="E924" s="3">
        <v>0</v>
      </c>
      <c r="F924" s="7">
        <f t="shared" si="85"/>
        <v>0.19706094192164569</v>
      </c>
      <c r="G924" s="7">
        <f t="shared" si="86"/>
        <v>1</v>
      </c>
      <c r="H924" s="7">
        <f t="shared" si="87"/>
        <v>0.16462064296016807</v>
      </c>
      <c r="I924" s="7">
        <f t="shared" si="88"/>
        <v>0.83537935703983202</v>
      </c>
      <c r="J924" s="7">
        <f t="shared" si="84"/>
        <v>0.83537935703983202</v>
      </c>
      <c r="K924" s="7">
        <f t="shared" si="89"/>
        <v>-0.17986933749509604</v>
      </c>
    </row>
    <row r="925" spans="1:11" x14ac:dyDescent="0.25">
      <c r="A925" s="3">
        <v>103</v>
      </c>
      <c r="B925" s="3">
        <v>1</v>
      </c>
      <c r="C925" s="3">
        <v>0</v>
      </c>
      <c r="D925" s="7">
        <f>SUMPRODUCT($E$4:$I$4,'raw data'!D920:H920)+$J$4</f>
        <v>-1.7581528436474358</v>
      </c>
      <c r="E925" s="3">
        <v>0</v>
      </c>
      <c r="F925" s="7">
        <f t="shared" si="85"/>
        <v>0.17236295127437298</v>
      </c>
      <c r="G925" s="7">
        <f t="shared" si="86"/>
        <v>1</v>
      </c>
      <c r="H925" s="7">
        <f t="shared" si="87"/>
        <v>0.14702183405489941</v>
      </c>
      <c r="I925" s="7">
        <f t="shared" si="88"/>
        <v>0.85297816594510056</v>
      </c>
      <c r="J925" s="7">
        <f t="shared" si="84"/>
        <v>0.85297816594510056</v>
      </c>
      <c r="K925" s="7">
        <f t="shared" si="89"/>
        <v>-0.15902132859988932</v>
      </c>
    </row>
    <row r="926" spans="1:11" x14ac:dyDescent="0.25">
      <c r="A926" s="3">
        <v>103</v>
      </c>
      <c r="B926" s="3">
        <v>2</v>
      </c>
      <c r="C926" s="3">
        <v>0</v>
      </c>
      <c r="D926" s="7">
        <f>SUMPRODUCT($E$4:$I$4,'raw data'!D921:H921)+$J$4</f>
        <v>-2.2897109979710621</v>
      </c>
      <c r="E926" s="3">
        <v>0</v>
      </c>
      <c r="F926" s="7">
        <f t="shared" si="85"/>
        <v>0.10129573229622742</v>
      </c>
      <c r="G926" s="7">
        <f t="shared" si="86"/>
        <v>1</v>
      </c>
      <c r="H926" s="7">
        <f t="shared" si="87"/>
        <v>9.197868413148523E-2</v>
      </c>
      <c r="I926" s="7">
        <f t="shared" si="88"/>
        <v>0.90802131586851487</v>
      </c>
      <c r="J926" s="7">
        <f t="shared" si="84"/>
        <v>0.90802131586851487</v>
      </c>
      <c r="K926" s="7">
        <f t="shared" si="89"/>
        <v>-9.6487425030274257E-2</v>
      </c>
    </row>
    <row r="927" spans="1:11" x14ac:dyDescent="0.25">
      <c r="A927" s="3">
        <v>103</v>
      </c>
      <c r="B927" s="3">
        <v>3</v>
      </c>
      <c r="C927" s="3">
        <v>0</v>
      </c>
      <c r="D927" s="7">
        <f>SUMPRODUCT($E$4:$I$4,'raw data'!D922:H922)+$J$4</f>
        <v>-0.62385655774795168</v>
      </c>
      <c r="E927" s="3">
        <v>0</v>
      </c>
      <c r="F927" s="7">
        <f t="shared" si="85"/>
        <v>0.53587381910216136</v>
      </c>
      <c r="G927" s="7">
        <f t="shared" si="86"/>
        <v>1</v>
      </c>
      <c r="H927" s="7">
        <f t="shared" si="87"/>
        <v>0.3489048465032249</v>
      </c>
      <c r="I927" s="7">
        <f t="shared" si="88"/>
        <v>0.65109515349677516</v>
      </c>
      <c r="J927" s="7">
        <f t="shared" si="84"/>
        <v>0.65109515349677516</v>
      </c>
      <c r="K927" s="7">
        <f t="shared" si="89"/>
        <v>-0.42909948232903433</v>
      </c>
    </row>
    <row r="928" spans="1:11" x14ac:dyDescent="0.25">
      <c r="A928" s="3">
        <v>103</v>
      </c>
      <c r="B928" s="3">
        <v>4</v>
      </c>
      <c r="C928" s="3">
        <v>0</v>
      </c>
      <c r="D928" s="7">
        <f>SUMPRODUCT($E$4:$I$4,'raw data'!D923:H923)+$J$4</f>
        <v>0.12368280206065163</v>
      </c>
      <c r="E928" s="3">
        <v>0</v>
      </c>
      <c r="F928" s="7">
        <f t="shared" si="85"/>
        <v>1.1316568548401877</v>
      </c>
      <c r="G928" s="7">
        <f t="shared" si="86"/>
        <v>1</v>
      </c>
      <c r="H928" s="7">
        <f t="shared" si="87"/>
        <v>0.53088134343509485</v>
      </c>
      <c r="I928" s="7">
        <f t="shared" si="88"/>
        <v>0.46911865656490526</v>
      </c>
      <c r="J928" s="7">
        <f t="shared" si="84"/>
        <v>0.46911865656490526</v>
      </c>
      <c r="K928" s="7">
        <f t="shared" si="89"/>
        <v>-0.75689954346243327</v>
      </c>
    </row>
    <row r="929" spans="1:11" x14ac:dyDescent="0.25">
      <c r="A929" s="3">
        <v>103</v>
      </c>
      <c r="B929" s="3">
        <v>5</v>
      </c>
      <c r="C929" s="3">
        <v>0</v>
      </c>
      <c r="D929" s="7">
        <f>SUMPRODUCT($E$4:$I$4,'raw data'!D924:H924)+$J$4</f>
        <v>-2.3955405297568881</v>
      </c>
      <c r="E929" s="3">
        <v>0</v>
      </c>
      <c r="F929" s="7">
        <f t="shared" si="85"/>
        <v>9.1123410693296561E-2</v>
      </c>
      <c r="G929" s="7">
        <f t="shared" si="86"/>
        <v>1</v>
      </c>
      <c r="H929" s="7">
        <f t="shared" si="87"/>
        <v>8.3513386112206156E-2</v>
      </c>
      <c r="I929" s="7">
        <f t="shared" si="88"/>
        <v>0.91648661388779384</v>
      </c>
      <c r="J929" s="7">
        <f t="shared" si="84"/>
        <v>0.91648661388779384</v>
      </c>
      <c r="K929" s="7">
        <f t="shared" si="89"/>
        <v>-8.7207817496118528E-2</v>
      </c>
    </row>
    <row r="930" spans="1:11" x14ac:dyDescent="0.25">
      <c r="A930" s="3">
        <v>103</v>
      </c>
      <c r="B930" s="3">
        <v>6</v>
      </c>
      <c r="C930" s="3">
        <v>1</v>
      </c>
      <c r="D930" s="7">
        <f>SUMPRODUCT($E$4:$I$4,'raw data'!D925:H925)+$J$4</f>
        <v>9.5601738425921678E-2</v>
      </c>
      <c r="E930" s="3">
        <v>0</v>
      </c>
      <c r="F930" s="7">
        <f t="shared" si="85"/>
        <v>1.1003207612418371</v>
      </c>
      <c r="G930" s="7">
        <f t="shared" si="86"/>
        <v>1</v>
      </c>
      <c r="H930" s="7">
        <f t="shared" si="87"/>
        <v>0.52388224767690283</v>
      </c>
      <c r="I930" s="7">
        <f t="shared" si="88"/>
        <v>0.47611775232309722</v>
      </c>
      <c r="J930" s="7">
        <f t="shared" si="84"/>
        <v>0.52388224767690283</v>
      </c>
      <c r="K930" s="7">
        <f t="shared" si="89"/>
        <v>-0.64648833808785655</v>
      </c>
    </row>
    <row r="931" spans="1:11" x14ac:dyDescent="0.25">
      <c r="A931" s="3">
        <v>103</v>
      </c>
      <c r="B931" s="3">
        <v>7</v>
      </c>
      <c r="C931" s="3">
        <v>1</v>
      </c>
      <c r="D931" s="7">
        <f>SUMPRODUCT($E$4:$I$4,'raw data'!D926:H926)+$J$4</f>
        <v>-0.87670288841827704</v>
      </c>
      <c r="E931" s="3">
        <v>0</v>
      </c>
      <c r="F931" s="7">
        <f t="shared" si="85"/>
        <v>0.41615275424452053</v>
      </c>
      <c r="G931" s="7">
        <f t="shared" si="86"/>
        <v>1</v>
      </c>
      <c r="H931" s="7">
        <f t="shared" si="87"/>
        <v>0.29386148704454335</v>
      </c>
      <c r="I931" s="7">
        <f t="shared" si="88"/>
        <v>0.70613851295545671</v>
      </c>
      <c r="J931" s="7">
        <f t="shared" si="84"/>
        <v>0.29386148704454335</v>
      </c>
      <c r="K931" s="7">
        <f t="shared" si="89"/>
        <v>-1.2246467551627964</v>
      </c>
    </row>
    <row r="932" spans="1:11" x14ac:dyDescent="0.25">
      <c r="A932" s="3">
        <v>103</v>
      </c>
      <c r="B932" s="3">
        <v>8</v>
      </c>
      <c r="C932" s="3">
        <v>0</v>
      </c>
      <c r="D932" s="7">
        <f>SUMPRODUCT($E$4:$I$4,'raw data'!D927:H927)+$J$4</f>
        <v>-2.4236215933916174</v>
      </c>
      <c r="E932" s="3">
        <v>0</v>
      </c>
      <c r="F932" s="7">
        <f t="shared" si="85"/>
        <v>8.8600161959130341E-2</v>
      </c>
      <c r="G932" s="7">
        <f t="shared" si="86"/>
        <v>1</v>
      </c>
      <c r="H932" s="7">
        <f t="shared" si="87"/>
        <v>8.1389076591425941E-2</v>
      </c>
      <c r="I932" s="7">
        <f t="shared" si="88"/>
        <v>0.91861092340857409</v>
      </c>
      <c r="J932" s="7">
        <f t="shared" si="84"/>
        <v>0.91861092340857409</v>
      </c>
      <c r="K932" s="7">
        <f t="shared" si="89"/>
        <v>-8.4892615795399917E-2</v>
      </c>
    </row>
    <row r="933" spans="1:11" x14ac:dyDescent="0.25">
      <c r="A933" s="3">
        <v>103</v>
      </c>
      <c r="B933" s="3">
        <v>9</v>
      </c>
      <c r="C933" s="3">
        <v>0</v>
      </c>
      <c r="D933" s="7">
        <f>SUMPRODUCT($E$4:$I$4,'raw data'!D928:H928)+$J$4</f>
        <v>-1.6242422482268801</v>
      </c>
      <c r="E933" s="3">
        <v>0</v>
      </c>
      <c r="F933" s="7">
        <f t="shared" si="85"/>
        <v>0.19706094192164569</v>
      </c>
      <c r="G933" s="7">
        <f t="shared" si="86"/>
        <v>1</v>
      </c>
      <c r="H933" s="7">
        <f t="shared" si="87"/>
        <v>0.16462064296016807</v>
      </c>
      <c r="I933" s="7">
        <f t="shared" si="88"/>
        <v>0.83537935703983202</v>
      </c>
      <c r="J933" s="7">
        <f t="shared" si="84"/>
        <v>0.83537935703983202</v>
      </c>
      <c r="K933" s="7">
        <f t="shared" si="89"/>
        <v>-0.17986933749509604</v>
      </c>
    </row>
    <row r="934" spans="1:11" x14ac:dyDescent="0.25">
      <c r="A934" s="3">
        <v>104</v>
      </c>
      <c r="B934" s="3">
        <v>1</v>
      </c>
      <c r="C934" s="3">
        <v>0</v>
      </c>
      <c r="D934" s="7">
        <f>SUMPRODUCT($E$4:$I$4,'raw data'!D929:H929)+$J$4</f>
        <v>-1.7581528436474358</v>
      </c>
      <c r="E934" s="3">
        <v>0</v>
      </c>
      <c r="F934" s="7">
        <f t="shared" si="85"/>
        <v>0.17236295127437298</v>
      </c>
      <c r="G934" s="7">
        <f t="shared" si="86"/>
        <v>1</v>
      </c>
      <c r="H934" s="7">
        <f t="shared" si="87"/>
        <v>0.14702183405489941</v>
      </c>
      <c r="I934" s="7">
        <f t="shared" si="88"/>
        <v>0.85297816594510056</v>
      </c>
      <c r="J934" s="7">
        <f t="shared" si="84"/>
        <v>0.85297816594510056</v>
      </c>
      <c r="K934" s="7">
        <f t="shared" si="89"/>
        <v>-0.15902132859988932</v>
      </c>
    </row>
    <row r="935" spans="1:11" x14ac:dyDescent="0.25">
      <c r="A935" s="3">
        <v>104</v>
      </c>
      <c r="B935" s="3">
        <v>2</v>
      </c>
      <c r="C935" s="3">
        <v>0</v>
      </c>
      <c r="D935" s="7">
        <f>SUMPRODUCT($E$4:$I$4,'raw data'!D930:H930)+$J$4</f>
        <v>-2.2897109979710621</v>
      </c>
      <c r="E935" s="3">
        <v>0</v>
      </c>
      <c r="F935" s="7">
        <f t="shared" si="85"/>
        <v>0.10129573229622742</v>
      </c>
      <c r="G935" s="7">
        <f t="shared" si="86"/>
        <v>1</v>
      </c>
      <c r="H935" s="7">
        <f t="shared" si="87"/>
        <v>9.197868413148523E-2</v>
      </c>
      <c r="I935" s="7">
        <f t="shared" si="88"/>
        <v>0.90802131586851487</v>
      </c>
      <c r="J935" s="7">
        <f t="shared" si="84"/>
        <v>0.90802131586851487</v>
      </c>
      <c r="K935" s="7">
        <f t="shared" si="89"/>
        <v>-9.6487425030274257E-2</v>
      </c>
    </row>
    <row r="936" spans="1:11" x14ac:dyDescent="0.25">
      <c r="A936" s="3">
        <v>104</v>
      </c>
      <c r="B936" s="3">
        <v>3</v>
      </c>
      <c r="C936" s="3">
        <v>1</v>
      </c>
      <c r="D936" s="7">
        <f>SUMPRODUCT($E$4:$I$4,'raw data'!D931:H931)+$J$4</f>
        <v>-0.62385655774795168</v>
      </c>
      <c r="E936" s="3">
        <v>0</v>
      </c>
      <c r="F936" s="7">
        <f t="shared" si="85"/>
        <v>0.53587381910216136</v>
      </c>
      <c r="G936" s="7">
        <f t="shared" si="86"/>
        <v>1</v>
      </c>
      <c r="H936" s="7">
        <f t="shared" si="87"/>
        <v>0.3489048465032249</v>
      </c>
      <c r="I936" s="7">
        <f t="shared" si="88"/>
        <v>0.65109515349677516</v>
      </c>
      <c r="J936" s="7">
        <f t="shared" si="84"/>
        <v>0.3489048465032249</v>
      </c>
      <c r="K936" s="7">
        <f t="shared" si="89"/>
        <v>-1.052956040076986</v>
      </c>
    </row>
    <row r="937" spans="1:11" x14ac:dyDescent="0.25">
      <c r="A937" s="3">
        <v>104</v>
      </c>
      <c r="B937" s="3">
        <v>4</v>
      </c>
      <c r="C937" s="3">
        <v>1</v>
      </c>
      <c r="D937" s="7">
        <f>SUMPRODUCT($E$4:$I$4,'raw data'!D932:H932)+$J$4</f>
        <v>0.12368280206065163</v>
      </c>
      <c r="E937" s="3">
        <v>0</v>
      </c>
      <c r="F937" s="7">
        <f t="shared" si="85"/>
        <v>1.1316568548401877</v>
      </c>
      <c r="G937" s="7">
        <f t="shared" si="86"/>
        <v>1</v>
      </c>
      <c r="H937" s="7">
        <f t="shared" si="87"/>
        <v>0.53088134343509485</v>
      </c>
      <c r="I937" s="7">
        <f t="shared" si="88"/>
        <v>0.46911865656490526</v>
      </c>
      <c r="J937" s="7">
        <f t="shared" si="84"/>
        <v>0.53088134343509485</v>
      </c>
      <c r="K937" s="7">
        <f t="shared" si="89"/>
        <v>-0.63321674140178164</v>
      </c>
    </row>
    <row r="938" spans="1:11" x14ac:dyDescent="0.25">
      <c r="A938" s="3">
        <v>104</v>
      </c>
      <c r="B938" s="3">
        <v>5</v>
      </c>
      <c r="C938" s="3">
        <v>0</v>
      </c>
      <c r="D938" s="7">
        <f>SUMPRODUCT($E$4:$I$4,'raw data'!D933:H933)+$J$4</f>
        <v>-2.3955405297568881</v>
      </c>
      <c r="E938" s="3">
        <v>0</v>
      </c>
      <c r="F938" s="7">
        <f t="shared" si="85"/>
        <v>9.1123410693296561E-2</v>
      </c>
      <c r="G938" s="7">
        <f t="shared" si="86"/>
        <v>1</v>
      </c>
      <c r="H938" s="7">
        <f t="shared" si="87"/>
        <v>8.3513386112206156E-2</v>
      </c>
      <c r="I938" s="7">
        <f t="shared" si="88"/>
        <v>0.91648661388779384</v>
      </c>
      <c r="J938" s="7">
        <f t="shared" si="84"/>
        <v>0.91648661388779384</v>
      </c>
      <c r="K938" s="7">
        <f t="shared" si="89"/>
        <v>-8.7207817496118528E-2</v>
      </c>
    </row>
    <row r="939" spans="1:11" x14ac:dyDescent="0.25">
      <c r="A939" s="3">
        <v>104</v>
      </c>
      <c r="B939" s="3">
        <v>6</v>
      </c>
      <c r="C939" s="3">
        <v>1</v>
      </c>
      <c r="D939" s="7">
        <f>SUMPRODUCT($E$4:$I$4,'raw data'!D934:H934)+$J$4</f>
        <v>9.5601738425921678E-2</v>
      </c>
      <c r="E939" s="3">
        <v>0</v>
      </c>
      <c r="F939" s="7">
        <f t="shared" si="85"/>
        <v>1.1003207612418371</v>
      </c>
      <c r="G939" s="7">
        <f t="shared" si="86"/>
        <v>1</v>
      </c>
      <c r="H939" s="7">
        <f t="shared" si="87"/>
        <v>0.52388224767690283</v>
      </c>
      <c r="I939" s="7">
        <f t="shared" si="88"/>
        <v>0.47611775232309722</v>
      </c>
      <c r="J939" s="7">
        <f t="shared" si="84"/>
        <v>0.52388224767690283</v>
      </c>
      <c r="K939" s="7">
        <f t="shared" si="89"/>
        <v>-0.64648833808785655</v>
      </c>
    </row>
    <row r="940" spans="1:11" x14ac:dyDescent="0.25">
      <c r="A940" s="3">
        <v>104</v>
      </c>
      <c r="B940" s="3">
        <v>7</v>
      </c>
      <c r="C940" s="3">
        <v>0</v>
      </c>
      <c r="D940" s="7">
        <f>SUMPRODUCT($E$4:$I$4,'raw data'!D935:H935)+$J$4</f>
        <v>-0.87670288841827704</v>
      </c>
      <c r="E940" s="3">
        <v>0</v>
      </c>
      <c r="F940" s="7">
        <f t="shared" si="85"/>
        <v>0.41615275424452053</v>
      </c>
      <c r="G940" s="7">
        <f t="shared" si="86"/>
        <v>1</v>
      </c>
      <c r="H940" s="7">
        <f t="shared" si="87"/>
        <v>0.29386148704454335</v>
      </c>
      <c r="I940" s="7">
        <f t="shared" si="88"/>
        <v>0.70613851295545671</v>
      </c>
      <c r="J940" s="7">
        <f t="shared" si="84"/>
        <v>0.70613851295545671</v>
      </c>
      <c r="K940" s="7">
        <f t="shared" si="89"/>
        <v>-0.34794386674451944</v>
      </c>
    </row>
    <row r="941" spans="1:11" x14ac:dyDescent="0.25">
      <c r="A941" s="3">
        <v>104</v>
      </c>
      <c r="B941" s="3">
        <v>8</v>
      </c>
      <c r="C941" s="3">
        <v>0</v>
      </c>
      <c r="D941" s="7">
        <f>SUMPRODUCT($E$4:$I$4,'raw data'!D936:H936)+$J$4</f>
        <v>-2.4236215933916174</v>
      </c>
      <c r="E941" s="3">
        <v>0</v>
      </c>
      <c r="F941" s="7">
        <f t="shared" si="85"/>
        <v>8.8600161959130341E-2</v>
      </c>
      <c r="G941" s="7">
        <f t="shared" si="86"/>
        <v>1</v>
      </c>
      <c r="H941" s="7">
        <f t="shared" si="87"/>
        <v>8.1389076591425941E-2</v>
      </c>
      <c r="I941" s="7">
        <f t="shared" si="88"/>
        <v>0.91861092340857409</v>
      </c>
      <c r="J941" s="7">
        <f t="shared" si="84"/>
        <v>0.91861092340857409</v>
      </c>
      <c r="K941" s="7">
        <f t="shared" si="89"/>
        <v>-8.4892615795399917E-2</v>
      </c>
    </row>
    <row r="942" spans="1:11" x14ac:dyDescent="0.25">
      <c r="A942" s="3">
        <v>104</v>
      </c>
      <c r="B942" s="3">
        <v>9</v>
      </c>
      <c r="C942" s="3">
        <v>0</v>
      </c>
      <c r="D942" s="7">
        <f>SUMPRODUCT($E$4:$I$4,'raw data'!D937:H937)+$J$4</f>
        <v>-1.6242422482268801</v>
      </c>
      <c r="E942" s="3">
        <v>0</v>
      </c>
      <c r="F942" s="7">
        <f t="shared" si="85"/>
        <v>0.19706094192164569</v>
      </c>
      <c r="G942" s="7">
        <f t="shared" si="86"/>
        <v>1</v>
      </c>
      <c r="H942" s="7">
        <f t="shared" si="87"/>
        <v>0.16462064296016807</v>
      </c>
      <c r="I942" s="7">
        <f t="shared" si="88"/>
        <v>0.83537935703983202</v>
      </c>
      <c r="J942" s="7">
        <f t="shared" si="84"/>
        <v>0.83537935703983202</v>
      </c>
      <c r="K942" s="7">
        <f t="shared" si="89"/>
        <v>-0.17986933749509604</v>
      </c>
    </row>
    <row r="943" spans="1:11" x14ac:dyDescent="0.25">
      <c r="A943" s="3">
        <v>105</v>
      </c>
      <c r="B943" s="3">
        <v>1</v>
      </c>
      <c r="C943" s="3">
        <v>0</v>
      </c>
      <c r="D943" s="7">
        <f>SUMPRODUCT($E$4:$I$4,'raw data'!D938:H938)+$J$4</f>
        <v>-1.7581528436474358</v>
      </c>
      <c r="E943" s="3">
        <v>0</v>
      </c>
      <c r="F943" s="7">
        <f t="shared" si="85"/>
        <v>0.17236295127437298</v>
      </c>
      <c r="G943" s="7">
        <f t="shared" si="86"/>
        <v>1</v>
      </c>
      <c r="H943" s="7">
        <f t="shared" si="87"/>
        <v>0.14702183405489941</v>
      </c>
      <c r="I943" s="7">
        <f t="shared" si="88"/>
        <v>0.85297816594510056</v>
      </c>
      <c r="J943" s="7">
        <f t="shared" si="84"/>
        <v>0.85297816594510056</v>
      </c>
      <c r="K943" s="7">
        <f t="shared" si="89"/>
        <v>-0.15902132859988932</v>
      </c>
    </row>
    <row r="944" spans="1:11" x14ac:dyDescent="0.25">
      <c r="A944" s="3">
        <v>105</v>
      </c>
      <c r="B944" s="3">
        <v>2</v>
      </c>
      <c r="C944" s="3">
        <v>0</v>
      </c>
      <c r="D944" s="7">
        <f>SUMPRODUCT($E$4:$I$4,'raw data'!D939:H939)+$J$4</f>
        <v>-2.2897109979710621</v>
      </c>
      <c r="E944" s="3">
        <v>0</v>
      </c>
      <c r="F944" s="7">
        <f t="shared" si="85"/>
        <v>0.10129573229622742</v>
      </c>
      <c r="G944" s="7">
        <f t="shared" si="86"/>
        <v>1</v>
      </c>
      <c r="H944" s="7">
        <f t="shared" si="87"/>
        <v>9.197868413148523E-2</v>
      </c>
      <c r="I944" s="7">
        <f t="shared" si="88"/>
        <v>0.90802131586851487</v>
      </c>
      <c r="J944" s="7">
        <f t="shared" si="84"/>
        <v>0.90802131586851487</v>
      </c>
      <c r="K944" s="7">
        <f t="shared" si="89"/>
        <v>-9.6487425030274257E-2</v>
      </c>
    </row>
    <row r="945" spans="1:11" x14ac:dyDescent="0.25">
      <c r="A945" s="3">
        <v>105</v>
      </c>
      <c r="B945" s="3">
        <v>3</v>
      </c>
      <c r="C945" s="3">
        <v>0</v>
      </c>
      <c r="D945" s="7">
        <f>SUMPRODUCT($E$4:$I$4,'raw data'!D940:H940)+$J$4</f>
        <v>-0.62385655774795168</v>
      </c>
      <c r="E945" s="3">
        <v>0</v>
      </c>
      <c r="F945" s="7">
        <f t="shared" si="85"/>
        <v>0.53587381910216136</v>
      </c>
      <c r="G945" s="7">
        <f t="shared" si="86"/>
        <v>1</v>
      </c>
      <c r="H945" s="7">
        <f t="shared" si="87"/>
        <v>0.3489048465032249</v>
      </c>
      <c r="I945" s="7">
        <f t="shared" si="88"/>
        <v>0.65109515349677516</v>
      </c>
      <c r="J945" s="7">
        <f t="shared" si="84"/>
        <v>0.65109515349677516</v>
      </c>
      <c r="K945" s="7">
        <f t="shared" si="89"/>
        <v>-0.42909948232903433</v>
      </c>
    </row>
    <row r="946" spans="1:11" x14ac:dyDescent="0.25">
      <c r="A946" s="3">
        <v>105</v>
      </c>
      <c r="B946" s="3">
        <v>4</v>
      </c>
      <c r="C946" s="3">
        <v>0</v>
      </c>
      <c r="D946" s="7">
        <f>SUMPRODUCT($E$4:$I$4,'raw data'!D941:H941)+$J$4</f>
        <v>0.12368280206065163</v>
      </c>
      <c r="E946" s="3">
        <v>0</v>
      </c>
      <c r="F946" s="7">
        <f t="shared" si="85"/>
        <v>1.1316568548401877</v>
      </c>
      <c r="G946" s="7">
        <f t="shared" si="86"/>
        <v>1</v>
      </c>
      <c r="H946" s="7">
        <f t="shared" si="87"/>
        <v>0.53088134343509485</v>
      </c>
      <c r="I946" s="7">
        <f t="shared" si="88"/>
        <v>0.46911865656490526</v>
      </c>
      <c r="J946" s="7">
        <f t="shared" si="84"/>
        <v>0.46911865656490526</v>
      </c>
      <c r="K946" s="7">
        <f t="shared" si="89"/>
        <v>-0.75689954346243327</v>
      </c>
    </row>
    <row r="947" spans="1:11" x14ac:dyDescent="0.25">
      <c r="A947" s="3">
        <v>105</v>
      </c>
      <c r="B947" s="3">
        <v>5</v>
      </c>
      <c r="C947" s="3">
        <v>0</v>
      </c>
      <c r="D947" s="7">
        <f>SUMPRODUCT($E$4:$I$4,'raw data'!D942:H942)+$J$4</f>
        <v>-2.3955405297568881</v>
      </c>
      <c r="E947" s="3">
        <v>0</v>
      </c>
      <c r="F947" s="7">
        <f t="shared" si="85"/>
        <v>9.1123410693296561E-2</v>
      </c>
      <c r="G947" s="7">
        <f t="shared" si="86"/>
        <v>1</v>
      </c>
      <c r="H947" s="7">
        <f t="shared" si="87"/>
        <v>8.3513386112206156E-2</v>
      </c>
      <c r="I947" s="7">
        <f t="shared" si="88"/>
        <v>0.91648661388779384</v>
      </c>
      <c r="J947" s="7">
        <f t="shared" si="84"/>
        <v>0.91648661388779384</v>
      </c>
      <c r="K947" s="7">
        <f t="shared" si="89"/>
        <v>-8.7207817496118528E-2</v>
      </c>
    </row>
    <row r="948" spans="1:11" x14ac:dyDescent="0.25">
      <c r="A948" s="3">
        <v>105</v>
      </c>
      <c r="B948" s="3">
        <v>6</v>
      </c>
      <c r="C948" s="3">
        <v>0</v>
      </c>
      <c r="D948" s="7">
        <f>SUMPRODUCT($E$4:$I$4,'raw data'!D943:H943)+$J$4</f>
        <v>9.5601738425921678E-2</v>
      </c>
      <c r="E948" s="3">
        <v>0</v>
      </c>
      <c r="F948" s="7">
        <f t="shared" si="85"/>
        <v>1.1003207612418371</v>
      </c>
      <c r="G948" s="7">
        <f t="shared" si="86"/>
        <v>1</v>
      </c>
      <c r="H948" s="7">
        <f t="shared" si="87"/>
        <v>0.52388224767690283</v>
      </c>
      <c r="I948" s="7">
        <f t="shared" si="88"/>
        <v>0.47611775232309722</v>
      </c>
      <c r="J948" s="7">
        <f t="shared" si="84"/>
        <v>0.47611775232309722</v>
      </c>
      <c r="K948" s="7">
        <f t="shared" si="89"/>
        <v>-0.74209007651377834</v>
      </c>
    </row>
    <row r="949" spans="1:11" x14ac:dyDescent="0.25">
      <c r="A949" s="3">
        <v>105</v>
      </c>
      <c r="B949" s="3">
        <v>7</v>
      </c>
      <c r="C949" s="3">
        <v>0</v>
      </c>
      <c r="D949" s="7">
        <f>SUMPRODUCT($E$4:$I$4,'raw data'!D944:H944)+$J$4</f>
        <v>-0.87670288841827704</v>
      </c>
      <c r="E949" s="3">
        <v>0</v>
      </c>
      <c r="F949" s="7">
        <f t="shared" si="85"/>
        <v>0.41615275424452053</v>
      </c>
      <c r="G949" s="7">
        <f t="shared" si="86"/>
        <v>1</v>
      </c>
      <c r="H949" s="7">
        <f t="shared" si="87"/>
        <v>0.29386148704454335</v>
      </c>
      <c r="I949" s="7">
        <f t="shared" si="88"/>
        <v>0.70613851295545671</v>
      </c>
      <c r="J949" s="7">
        <f t="shared" si="84"/>
        <v>0.70613851295545671</v>
      </c>
      <c r="K949" s="7">
        <f t="shared" si="89"/>
        <v>-0.34794386674451944</v>
      </c>
    </row>
    <row r="950" spans="1:11" x14ac:dyDescent="0.25">
      <c r="A950" s="3">
        <v>105</v>
      </c>
      <c r="B950" s="3">
        <v>8</v>
      </c>
      <c r="C950" s="3">
        <v>0</v>
      </c>
      <c r="D950" s="7">
        <f>SUMPRODUCT($E$4:$I$4,'raw data'!D945:H945)+$J$4</f>
        <v>-2.4236215933916174</v>
      </c>
      <c r="E950" s="3">
        <v>0</v>
      </c>
      <c r="F950" s="7">
        <f t="shared" si="85"/>
        <v>8.8600161959130341E-2</v>
      </c>
      <c r="G950" s="7">
        <f t="shared" si="86"/>
        <v>1</v>
      </c>
      <c r="H950" s="7">
        <f t="shared" si="87"/>
        <v>8.1389076591425941E-2</v>
      </c>
      <c r="I950" s="7">
        <f t="shared" si="88"/>
        <v>0.91861092340857409</v>
      </c>
      <c r="J950" s="7">
        <f t="shared" si="84"/>
        <v>0.91861092340857409</v>
      </c>
      <c r="K950" s="7">
        <f t="shared" si="89"/>
        <v>-8.4892615795399917E-2</v>
      </c>
    </row>
    <row r="951" spans="1:11" x14ac:dyDescent="0.25">
      <c r="A951" s="3">
        <v>105</v>
      </c>
      <c r="B951" s="3">
        <v>9</v>
      </c>
      <c r="C951" s="3">
        <v>0</v>
      </c>
      <c r="D951" s="7">
        <f>SUMPRODUCT($E$4:$I$4,'raw data'!D946:H946)+$J$4</f>
        <v>-1.6242422482268801</v>
      </c>
      <c r="E951" s="3">
        <v>0</v>
      </c>
      <c r="F951" s="7">
        <f t="shared" si="85"/>
        <v>0.19706094192164569</v>
      </c>
      <c r="G951" s="7">
        <f t="shared" si="86"/>
        <v>1</v>
      </c>
      <c r="H951" s="7">
        <f t="shared" si="87"/>
        <v>0.16462064296016807</v>
      </c>
      <c r="I951" s="7">
        <f t="shared" si="88"/>
        <v>0.83537935703983202</v>
      </c>
      <c r="J951" s="7">
        <f t="shared" si="84"/>
        <v>0.83537935703983202</v>
      </c>
      <c r="K951" s="7">
        <f t="shared" si="89"/>
        <v>-0.17986933749509604</v>
      </c>
    </row>
    <row r="952" spans="1:11" x14ac:dyDescent="0.25">
      <c r="A952" s="3">
        <v>106</v>
      </c>
      <c r="B952" s="3">
        <v>1</v>
      </c>
      <c r="C952" s="3">
        <v>1</v>
      </c>
      <c r="D952" s="7">
        <f>SUMPRODUCT($E$4:$I$4,'raw data'!D947:H947)+$J$4</f>
        <v>-1.7581528436474358</v>
      </c>
      <c r="E952" s="3">
        <v>0</v>
      </c>
      <c r="F952" s="7">
        <f t="shared" si="85"/>
        <v>0.17236295127437298</v>
      </c>
      <c r="G952" s="7">
        <f t="shared" si="86"/>
        <v>1</v>
      </c>
      <c r="H952" s="7">
        <f t="shared" si="87"/>
        <v>0.14702183405489941</v>
      </c>
      <c r="I952" s="7">
        <f t="shared" si="88"/>
        <v>0.85297816594510056</v>
      </c>
      <c r="J952" s="7">
        <f t="shared" si="84"/>
        <v>0.14702183405489941</v>
      </c>
      <c r="K952" s="7">
        <f t="shared" si="89"/>
        <v>-1.9171741722473252</v>
      </c>
    </row>
    <row r="953" spans="1:11" x14ac:dyDescent="0.25">
      <c r="A953" s="3">
        <v>106</v>
      </c>
      <c r="B953" s="3">
        <v>2</v>
      </c>
      <c r="C953" s="3">
        <v>0</v>
      </c>
      <c r="D953" s="7">
        <f>SUMPRODUCT($E$4:$I$4,'raw data'!D948:H948)+$J$4</f>
        <v>-2.2897109979710621</v>
      </c>
      <c r="E953" s="3">
        <v>0</v>
      </c>
      <c r="F953" s="7">
        <f t="shared" si="85"/>
        <v>0.10129573229622742</v>
      </c>
      <c r="G953" s="7">
        <f t="shared" si="86"/>
        <v>1</v>
      </c>
      <c r="H953" s="7">
        <f t="shared" si="87"/>
        <v>9.197868413148523E-2</v>
      </c>
      <c r="I953" s="7">
        <f t="shared" si="88"/>
        <v>0.90802131586851487</v>
      </c>
      <c r="J953" s="7">
        <f t="shared" si="84"/>
        <v>0.90802131586851487</v>
      </c>
      <c r="K953" s="7">
        <f t="shared" si="89"/>
        <v>-9.6487425030274257E-2</v>
      </c>
    </row>
    <row r="954" spans="1:11" x14ac:dyDescent="0.25">
      <c r="A954" s="3">
        <v>106</v>
      </c>
      <c r="B954" s="3">
        <v>3</v>
      </c>
      <c r="C954" s="3">
        <v>1</v>
      </c>
      <c r="D954" s="7">
        <f>SUMPRODUCT($E$4:$I$4,'raw data'!D949:H949)+$J$4</f>
        <v>-0.62385655774795168</v>
      </c>
      <c r="E954" s="3">
        <v>0</v>
      </c>
      <c r="F954" s="7">
        <f t="shared" si="85"/>
        <v>0.53587381910216136</v>
      </c>
      <c r="G954" s="7">
        <f t="shared" si="86"/>
        <v>1</v>
      </c>
      <c r="H954" s="7">
        <f t="shared" si="87"/>
        <v>0.3489048465032249</v>
      </c>
      <c r="I954" s="7">
        <f t="shared" si="88"/>
        <v>0.65109515349677516</v>
      </c>
      <c r="J954" s="7">
        <f t="shared" si="84"/>
        <v>0.3489048465032249</v>
      </c>
      <c r="K954" s="7">
        <f t="shared" si="89"/>
        <v>-1.052956040076986</v>
      </c>
    </row>
    <row r="955" spans="1:11" x14ac:dyDescent="0.25">
      <c r="A955" s="3">
        <v>106</v>
      </c>
      <c r="B955" s="3">
        <v>4</v>
      </c>
      <c r="C955" s="3">
        <v>0</v>
      </c>
      <c r="D955" s="7">
        <f>SUMPRODUCT($E$4:$I$4,'raw data'!D950:H950)+$J$4</f>
        <v>0.12368280206065163</v>
      </c>
      <c r="E955" s="3">
        <v>0</v>
      </c>
      <c r="F955" s="7">
        <f t="shared" si="85"/>
        <v>1.1316568548401877</v>
      </c>
      <c r="G955" s="7">
        <f t="shared" si="86"/>
        <v>1</v>
      </c>
      <c r="H955" s="7">
        <f t="shared" si="87"/>
        <v>0.53088134343509485</v>
      </c>
      <c r="I955" s="7">
        <f t="shared" si="88"/>
        <v>0.46911865656490526</v>
      </c>
      <c r="J955" s="7">
        <f t="shared" si="84"/>
        <v>0.46911865656490526</v>
      </c>
      <c r="K955" s="7">
        <f t="shared" si="89"/>
        <v>-0.75689954346243327</v>
      </c>
    </row>
    <row r="956" spans="1:11" x14ac:dyDescent="0.25">
      <c r="A956" s="3">
        <v>106</v>
      </c>
      <c r="B956" s="3">
        <v>5</v>
      </c>
      <c r="C956" s="3">
        <v>0</v>
      </c>
      <c r="D956" s="7">
        <f>SUMPRODUCT($E$4:$I$4,'raw data'!D951:H951)+$J$4</f>
        <v>-2.3955405297568881</v>
      </c>
      <c r="E956" s="3">
        <v>0</v>
      </c>
      <c r="F956" s="7">
        <f t="shared" si="85"/>
        <v>9.1123410693296561E-2</v>
      </c>
      <c r="G956" s="7">
        <f t="shared" si="86"/>
        <v>1</v>
      </c>
      <c r="H956" s="7">
        <f t="shared" si="87"/>
        <v>8.3513386112206156E-2</v>
      </c>
      <c r="I956" s="7">
        <f t="shared" si="88"/>
        <v>0.91648661388779384</v>
      </c>
      <c r="J956" s="7">
        <f t="shared" si="84"/>
        <v>0.91648661388779384</v>
      </c>
      <c r="K956" s="7">
        <f t="shared" si="89"/>
        <v>-8.7207817496118528E-2</v>
      </c>
    </row>
    <row r="957" spans="1:11" x14ac:dyDescent="0.25">
      <c r="A957" s="3">
        <v>106</v>
      </c>
      <c r="B957" s="3">
        <v>6</v>
      </c>
      <c r="C957" s="3">
        <v>1</v>
      </c>
      <c r="D957" s="7">
        <f>SUMPRODUCT($E$4:$I$4,'raw data'!D952:H952)+$J$4</f>
        <v>9.5601738425921678E-2</v>
      </c>
      <c r="E957" s="3">
        <v>0</v>
      </c>
      <c r="F957" s="7">
        <f t="shared" si="85"/>
        <v>1.1003207612418371</v>
      </c>
      <c r="G957" s="7">
        <f t="shared" si="86"/>
        <v>1</v>
      </c>
      <c r="H957" s="7">
        <f t="shared" si="87"/>
        <v>0.52388224767690283</v>
      </c>
      <c r="I957" s="7">
        <f t="shared" si="88"/>
        <v>0.47611775232309722</v>
      </c>
      <c r="J957" s="7">
        <f t="shared" si="84"/>
        <v>0.52388224767690283</v>
      </c>
      <c r="K957" s="7">
        <f t="shared" si="89"/>
        <v>-0.64648833808785655</v>
      </c>
    </row>
    <row r="958" spans="1:11" x14ac:dyDescent="0.25">
      <c r="A958" s="3">
        <v>106</v>
      </c>
      <c r="B958" s="3">
        <v>7</v>
      </c>
      <c r="C958" s="3">
        <v>1</v>
      </c>
      <c r="D958" s="7">
        <f>SUMPRODUCT($E$4:$I$4,'raw data'!D953:H953)+$J$4</f>
        <v>-0.87670288841827704</v>
      </c>
      <c r="E958" s="3">
        <v>0</v>
      </c>
      <c r="F958" s="7">
        <f t="shared" si="85"/>
        <v>0.41615275424452053</v>
      </c>
      <c r="G958" s="7">
        <f t="shared" si="86"/>
        <v>1</v>
      </c>
      <c r="H958" s="7">
        <f t="shared" si="87"/>
        <v>0.29386148704454335</v>
      </c>
      <c r="I958" s="7">
        <f t="shared" si="88"/>
        <v>0.70613851295545671</v>
      </c>
      <c r="J958" s="7">
        <f t="shared" si="84"/>
        <v>0.29386148704454335</v>
      </c>
      <c r="K958" s="7">
        <f t="shared" si="89"/>
        <v>-1.2246467551627964</v>
      </c>
    </row>
    <row r="959" spans="1:11" x14ac:dyDescent="0.25">
      <c r="A959" s="3">
        <v>106</v>
      </c>
      <c r="B959" s="3">
        <v>8</v>
      </c>
      <c r="C959" s="3">
        <v>0</v>
      </c>
      <c r="D959" s="7">
        <f>SUMPRODUCT($E$4:$I$4,'raw data'!D954:H954)+$J$4</f>
        <v>-2.4236215933916174</v>
      </c>
      <c r="E959" s="3">
        <v>0</v>
      </c>
      <c r="F959" s="7">
        <f t="shared" si="85"/>
        <v>8.8600161959130341E-2</v>
      </c>
      <c r="G959" s="7">
        <f t="shared" si="86"/>
        <v>1</v>
      </c>
      <c r="H959" s="7">
        <f t="shared" si="87"/>
        <v>8.1389076591425941E-2</v>
      </c>
      <c r="I959" s="7">
        <f t="shared" si="88"/>
        <v>0.91861092340857409</v>
      </c>
      <c r="J959" s="7">
        <f t="shared" si="84"/>
        <v>0.91861092340857409</v>
      </c>
      <c r="K959" s="7">
        <f t="shared" si="89"/>
        <v>-8.4892615795399917E-2</v>
      </c>
    </row>
    <row r="960" spans="1:11" x14ac:dyDescent="0.25">
      <c r="A960" s="3">
        <v>106</v>
      </c>
      <c r="B960" s="3">
        <v>9</v>
      </c>
      <c r="C960" s="3">
        <v>1</v>
      </c>
      <c r="D960" s="7">
        <f>SUMPRODUCT($E$4:$I$4,'raw data'!D955:H955)+$J$4</f>
        <v>-1.6242422482268801</v>
      </c>
      <c r="E960" s="3">
        <v>0</v>
      </c>
      <c r="F960" s="7">
        <f t="shared" si="85"/>
        <v>0.19706094192164569</v>
      </c>
      <c r="G960" s="7">
        <f t="shared" si="86"/>
        <v>1</v>
      </c>
      <c r="H960" s="7">
        <f t="shared" si="87"/>
        <v>0.16462064296016807</v>
      </c>
      <c r="I960" s="7">
        <f t="shared" si="88"/>
        <v>0.83537935703983202</v>
      </c>
      <c r="J960" s="7">
        <f t="shared" si="84"/>
        <v>0.16462064296016807</v>
      </c>
      <c r="K960" s="7">
        <f t="shared" si="89"/>
        <v>-1.8041115857219761</v>
      </c>
    </row>
    <row r="961" spans="1:11" x14ac:dyDescent="0.25">
      <c r="A961" s="3">
        <v>107</v>
      </c>
      <c r="B961" s="3">
        <v>1</v>
      </c>
      <c r="C961" s="3">
        <v>0</v>
      </c>
      <c r="D961" s="7">
        <f>SUMPRODUCT($E$4:$I$4,'raw data'!D956:H956)+$J$4</f>
        <v>-1.7581528436474358</v>
      </c>
      <c r="E961" s="3">
        <v>0</v>
      </c>
      <c r="F961" s="7">
        <f t="shared" si="85"/>
        <v>0.17236295127437298</v>
      </c>
      <c r="G961" s="7">
        <f t="shared" si="86"/>
        <v>1</v>
      </c>
      <c r="H961" s="7">
        <f t="shared" si="87"/>
        <v>0.14702183405489941</v>
      </c>
      <c r="I961" s="7">
        <f t="shared" si="88"/>
        <v>0.85297816594510056</v>
      </c>
      <c r="J961" s="7">
        <f t="shared" si="84"/>
        <v>0.85297816594510056</v>
      </c>
      <c r="K961" s="7">
        <f t="shared" si="89"/>
        <v>-0.15902132859988932</v>
      </c>
    </row>
    <row r="962" spans="1:11" x14ac:dyDescent="0.25">
      <c r="A962" s="3">
        <v>107</v>
      </c>
      <c r="B962" s="3">
        <v>2</v>
      </c>
      <c r="C962" s="3">
        <v>0</v>
      </c>
      <c r="D962" s="7">
        <f>SUMPRODUCT($E$4:$I$4,'raw data'!D957:H957)+$J$4</f>
        <v>-2.2897109979710621</v>
      </c>
      <c r="E962" s="3">
        <v>0</v>
      </c>
      <c r="F962" s="7">
        <f t="shared" si="85"/>
        <v>0.10129573229622742</v>
      </c>
      <c r="G962" s="7">
        <f t="shared" si="86"/>
        <v>1</v>
      </c>
      <c r="H962" s="7">
        <f t="shared" si="87"/>
        <v>9.197868413148523E-2</v>
      </c>
      <c r="I962" s="7">
        <f t="shared" si="88"/>
        <v>0.90802131586851487</v>
      </c>
      <c r="J962" s="7">
        <f t="shared" si="84"/>
        <v>0.90802131586851487</v>
      </c>
      <c r="K962" s="7">
        <f t="shared" si="89"/>
        <v>-9.6487425030274257E-2</v>
      </c>
    </row>
    <row r="963" spans="1:11" x14ac:dyDescent="0.25">
      <c r="A963" s="3">
        <v>107</v>
      </c>
      <c r="B963" s="3">
        <v>3</v>
      </c>
      <c r="C963" s="3">
        <v>0</v>
      </c>
      <c r="D963" s="7">
        <f>SUMPRODUCT($E$4:$I$4,'raw data'!D958:H958)+$J$4</f>
        <v>-0.62385655774795168</v>
      </c>
      <c r="E963" s="3">
        <v>0</v>
      </c>
      <c r="F963" s="7">
        <f t="shared" si="85"/>
        <v>0.53587381910216136</v>
      </c>
      <c r="G963" s="7">
        <f t="shared" si="86"/>
        <v>1</v>
      </c>
      <c r="H963" s="7">
        <f t="shared" si="87"/>
        <v>0.3489048465032249</v>
      </c>
      <c r="I963" s="7">
        <f t="shared" si="88"/>
        <v>0.65109515349677516</v>
      </c>
      <c r="J963" s="7">
        <f t="shared" si="84"/>
        <v>0.65109515349677516</v>
      </c>
      <c r="K963" s="7">
        <f t="shared" si="89"/>
        <v>-0.42909948232903433</v>
      </c>
    </row>
    <row r="964" spans="1:11" x14ac:dyDescent="0.25">
      <c r="A964" s="3">
        <v>107</v>
      </c>
      <c r="B964" s="3">
        <v>4</v>
      </c>
      <c r="C964" s="3">
        <v>0</v>
      </c>
      <c r="D964" s="7">
        <f>SUMPRODUCT($E$4:$I$4,'raw data'!D959:H959)+$J$4</f>
        <v>0.12368280206065163</v>
      </c>
      <c r="E964" s="3">
        <v>0</v>
      </c>
      <c r="F964" s="7">
        <f t="shared" si="85"/>
        <v>1.1316568548401877</v>
      </c>
      <c r="G964" s="7">
        <f t="shared" si="86"/>
        <v>1</v>
      </c>
      <c r="H964" s="7">
        <f t="shared" si="87"/>
        <v>0.53088134343509485</v>
      </c>
      <c r="I964" s="7">
        <f t="shared" si="88"/>
        <v>0.46911865656490526</v>
      </c>
      <c r="J964" s="7">
        <f t="shared" si="84"/>
        <v>0.46911865656490526</v>
      </c>
      <c r="K964" s="7">
        <f t="shared" si="89"/>
        <v>-0.75689954346243327</v>
      </c>
    </row>
    <row r="965" spans="1:11" x14ac:dyDescent="0.25">
      <c r="A965" s="3">
        <v>107</v>
      </c>
      <c r="B965" s="3">
        <v>5</v>
      </c>
      <c r="C965" s="3">
        <v>0</v>
      </c>
      <c r="D965" s="7">
        <f>SUMPRODUCT($E$4:$I$4,'raw data'!D960:H960)+$J$4</f>
        <v>-2.3955405297568881</v>
      </c>
      <c r="E965" s="3">
        <v>0</v>
      </c>
      <c r="F965" s="7">
        <f t="shared" si="85"/>
        <v>9.1123410693296561E-2</v>
      </c>
      <c r="G965" s="7">
        <f t="shared" si="86"/>
        <v>1</v>
      </c>
      <c r="H965" s="7">
        <f t="shared" si="87"/>
        <v>8.3513386112206156E-2</v>
      </c>
      <c r="I965" s="7">
        <f t="shared" si="88"/>
        <v>0.91648661388779384</v>
      </c>
      <c r="J965" s="7">
        <f t="shared" si="84"/>
        <v>0.91648661388779384</v>
      </c>
      <c r="K965" s="7">
        <f t="shared" si="89"/>
        <v>-8.7207817496118528E-2</v>
      </c>
    </row>
    <row r="966" spans="1:11" x14ac:dyDescent="0.25">
      <c r="A966" s="3">
        <v>107</v>
      </c>
      <c r="B966" s="3">
        <v>6</v>
      </c>
      <c r="C966" s="3">
        <v>0</v>
      </c>
      <c r="D966" s="7">
        <f>SUMPRODUCT($E$4:$I$4,'raw data'!D961:H961)+$J$4</f>
        <v>9.5601738425921678E-2</v>
      </c>
      <c r="E966" s="3">
        <v>0</v>
      </c>
      <c r="F966" s="7">
        <f t="shared" si="85"/>
        <v>1.1003207612418371</v>
      </c>
      <c r="G966" s="7">
        <f t="shared" si="86"/>
        <v>1</v>
      </c>
      <c r="H966" s="7">
        <f t="shared" si="87"/>
        <v>0.52388224767690283</v>
      </c>
      <c r="I966" s="7">
        <f t="shared" si="88"/>
        <v>0.47611775232309722</v>
      </c>
      <c r="J966" s="7">
        <f t="shared" si="84"/>
        <v>0.47611775232309722</v>
      </c>
      <c r="K966" s="7">
        <f t="shared" si="89"/>
        <v>-0.74209007651377834</v>
      </c>
    </row>
    <row r="967" spans="1:11" x14ac:dyDescent="0.25">
      <c r="A967" s="3">
        <v>107</v>
      </c>
      <c r="B967" s="3">
        <v>7</v>
      </c>
      <c r="C967" s="3">
        <v>0</v>
      </c>
      <c r="D967" s="7">
        <f>SUMPRODUCT($E$4:$I$4,'raw data'!D962:H962)+$J$4</f>
        <v>-0.87670288841827704</v>
      </c>
      <c r="E967" s="3">
        <v>0</v>
      </c>
      <c r="F967" s="7">
        <f t="shared" si="85"/>
        <v>0.41615275424452053</v>
      </c>
      <c r="G967" s="7">
        <f t="shared" si="86"/>
        <v>1</v>
      </c>
      <c r="H967" s="7">
        <f t="shared" si="87"/>
        <v>0.29386148704454335</v>
      </c>
      <c r="I967" s="7">
        <f t="shared" si="88"/>
        <v>0.70613851295545671</v>
      </c>
      <c r="J967" s="7">
        <f t="shared" ref="J967:J1030" si="90">H967^C967*I967^(1-C967)</f>
        <v>0.70613851295545671</v>
      </c>
      <c r="K967" s="7">
        <f t="shared" si="89"/>
        <v>-0.34794386674451944</v>
      </c>
    </row>
    <row r="968" spans="1:11" x14ac:dyDescent="0.25">
      <c r="A968" s="3">
        <v>107</v>
      </c>
      <c r="B968" s="3">
        <v>8</v>
      </c>
      <c r="C968" s="3">
        <v>0</v>
      </c>
      <c r="D968" s="7">
        <f>SUMPRODUCT($E$4:$I$4,'raw data'!D963:H963)+$J$4</f>
        <v>-2.4236215933916174</v>
      </c>
      <c r="E968" s="3">
        <v>0</v>
      </c>
      <c r="F968" s="7">
        <f t="shared" ref="F968:F987" si="91">EXP(D968)</f>
        <v>8.8600161959130341E-2</v>
      </c>
      <c r="G968" s="7">
        <f t="shared" ref="G968:G987" si="92">EXP(E968)</f>
        <v>1</v>
      </c>
      <c r="H968" s="7">
        <f t="shared" ref="H968:H987" si="93">F968/SUM(F968:G968)</f>
        <v>8.1389076591425941E-2</v>
      </c>
      <c r="I968" s="7">
        <f t="shared" ref="I968:I987" si="94">G968/SUM(F968:G968)</f>
        <v>0.91861092340857409</v>
      </c>
      <c r="J968" s="7">
        <f t="shared" si="90"/>
        <v>0.91861092340857409</v>
      </c>
      <c r="K968" s="7">
        <f t="shared" ref="K968:K987" si="95">LN(J968)</f>
        <v>-8.4892615795399917E-2</v>
      </c>
    </row>
    <row r="969" spans="1:11" x14ac:dyDescent="0.25">
      <c r="A969" s="3">
        <v>107</v>
      </c>
      <c r="B969" s="3">
        <v>9</v>
      </c>
      <c r="C969" s="3">
        <v>0</v>
      </c>
      <c r="D969" s="7">
        <f>SUMPRODUCT($E$4:$I$4,'raw data'!D964:H964)+$J$4</f>
        <v>-1.6242422482268801</v>
      </c>
      <c r="E969" s="3">
        <v>0</v>
      </c>
      <c r="F969" s="7">
        <f t="shared" si="91"/>
        <v>0.19706094192164569</v>
      </c>
      <c r="G969" s="7">
        <f t="shared" si="92"/>
        <v>1</v>
      </c>
      <c r="H969" s="7">
        <f t="shared" si="93"/>
        <v>0.16462064296016807</v>
      </c>
      <c r="I969" s="7">
        <f t="shared" si="94"/>
        <v>0.83537935703983202</v>
      </c>
      <c r="J969" s="7">
        <f t="shared" si="90"/>
        <v>0.83537935703983202</v>
      </c>
      <c r="K969" s="7">
        <f t="shared" si="95"/>
        <v>-0.17986933749509604</v>
      </c>
    </row>
    <row r="970" spans="1:11" x14ac:dyDescent="0.25">
      <c r="A970" s="3">
        <v>108</v>
      </c>
      <c r="B970" s="3">
        <v>1</v>
      </c>
      <c r="C970" s="3">
        <v>1</v>
      </c>
      <c r="D970" s="7">
        <f>SUMPRODUCT($E$4:$I$4,'raw data'!D965:H965)+$J$4</f>
        <v>-1.7581528436474358</v>
      </c>
      <c r="E970" s="3">
        <v>0</v>
      </c>
      <c r="F970" s="7">
        <f t="shared" si="91"/>
        <v>0.17236295127437298</v>
      </c>
      <c r="G970" s="7">
        <f t="shared" si="92"/>
        <v>1</v>
      </c>
      <c r="H970" s="7">
        <f t="shared" si="93"/>
        <v>0.14702183405489941</v>
      </c>
      <c r="I970" s="7">
        <f t="shared" si="94"/>
        <v>0.85297816594510056</v>
      </c>
      <c r="J970" s="7">
        <f t="shared" si="90"/>
        <v>0.14702183405489941</v>
      </c>
      <c r="K970" s="7">
        <f t="shared" si="95"/>
        <v>-1.9171741722473252</v>
      </c>
    </row>
    <row r="971" spans="1:11" x14ac:dyDescent="0.25">
      <c r="A971" s="3">
        <v>108</v>
      </c>
      <c r="B971" s="3">
        <v>2</v>
      </c>
      <c r="C971" s="3">
        <v>1</v>
      </c>
      <c r="D971" s="7">
        <f>SUMPRODUCT($E$4:$I$4,'raw data'!D966:H966)+$J$4</f>
        <v>-2.2897109979710621</v>
      </c>
      <c r="E971" s="3">
        <v>0</v>
      </c>
      <c r="F971" s="7">
        <f t="shared" si="91"/>
        <v>0.10129573229622742</v>
      </c>
      <c r="G971" s="7">
        <f t="shared" si="92"/>
        <v>1</v>
      </c>
      <c r="H971" s="7">
        <f t="shared" si="93"/>
        <v>9.197868413148523E-2</v>
      </c>
      <c r="I971" s="7">
        <f t="shared" si="94"/>
        <v>0.90802131586851487</v>
      </c>
      <c r="J971" s="7">
        <f t="shared" si="90"/>
        <v>9.197868413148523E-2</v>
      </c>
      <c r="K971" s="7">
        <f t="shared" si="95"/>
        <v>-2.3861984230013364</v>
      </c>
    </row>
    <row r="972" spans="1:11" x14ac:dyDescent="0.25">
      <c r="A972" s="3">
        <v>108</v>
      </c>
      <c r="B972" s="3">
        <v>3</v>
      </c>
      <c r="C972" s="3">
        <v>1</v>
      </c>
      <c r="D972" s="7">
        <f>SUMPRODUCT($E$4:$I$4,'raw data'!D967:H967)+$J$4</f>
        <v>-0.62385655774795168</v>
      </c>
      <c r="E972" s="3">
        <v>0</v>
      </c>
      <c r="F972" s="7">
        <f t="shared" si="91"/>
        <v>0.53587381910216136</v>
      </c>
      <c r="G972" s="7">
        <f t="shared" si="92"/>
        <v>1</v>
      </c>
      <c r="H972" s="7">
        <f t="shared" si="93"/>
        <v>0.3489048465032249</v>
      </c>
      <c r="I972" s="7">
        <f t="shared" si="94"/>
        <v>0.65109515349677516</v>
      </c>
      <c r="J972" s="7">
        <f t="shared" si="90"/>
        <v>0.3489048465032249</v>
      </c>
      <c r="K972" s="7">
        <f t="shared" si="95"/>
        <v>-1.052956040076986</v>
      </c>
    </row>
    <row r="973" spans="1:11" x14ac:dyDescent="0.25">
      <c r="A973" s="3">
        <v>108</v>
      </c>
      <c r="B973" s="3">
        <v>4</v>
      </c>
      <c r="C973" s="3">
        <v>1</v>
      </c>
      <c r="D973" s="7">
        <f>SUMPRODUCT($E$4:$I$4,'raw data'!D968:H968)+$J$4</f>
        <v>0.12368280206065163</v>
      </c>
      <c r="E973" s="3">
        <v>0</v>
      </c>
      <c r="F973" s="7">
        <f t="shared" si="91"/>
        <v>1.1316568548401877</v>
      </c>
      <c r="G973" s="7">
        <f t="shared" si="92"/>
        <v>1</v>
      </c>
      <c r="H973" s="7">
        <f t="shared" si="93"/>
        <v>0.53088134343509485</v>
      </c>
      <c r="I973" s="7">
        <f t="shared" si="94"/>
        <v>0.46911865656490526</v>
      </c>
      <c r="J973" s="7">
        <f t="shared" si="90"/>
        <v>0.53088134343509485</v>
      </c>
      <c r="K973" s="7">
        <f t="shared" si="95"/>
        <v>-0.63321674140178164</v>
      </c>
    </row>
    <row r="974" spans="1:11" x14ac:dyDescent="0.25">
      <c r="A974" s="3">
        <v>108</v>
      </c>
      <c r="B974" s="3">
        <v>5</v>
      </c>
      <c r="C974" s="3">
        <v>0</v>
      </c>
      <c r="D974" s="7">
        <f>SUMPRODUCT($E$4:$I$4,'raw data'!D969:H969)+$J$4</f>
        <v>-2.3955405297568881</v>
      </c>
      <c r="E974" s="3">
        <v>0</v>
      </c>
      <c r="F974" s="7">
        <f t="shared" si="91"/>
        <v>9.1123410693296561E-2</v>
      </c>
      <c r="G974" s="7">
        <f t="shared" si="92"/>
        <v>1</v>
      </c>
      <c r="H974" s="7">
        <f t="shared" si="93"/>
        <v>8.3513386112206156E-2</v>
      </c>
      <c r="I974" s="7">
        <f t="shared" si="94"/>
        <v>0.91648661388779384</v>
      </c>
      <c r="J974" s="7">
        <f t="shared" si="90"/>
        <v>0.91648661388779384</v>
      </c>
      <c r="K974" s="7">
        <f t="shared" si="95"/>
        <v>-8.7207817496118528E-2</v>
      </c>
    </row>
    <row r="975" spans="1:11" x14ac:dyDescent="0.25">
      <c r="A975" s="3">
        <v>108</v>
      </c>
      <c r="B975" s="3">
        <v>6</v>
      </c>
      <c r="C975" s="3">
        <v>1</v>
      </c>
      <c r="D975" s="7">
        <f>SUMPRODUCT($E$4:$I$4,'raw data'!D970:H970)+$J$4</f>
        <v>9.5601738425921678E-2</v>
      </c>
      <c r="E975" s="3">
        <v>0</v>
      </c>
      <c r="F975" s="7">
        <f t="shared" si="91"/>
        <v>1.1003207612418371</v>
      </c>
      <c r="G975" s="7">
        <f t="shared" si="92"/>
        <v>1</v>
      </c>
      <c r="H975" s="7">
        <f t="shared" si="93"/>
        <v>0.52388224767690283</v>
      </c>
      <c r="I975" s="7">
        <f t="shared" si="94"/>
        <v>0.47611775232309722</v>
      </c>
      <c r="J975" s="7">
        <f t="shared" si="90"/>
        <v>0.52388224767690283</v>
      </c>
      <c r="K975" s="7">
        <f t="shared" si="95"/>
        <v>-0.64648833808785655</v>
      </c>
    </row>
    <row r="976" spans="1:11" x14ac:dyDescent="0.25">
      <c r="A976" s="3">
        <v>108</v>
      </c>
      <c r="B976" s="3">
        <v>7</v>
      </c>
      <c r="C976" s="3">
        <v>1</v>
      </c>
      <c r="D976" s="7">
        <f>SUMPRODUCT($E$4:$I$4,'raw data'!D971:H971)+$J$4</f>
        <v>-0.87670288841827704</v>
      </c>
      <c r="E976" s="3">
        <v>0</v>
      </c>
      <c r="F976" s="7">
        <f t="shared" si="91"/>
        <v>0.41615275424452053</v>
      </c>
      <c r="G976" s="7">
        <f t="shared" si="92"/>
        <v>1</v>
      </c>
      <c r="H976" s="7">
        <f t="shared" si="93"/>
        <v>0.29386148704454335</v>
      </c>
      <c r="I976" s="7">
        <f t="shared" si="94"/>
        <v>0.70613851295545671</v>
      </c>
      <c r="J976" s="7">
        <f t="shared" si="90"/>
        <v>0.29386148704454335</v>
      </c>
      <c r="K976" s="7">
        <f t="shared" si="95"/>
        <v>-1.2246467551627964</v>
      </c>
    </row>
    <row r="977" spans="1:11" x14ac:dyDescent="0.25">
      <c r="A977" s="3">
        <v>108</v>
      </c>
      <c r="B977" s="3">
        <v>8</v>
      </c>
      <c r="C977" s="3">
        <v>0</v>
      </c>
      <c r="D977" s="7">
        <f>SUMPRODUCT($E$4:$I$4,'raw data'!D972:H972)+$J$4</f>
        <v>-2.4236215933916174</v>
      </c>
      <c r="E977" s="3">
        <v>0</v>
      </c>
      <c r="F977" s="7">
        <f t="shared" si="91"/>
        <v>8.8600161959130341E-2</v>
      </c>
      <c r="G977" s="7">
        <f t="shared" si="92"/>
        <v>1</v>
      </c>
      <c r="H977" s="7">
        <f t="shared" si="93"/>
        <v>8.1389076591425941E-2</v>
      </c>
      <c r="I977" s="7">
        <f t="shared" si="94"/>
        <v>0.91861092340857409</v>
      </c>
      <c r="J977" s="7">
        <f t="shared" si="90"/>
        <v>0.91861092340857409</v>
      </c>
      <c r="K977" s="7">
        <f t="shared" si="95"/>
        <v>-8.4892615795399917E-2</v>
      </c>
    </row>
    <row r="978" spans="1:11" x14ac:dyDescent="0.25">
      <c r="A978" s="3">
        <v>108</v>
      </c>
      <c r="B978" s="3">
        <v>9</v>
      </c>
      <c r="C978" s="3">
        <v>1</v>
      </c>
      <c r="D978" s="7">
        <f>SUMPRODUCT($E$4:$I$4,'raw data'!D973:H973)+$J$4</f>
        <v>-1.6242422482268801</v>
      </c>
      <c r="E978" s="3">
        <v>0</v>
      </c>
      <c r="F978" s="7">
        <f t="shared" si="91"/>
        <v>0.19706094192164569</v>
      </c>
      <c r="G978" s="7">
        <f t="shared" si="92"/>
        <v>1</v>
      </c>
      <c r="H978" s="7">
        <f t="shared" si="93"/>
        <v>0.16462064296016807</v>
      </c>
      <c r="I978" s="7">
        <f t="shared" si="94"/>
        <v>0.83537935703983202</v>
      </c>
      <c r="J978" s="7">
        <f t="shared" si="90"/>
        <v>0.16462064296016807</v>
      </c>
      <c r="K978" s="7">
        <f t="shared" si="95"/>
        <v>-1.8041115857219761</v>
      </c>
    </row>
    <row r="979" spans="1:11" x14ac:dyDescent="0.25">
      <c r="A979" s="3">
        <v>109</v>
      </c>
      <c r="B979" s="3">
        <v>1</v>
      </c>
      <c r="C979" s="3">
        <v>0</v>
      </c>
      <c r="D979" s="7">
        <f>SUMPRODUCT($E$4:$I$4,'raw data'!D974:H974)+$J$4</f>
        <v>-1.7581528436474358</v>
      </c>
      <c r="E979" s="3">
        <v>0</v>
      </c>
      <c r="F979" s="7">
        <f t="shared" si="91"/>
        <v>0.17236295127437298</v>
      </c>
      <c r="G979" s="7">
        <f t="shared" si="92"/>
        <v>1</v>
      </c>
      <c r="H979" s="7">
        <f t="shared" si="93"/>
        <v>0.14702183405489941</v>
      </c>
      <c r="I979" s="7">
        <f t="shared" si="94"/>
        <v>0.85297816594510056</v>
      </c>
      <c r="J979" s="7">
        <f t="shared" si="90"/>
        <v>0.85297816594510056</v>
      </c>
      <c r="K979" s="7">
        <f t="shared" si="95"/>
        <v>-0.15902132859988932</v>
      </c>
    </row>
    <row r="980" spans="1:11" x14ac:dyDescent="0.25">
      <c r="A980" s="3">
        <v>109</v>
      </c>
      <c r="B980" s="3">
        <v>2</v>
      </c>
      <c r="C980" s="3">
        <v>0</v>
      </c>
      <c r="D980" s="7">
        <f>SUMPRODUCT($E$4:$I$4,'raw data'!D975:H975)+$J$4</f>
        <v>-2.2897109979710621</v>
      </c>
      <c r="E980" s="3">
        <v>0</v>
      </c>
      <c r="F980" s="7">
        <f t="shared" si="91"/>
        <v>0.10129573229622742</v>
      </c>
      <c r="G980" s="7">
        <f t="shared" si="92"/>
        <v>1</v>
      </c>
      <c r="H980" s="7">
        <f t="shared" si="93"/>
        <v>9.197868413148523E-2</v>
      </c>
      <c r="I980" s="7">
        <f t="shared" si="94"/>
        <v>0.90802131586851487</v>
      </c>
      <c r="J980" s="7">
        <f t="shared" si="90"/>
        <v>0.90802131586851487</v>
      </c>
      <c r="K980" s="7">
        <f t="shared" si="95"/>
        <v>-9.6487425030274257E-2</v>
      </c>
    </row>
    <row r="981" spans="1:11" x14ac:dyDescent="0.25">
      <c r="A981" s="3">
        <v>109</v>
      </c>
      <c r="B981" s="3">
        <v>3</v>
      </c>
      <c r="C981" s="3">
        <v>1</v>
      </c>
      <c r="D981" s="7">
        <f>SUMPRODUCT($E$4:$I$4,'raw data'!D976:H976)+$J$4</f>
        <v>-0.62385655774795168</v>
      </c>
      <c r="E981" s="3">
        <v>0</v>
      </c>
      <c r="F981" s="7">
        <f t="shared" si="91"/>
        <v>0.53587381910216136</v>
      </c>
      <c r="G981" s="7">
        <f t="shared" si="92"/>
        <v>1</v>
      </c>
      <c r="H981" s="7">
        <f t="shared" si="93"/>
        <v>0.3489048465032249</v>
      </c>
      <c r="I981" s="7">
        <f t="shared" si="94"/>
        <v>0.65109515349677516</v>
      </c>
      <c r="J981" s="7">
        <f t="shared" si="90"/>
        <v>0.3489048465032249</v>
      </c>
      <c r="K981" s="7">
        <f t="shared" si="95"/>
        <v>-1.052956040076986</v>
      </c>
    </row>
    <row r="982" spans="1:11" x14ac:dyDescent="0.25">
      <c r="A982" s="3">
        <v>109</v>
      </c>
      <c r="B982" s="3">
        <v>4</v>
      </c>
      <c r="C982" s="3">
        <v>1</v>
      </c>
      <c r="D982" s="7">
        <f>SUMPRODUCT($E$4:$I$4,'raw data'!D977:H977)+$J$4</f>
        <v>0.12368280206065163</v>
      </c>
      <c r="E982" s="3">
        <v>0</v>
      </c>
      <c r="F982" s="7">
        <f t="shared" si="91"/>
        <v>1.1316568548401877</v>
      </c>
      <c r="G982" s="7">
        <f t="shared" si="92"/>
        <v>1</v>
      </c>
      <c r="H982" s="7">
        <f t="shared" si="93"/>
        <v>0.53088134343509485</v>
      </c>
      <c r="I982" s="7">
        <f t="shared" si="94"/>
        <v>0.46911865656490526</v>
      </c>
      <c r="J982" s="7">
        <f t="shared" si="90"/>
        <v>0.53088134343509485</v>
      </c>
      <c r="K982" s="7">
        <f t="shared" si="95"/>
        <v>-0.63321674140178164</v>
      </c>
    </row>
    <row r="983" spans="1:11" x14ac:dyDescent="0.25">
      <c r="A983" s="3">
        <v>109</v>
      </c>
      <c r="B983" s="3">
        <v>5</v>
      </c>
      <c r="C983" s="3">
        <v>0</v>
      </c>
      <c r="D983" s="7">
        <f>SUMPRODUCT($E$4:$I$4,'raw data'!D978:H978)+$J$4</f>
        <v>-2.3955405297568881</v>
      </c>
      <c r="E983" s="3">
        <v>0</v>
      </c>
      <c r="F983" s="7">
        <f t="shared" si="91"/>
        <v>9.1123410693296561E-2</v>
      </c>
      <c r="G983" s="7">
        <f t="shared" si="92"/>
        <v>1</v>
      </c>
      <c r="H983" s="7">
        <f t="shared" si="93"/>
        <v>8.3513386112206156E-2</v>
      </c>
      <c r="I983" s="7">
        <f t="shared" si="94"/>
        <v>0.91648661388779384</v>
      </c>
      <c r="J983" s="7">
        <f t="shared" si="90"/>
        <v>0.91648661388779384</v>
      </c>
      <c r="K983" s="7">
        <f t="shared" si="95"/>
        <v>-8.7207817496118528E-2</v>
      </c>
    </row>
    <row r="984" spans="1:11" x14ac:dyDescent="0.25">
      <c r="A984" s="3">
        <v>109</v>
      </c>
      <c r="B984" s="3">
        <v>6</v>
      </c>
      <c r="C984" s="3">
        <v>1</v>
      </c>
      <c r="D984" s="7">
        <f>SUMPRODUCT($E$4:$I$4,'raw data'!D979:H979)+$J$4</f>
        <v>9.5601738425921678E-2</v>
      </c>
      <c r="E984" s="3">
        <v>0</v>
      </c>
      <c r="F984" s="7">
        <f t="shared" si="91"/>
        <v>1.1003207612418371</v>
      </c>
      <c r="G984" s="7">
        <f t="shared" si="92"/>
        <v>1</v>
      </c>
      <c r="H984" s="7">
        <f t="shared" si="93"/>
        <v>0.52388224767690283</v>
      </c>
      <c r="I984" s="7">
        <f t="shared" si="94"/>
        <v>0.47611775232309722</v>
      </c>
      <c r="J984" s="7">
        <f t="shared" si="90"/>
        <v>0.52388224767690283</v>
      </c>
      <c r="K984" s="7">
        <f t="shared" si="95"/>
        <v>-0.64648833808785655</v>
      </c>
    </row>
    <row r="985" spans="1:11" x14ac:dyDescent="0.25">
      <c r="A985" s="3">
        <v>109</v>
      </c>
      <c r="B985" s="3">
        <v>7</v>
      </c>
      <c r="C985" s="3">
        <v>1</v>
      </c>
      <c r="D985" s="7">
        <f>SUMPRODUCT($E$4:$I$4,'raw data'!D980:H980)+$J$4</f>
        <v>-0.87670288841827704</v>
      </c>
      <c r="E985" s="3">
        <v>0</v>
      </c>
      <c r="F985" s="7">
        <f t="shared" si="91"/>
        <v>0.41615275424452053</v>
      </c>
      <c r="G985" s="7">
        <f t="shared" si="92"/>
        <v>1</v>
      </c>
      <c r="H985" s="7">
        <f t="shared" si="93"/>
        <v>0.29386148704454335</v>
      </c>
      <c r="I985" s="7">
        <f t="shared" si="94"/>
        <v>0.70613851295545671</v>
      </c>
      <c r="J985" s="7">
        <f t="shared" si="90"/>
        <v>0.29386148704454335</v>
      </c>
      <c r="K985" s="7">
        <f t="shared" si="95"/>
        <v>-1.2246467551627964</v>
      </c>
    </row>
    <row r="986" spans="1:11" x14ac:dyDescent="0.25">
      <c r="A986" s="3">
        <v>109</v>
      </c>
      <c r="B986" s="3">
        <v>8</v>
      </c>
      <c r="C986" s="3">
        <v>0</v>
      </c>
      <c r="D986" s="7">
        <f>SUMPRODUCT($E$4:$I$4,'raw data'!D981:H981)+$J$4</f>
        <v>-2.4236215933916174</v>
      </c>
      <c r="E986" s="3">
        <v>0</v>
      </c>
      <c r="F986" s="7">
        <f t="shared" si="91"/>
        <v>8.8600161959130341E-2</v>
      </c>
      <c r="G986" s="7">
        <f t="shared" si="92"/>
        <v>1</v>
      </c>
      <c r="H986" s="7">
        <f t="shared" si="93"/>
        <v>8.1389076591425941E-2</v>
      </c>
      <c r="I986" s="7">
        <f t="shared" si="94"/>
        <v>0.91861092340857409</v>
      </c>
      <c r="J986" s="7">
        <f t="shared" si="90"/>
        <v>0.91861092340857409</v>
      </c>
      <c r="K986" s="7">
        <f t="shared" si="95"/>
        <v>-8.4892615795399917E-2</v>
      </c>
    </row>
    <row r="987" spans="1:11" x14ac:dyDescent="0.25">
      <c r="A987" s="3">
        <v>109</v>
      </c>
      <c r="B987" s="3">
        <v>9</v>
      </c>
      <c r="C987" s="3">
        <v>1</v>
      </c>
      <c r="D987" s="7">
        <f>SUMPRODUCT($E$4:$I$4,'raw data'!D982:H982)+$J$4</f>
        <v>-1.6242422482268801</v>
      </c>
      <c r="E987" s="3">
        <v>0</v>
      </c>
      <c r="F987" s="7">
        <f t="shared" si="91"/>
        <v>0.19706094192164569</v>
      </c>
      <c r="G987" s="7">
        <f t="shared" si="92"/>
        <v>1</v>
      </c>
      <c r="H987" s="7">
        <f t="shared" si="93"/>
        <v>0.16462064296016807</v>
      </c>
      <c r="I987" s="7">
        <f t="shared" si="94"/>
        <v>0.83537935703983202</v>
      </c>
      <c r="J987" s="7">
        <f t="shared" si="90"/>
        <v>0.16462064296016807</v>
      </c>
      <c r="K987" s="7">
        <f t="shared" si="95"/>
        <v>-1.8041115857219761</v>
      </c>
    </row>
  </sheetData>
  <mergeCells count="13">
    <mergeCell ref="K5:K6"/>
    <mergeCell ref="M5:M6"/>
    <mergeCell ref="E1:J1"/>
    <mergeCell ref="D5:D6"/>
    <mergeCell ref="E5:E6"/>
    <mergeCell ref="F5:F6"/>
    <mergeCell ref="G5:G6"/>
    <mergeCell ref="H5:H6"/>
    <mergeCell ref="A5:A6"/>
    <mergeCell ref="B5:B6"/>
    <mergeCell ref="C5:C6"/>
    <mergeCell ref="I5:I6"/>
    <mergeCell ref="J5:J6"/>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249977111117893"/>
  </sheetPr>
  <dimension ref="B3:K9"/>
  <sheetViews>
    <sheetView workbookViewId="0">
      <selection activeCell="L10" sqref="L10"/>
    </sheetView>
  </sheetViews>
  <sheetFormatPr defaultRowHeight="15" x14ac:dyDescent="0.25"/>
  <cols>
    <col min="2" max="2" width="22.42578125" bestFit="1" customWidth="1"/>
    <col min="12" max="12" width="10.28515625" bestFit="1" customWidth="1"/>
  </cols>
  <sheetData>
    <row r="3" spans="2:11" x14ac:dyDescent="0.25">
      <c r="C3" s="14" t="s">
        <v>46</v>
      </c>
      <c r="D3" s="14" t="s">
        <v>3</v>
      </c>
      <c r="E3" s="14" t="s">
        <v>4</v>
      </c>
      <c r="F3" s="14" t="s">
        <v>6</v>
      </c>
      <c r="G3" s="14" t="s">
        <v>7</v>
      </c>
      <c r="H3" s="14" t="s">
        <v>47</v>
      </c>
      <c r="I3" s="14" t="s">
        <v>9</v>
      </c>
      <c r="J3" s="14" t="s">
        <v>27</v>
      </c>
    </row>
    <row r="4" spans="2:11" x14ac:dyDescent="0.25">
      <c r="C4" s="15">
        <v>0</v>
      </c>
      <c r="D4" s="15">
        <v>-0.31253736083287276</v>
      </c>
      <c r="E4" s="15">
        <v>-0.46308306261046017</v>
      </c>
      <c r="F4" s="15">
        <v>2.2347670346193964</v>
      </c>
      <c r="G4" s="15">
        <v>0.94992504694232494</v>
      </c>
      <c r="H4" s="15">
        <v>0</v>
      </c>
      <c r="I4" s="15">
        <v>-0.94818765732714361</v>
      </c>
      <c r="J4" s="15">
        <v>-0.50011340275992799</v>
      </c>
    </row>
    <row r="6" spans="2:11" x14ac:dyDescent="0.25">
      <c r="B6" s="16"/>
      <c r="C6" s="16" t="s">
        <v>42</v>
      </c>
      <c r="D6" s="16" t="s">
        <v>43</v>
      </c>
      <c r="E6" s="16" t="s">
        <v>44</v>
      </c>
      <c r="F6" s="16" t="s">
        <v>45</v>
      </c>
    </row>
    <row r="7" spans="2:11" ht="15.75" x14ac:dyDescent="0.25">
      <c r="B7" s="11" t="s">
        <v>39</v>
      </c>
      <c r="C7" s="12">
        <v>-0.46308306261046017</v>
      </c>
      <c r="D7" s="12">
        <v>0</v>
      </c>
      <c r="E7" s="12">
        <f>D7-C7</f>
        <v>0.46308306261046017</v>
      </c>
      <c r="F7" s="59">
        <f>E7/SUM($E$7:$E$9)</f>
        <v>0.14170878370553591</v>
      </c>
      <c r="G7" s="58" t="s">
        <v>89</v>
      </c>
    </row>
    <row r="8" spans="2:11" ht="15.75" x14ac:dyDescent="0.25">
      <c r="B8" s="11" t="s">
        <v>40</v>
      </c>
      <c r="C8" s="13">
        <v>0</v>
      </c>
      <c r="D8" s="12">
        <v>2.2347670346193964</v>
      </c>
      <c r="E8" s="12">
        <f t="shared" ref="E8:E9" si="0">D8-C8</f>
        <v>2.2347670346193964</v>
      </c>
      <c r="F8" s="59">
        <f t="shared" ref="F8:F9" si="1">E8/SUM($E$7:$E$9)</f>
        <v>0.6838646107157117</v>
      </c>
      <c r="G8" s="58" t="s">
        <v>89</v>
      </c>
      <c r="H8" s="60" t="s">
        <v>91</v>
      </c>
      <c r="I8" s="60"/>
      <c r="J8" s="60"/>
      <c r="K8" s="60"/>
    </row>
    <row r="9" spans="2:11" ht="15.75" x14ac:dyDescent="0.25">
      <c r="B9" s="11" t="s">
        <v>74</v>
      </c>
      <c r="C9" s="12">
        <f>0.95*1.399</f>
        <v>1.3290500000000001</v>
      </c>
      <c r="D9" s="12">
        <f>0.95*1.999</f>
        <v>1.8990499999999999</v>
      </c>
      <c r="E9" s="12">
        <f t="shared" si="0"/>
        <v>0.56999999999999984</v>
      </c>
      <c r="F9" s="59">
        <f t="shared" si="1"/>
        <v>0.17442660557875239</v>
      </c>
      <c r="G9" s="58" t="s">
        <v>89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S23"/>
  <sheetViews>
    <sheetView zoomScale="90" zoomScaleNormal="90" workbookViewId="0">
      <selection activeCell="N15" sqref="N15"/>
    </sheetView>
  </sheetViews>
  <sheetFormatPr defaultRowHeight="15" x14ac:dyDescent="0.25"/>
  <cols>
    <col min="1" max="1" width="3.28515625" style="30" customWidth="1"/>
    <col min="2" max="2" width="16.5703125" bestFit="1" customWidth="1"/>
    <col min="9" max="9" width="13.85546875" bestFit="1" customWidth="1"/>
    <col min="10" max="10" width="18.85546875" bestFit="1" customWidth="1"/>
    <col min="11" max="11" width="15.140625" customWidth="1"/>
  </cols>
  <sheetData>
    <row r="1" spans="1:19" x14ac:dyDescent="0.25">
      <c r="B1" s="51" t="s">
        <v>76</v>
      </c>
      <c r="C1" s="51"/>
      <c r="D1" s="51"/>
      <c r="E1" s="51"/>
      <c r="F1" s="51"/>
      <c r="G1" s="51"/>
      <c r="H1" s="51"/>
      <c r="I1" s="51"/>
      <c r="J1" s="51"/>
    </row>
    <row r="2" spans="1:19" x14ac:dyDescent="0.25">
      <c r="B2" s="34">
        <v>-0.50011340275992799</v>
      </c>
      <c r="C2" s="36">
        <v>-0.31253736083287276</v>
      </c>
      <c r="D2" s="36">
        <v>-0.46308306261046017</v>
      </c>
      <c r="E2" s="36">
        <v>0</v>
      </c>
      <c r="F2" s="36">
        <v>2.2347670346193964</v>
      </c>
      <c r="G2" s="36">
        <v>0.94992504694232494</v>
      </c>
      <c r="H2" s="34">
        <v>0</v>
      </c>
      <c r="I2" s="35">
        <v>-0.94818765732714361</v>
      </c>
      <c r="J2" s="31"/>
    </row>
    <row r="3" spans="1:19" x14ac:dyDescent="0.25">
      <c r="B3" s="31" t="s">
        <v>27</v>
      </c>
      <c r="C3" s="31" t="s">
        <v>3</v>
      </c>
      <c r="D3" s="31" t="s">
        <v>4</v>
      </c>
      <c r="E3" s="31" t="s">
        <v>5</v>
      </c>
      <c r="F3" s="31" t="s">
        <v>6</v>
      </c>
      <c r="G3" s="31" t="s">
        <v>7</v>
      </c>
      <c r="H3" s="31" t="s">
        <v>8</v>
      </c>
      <c r="I3" s="32" t="s">
        <v>10</v>
      </c>
      <c r="J3" s="31" t="s">
        <v>28</v>
      </c>
      <c r="K3" s="32" t="s">
        <v>78</v>
      </c>
    </row>
    <row r="4" spans="1:19" ht="15" customHeight="1" x14ac:dyDescent="0.25">
      <c r="B4" s="33" t="s">
        <v>75</v>
      </c>
      <c r="C4" s="29">
        <v>1</v>
      </c>
      <c r="D4" s="29">
        <v>0</v>
      </c>
      <c r="E4" s="29">
        <v>0</v>
      </c>
      <c r="F4" s="29">
        <v>1</v>
      </c>
      <c r="G4" s="29">
        <v>0</v>
      </c>
      <c r="H4" s="29">
        <v>0</v>
      </c>
      <c r="I4" s="29">
        <v>1.399</v>
      </c>
      <c r="J4" s="37">
        <f>$B$2+SUMPRODUCT($C$2:$I$2,C4:I4)</f>
        <v>9.5601738425921678E-2</v>
      </c>
      <c r="K4" s="47">
        <f>(I4-I5)*10</f>
        <v>-3.2961840079190341</v>
      </c>
      <c r="L4" s="49" t="s">
        <v>85</v>
      </c>
      <c r="M4" s="50"/>
      <c r="N4" s="50"/>
      <c r="O4" s="50"/>
      <c r="P4" s="50"/>
      <c r="Q4" s="50"/>
      <c r="R4" s="50"/>
      <c r="S4" s="50"/>
    </row>
    <row r="5" spans="1:19" x14ac:dyDescent="0.25">
      <c r="B5" s="33" t="s">
        <v>77</v>
      </c>
      <c r="C5" s="29">
        <v>0</v>
      </c>
      <c r="D5" s="29">
        <v>0</v>
      </c>
      <c r="E5" s="29">
        <v>1</v>
      </c>
      <c r="F5" s="29">
        <v>1</v>
      </c>
      <c r="G5" s="29">
        <v>0</v>
      </c>
      <c r="H5" s="29">
        <v>0</v>
      </c>
      <c r="I5" s="38">
        <v>1.7286184007919034</v>
      </c>
      <c r="J5" s="37">
        <f>$B$2+SUMPRODUCT($C$2:$I$2,C5:I5)</f>
        <v>9.5599000000000101E-2</v>
      </c>
      <c r="K5" s="48"/>
      <c r="L5" s="49"/>
      <c r="M5" s="50"/>
      <c r="N5" s="50"/>
      <c r="O5" s="50"/>
      <c r="P5" s="50"/>
      <c r="Q5" s="50"/>
      <c r="R5" s="50"/>
      <c r="S5" s="50"/>
    </row>
    <row r="6" spans="1:19" x14ac:dyDescent="0.25">
      <c r="A6" s="39" t="s">
        <v>79</v>
      </c>
    </row>
    <row r="7" spans="1:19" x14ac:dyDescent="0.25">
      <c r="B7" s="31" t="s">
        <v>27</v>
      </c>
      <c r="C7" s="31" t="s">
        <v>3</v>
      </c>
      <c r="D7" s="31" t="s">
        <v>4</v>
      </c>
      <c r="E7" s="31" t="s">
        <v>5</v>
      </c>
      <c r="F7" s="31" t="s">
        <v>6</v>
      </c>
      <c r="G7" s="31" t="s">
        <v>7</v>
      </c>
      <c r="H7" s="31" t="s">
        <v>8</v>
      </c>
      <c r="I7" s="32" t="s">
        <v>10</v>
      </c>
      <c r="J7" s="31" t="s">
        <v>28</v>
      </c>
      <c r="K7" s="32" t="s">
        <v>78</v>
      </c>
    </row>
    <row r="8" spans="1:19" ht="15" customHeight="1" x14ac:dyDescent="0.25">
      <c r="B8" s="33" t="s">
        <v>75</v>
      </c>
      <c r="C8" s="29">
        <v>1</v>
      </c>
      <c r="D8" s="24">
        <v>0</v>
      </c>
      <c r="E8" s="29">
        <v>0</v>
      </c>
      <c r="F8" s="29">
        <v>1</v>
      </c>
      <c r="G8" s="29">
        <v>0</v>
      </c>
      <c r="H8" s="29">
        <v>0</v>
      </c>
      <c r="I8" s="24">
        <v>1.9990000000000001</v>
      </c>
      <c r="J8" s="37">
        <f>$B$2+SUMPRODUCT($C$2:$I$2,C8:I8)</f>
        <v>-0.4733108559703646</v>
      </c>
      <c r="K8" s="47">
        <f>(I8-I9)*10</f>
        <v>-3.2960300890594807</v>
      </c>
      <c r="L8" s="49" t="s">
        <v>85</v>
      </c>
      <c r="M8" s="50"/>
      <c r="N8" s="50"/>
      <c r="O8" s="50"/>
      <c r="P8" s="50"/>
      <c r="Q8" s="50"/>
      <c r="R8" s="50"/>
      <c r="S8" s="50"/>
    </row>
    <row r="9" spans="1:19" x14ac:dyDescent="0.25">
      <c r="B9" s="33" t="s">
        <v>77</v>
      </c>
      <c r="C9" s="29">
        <v>0</v>
      </c>
      <c r="D9" s="29">
        <v>0</v>
      </c>
      <c r="E9" s="24">
        <v>1</v>
      </c>
      <c r="F9" s="29">
        <v>1</v>
      </c>
      <c r="G9" s="29">
        <v>0</v>
      </c>
      <c r="H9" s="29">
        <v>0</v>
      </c>
      <c r="I9" s="38">
        <v>2.3286030089059482</v>
      </c>
      <c r="J9" s="37">
        <f>$B$2+SUMPRODUCT($C$2:$I$2,C9:I9)</f>
        <v>-0.47329900000000047</v>
      </c>
      <c r="K9" s="48"/>
      <c r="L9" s="49"/>
      <c r="M9" s="50"/>
      <c r="N9" s="50"/>
      <c r="O9" s="50"/>
      <c r="P9" s="50"/>
      <c r="Q9" s="50"/>
      <c r="R9" s="50"/>
      <c r="S9" s="50"/>
    </row>
    <row r="10" spans="1:19" x14ac:dyDescent="0.25">
      <c r="A10" s="39" t="s">
        <v>80</v>
      </c>
    </row>
    <row r="11" spans="1:19" x14ac:dyDescent="0.25">
      <c r="B11" s="31" t="s">
        <v>27</v>
      </c>
      <c r="C11" s="31" t="s">
        <v>3</v>
      </c>
      <c r="D11" s="31" t="s">
        <v>4</v>
      </c>
      <c r="E11" s="31" t="s">
        <v>5</v>
      </c>
      <c r="F11" s="31" t="s">
        <v>6</v>
      </c>
      <c r="G11" s="31" t="s">
        <v>7</v>
      </c>
      <c r="H11" s="31" t="s">
        <v>8</v>
      </c>
      <c r="I11" s="32" t="s">
        <v>10</v>
      </c>
      <c r="J11" s="31" t="s">
        <v>28</v>
      </c>
      <c r="K11" s="32" t="s">
        <v>78</v>
      </c>
    </row>
    <row r="12" spans="1:19" ht="15" customHeight="1" x14ac:dyDescent="0.25">
      <c r="B12" s="33" t="s">
        <v>81</v>
      </c>
      <c r="C12" s="29">
        <v>0</v>
      </c>
      <c r="D12" s="24">
        <v>1</v>
      </c>
      <c r="E12" s="29">
        <v>0</v>
      </c>
      <c r="F12" s="29">
        <v>1</v>
      </c>
      <c r="G12" s="29">
        <v>0</v>
      </c>
      <c r="H12" s="29">
        <v>0</v>
      </c>
      <c r="I12" s="24">
        <v>1.9990000000000001</v>
      </c>
      <c r="J12" s="37">
        <f>$B$2+SUMPRODUCT($C$2:$I$2,C12:I12)</f>
        <v>-0.6238565577479519</v>
      </c>
      <c r="K12" s="47">
        <f>(I12-I13)*10</f>
        <v>-4.884333826576186</v>
      </c>
      <c r="L12" s="49" t="s">
        <v>86</v>
      </c>
      <c r="M12" s="50"/>
      <c r="N12" s="50"/>
      <c r="O12" s="50"/>
      <c r="P12" s="50"/>
      <c r="Q12" s="50"/>
      <c r="R12" s="50"/>
      <c r="S12" s="50"/>
    </row>
    <row r="13" spans="1:19" x14ac:dyDescent="0.25">
      <c r="B13" s="33" t="s">
        <v>77</v>
      </c>
      <c r="C13" s="29">
        <v>0</v>
      </c>
      <c r="D13" s="29">
        <v>0</v>
      </c>
      <c r="E13" s="24">
        <v>1</v>
      </c>
      <c r="F13" s="29">
        <v>1</v>
      </c>
      <c r="G13" s="29">
        <v>0</v>
      </c>
      <c r="H13" s="29">
        <v>0</v>
      </c>
      <c r="I13" s="38">
        <v>2.4874333826576187</v>
      </c>
      <c r="J13" s="37">
        <f>$B$2+SUMPRODUCT($C$2:$I$2,C13:I13)</f>
        <v>-0.62389999999999157</v>
      </c>
      <c r="K13" s="48"/>
      <c r="L13" s="49"/>
      <c r="M13" s="50"/>
      <c r="N13" s="50"/>
      <c r="O13" s="50"/>
      <c r="P13" s="50"/>
      <c r="Q13" s="50"/>
      <c r="R13" s="50"/>
      <c r="S13" s="50"/>
    </row>
    <row r="14" spans="1:19" x14ac:dyDescent="0.25">
      <c r="A14" s="39" t="s">
        <v>83</v>
      </c>
    </row>
    <row r="15" spans="1:19" x14ac:dyDescent="0.25">
      <c r="B15" s="51" t="s">
        <v>82</v>
      </c>
      <c r="C15" s="51"/>
      <c r="D15" s="51"/>
      <c r="E15" s="51"/>
      <c r="F15" s="51"/>
      <c r="G15" s="51"/>
      <c r="H15" s="51"/>
      <c r="I15" s="51"/>
      <c r="J15" s="51"/>
    </row>
    <row r="16" spans="1:19" x14ac:dyDescent="0.25">
      <c r="B16" s="34">
        <v>-0.50011340275992799</v>
      </c>
      <c r="C16" s="36">
        <v>-0.31253736083287276</v>
      </c>
      <c r="D16" s="36">
        <v>-0.46308306261046017</v>
      </c>
      <c r="E16" s="36">
        <v>0</v>
      </c>
      <c r="F16" s="36">
        <v>2.2347670346193964</v>
      </c>
      <c r="G16" s="36">
        <v>0.94992504694232494</v>
      </c>
      <c r="H16" s="34">
        <v>0</v>
      </c>
      <c r="I16" s="35">
        <v>-0.94818765732714361</v>
      </c>
      <c r="J16" s="31"/>
    </row>
    <row r="17" spans="1:19" x14ac:dyDescent="0.25">
      <c r="B17" s="31" t="s">
        <v>27</v>
      </c>
      <c r="C17" s="31" t="s">
        <v>3</v>
      </c>
      <c r="D17" s="31" t="s">
        <v>4</v>
      </c>
      <c r="E17" s="31" t="s">
        <v>5</v>
      </c>
      <c r="F17" s="31" t="s">
        <v>6</v>
      </c>
      <c r="G17" s="31" t="s">
        <v>7</v>
      </c>
      <c r="H17" s="31" t="s">
        <v>8</v>
      </c>
      <c r="I17" s="32" t="s">
        <v>10</v>
      </c>
      <c r="J17" s="31" t="s">
        <v>28</v>
      </c>
      <c r="K17" s="32" t="s">
        <v>78</v>
      </c>
    </row>
    <row r="18" spans="1:19" ht="15" customHeight="1" x14ac:dyDescent="0.25">
      <c r="B18" s="33" t="s">
        <v>75</v>
      </c>
      <c r="C18" s="29">
        <v>1</v>
      </c>
      <c r="D18" s="29">
        <v>0</v>
      </c>
      <c r="E18" s="29">
        <v>0</v>
      </c>
      <c r="F18" s="29">
        <v>1</v>
      </c>
      <c r="G18" s="29">
        <v>0</v>
      </c>
      <c r="H18" s="29">
        <v>0</v>
      </c>
      <c r="I18" s="29">
        <v>1.399</v>
      </c>
      <c r="J18" s="37">
        <f>$B$2+SUMPRODUCT($C$2:$I$2,C18:I18)</f>
        <v>9.5601738425921678E-2</v>
      </c>
      <c r="K18" s="47">
        <f>(I18-I19)*10</f>
        <v>23.568818671328007</v>
      </c>
      <c r="L18" s="49" t="s">
        <v>87</v>
      </c>
      <c r="M18" s="50"/>
      <c r="N18" s="50"/>
      <c r="O18" s="50"/>
      <c r="P18" s="50"/>
      <c r="Q18" s="50"/>
      <c r="R18" s="50"/>
      <c r="S18" s="50"/>
    </row>
    <row r="19" spans="1:19" x14ac:dyDescent="0.25">
      <c r="B19" s="33" t="s">
        <v>77</v>
      </c>
      <c r="C19" s="29">
        <v>1</v>
      </c>
      <c r="D19" s="29">
        <v>0</v>
      </c>
      <c r="E19" s="29">
        <v>0</v>
      </c>
      <c r="F19" s="29">
        <v>0</v>
      </c>
      <c r="G19" s="29">
        <v>0</v>
      </c>
      <c r="H19" s="29">
        <v>1</v>
      </c>
      <c r="I19" s="38">
        <v>-0.95788186713280088</v>
      </c>
      <c r="J19" s="37">
        <f>$B$2+SUMPRODUCT($C$2:$I$2,C19:I19)</f>
        <v>9.5600999999999936E-2</v>
      </c>
      <c r="K19" s="48"/>
      <c r="L19" s="49"/>
      <c r="M19" s="50"/>
      <c r="N19" s="50"/>
      <c r="O19" s="50"/>
      <c r="P19" s="50"/>
      <c r="Q19" s="50"/>
      <c r="R19" s="50"/>
      <c r="S19" s="50"/>
    </row>
    <row r="20" spans="1:19" x14ac:dyDescent="0.25">
      <c r="A20" s="39" t="s">
        <v>84</v>
      </c>
    </row>
    <row r="21" spans="1:19" x14ac:dyDescent="0.25">
      <c r="B21" s="31" t="s">
        <v>27</v>
      </c>
      <c r="C21" s="31" t="s">
        <v>3</v>
      </c>
      <c r="D21" s="31" t="s">
        <v>4</v>
      </c>
      <c r="E21" s="31" t="s">
        <v>5</v>
      </c>
      <c r="F21" s="31" t="s">
        <v>6</v>
      </c>
      <c r="G21" s="31" t="s">
        <v>7</v>
      </c>
      <c r="H21" s="31" t="s">
        <v>8</v>
      </c>
      <c r="I21" s="32" t="s">
        <v>10</v>
      </c>
      <c r="J21" s="31" t="s">
        <v>28</v>
      </c>
      <c r="K21" s="32" t="s">
        <v>78</v>
      </c>
    </row>
    <row r="22" spans="1:19" ht="15" customHeight="1" x14ac:dyDescent="0.25">
      <c r="B22" s="33" t="s">
        <v>75</v>
      </c>
      <c r="C22" s="29">
        <v>1</v>
      </c>
      <c r="D22" s="29">
        <v>0</v>
      </c>
      <c r="E22" s="29">
        <v>0</v>
      </c>
      <c r="F22" s="29">
        <v>0</v>
      </c>
      <c r="G22" s="29">
        <v>1</v>
      </c>
      <c r="H22" s="29">
        <v>0</v>
      </c>
      <c r="I22" s="29">
        <v>1.399</v>
      </c>
      <c r="J22" s="37">
        <f>$B$2+SUMPRODUCT($C$2:$I$2,C22:I22)</f>
        <v>-1.1892402492511498</v>
      </c>
      <c r="K22" s="47">
        <f>(I22-I23)*10</f>
        <v>10.018737207266959</v>
      </c>
      <c r="L22" s="49" t="s">
        <v>88</v>
      </c>
      <c r="M22" s="50"/>
      <c r="N22" s="50"/>
      <c r="O22" s="50"/>
      <c r="P22" s="50"/>
      <c r="Q22" s="50"/>
      <c r="R22" s="50"/>
      <c r="S22" s="50"/>
    </row>
    <row r="23" spans="1:19" x14ac:dyDescent="0.25">
      <c r="B23" s="33" t="s">
        <v>77</v>
      </c>
      <c r="C23" s="29">
        <v>1</v>
      </c>
      <c r="D23" s="29">
        <v>0</v>
      </c>
      <c r="E23" s="29">
        <v>0</v>
      </c>
      <c r="F23" s="29">
        <v>0</v>
      </c>
      <c r="G23" s="29">
        <v>0</v>
      </c>
      <c r="H23" s="29">
        <v>1</v>
      </c>
      <c r="I23" s="38">
        <v>0.39712627927330413</v>
      </c>
      <c r="J23" s="37">
        <f>$B$2+SUMPRODUCT($C$2:$I$2,C23:I23)</f>
        <v>-1.189201</v>
      </c>
      <c r="K23" s="48"/>
      <c r="L23" s="49"/>
      <c r="M23" s="50"/>
      <c r="N23" s="50"/>
      <c r="O23" s="50"/>
      <c r="P23" s="50"/>
      <c r="Q23" s="50"/>
      <c r="R23" s="50"/>
      <c r="S23" s="50"/>
    </row>
  </sheetData>
  <mergeCells count="12">
    <mergeCell ref="B15:J15"/>
    <mergeCell ref="K18:K19"/>
    <mergeCell ref="B1:J1"/>
    <mergeCell ref="K4:K5"/>
    <mergeCell ref="K8:K9"/>
    <mergeCell ref="K22:K23"/>
    <mergeCell ref="L4:S5"/>
    <mergeCell ref="L8:S9"/>
    <mergeCell ref="L12:S13"/>
    <mergeCell ref="L18:S19"/>
    <mergeCell ref="L22:S23"/>
    <mergeCell ref="K12:K13"/>
  </mergeCells>
  <conditionalFormatting sqref="C4:H5 C8:H9">
    <cfRule type="cellIs" dxfId="11" priority="13" operator="equal">
      <formula>1</formula>
    </cfRule>
    <cfRule type="cellIs" dxfId="10" priority="14" operator="equal">
      <formula>0</formula>
    </cfRule>
    <cfRule type="containsText" dxfId="9" priority="15" operator="containsText" text="1">
      <formula>NOT(ISERROR(SEARCH("1",C4)))</formula>
    </cfRule>
  </conditionalFormatting>
  <conditionalFormatting sqref="C12:H13">
    <cfRule type="cellIs" dxfId="8" priority="7" operator="equal">
      <formula>1</formula>
    </cfRule>
    <cfRule type="cellIs" dxfId="7" priority="8" operator="equal">
      <formula>0</formula>
    </cfRule>
    <cfRule type="containsText" dxfId="6" priority="9" operator="containsText" text="1">
      <formula>NOT(ISERROR(SEARCH("1",C12)))</formula>
    </cfRule>
  </conditionalFormatting>
  <conditionalFormatting sqref="C18:H19">
    <cfRule type="cellIs" dxfId="5" priority="4" operator="equal">
      <formula>1</formula>
    </cfRule>
    <cfRule type="cellIs" dxfId="4" priority="5" operator="equal">
      <formula>0</formula>
    </cfRule>
    <cfRule type="containsText" dxfId="3" priority="6" operator="containsText" text="1">
      <formula>NOT(ISERROR(SEARCH("1",C18)))</formula>
    </cfRule>
  </conditionalFormatting>
  <conditionalFormatting sqref="C22:H23">
    <cfRule type="cellIs" dxfId="2" priority="1" operator="equal">
      <formula>1</formula>
    </cfRule>
    <cfRule type="cellIs" dxfId="1" priority="2" operator="equal">
      <formula>0</formula>
    </cfRule>
    <cfRule type="containsText" dxfId="0" priority="3" operator="containsText" text="1">
      <formula>NOT(ISERROR(SEARCH("1",C22)))</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U44"/>
  <sheetViews>
    <sheetView tabSelected="1" topLeftCell="A22" zoomScale="90" zoomScaleNormal="90" workbookViewId="0">
      <selection activeCell="M38" sqref="M38"/>
    </sheetView>
  </sheetViews>
  <sheetFormatPr defaultRowHeight="15" x14ac:dyDescent="0.25"/>
  <cols>
    <col min="1" max="1" width="6.42578125" customWidth="1"/>
    <col min="3" max="3" width="7.140625" customWidth="1"/>
    <col min="4" max="4" width="7.28515625" bestFit="1" customWidth="1"/>
    <col min="5" max="5" width="7.42578125" bestFit="1" customWidth="1"/>
    <col min="6" max="7" width="7.140625" customWidth="1"/>
    <col min="8" max="8" width="10" bestFit="1" customWidth="1"/>
    <col min="9" max="9" width="13.85546875" bestFit="1" customWidth="1"/>
    <col min="13" max="13" width="12.5703125" bestFit="1" customWidth="1"/>
    <col min="14" max="14" width="2.85546875" customWidth="1"/>
    <col min="15" max="15" width="16.85546875" bestFit="1" customWidth="1"/>
    <col min="21" max="21" width="13.5703125" customWidth="1"/>
  </cols>
  <sheetData>
    <row r="1" spans="1:16" x14ac:dyDescent="0.25">
      <c r="A1" t="s">
        <v>48</v>
      </c>
      <c r="C1" t="s">
        <v>39</v>
      </c>
      <c r="D1" t="s">
        <v>40</v>
      </c>
      <c r="E1" t="s">
        <v>41</v>
      </c>
    </row>
    <row r="2" spans="1:16" x14ac:dyDescent="0.25">
      <c r="A2">
        <v>1</v>
      </c>
      <c r="C2" t="s">
        <v>49</v>
      </c>
      <c r="D2" t="s">
        <v>50</v>
      </c>
      <c r="E2" t="s">
        <v>51</v>
      </c>
    </row>
    <row r="3" spans="1:16" x14ac:dyDescent="0.25">
      <c r="A3">
        <v>2</v>
      </c>
      <c r="C3" t="s">
        <v>52</v>
      </c>
      <c r="D3" t="s">
        <v>50</v>
      </c>
      <c r="E3" t="s">
        <v>53</v>
      </c>
    </row>
    <row r="4" spans="1:16" x14ac:dyDescent="0.25">
      <c r="A4">
        <v>3</v>
      </c>
      <c r="C4" t="s">
        <v>46</v>
      </c>
      <c r="D4" t="s">
        <v>50</v>
      </c>
      <c r="E4" t="s">
        <v>54</v>
      </c>
    </row>
    <row r="5" spans="1:16" x14ac:dyDescent="0.25">
      <c r="A5">
        <v>4</v>
      </c>
      <c r="C5" t="s">
        <v>55</v>
      </c>
      <c r="D5" t="s">
        <v>56</v>
      </c>
      <c r="E5" t="s">
        <v>57</v>
      </c>
      <c r="J5" s="7"/>
      <c r="K5" s="7"/>
      <c r="L5" s="7"/>
      <c r="M5" s="7"/>
      <c r="N5" s="7"/>
      <c r="O5" s="7"/>
      <c r="P5" s="7"/>
    </row>
    <row r="6" spans="1:16" x14ac:dyDescent="0.25">
      <c r="A6" t="s">
        <v>58</v>
      </c>
      <c r="C6" t="s">
        <v>59</v>
      </c>
      <c r="D6" t="s">
        <v>59</v>
      </c>
      <c r="E6" t="s">
        <v>59</v>
      </c>
      <c r="J6" s="7"/>
      <c r="K6" s="7"/>
      <c r="L6" s="7"/>
      <c r="M6" s="7"/>
      <c r="N6" s="7"/>
      <c r="O6" s="7"/>
      <c r="P6" s="7"/>
    </row>
    <row r="7" spans="1:16" x14ac:dyDescent="0.25">
      <c r="B7" s="15">
        <v>-0.50011340275992799</v>
      </c>
      <c r="C7" s="15">
        <v>-0.31253736083287276</v>
      </c>
      <c r="D7" s="15">
        <v>-0.46308306261046017</v>
      </c>
      <c r="E7" s="15">
        <v>0</v>
      </c>
      <c r="F7" s="15">
        <v>2.2347670346193964</v>
      </c>
      <c r="G7" s="15">
        <v>0.94992504694232494</v>
      </c>
      <c r="H7" s="15">
        <v>0</v>
      </c>
      <c r="I7" s="15">
        <v>-0.94818765732714361</v>
      </c>
      <c r="J7" s="7"/>
      <c r="K7" s="7"/>
      <c r="L7" s="7"/>
      <c r="M7" s="7"/>
      <c r="N7" s="7"/>
      <c r="O7" s="7"/>
      <c r="P7" s="7"/>
    </row>
    <row r="8" spans="1:16" x14ac:dyDescent="0.25">
      <c r="B8" s="16" t="s">
        <v>48</v>
      </c>
      <c r="C8" s="16" t="s">
        <v>3</v>
      </c>
      <c r="D8" s="16" t="s">
        <v>4</v>
      </c>
      <c r="E8" s="16" t="s">
        <v>5</v>
      </c>
      <c r="F8" s="16" t="s">
        <v>6</v>
      </c>
      <c r="G8" s="16" t="s">
        <v>7</v>
      </c>
      <c r="H8" s="16" t="s">
        <v>8</v>
      </c>
      <c r="I8" s="16" t="s">
        <v>10</v>
      </c>
      <c r="J8" s="16" t="s">
        <v>28</v>
      </c>
      <c r="K8" s="16" t="s">
        <v>60</v>
      </c>
      <c r="L8" s="16" t="s">
        <v>61</v>
      </c>
      <c r="M8" s="16" t="s">
        <v>62</v>
      </c>
      <c r="N8" s="7"/>
      <c r="O8" s="7"/>
      <c r="P8" s="7"/>
    </row>
    <row r="9" spans="1:16" x14ac:dyDescent="0.25">
      <c r="B9" s="11">
        <v>1</v>
      </c>
      <c r="C9" s="7">
        <v>1</v>
      </c>
      <c r="D9" s="7">
        <v>0</v>
      </c>
      <c r="E9" s="7">
        <v>0</v>
      </c>
      <c r="F9" s="7">
        <v>1</v>
      </c>
      <c r="G9" s="7">
        <v>0</v>
      </c>
      <c r="H9" s="7">
        <v>0</v>
      </c>
      <c r="I9" s="7">
        <v>1.9990000000000001</v>
      </c>
      <c r="J9" s="7">
        <f>SUMPRODUCT(C9:I9,$C$7:$I$7)+$B$7</f>
        <v>-0.4733108559703646</v>
      </c>
      <c r="K9" s="7">
        <f>EXP(J9)</f>
        <v>0.62293639757857544</v>
      </c>
      <c r="L9" s="7">
        <f>K9/SUM($K$9:$K$13)</f>
        <v>0.17905958222932769</v>
      </c>
      <c r="M9" s="18">
        <f>L9</f>
        <v>0.17905958222932769</v>
      </c>
      <c r="N9" s="7"/>
      <c r="O9" s="7"/>
      <c r="P9" s="7"/>
    </row>
    <row r="10" spans="1:16" x14ac:dyDescent="0.25">
      <c r="B10" s="11">
        <v>2</v>
      </c>
      <c r="C10" s="7">
        <v>0</v>
      </c>
      <c r="D10" s="7">
        <v>1</v>
      </c>
      <c r="E10" s="7">
        <v>0</v>
      </c>
      <c r="F10" s="7">
        <v>1</v>
      </c>
      <c r="G10" s="7">
        <v>0</v>
      </c>
      <c r="H10" s="7">
        <v>0</v>
      </c>
      <c r="I10" s="7">
        <v>1.899</v>
      </c>
      <c r="J10" s="7">
        <f t="shared" ref="J10:J13" si="0">SUMPRODUCT(C10:I10,$C$7:$I$7)+$B$7</f>
        <v>-0.52903779201523748</v>
      </c>
      <c r="K10" s="7">
        <f t="shared" ref="K10:K13" si="1">EXP(J10)</f>
        <v>0.58917160264571555</v>
      </c>
      <c r="L10" s="7">
        <f t="shared" ref="L10:L13" si="2">K10/SUM($K$9:$K$13)</f>
        <v>0.16935408083586609</v>
      </c>
      <c r="M10" s="18">
        <f t="shared" ref="M10:M13" si="3">L10</f>
        <v>0.16935408083586609</v>
      </c>
      <c r="N10" s="7"/>
      <c r="O10" s="7"/>
      <c r="P10" s="7"/>
    </row>
    <row r="11" spans="1:16" x14ac:dyDescent="0.25">
      <c r="B11" s="11">
        <v>3</v>
      </c>
      <c r="C11" s="7">
        <v>0</v>
      </c>
      <c r="D11" s="7">
        <v>0</v>
      </c>
      <c r="E11" s="7">
        <v>1</v>
      </c>
      <c r="F11" s="7">
        <v>1</v>
      </c>
      <c r="G11" s="7">
        <v>0</v>
      </c>
      <c r="H11" s="7">
        <v>0</v>
      </c>
      <c r="I11" s="7">
        <v>1.599</v>
      </c>
      <c r="J11" s="7">
        <f t="shared" si="0"/>
        <v>0.21850156779336583</v>
      </c>
      <c r="K11" s="7">
        <f t="shared" si="1"/>
        <v>1.2442109672913373</v>
      </c>
      <c r="L11" s="7">
        <f t="shared" si="2"/>
        <v>0.35764148133635537</v>
      </c>
      <c r="M11" s="18">
        <f t="shared" si="3"/>
        <v>0.35764148133635537</v>
      </c>
      <c r="N11" s="7"/>
      <c r="O11" s="7"/>
      <c r="P11" s="7"/>
    </row>
    <row r="12" spans="1:16" x14ac:dyDescent="0.25">
      <c r="B12" s="11">
        <v>4</v>
      </c>
      <c r="C12" s="7">
        <v>0</v>
      </c>
      <c r="D12" s="7">
        <v>0</v>
      </c>
      <c r="E12" s="7">
        <v>1</v>
      </c>
      <c r="F12" s="7">
        <v>0</v>
      </c>
      <c r="G12" s="7">
        <v>1</v>
      </c>
      <c r="H12" s="7">
        <v>0</v>
      </c>
      <c r="I12" s="7">
        <v>1.399</v>
      </c>
      <c r="J12" s="7">
        <f t="shared" si="0"/>
        <v>-0.87670288841827704</v>
      </c>
      <c r="K12" s="7">
        <f t="shared" si="1"/>
        <v>0.41615275424452053</v>
      </c>
      <c r="L12" s="7">
        <f t="shared" si="2"/>
        <v>0.11962078088270427</v>
      </c>
      <c r="M12" s="18">
        <f t="shared" si="3"/>
        <v>0.11962078088270427</v>
      </c>
      <c r="N12" s="7"/>
      <c r="O12" s="7"/>
      <c r="P12" s="7"/>
    </row>
    <row r="13" spans="1:16" x14ac:dyDescent="0.25">
      <c r="B13" s="17" t="s">
        <v>58</v>
      </c>
      <c r="C13" s="7">
        <v>0</v>
      </c>
      <c r="D13" s="7">
        <v>0</v>
      </c>
      <c r="E13" s="7">
        <v>0</v>
      </c>
      <c r="F13" s="7">
        <v>0</v>
      </c>
      <c r="G13" s="7">
        <v>0</v>
      </c>
      <c r="H13" s="7">
        <v>0</v>
      </c>
      <c r="I13" s="7">
        <v>0</v>
      </c>
      <c r="J13" s="7">
        <f t="shared" si="0"/>
        <v>-0.50011340275992799</v>
      </c>
      <c r="K13" s="7">
        <f t="shared" si="1"/>
        <v>0.60646188136174217</v>
      </c>
      <c r="L13" s="7">
        <f t="shared" si="2"/>
        <v>0.17432407471574665</v>
      </c>
      <c r="M13" s="18">
        <f t="shared" si="3"/>
        <v>0.17432407471574665</v>
      </c>
      <c r="N13" s="7"/>
      <c r="O13" s="7"/>
      <c r="P13" s="7"/>
    </row>
    <row r="14" spans="1:16" x14ac:dyDescent="0.25">
      <c r="C14" s="7"/>
      <c r="D14" s="7"/>
      <c r="E14" s="7"/>
      <c r="F14" s="7"/>
      <c r="G14" s="7"/>
      <c r="H14" s="7"/>
      <c r="I14" s="7"/>
      <c r="J14" s="7"/>
      <c r="K14" s="7"/>
      <c r="L14" s="7"/>
      <c r="M14" s="7"/>
      <c r="N14" s="7"/>
      <c r="O14" s="7"/>
      <c r="P14" s="7"/>
    </row>
    <row r="15" spans="1:16" x14ac:dyDescent="0.25">
      <c r="B15" s="16" t="s">
        <v>48</v>
      </c>
      <c r="C15" s="16" t="s">
        <v>3</v>
      </c>
      <c r="D15" s="16" t="s">
        <v>4</v>
      </c>
      <c r="E15" s="16" t="s">
        <v>5</v>
      </c>
      <c r="F15" s="16" t="s">
        <v>6</v>
      </c>
      <c r="G15" s="16" t="s">
        <v>7</v>
      </c>
      <c r="H15" s="16" t="s">
        <v>8</v>
      </c>
      <c r="I15" s="16" t="s">
        <v>10</v>
      </c>
      <c r="J15" s="16" t="s">
        <v>28</v>
      </c>
      <c r="K15" s="16" t="s">
        <v>60</v>
      </c>
      <c r="L15" s="16" t="s">
        <v>61</v>
      </c>
      <c r="M15" s="16" t="s">
        <v>62</v>
      </c>
      <c r="N15" s="7"/>
      <c r="O15" s="7"/>
      <c r="P15" s="7"/>
    </row>
    <row r="16" spans="1:16" x14ac:dyDescent="0.25">
      <c r="B16" s="11">
        <v>1</v>
      </c>
      <c r="C16" s="7">
        <v>1</v>
      </c>
      <c r="D16" s="7">
        <v>0</v>
      </c>
      <c r="E16" s="7">
        <v>0</v>
      </c>
      <c r="F16" s="7">
        <v>1</v>
      </c>
      <c r="G16" s="7">
        <v>0</v>
      </c>
      <c r="H16" s="7">
        <v>0</v>
      </c>
      <c r="I16" s="7">
        <v>1.9990000000000001</v>
      </c>
      <c r="J16" s="7">
        <f>SUMPRODUCT(C16:I16,$C$7:$I$7)+$B$7</f>
        <v>-0.4733108559703646</v>
      </c>
      <c r="K16" s="7">
        <f>EXP(J16)</f>
        <v>0.62293639757857544</v>
      </c>
      <c r="L16" s="7">
        <f>K16/SUM($K$16:$K$20)</f>
        <v>0.19323429349618726</v>
      </c>
      <c r="M16" s="18">
        <f>L16</f>
        <v>0.19323429349618726</v>
      </c>
    </row>
    <row r="17" spans="1:21" x14ac:dyDescent="0.25">
      <c r="B17" s="11">
        <v>2</v>
      </c>
      <c r="C17" s="7">
        <v>0</v>
      </c>
      <c r="D17" s="7">
        <v>1</v>
      </c>
      <c r="E17" s="7">
        <v>0</v>
      </c>
      <c r="F17" s="7">
        <v>1</v>
      </c>
      <c r="G17" s="7">
        <v>0</v>
      </c>
      <c r="H17" s="7">
        <v>0</v>
      </c>
      <c r="I17" s="7">
        <v>1.899</v>
      </c>
      <c r="J17" s="7">
        <f t="shared" ref="J17:J20" si="4">SUMPRODUCT(C17:I17,$C$7:$I$7)+$B$7</f>
        <v>-0.52903779201523748</v>
      </c>
      <c r="K17" s="7">
        <f t="shared" ref="K17:K20" si="5">EXP(J17)</f>
        <v>0.58917160264571555</v>
      </c>
      <c r="L17" s="7">
        <f t="shared" ref="L17:L20" si="6">K17/SUM($K$16:$K$20)</f>
        <v>0.18276048538470691</v>
      </c>
      <c r="M17" s="18">
        <f t="shared" ref="M17:M20" si="7">L17</f>
        <v>0.18276048538470691</v>
      </c>
    </row>
    <row r="18" spans="1:21" x14ac:dyDescent="0.25">
      <c r="B18" s="11">
        <v>3</v>
      </c>
      <c r="C18" s="7">
        <v>0</v>
      </c>
      <c r="D18" s="7">
        <v>0</v>
      </c>
      <c r="E18" s="7">
        <v>1</v>
      </c>
      <c r="F18" s="7">
        <v>1</v>
      </c>
      <c r="G18" s="7">
        <v>0</v>
      </c>
      <c r="H18" s="7">
        <v>0</v>
      </c>
      <c r="I18" s="7">
        <v>1.599</v>
      </c>
      <c r="J18" s="7">
        <f t="shared" si="4"/>
        <v>0.21850156779336583</v>
      </c>
      <c r="K18" s="7">
        <f t="shared" si="5"/>
        <v>1.2442109672913373</v>
      </c>
      <c r="L18" s="7">
        <f t="shared" si="6"/>
        <v>0.38595308952776813</v>
      </c>
      <c r="M18" s="18">
        <f t="shared" si="7"/>
        <v>0.38595308952776813</v>
      </c>
    </row>
    <row r="19" spans="1:21" x14ac:dyDescent="0.25">
      <c r="B19" s="11">
        <v>4</v>
      </c>
      <c r="C19" s="7">
        <v>0</v>
      </c>
      <c r="D19" s="7">
        <v>0</v>
      </c>
      <c r="E19" s="7">
        <v>1</v>
      </c>
      <c r="F19" s="7">
        <v>0</v>
      </c>
      <c r="G19" s="7">
        <v>0</v>
      </c>
      <c r="H19" s="7">
        <v>1</v>
      </c>
      <c r="I19" s="7">
        <v>1.399</v>
      </c>
      <c r="J19" s="7">
        <f t="shared" si="4"/>
        <v>-1.8266279353606021</v>
      </c>
      <c r="K19" s="7">
        <f t="shared" si="5"/>
        <v>0.16095540573763545</v>
      </c>
      <c r="L19" s="7">
        <f t="shared" si="6"/>
        <v>4.9928217765090564E-2</v>
      </c>
      <c r="M19" s="18">
        <f t="shared" si="7"/>
        <v>4.9928217765090564E-2</v>
      </c>
    </row>
    <row r="20" spans="1:21" x14ac:dyDescent="0.25">
      <c r="B20" s="17" t="s">
        <v>58</v>
      </c>
      <c r="C20" s="7">
        <v>0</v>
      </c>
      <c r="D20" s="7">
        <v>0</v>
      </c>
      <c r="E20" s="7">
        <v>0</v>
      </c>
      <c r="F20" s="7">
        <v>0</v>
      </c>
      <c r="G20" s="7">
        <v>0</v>
      </c>
      <c r="H20" s="7">
        <v>0</v>
      </c>
      <c r="I20" s="7">
        <v>0</v>
      </c>
      <c r="J20" s="7">
        <f t="shared" si="4"/>
        <v>-0.50011340275992799</v>
      </c>
      <c r="K20" s="7">
        <f t="shared" si="5"/>
        <v>0.60646188136174217</v>
      </c>
      <c r="L20" s="7">
        <f t="shared" si="6"/>
        <v>0.18812391382624719</v>
      </c>
      <c r="M20" s="18">
        <f t="shared" si="7"/>
        <v>0.18812391382624719</v>
      </c>
    </row>
    <row r="22" spans="1:21" x14ac:dyDescent="0.25">
      <c r="A22" s="53" t="s">
        <v>64</v>
      </c>
      <c r="B22" s="52" t="s">
        <v>63</v>
      </c>
      <c r="C22" s="52"/>
      <c r="D22" s="52"/>
      <c r="E22" s="52"/>
      <c r="F22" s="52"/>
      <c r="G22" s="52"/>
      <c r="H22" s="52"/>
      <c r="I22" s="52"/>
      <c r="J22" s="52"/>
      <c r="K22" s="52"/>
      <c r="L22" s="52"/>
      <c r="M22" s="52"/>
    </row>
    <row r="23" spans="1:21" x14ac:dyDescent="0.25">
      <c r="A23" s="53"/>
      <c r="B23" s="52"/>
      <c r="C23" s="52"/>
      <c r="D23" s="52"/>
      <c r="E23" s="52"/>
      <c r="F23" s="52"/>
      <c r="G23" s="52"/>
      <c r="H23" s="52"/>
      <c r="I23" s="52"/>
      <c r="J23" s="52"/>
      <c r="K23" s="52"/>
      <c r="L23" s="52"/>
      <c r="M23" s="52"/>
    </row>
    <row r="28" spans="1:21" x14ac:dyDescent="0.25">
      <c r="B28" s="54" t="s">
        <v>70</v>
      </c>
      <c r="C28" s="54"/>
      <c r="D28" s="54"/>
      <c r="E28" s="54"/>
      <c r="F28" s="54"/>
      <c r="G28" s="54"/>
      <c r="H28" s="54"/>
      <c r="I28" s="54"/>
      <c r="J28" s="54"/>
      <c r="K28" s="54"/>
      <c r="L28" s="54"/>
      <c r="M28" s="54"/>
      <c r="S28" s="55" t="s">
        <v>71</v>
      </c>
      <c r="T28" s="55" t="s">
        <v>72</v>
      </c>
      <c r="U28" s="55" t="s">
        <v>73</v>
      </c>
    </row>
    <row r="29" spans="1:21" x14ac:dyDescent="0.25">
      <c r="B29" s="16" t="s">
        <v>48</v>
      </c>
      <c r="C29" s="16" t="s">
        <v>3</v>
      </c>
      <c r="D29" s="16" t="s">
        <v>4</v>
      </c>
      <c r="E29" s="16" t="s">
        <v>5</v>
      </c>
      <c r="F29" s="16" t="s">
        <v>6</v>
      </c>
      <c r="G29" s="16" t="s">
        <v>7</v>
      </c>
      <c r="H29" s="16" t="s">
        <v>8</v>
      </c>
      <c r="I29" s="16" t="s">
        <v>10</v>
      </c>
      <c r="J29" s="16" t="s">
        <v>28</v>
      </c>
      <c r="K29" s="16" t="s">
        <v>60</v>
      </c>
      <c r="L29" s="16" t="s">
        <v>61</v>
      </c>
      <c r="M29" s="16" t="s">
        <v>62</v>
      </c>
      <c r="O29" s="20" t="s">
        <v>65</v>
      </c>
      <c r="P29" s="20">
        <v>13.99</v>
      </c>
      <c r="Q29" s="20">
        <v>16.989999999999998</v>
      </c>
      <c r="R29" s="23">
        <v>19.989999999999998</v>
      </c>
      <c r="S29" s="55"/>
      <c r="T29" s="55"/>
      <c r="U29" s="55"/>
    </row>
    <row r="30" spans="1:21" x14ac:dyDescent="0.25">
      <c r="B30" s="11">
        <v>1</v>
      </c>
      <c r="C30" s="7">
        <v>1</v>
      </c>
      <c r="D30" s="7">
        <v>0</v>
      </c>
      <c r="E30" s="7">
        <v>0</v>
      </c>
      <c r="F30" s="7">
        <v>1</v>
      </c>
      <c r="G30" s="7">
        <v>0</v>
      </c>
      <c r="H30" s="7">
        <v>0</v>
      </c>
      <c r="I30" s="7">
        <v>1.9990000000000001</v>
      </c>
      <c r="J30" s="7">
        <f>SUMPRODUCT(C30:I30,$C$7:$I$7)+$B$7</f>
        <v>-0.4733108559703646</v>
      </c>
      <c r="K30" s="7">
        <f>EXP(J30)</f>
        <v>0.62293639757857544</v>
      </c>
      <c r="L30" s="7">
        <f>K30/SUM($K$30:$K$34)</f>
        <v>0.22004032239958604</v>
      </c>
      <c r="M30" s="18">
        <f>L30</f>
        <v>0.22004032239958604</v>
      </c>
      <c r="O30" s="21" t="s">
        <v>66</v>
      </c>
      <c r="P30" s="19">
        <v>0.17882272172569333</v>
      </c>
      <c r="Q30" s="19">
        <v>0.20022498494585642</v>
      </c>
      <c r="R30" s="19">
        <v>0.22004032239958604</v>
      </c>
      <c r="S30" s="26">
        <f>(R30-P30)/((P30+R30)/2)</f>
        <v>0.20667545555284197</v>
      </c>
      <c r="T30" s="25">
        <f>($R$29-$P$29)/(($R$29+$P$29)/2)</f>
        <v>0.35314891112419061</v>
      </c>
      <c r="U30" s="27">
        <f t="shared" ref="U30:U31" si="8">S30/T30</f>
        <v>0.58523599830713102</v>
      </c>
    </row>
    <row r="31" spans="1:21" x14ac:dyDescent="0.25">
      <c r="B31" s="11">
        <v>2</v>
      </c>
      <c r="C31" s="7">
        <v>0</v>
      </c>
      <c r="D31" s="7">
        <v>1</v>
      </c>
      <c r="E31" s="7">
        <v>0</v>
      </c>
      <c r="F31" s="7">
        <v>1</v>
      </c>
      <c r="G31" s="7">
        <v>0</v>
      </c>
      <c r="H31" s="7">
        <v>0</v>
      </c>
      <c r="I31" s="7">
        <v>1.899</v>
      </c>
      <c r="J31" s="7">
        <f t="shared" ref="J31:J34" si="9">SUMPRODUCT(C31:I31,$C$7:$I$7)+$B$7</f>
        <v>-0.52903779201523748</v>
      </c>
      <c r="K31" s="7">
        <f t="shared" ref="K31:K34" si="10">EXP(J31)</f>
        <v>0.58917160264571555</v>
      </c>
      <c r="L31" s="7">
        <f t="shared" ref="L31:L34" si="11">K31/SUM($K$30:$K$34)</f>
        <v>0.2081135568555238</v>
      </c>
      <c r="M31" s="18">
        <f t="shared" ref="M31:M34" si="12">L31</f>
        <v>0.2081135568555238</v>
      </c>
      <c r="O31" s="21" t="s">
        <v>67</v>
      </c>
      <c r="P31" s="19">
        <v>0.16913005879594006</v>
      </c>
      <c r="Q31" s="19">
        <v>0.18937226292895254</v>
      </c>
      <c r="R31" s="19">
        <v>0.2081135568555238</v>
      </c>
      <c r="S31" s="26">
        <f>(R31-P31)/((P31+R31)/2)</f>
        <v>0.20667545555284184</v>
      </c>
      <c r="T31" s="25">
        <f>($R$29-$P$29)/(($R$29+$P$29)/2)</f>
        <v>0.35314891112419061</v>
      </c>
      <c r="U31" s="27">
        <f t="shared" si="8"/>
        <v>0.58523599830713058</v>
      </c>
    </row>
    <row r="32" spans="1:21" x14ac:dyDescent="0.25">
      <c r="B32" s="11">
        <v>3</v>
      </c>
      <c r="C32" s="7">
        <v>0</v>
      </c>
      <c r="D32" s="7">
        <v>0</v>
      </c>
      <c r="E32" s="7">
        <v>1</v>
      </c>
      <c r="F32" s="7">
        <v>1</v>
      </c>
      <c r="G32" s="7">
        <v>0</v>
      </c>
      <c r="H32" s="7">
        <v>0</v>
      </c>
      <c r="I32" s="22">
        <v>1.9990000000000001</v>
      </c>
      <c r="J32" s="7">
        <f t="shared" si="9"/>
        <v>-0.16077349513749184</v>
      </c>
      <c r="K32" s="7">
        <f t="shared" si="10"/>
        <v>0.85148491473985732</v>
      </c>
      <c r="L32" s="7">
        <f t="shared" si="11"/>
        <v>0.30077069807774243</v>
      </c>
      <c r="M32" s="18">
        <f t="shared" si="12"/>
        <v>0.30077069807774243</v>
      </c>
      <c r="O32" s="21" t="s">
        <v>68</v>
      </c>
      <c r="P32" s="19">
        <v>0.43174921070589245</v>
      </c>
      <c r="Q32" s="19">
        <v>0.36373854153492591</v>
      </c>
      <c r="R32" s="19">
        <v>0.30077069807774243</v>
      </c>
      <c r="S32" s="25">
        <f>(R32-P32)/((P32+R32)/2)</f>
        <v>-0.35761079271044705</v>
      </c>
      <c r="T32" s="25">
        <f>($R$29-$P$29)/(($R$29+$P$29)/2)</f>
        <v>0.35314891112419061</v>
      </c>
      <c r="U32" s="27">
        <f>S32/T32</f>
        <v>-1.0126345613584162</v>
      </c>
    </row>
    <row r="33" spans="2:21" x14ac:dyDescent="0.25">
      <c r="B33" s="11">
        <v>4</v>
      </c>
      <c r="C33" s="7">
        <v>0</v>
      </c>
      <c r="D33" s="7">
        <v>0</v>
      </c>
      <c r="E33" s="7">
        <v>1</v>
      </c>
      <c r="F33" s="7">
        <v>0</v>
      </c>
      <c r="G33" s="7">
        <v>0</v>
      </c>
      <c r="H33" s="7">
        <v>1</v>
      </c>
      <c r="I33" s="7">
        <v>1.399</v>
      </c>
      <c r="J33" s="7">
        <f t="shared" si="9"/>
        <v>-1.8266279353606021</v>
      </c>
      <c r="K33" s="7">
        <f t="shared" si="10"/>
        <v>0.16095540573763545</v>
      </c>
      <c r="L33" s="7">
        <f t="shared" si="11"/>
        <v>5.6854406819274228E-2</v>
      </c>
      <c r="M33" s="18">
        <f t="shared" si="12"/>
        <v>5.6854406819274228E-2</v>
      </c>
      <c r="O33" s="21" t="s">
        <v>69</v>
      </c>
      <c r="P33" s="19">
        <v>4.6204530418110151E-2</v>
      </c>
      <c r="Q33" s="19">
        <v>5.1734484958726804E-2</v>
      </c>
      <c r="R33" s="19">
        <v>5.6854406819274228E-2</v>
      </c>
      <c r="S33" s="26">
        <f>(R33-P33)/((P33+R33)/2)</f>
        <v>0.20667545555284186</v>
      </c>
      <c r="T33" s="25">
        <f>($R$29-$P$29)/(($R$29+$P$29)/2)</f>
        <v>0.35314891112419061</v>
      </c>
      <c r="U33" s="27">
        <f t="shared" ref="U33:U34" si="13">S33/T33</f>
        <v>0.58523599830713069</v>
      </c>
    </row>
    <row r="34" spans="2:21" x14ac:dyDescent="0.25">
      <c r="B34" s="17" t="s">
        <v>58</v>
      </c>
      <c r="C34" s="7">
        <v>0</v>
      </c>
      <c r="D34" s="7">
        <v>0</v>
      </c>
      <c r="E34" s="7">
        <v>0</v>
      </c>
      <c r="F34" s="7">
        <v>0</v>
      </c>
      <c r="G34" s="7">
        <v>0</v>
      </c>
      <c r="H34" s="7">
        <v>0</v>
      </c>
      <c r="I34" s="7">
        <v>0</v>
      </c>
      <c r="J34" s="7">
        <f t="shared" si="9"/>
        <v>-0.50011340275992799</v>
      </c>
      <c r="K34" s="7">
        <f t="shared" si="10"/>
        <v>0.60646188136174217</v>
      </c>
      <c r="L34" s="7">
        <f t="shared" si="11"/>
        <v>0.21422101584787351</v>
      </c>
      <c r="M34" s="18">
        <f t="shared" si="12"/>
        <v>0.21422101584787351</v>
      </c>
      <c r="O34" s="21" t="s">
        <v>58</v>
      </c>
      <c r="P34" s="19">
        <v>0.17409347835436406</v>
      </c>
      <c r="Q34" s="19">
        <v>0.19492972563153835</v>
      </c>
      <c r="R34" s="19">
        <v>0.21422101584787351</v>
      </c>
      <c r="S34" s="26">
        <f>(R34-P34)/((P34+R34)/2)</f>
        <v>0.20667545555284206</v>
      </c>
      <c r="T34" s="25">
        <f>($R$29-$P$29)/(($R$29+$P$29)/2)</f>
        <v>0.35314891112419061</v>
      </c>
      <c r="U34" s="27">
        <f t="shared" si="13"/>
        <v>0.58523599830713124</v>
      </c>
    </row>
    <row r="36" spans="2:21" x14ac:dyDescent="0.25">
      <c r="O36" s="52" t="s">
        <v>92</v>
      </c>
      <c r="P36" s="52"/>
      <c r="Q36" s="52"/>
      <c r="R36" s="52"/>
      <c r="S36" s="52"/>
      <c r="T36" s="52"/>
      <c r="U36" s="52"/>
    </row>
    <row r="37" spans="2:21" x14ac:dyDescent="0.25">
      <c r="O37" s="52"/>
      <c r="P37" s="52"/>
      <c r="Q37" s="52"/>
      <c r="R37" s="52"/>
      <c r="S37" s="52"/>
      <c r="T37" s="52"/>
      <c r="U37" s="52"/>
    </row>
    <row r="38" spans="2:21" x14ac:dyDescent="0.25">
      <c r="P38" s="28"/>
      <c r="Q38" s="28"/>
      <c r="R38" s="28"/>
      <c r="S38" s="28"/>
      <c r="T38" s="28"/>
    </row>
    <row r="39" spans="2:21" ht="15" customHeight="1" x14ac:dyDescent="0.25">
      <c r="O39" s="52" t="s">
        <v>93</v>
      </c>
      <c r="P39" s="52"/>
      <c r="Q39" s="52"/>
      <c r="R39" s="52"/>
      <c r="S39" s="52"/>
      <c r="T39" s="52"/>
      <c r="U39" s="52"/>
    </row>
    <row r="40" spans="2:21" x14ac:dyDescent="0.25">
      <c r="O40" s="52"/>
      <c r="P40" s="52"/>
      <c r="Q40" s="52"/>
      <c r="R40" s="52"/>
      <c r="S40" s="52"/>
      <c r="T40" s="52"/>
      <c r="U40" s="52"/>
    </row>
    <row r="41" spans="2:21" x14ac:dyDescent="0.25">
      <c r="O41" s="52"/>
      <c r="P41" s="52"/>
      <c r="Q41" s="52"/>
      <c r="R41" s="52"/>
      <c r="S41" s="52"/>
      <c r="T41" s="52"/>
      <c r="U41" s="52"/>
    </row>
    <row r="42" spans="2:21" x14ac:dyDescent="0.25">
      <c r="O42" s="52"/>
      <c r="P42" s="52"/>
      <c r="Q42" s="52"/>
      <c r="R42" s="52"/>
      <c r="S42" s="52"/>
      <c r="T42" s="52"/>
      <c r="U42" s="52"/>
    </row>
    <row r="43" spans="2:21" x14ac:dyDescent="0.25">
      <c r="O43" s="52"/>
      <c r="P43" s="52"/>
      <c r="Q43" s="52"/>
      <c r="R43" s="52"/>
      <c r="S43" s="52"/>
      <c r="T43" s="52"/>
      <c r="U43" s="52"/>
    </row>
    <row r="44" spans="2:21" x14ac:dyDescent="0.25">
      <c r="O44" s="52"/>
      <c r="P44" s="52"/>
      <c r="Q44" s="52"/>
      <c r="R44" s="52"/>
      <c r="S44" s="52"/>
      <c r="T44" s="52"/>
      <c r="U44" s="52"/>
    </row>
  </sheetData>
  <mergeCells count="8">
    <mergeCell ref="U28:U29"/>
    <mergeCell ref="O36:U37"/>
    <mergeCell ref="O39:U44"/>
    <mergeCell ref="B22:M23"/>
    <mergeCell ref="A22:A23"/>
    <mergeCell ref="B28:M28"/>
    <mergeCell ref="S28:S29"/>
    <mergeCell ref="T28:T29"/>
  </mergeCells>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Q1 and Q2 Estimates and Probs</vt:lpstr>
      <vt:lpstr>Q3.  Importance</vt:lpstr>
      <vt:lpstr>Q4. WTP</vt:lpstr>
      <vt:lpstr>Q5.  Share Analysis</vt:lpstr>
    </vt:vector>
  </TitlesOfParts>
  <Company>McCombs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Garrett Sonnier</dc:creator>
  <cp:lastModifiedBy>Chandan Mishra</cp:lastModifiedBy>
  <dcterms:created xsi:type="dcterms:W3CDTF">2014-09-16T18:39:26Z</dcterms:created>
  <dcterms:modified xsi:type="dcterms:W3CDTF">2023-09-19T05:37:27Z</dcterms:modified>
</cp:coreProperties>
</file>