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signments\14. Assignment Excel\Assignment 2\"/>
    </mc:Choice>
  </mc:AlternateContent>
  <xr:revisionPtr revIDLastSave="0" documentId="13_ncr:1_{E2EDB7C8-1527-49C0-A028-B560439B89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</workbook>
</file>

<file path=xl/calcChain.xml><?xml version="1.0" encoding="utf-8"?>
<calcChain xmlns="http://schemas.openxmlformats.org/spreadsheetml/2006/main">
  <c r="F52" i="1" l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29" i="1"/>
  <c r="F30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<sst xmlns="http://schemas.openxmlformats.org/spreadsheetml/2006/main" count="1534" uniqueCount="76">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</sst>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0" fillId="4" borderId="1" xfId="0" applyFill="1" applyBorder="1"/>
    <xf numFmtId="0" fontId="0" fillId="5" borderId="1" xfId="0" applyFill="1" applyBorder="1"/>
    <xf numFmtId="0" fontId="3" fillId="0" borderId="2" xfId="0" applyFont="1" applyBorder="1" applyAlignment="1">
      <alignment horizontal="center"/>
    </xf>
    <xf numFmtId="0" fontId="0" fillId="3" borderId="1" xfId="0" applyFill="1" applyBorder="1"/>
    <xf numFmtId="0" fontId="0" fillId="6" borderId="1" xfId="0" applyFill="1" applyBorder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zoomScale="130" zoomScaleNormal="130" workbookViewId="0">
      <selection activeCell="G52" sqref="G52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 s="19">
        <f>COUNTIF(G2:G25,"Boston")</f>
        <v>4</v>
      </c>
    </row>
    <row r="30" spans="1:7" x14ac:dyDescent="0.3">
      <c r="E30" s="4" t="s">
        <v>36</v>
      </c>
      <c r="F30" s="19">
        <f>COUNTIF(D2:D25,"microwave")</f>
        <v>5</v>
      </c>
    </row>
    <row r="31" spans="1:7" x14ac:dyDescent="0.3">
      <c r="E31" s="4" t="s">
        <v>37</v>
      </c>
      <c r="F31" s="19">
        <f>COUNTIF(F2:F25,"truck 3")</f>
        <v>8</v>
      </c>
    </row>
    <row r="32" spans="1:7" x14ac:dyDescent="0.3">
      <c r="E32" s="4" t="s">
        <v>38</v>
      </c>
      <c r="F32" s="19">
        <f>COUNTIF(C2:C25,"Peter White")</f>
        <v>6</v>
      </c>
    </row>
    <row r="33" spans="5:7" x14ac:dyDescent="0.3">
      <c r="E33" s="4" t="s">
        <v>30</v>
      </c>
      <c r="F33" s="19">
        <f>COUNTIF(E2:E25,"&lt;20")</f>
        <v>9</v>
      </c>
    </row>
    <row r="35" spans="5:7" x14ac:dyDescent="0.3">
      <c r="F35" s="3" t="s">
        <v>24</v>
      </c>
    </row>
    <row r="36" spans="5:7" x14ac:dyDescent="0.3">
      <c r="E36" s="4" t="s">
        <v>27</v>
      </c>
      <c r="F36" s="20">
        <f>SUMIF(D2:D25,G36,E2:E25)</f>
        <v>105</v>
      </c>
      <c r="G36" t="s">
        <v>10</v>
      </c>
    </row>
    <row r="37" spans="5:7" x14ac:dyDescent="0.3">
      <c r="E37" s="4" t="s">
        <v>28</v>
      </c>
      <c r="F37" s="20">
        <f>SUMIF(D2:D25,G37,E2:E25)</f>
        <v>164</v>
      </c>
      <c r="G37" t="s">
        <v>9</v>
      </c>
    </row>
    <row r="38" spans="5:7" x14ac:dyDescent="0.3">
      <c r="E38" s="4" t="s">
        <v>34</v>
      </c>
      <c r="F38" s="20">
        <f>SUMIF(F2:F25,G38,E2:E25)</f>
        <v>156</v>
      </c>
      <c r="G38" t="s">
        <v>2</v>
      </c>
    </row>
    <row r="39" spans="5:7" x14ac:dyDescent="0.3">
      <c r="E39" s="4" t="s">
        <v>44</v>
      </c>
      <c r="F39" s="20">
        <f ca="1">SUMIF(F2:F25,"truck*",E4:E25)</f>
        <v>447</v>
      </c>
    </row>
    <row r="41" spans="5:7" x14ac:dyDescent="0.3">
      <c r="E41" s="4"/>
      <c r="F41" s="3" t="s">
        <v>25</v>
      </c>
    </row>
    <row r="42" spans="5:7" x14ac:dyDescent="0.3">
      <c r="E42" s="4" t="s">
        <v>39</v>
      </c>
      <c r="F42" s="22">
        <f>COUNTIFS(D2:D25,"microwave",G2:G25,"Boston")</f>
        <v>2</v>
      </c>
    </row>
    <row r="43" spans="5:7" x14ac:dyDescent="0.3">
      <c r="E43" s="4" t="s">
        <v>40</v>
      </c>
      <c r="F43" s="22">
        <f>COUNTIFS(C2:C25,"Peter White",F2:F25,"truck 1")</f>
        <v>2</v>
      </c>
    </row>
    <row r="44" spans="5:7" x14ac:dyDescent="0.3">
      <c r="E44" s="4" t="s">
        <v>41</v>
      </c>
      <c r="F44" s="22">
        <f>COUNTIFS(G2:G25,"Boston",B2:B25,"&gt;03-02-2013")</f>
        <v>2</v>
      </c>
    </row>
    <row r="45" spans="5:7" x14ac:dyDescent="0.3">
      <c r="E45" s="4" t="s">
        <v>42</v>
      </c>
      <c r="F45" s="22">
        <f>COUNTIFS(B2:B25,"&gt;03-02-2013",B2:B25,"&lt;06-02-2013")</f>
        <v>9</v>
      </c>
    </row>
    <row r="46" spans="5:7" x14ac:dyDescent="0.3">
      <c r="F46" s="3" t="s">
        <v>26</v>
      </c>
    </row>
    <row r="47" spans="5:7" x14ac:dyDescent="0.3">
      <c r="E47" s="4" t="s">
        <v>31</v>
      </c>
      <c r="F47" s="23">
        <f>SUMIFS(E2:E25,D2:D25,"microwave",G2:G25,"NY")</f>
        <v>25</v>
      </c>
    </row>
    <row r="48" spans="5:7" x14ac:dyDescent="0.3">
      <c r="E48" s="4" t="s">
        <v>33</v>
      </c>
      <c r="F48" s="23">
        <f>SUMIFS(E2:E25,G2:G25,"Pittsburgh",F2:F25,"truck 1")</f>
        <v>75</v>
      </c>
    </row>
    <row r="49" spans="5:6" x14ac:dyDescent="0.3">
      <c r="E49" s="4" t="s">
        <v>43</v>
      </c>
      <c r="F49" s="23">
        <f>SUMIFS(E2:E25,B2:B25,"&gt;03-02-2013",B2:B25,"&lt;06-02-2013")</f>
        <v>194</v>
      </c>
    </row>
    <row r="52" spans="5:6" x14ac:dyDescent="0.3">
      <c r="E52" s="4" t="s">
        <v>32</v>
      </c>
      <c r="F52" s="23">
        <f>SUMIFS(E2:E25,G2:G25,"NY")++SUMIFS(E2:E25,G2:G25,"Baltimore")++SUMIFS(E2:E25,G2:G25,"Philadelphia")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I20" sqref="I2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/>
      <c r="C2" s="2"/>
      <c r="D2" s="2"/>
      <c r="E2" s="2"/>
      <c r="F2" s="2"/>
    </row>
    <row r="3" spans="1:6" x14ac:dyDescent="0.3">
      <c r="A3" s="9" t="s">
        <v>47</v>
      </c>
      <c r="B3" s="2"/>
      <c r="C3" s="2"/>
      <c r="D3" s="2"/>
      <c r="E3" s="2"/>
      <c r="F3" s="2"/>
    </row>
    <row r="4" spans="1:6" x14ac:dyDescent="0.3">
      <c r="A4" s="10" t="s">
        <v>48</v>
      </c>
      <c r="B4" s="2"/>
      <c r="C4" s="2"/>
      <c r="D4" s="2"/>
      <c r="E4" s="2"/>
      <c r="F4" s="2"/>
    </row>
    <row r="5" spans="1:6" x14ac:dyDescent="0.3">
      <c r="A5" s="2" t="s">
        <v>52</v>
      </c>
      <c r="B5" s="2"/>
      <c r="C5" s="2"/>
      <c r="D5" s="2"/>
      <c r="E5" s="2"/>
      <c r="F5" s="2"/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/>
      <c r="C9" s="2"/>
      <c r="D9" s="2"/>
      <c r="E9" s="2"/>
      <c r="F9" s="2"/>
    </row>
    <row r="10" spans="1:6" x14ac:dyDescent="0.3">
      <c r="A10" s="9" t="s">
        <v>54</v>
      </c>
      <c r="B10" s="2"/>
      <c r="C10" s="2"/>
      <c r="D10" s="2"/>
      <c r="E10" s="2"/>
      <c r="F10" s="2"/>
    </row>
    <row r="11" spans="1:6" x14ac:dyDescent="0.3">
      <c r="A11" s="9" t="s">
        <v>56</v>
      </c>
      <c r="B11" s="2"/>
      <c r="C11" s="2"/>
      <c r="D11" s="2"/>
      <c r="E11" s="2"/>
      <c r="F11" s="2"/>
    </row>
    <row r="12" spans="1:6" x14ac:dyDescent="0.3">
      <c r="B12" s="16"/>
    </row>
    <row r="13" spans="1:6" x14ac:dyDescent="0.3">
      <c r="B13" s="16"/>
    </row>
    <row r="14" spans="1:6" x14ac:dyDescent="0.3">
      <c r="A14" s="21" t="s">
        <v>65</v>
      </c>
      <c r="B14" s="21"/>
      <c r="C14" s="21"/>
      <c r="D14" s="21"/>
      <c r="E14" s="21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21" t="s">
        <v>65</v>
      </c>
      <c r="B14" s="21"/>
      <c r="C14" s="21"/>
      <c r="D14" s="21"/>
      <c r="E14" s="21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Chandan Thakur</cp:lastModifiedBy>
  <dcterms:created xsi:type="dcterms:W3CDTF">2013-06-05T17:23:06Z</dcterms:created>
  <dcterms:modified xsi:type="dcterms:W3CDTF">2022-04-24T15:13:56Z</dcterms:modified>
</cp:coreProperties>
</file>