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charts/chartEx6.xml" ContentType="application/vnd.ms-office.chartex+xml"/>
  <Override PartName="/xl/charts/style11.xml" ContentType="application/vnd.ms-office.chartstyle+xml"/>
  <Override PartName="/xl/charts/colors11.xml" ContentType="application/vnd.ms-office.chartcolorstyle+xml"/>
  <Override PartName="/xl/charts/chartEx7.xml" ContentType="application/vnd.ms-office.chartex+xml"/>
  <Override PartName="/xl/charts/style12.xml" ContentType="application/vnd.ms-office.chartstyle+xml"/>
  <Override PartName="/xl/charts/colors12.xml" ContentType="application/vnd.ms-office.chartcolorstyle+xml"/>
  <Override PartName="/xl/charts/chartEx8.xml" ContentType="application/vnd.ms-office.chartex+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5.xml" ContentType="application/vnd.ms-office.chartstyle+xml"/>
  <Override PartName="/xl/charts/colors15.xml" ContentType="application/vnd.ms-office.chartcolorstyle+xml"/>
  <Override PartName="/xl/charts/chart8.xml" ContentType="application/vnd.openxmlformats-officedocument.drawingml.chart+xml"/>
  <Override PartName="/xl/charts/style16.xml" ContentType="application/vnd.ms-office.chartstyle+xml"/>
  <Override PartName="/xl/charts/colors16.xml" ContentType="application/vnd.ms-office.chartcolorstyle+xml"/>
  <Override PartName="/xl/charts/chart9.xml" ContentType="application/vnd.openxmlformats-officedocument.drawingml.chart+xml"/>
  <Override PartName="/xl/charts/style17.xml" ContentType="application/vnd.ms-office.chartstyle+xml"/>
  <Override PartName="/xl/charts/colors17.xml" ContentType="application/vnd.ms-office.chartcolorstyle+xml"/>
  <Override PartName="/xl/charts/chart10.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nush\Downloads\"/>
    </mc:Choice>
  </mc:AlternateContent>
  <xr:revisionPtr revIDLastSave="0" documentId="13_ncr:1_{33FC96EE-B5C2-4C16-AC79-1C683056FC59}" xr6:coauthVersionLast="47" xr6:coauthVersionMax="47" xr10:uidLastSave="{00000000-0000-0000-0000-000000000000}"/>
  <bookViews>
    <workbookView xWindow="-108" yWindow="-108" windowWidth="23256" windowHeight="12456" firstSheet="3" activeTab="6" xr2:uid="{B8F26DB6-5C9D-4D04-88B6-B142A84681C9}"/>
  </bookViews>
  <sheets>
    <sheet name="All_India_Index_Upto_April23 " sheetId="19" r:id="rId1"/>
    <sheet name="clean dataset" sheetId="1" r:id="rId2"/>
    <sheet name="Problem statement 1" sheetId="20" r:id="rId3"/>
    <sheet name="Problem statement 2" sheetId="21" r:id="rId4"/>
    <sheet name="Problem Statement 3 " sheetId="22" r:id="rId5"/>
    <sheet name="Problem Statement 4" sheetId="23" r:id="rId6"/>
    <sheet name="Problem Statement 5 " sheetId="24" r:id="rId7"/>
    <sheet name="Final Dashboard" sheetId="18" r:id="rId8"/>
  </sheets>
  <definedNames>
    <definedName name="_xlnm._FilterDatabase" localSheetId="0" hidden="1">'All_India_Index_Upto_April23 '!$A$1:$AD$373</definedName>
    <definedName name="_xlnm._FilterDatabase" localSheetId="1" hidden="1">'clean dataset'!$A$1:$AD$373</definedName>
    <definedName name="_xlchart.v1.0" hidden="1">'Problem Statement 4'!$B$10:$B$22</definedName>
    <definedName name="_xlchart.v1.1" hidden="1">'Problem Statement 4'!$D$10:$D$22</definedName>
    <definedName name="_xlchart.v1.10" hidden="1">'Problem Statement 4'!$B$92:$B$104</definedName>
    <definedName name="_xlchart.v1.11" hidden="1">'Problem Statement 4'!$D$92:$D$104</definedName>
    <definedName name="_xlchart.v1.12" hidden="1">'Problem Statement 4'!$B$132:$B$144</definedName>
    <definedName name="_xlchart.v1.13" hidden="1">'Problem Statement 4'!$D$132:$D$144</definedName>
    <definedName name="_xlchart.v1.14" hidden="1">'Problem Statement 4'!$B$145:$B$166</definedName>
    <definedName name="_xlchart.v1.15" hidden="1">'Problem Statement 4'!$D$145:$D$166</definedName>
    <definedName name="_xlchart.v1.2" hidden="1">'Problem Statement 4'!$B$105:$B$126</definedName>
    <definedName name="_xlchart.v1.3" hidden="1">'Problem Statement 4'!$D$105:$D$126</definedName>
    <definedName name="_xlchart.v1.4" hidden="1">'Problem Statement 4'!$B$23:$B$44</definedName>
    <definedName name="_xlchart.v1.5" hidden="1">'Problem Statement 4'!$D$23:$D$44</definedName>
    <definedName name="_xlchart.v1.6" hidden="1">'Problem Statement 4'!$B$51:$B$63</definedName>
    <definedName name="_xlchart.v1.7" hidden="1">'Problem Statement 4'!$D$51:$D$63</definedName>
    <definedName name="_xlchart.v1.8" hidden="1">'Problem Statement 4'!$B$64:$B$85</definedName>
    <definedName name="_xlchart.v1.9" hidden="1">'Problem Statement 4'!$D$64:$D$85</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 i="21" l="1"/>
  <c r="J11" i="21"/>
  <c r="J12" i="21"/>
  <c r="J13" i="21"/>
  <c r="J14" i="21"/>
  <c r="J9" i="21"/>
  <c r="J21" i="20"/>
  <c r="K20" i="20"/>
  <c r="K21" i="20" s="1"/>
  <c r="K28" i="20" s="1"/>
  <c r="L20" i="20"/>
  <c r="J20" i="20"/>
  <c r="K19" i="20"/>
  <c r="L19" i="20"/>
  <c r="J19" i="20"/>
  <c r="K18" i="20"/>
  <c r="L18" i="20"/>
  <c r="J18" i="20"/>
  <c r="K17" i="20"/>
  <c r="L17" i="20"/>
  <c r="J17" i="20"/>
  <c r="K16" i="20"/>
  <c r="L16" i="20"/>
  <c r="J16" i="20"/>
  <c r="K15" i="20"/>
  <c r="L15" i="20"/>
  <c r="J15" i="20"/>
  <c r="X264" i="1"/>
  <c r="X265" i="1"/>
  <c r="X263" i="1"/>
  <c r="V264" i="1"/>
  <c r="V265" i="1"/>
  <c r="V263" i="1"/>
  <c r="W265" i="1"/>
  <c r="W264" i="1"/>
  <c r="W263" i="1"/>
  <c r="W262" i="1"/>
  <c r="W261" i="1"/>
  <c r="W260" i="1"/>
  <c r="AD265" i="1"/>
  <c r="AC265" i="1"/>
  <c r="AB265" i="1"/>
  <c r="AA265" i="1"/>
  <c r="Z265" i="1"/>
  <c r="Y265" i="1"/>
  <c r="AD264" i="1"/>
  <c r="AC264" i="1"/>
  <c r="AB264" i="1"/>
  <c r="AA264" i="1"/>
  <c r="Z264" i="1"/>
  <c r="Y264" i="1"/>
  <c r="AD263" i="1"/>
  <c r="AC263" i="1"/>
  <c r="AB263" i="1"/>
  <c r="AA263" i="1"/>
  <c r="Z263" i="1"/>
  <c r="Y263" i="1"/>
  <c r="AD262" i="1"/>
  <c r="AC262" i="1"/>
  <c r="AB262" i="1"/>
  <c r="AA262" i="1"/>
  <c r="Z262" i="1"/>
  <c r="Y262" i="1"/>
  <c r="AD261" i="1"/>
  <c r="AC261" i="1"/>
  <c r="AB261" i="1"/>
  <c r="AA261" i="1"/>
  <c r="Z261" i="1"/>
  <c r="Y261" i="1"/>
  <c r="AD260" i="1"/>
  <c r="AC260" i="1"/>
  <c r="AB260" i="1"/>
  <c r="AA260" i="1"/>
  <c r="Z260" i="1"/>
  <c r="Y260" i="1"/>
  <c r="T265" i="1"/>
  <c r="S265" i="1"/>
  <c r="R265" i="1"/>
  <c r="Q265" i="1"/>
  <c r="T264" i="1"/>
  <c r="S264" i="1"/>
  <c r="R264" i="1"/>
  <c r="Q264" i="1"/>
  <c r="T263" i="1"/>
  <c r="S263" i="1"/>
  <c r="R263" i="1"/>
  <c r="Q263" i="1"/>
  <c r="T262" i="1"/>
  <c r="S262" i="1"/>
  <c r="R262" i="1"/>
  <c r="Q262" i="1"/>
  <c r="T261" i="1"/>
  <c r="S261" i="1"/>
  <c r="R261" i="1"/>
  <c r="Q261" i="1"/>
  <c r="T260" i="1"/>
  <c r="S260" i="1"/>
  <c r="R260" i="1"/>
  <c r="Q260" i="1"/>
  <c r="P264" i="1"/>
  <c r="P265" i="1"/>
  <c r="O264" i="1"/>
  <c r="O265" i="1"/>
  <c r="P263" i="1"/>
  <c r="O263" i="1"/>
  <c r="O262" i="1"/>
  <c r="O261" i="1"/>
  <c r="O260" i="1"/>
  <c r="N265" i="1"/>
  <c r="M265" i="1"/>
  <c r="L265" i="1"/>
  <c r="K265" i="1"/>
  <c r="J265" i="1"/>
  <c r="I265" i="1"/>
  <c r="H265" i="1"/>
  <c r="G265" i="1"/>
  <c r="F265" i="1"/>
  <c r="N264" i="1"/>
  <c r="M264" i="1"/>
  <c r="L264" i="1"/>
  <c r="K264" i="1"/>
  <c r="J264" i="1"/>
  <c r="I264" i="1"/>
  <c r="H264" i="1"/>
  <c r="G264" i="1"/>
  <c r="F264" i="1"/>
  <c r="N263" i="1"/>
  <c r="M263" i="1"/>
  <c r="L263" i="1"/>
  <c r="K263" i="1"/>
  <c r="J263" i="1"/>
  <c r="I263" i="1"/>
  <c r="H263" i="1"/>
  <c r="G263" i="1"/>
  <c r="F263" i="1"/>
  <c r="E264" i="1"/>
  <c r="E265" i="1"/>
  <c r="E263" i="1"/>
  <c r="E261" i="1"/>
  <c r="E262" i="1"/>
  <c r="E260" i="1"/>
  <c r="D264" i="1"/>
  <c r="D265" i="1"/>
  <c r="D263" i="1"/>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65" i="23"/>
  <c r="C66" i="23" s="1"/>
  <c r="C146" i="23"/>
  <c r="C147" i="23" s="1"/>
  <c r="D148" i="23" s="1"/>
  <c r="C24" i="23"/>
  <c r="C25" i="23" s="1"/>
  <c r="D26" i="23" s="1"/>
  <c r="C106" i="23"/>
  <c r="C107" i="23" s="1"/>
  <c r="D108" i="23" s="1"/>
  <c r="D44" i="23"/>
  <c r="D43" i="23"/>
  <c r="D42" i="23"/>
  <c r="D41" i="23"/>
  <c r="D40" i="23"/>
  <c r="D39" i="23"/>
  <c r="D38" i="23"/>
  <c r="D37" i="23"/>
  <c r="D36" i="23"/>
  <c r="D35" i="23"/>
  <c r="D34" i="23"/>
  <c r="D33" i="23"/>
  <c r="D32" i="23"/>
  <c r="D31" i="23"/>
  <c r="D30" i="23"/>
  <c r="D29" i="23"/>
  <c r="D28" i="23"/>
  <c r="D27" i="23"/>
  <c r="D23" i="23"/>
  <c r="D22" i="23"/>
  <c r="D21" i="23"/>
  <c r="D20" i="23"/>
  <c r="D19" i="23"/>
  <c r="D18" i="23"/>
  <c r="D17" i="23"/>
  <c r="D16" i="23"/>
  <c r="D15" i="23"/>
  <c r="D14" i="23"/>
  <c r="D13" i="23"/>
  <c r="D12" i="23"/>
  <c r="D11" i="23"/>
  <c r="D166" i="23"/>
  <c r="D165" i="23"/>
  <c r="D164" i="23"/>
  <c r="D163" i="23"/>
  <c r="D162" i="23"/>
  <c r="D161" i="23"/>
  <c r="D160" i="23"/>
  <c r="D159" i="23"/>
  <c r="D158" i="23"/>
  <c r="D157" i="23"/>
  <c r="D156" i="23"/>
  <c r="D155" i="23"/>
  <c r="D154" i="23"/>
  <c r="D153" i="23"/>
  <c r="D152" i="23"/>
  <c r="D151" i="23"/>
  <c r="D150" i="23"/>
  <c r="D149" i="23"/>
  <c r="D145" i="23"/>
  <c r="D144" i="23"/>
  <c r="D143" i="23"/>
  <c r="D142" i="23"/>
  <c r="D141" i="23"/>
  <c r="D140" i="23"/>
  <c r="D139" i="23"/>
  <c r="D138" i="23"/>
  <c r="D137" i="23"/>
  <c r="D136" i="23"/>
  <c r="D135" i="23"/>
  <c r="D134" i="23"/>
  <c r="D133" i="23"/>
  <c r="D126" i="23"/>
  <c r="D125" i="23"/>
  <c r="D124" i="23"/>
  <c r="D123" i="23"/>
  <c r="D122" i="23"/>
  <c r="D121" i="23"/>
  <c r="D120" i="23"/>
  <c r="D119" i="23"/>
  <c r="D118" i="23"/>
  <c r="D117" i="23"/>
  <c r="D116" i="23"/>
  <c r="D115" i="23"/>
  <c r="D114" i="23"/>
  <c r="D113" i="23"/>
  <c r="D112" i="23"/>
  <c r="D111" i="23"/>
  <c r="D110" i="23"/>
  <c r="D109" i="23"/>
  <c r="D105" i="23"/>
  <c r="D104" i="23"/>
  <c r="D103" i="23"/>
  <c r="D102" i="23"/>
  <c r="D101" i="23"/>
  <c r="D100" i="23"/>
  <c r="D99" i="23"/>
  <c r="D98" i="23"/>
  <c r="D97" i="23"/>
  <c r="D96" i="23"/>
  <c r="D95" i="23"/>
  <c r="D94" i="23"/>
  <c r="D93" i="23"/>
  <c r="D52" i="23"/>
  <c r="D53" i="23"/>
  <c r="D54" i="23"/>
  <c r="D55" i="23"/>
  <c r="D56" i="23"/>
  <c r="D57" i="23"/>
  <c r="D58" i="23"/>
  <c r="D59" i="23"/>
  <c r="D60" i="23"/>
  <c r="D61" i="23"/>
  <c r="D62" i="23"/>
  <c r="D63" i="23"/>
  <c r="D64" i="23"/>
  <c r="D68" i="23"/>
  <c r="D69" i="23"/>
  <c r="D70" i="23"/>
  <c r="D71" i="23"/>
  <c r="D72" i="23"/>
  <c r="D73" i="23"/>
  <c r="D74" i="23"/>
  <c r="D75" i="23"/>
  <c r="D76" i="23"/>
  <c r="D77" i="23"/>
  <c r="D78" i="23"/>
  <c r="D79" i="23"/>
  <c r="D80" i="23"/>
  <c r="D81" i="23"/>
  <c r="D82" i="23"/>
  <c r="D83" i="23"/>
  <c r="D84" i="23"/>
  <c r="D85" i="23"/>
  <c r="C27" i="22"/>
  <c r="D27" i="22"/>
  <c r="E27" i="22"/>
  <c r="C28" i="22"/>
  <c r="D28" i="22"/>
  <c r="E28" i="22"/>
  <c r="C29" i="22"/>
  <c r="D29" i="22"/>
  <c r="E29" i="22"/>
  <c r="C30" i="22"/>
  <c r="D30" i="22"/>
  <c r="E30" i="22"/>
  <c r="C31" i="22"/>
  <c r="D31" i="22"/>
  <c r="E31" i="22"/>
  <c r="C32" i="22"/>
  <c r="D32" i="22"/>
  <c r="E32" i="22"/>
  <c r="C33" i="22"/>
  <c r="D33" i="22"/>
  <c r="E33" i="22"/>
  <c r="C34" i="22"/>
  <c r="D34" i="22"/>
  <c r="E34" i="22"/>
  <c r="C35" i="22"/>
  <c r="D35" i="22"/>
  <c r="E35" i="22"/>
  <c r="C36" i="22"/>
  <c r="D36" i="22"/>
  <c r="E36" i="22"/>
  <c r="D26" i="22"/>
  <c r="E26" i="22"/>
  <c r="C26" i="22"/>
  <c r="L21" i="20"/>
  <c r="L26" i="20" s="1"/>
  <c r="I15" i="20" a="1"/>
  <c r="I15" i="20"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2" i="1"/>
  <c r="J25" i="20" l="1"/>
  <c r="D65" i="23"/>
  <c r="D67" i="23"/>
  <c r="D66" i="23"/>
  <c r="D147" i="23"/>
  <c r="D146" i="23"/>
  <c r="D106" i="23"/>
  <c r="D25" i="23"/>
  <c r="D24" i="23"/>
  <c r="D107" i="23"/>
  <c r="K24" i="20"/>
  <c r="L24" i="20"/>
  <c r="K29" i="20"/>
  <c r="K27" i="20"/>
  <c r="K26" i="20"/>
  <c r="K25" i="20"/>
  <c r="L25" i="20"/>
  <c r="L29" i="20"/>
  <c r="L28" i="20"/>
  <c r="L27" i="20"/>
  <c r="J26" i="20"/>
  <c r="J28" i="20" l="1"/>
  <c r="J29" i="20"/>
  <c r="J24" i="20"/>
  <c r="J27"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<sst xmlns="http://schemas.openxmlformats.org/spreadsheetml/2006/main" count="2355" uniqueCount="100">
  <si>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</si>
  <si>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</si>
  <si>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</si>
  <si>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</si>
  <si>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</si>
  <si>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</si>
  <si>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</si>
  <si>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</si>
  <si>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</si>
  <si>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</si>
  <si>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</si>
  <si>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</si>
  <si>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</si>
  <si>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</si>
  <si>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</si>
  <si>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</si>
  <si>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</si>
  <si>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</si>
  <si>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</si>
  <si>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</si>
  <si>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</si>
  <si>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</si>
  <si>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</si>
  <si>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</si>
  <si>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</si>
  <si>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</si>
  <si>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</si>
  <si>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</si>
  <si>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</si>
  <si>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</si>
  <si>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</si>
  <si>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</si>
  <si>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</si>
  <si>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</si>
  <si>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</si>
  <si>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</si>
  <si>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</si>
  <si>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</si>
  <si>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</si>
  <si>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</si>
  <si>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</si>
  <si>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</si>
  <si>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</si>
  <si>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</si>
  <si>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November</t>
  </si>
  <si>
    <t>December</t>
  </si>
  <si>
    <t>-</t>
  </si>
  <si>
    <t>Food</t>
  </si>
  <si>
    <t>Health and personal care</t>
  </si>
  <si>
    <t>Crude oil</t>
  </si>
  <si>
    <t>Broader Categories</t>
  </si>
  <si>
    <t>Indian CPI Case Study</t>
  </si>
  <si>
    <t xml:space="preserve">November </t>
  </si>
  <si>
    <t>Marcrh</t>
  </si>
  <si>
    <t>Broder Categories</t>
  </si>
  <si>
    <t xml:space="preserve">Food </t>
  </si>
  <si>
    <t>Housing and Utilities</t>
  </si>
  <si>
    <t>Total</t>
  </si>
  <si>
    <t xml:space="preserve">Insights:- Food category is contributing the most  in overall CPI Basket </t>
  </si>
  <si>
    <t>Monthly inflation rate:- (CPI in current month-CPI in previous month)/CPI in previous month*100</t>
  </si>
  <si>
    <t>Lowest inflation month was December</t>
  </si>
  <si>
    <t>Highest inflation month was June</t>
  </si>
  <si>
    <t xml:space="preserve">Highest inflation month was October </t>
  </si>
  <si>
    <t xml:space="preserve"> Highest inflation month was October</t>
  </si>
  <si>
    <t>Insights:-</t>
  </si>
  <si>
    <t xml:space="preserve"> inflation %</t>
  </si>
  <si>
    <r>
      <rPr>
        <b/>
        <sz val="11"/>
        <color theme="1"/>
        <rFont val="Calibri"/>
        <family val="2"/>
        <scheme val="minor"/>
      </rPr>
      <t>Pre-Pandemic (2019)</t>
    </r>
    <r>
      <rPr>
        <sz val="11"/>
        <color theme="1"/>
        <rFont val="Calibri"/>
        <family val="2"/>
        <scheme val="minor"/>
      </rPr>
      <t xml:space="preserve">: Food inflation averaged around 1-2%, with occasional spikes 
</t>
    </r>
    <r>
      <rPr>
        <b/>
        <sz val="11"/>
        <color theme="1"/>
        <rFont val="Calibri"/>
        <family val="2"/>
        <scheme val="minor"/>
      </rPr>
      <t>Post-Pandemic (2020-2021)</t>
    </r>
    <r>
      <rPr>
        <sz val="11"/>
        <color theme="1"/>
        <rFont val="Calibri"/>
        <family val="2"/>
        <scheme val="minor"/>
      </rPr>
      <t>: Food inflation averaged higher, with several months recording inflation above 2%.  The lockdown caused a sharp reversal in food inflation trends, shifting from deflationary pressures to inflationary pressures within a month.</t>
    </r>
  </si>
  <si>
    <r>
      <rPr>
        <b/>
        <sz val="11"/>
        <color theme="1"/>
        <rFont val="Calibri"/>
        <family val="2"/>
        <scheme val="minor"/>
      </rPr>
      <t xml:space="preserve">Pre-Pandemic (2019 - Early 2020): </t>
    </r>
    <r>
      <rPr>
        <sz val="11"/>
        <color theme="1"/>
        <rFont val="Calibri"/>
        <family val="2"/>
        <scheme val="minor"/>
      </rPr>
      <t xml:space="preserve">Fuel and light inflation was relatively stable but volatile, with periods of deflation and moderate inflation.
</t>
    </r>
    <r>
      <rPr>
        <b/>
        <sz val="11"/>
        <color theme="1"/>
        <rFont val="Calibri"/>
        <family val="2"/>
        <scheme val="minor"/>
      </rPr>
      <t>Post-Pandemic (2020-2021)</t>
    </r>
    <r>
      <rPr>
        <sz val="11"/>
        <color theme="1"/>
        <rFont val="Calibri"/>
        <family val="2"/>
        <scheme val="minor"/>
      </rPr>
      <t xml:space="preserve">: The lockdown caused a sharp deflationary shock, Fuel and light inflation surged significantly in 2021, Global oil prices rebounded as demand recovered and supply remained constrained.
</t>
    </r>
  </si>
  <si>
    <t>Pre-Pandemic Trend:-</t>
  </si>
  <si>
    <r>
      <t> Healthcare inflation was relatively stable and moderate, ranging between </t>
    </r>
    <r>
      <rPr>
        <b/>
        <sz val="10"/>
        <color rgb="FF404040"/>
        <rFont val="Segoe UI"/>
        <family val="2"/>
      </rPr>
      <t>0.1% and 0.5%</t>
    </r>
    <r>
      <rPr>
        <sz val="10"/>
        <color rgb="FF404040"/>
        <rFont val="Segoe UI"/>
        <family val="2"/>
      </rPr>
      <t> per month.</t>
    </r>
  </si>
  <si>
    <t>Post -Pandemic Trend:-</t>
  </si>
  <si>
    <r>
      <t>Gradual Increase in Inflation</t>
    </r>
    <r>
      <rPr>
        <sz val="10"/>
        <color rgb="FF404040"/>
        <rFont val="Segoe UI"/>
        <family val="2"/>
      </rPr>
      <t>: Healthcare inflation began to rise gradually from mid-2020 onwards,</t>
    </r>
  </si>
  <si>
    <t>( from june onwards)</t>
  </si>
  <si>
    <r>
      <t>Surge in 2021</t>
    </r>
    <r>
      <rPr>
        <sz val="10"/>
        <color rgb="FF404040"/>
        <rFont val="Segoe UI"/>
        <family val="2"/>
      </rPr>
      <t>: Healthcare inflation surged significantly in 2021, driven by the second wave of COVID-19 and increased demand for medical services.</t>
    </r>
  </si>
  <si>
    <r>
      <t>Monthly inflation ranged between </t>
    </r>
    <r>
      <rPr>
        <b/>
        <sz val="10"/>
        <color rgb="FF404040"/>
        <rFont val="Segoe UI"/>
        <family val="2"/>
      </rPr>
      <t>-0.2% and 0.8%</t>
    </r>
    <r>
      <rPr>
        <sz val="10"/>
        <color rgb="FF404040"/>
        <rFont val="Segoe UI"/>
        <family val="2"/>
      </rPr>
      <t>, with occasional spikes (e.g., December 2019: 2.5%).</t>
    </r>
  </si>
  <si>
    <t>Low Inflation:-</t>
  </si>
  <si>
    <t>Post-Pandemic Trend:-</t>
  </si>
  <si>
    <t>Inflation surged further in 2021,due to leading to higher domestic fuel prices.</t>
  </si>
  <si>
    <t xml:space="preserve"> March 2020: Inflation was -0.3%, reflecting the initial impact of the lockdown</t>
  </si>
  <si>
    <t>Price</t>
  </si>
  <si>
    <t>% Inflation Rate</t>
  </si>
  <si>
    <t>2021 (Post-Pandemic Recovery &amp; Oil Price Rise)</t>
  </si>
  <si>
    <r>
      <t xml:space="preserve">Crude oil prices </t>
    </r>
    <r>
      <rPr>
        <b/>
        <sz val="11"/>
        <color theme="1"/>
        <rFont val="Calibri"/>
        <family val="2"/>
        <scheme val="minor"/>
      </rPr>
      <t>increased from $63 (Apr-21) to $82 (Oct-21)</t>
    </r>
    <r>
      <rPr>
        <sz val="11"/>
        <color theme="1"/>
        <rFont val="Calibri"/>
        <family val="2"/>
        <scheme val="minor"/>
      </rPr>
      <t>.</t>
    </r>
  </si>
  <si>
    <t>Prices fluctuated but remained high towards the end of the year</t>
  </si>
  <si>
    <r>
      <t>War in Ukraine (Feb-Mar 2022)</t>
    </r>
    <r>
      <rPr>
        <sz val="11"/>
        <color theme="1"/>
        <rFont val="Calibri"/>
        <family val="2"/>
        <scheme val="minor"/>
      </rPr>
      <t xml:space="preserve"> led to a major oil price surge:</t>
    </r>
  </si>
  <si>
    <r>
      <t>Feb-22:</t>
    </r>
    <r>
      <rPr>
        <sz val="11"/>
        <color theme="1"/>
        <rFont val="Calibri"/>
        <family val="2"/>
        <scheme val="minor"/>
      </rPr>
      <t xml:space="preserve"> $94 (Inflation +11%)</t>
    </r>
  </si>
  <si>
    <r>
      <t>Mar-22:</t>
    </r>
    <r>
      <rPr>
        <sz val="11"/>
        <color theme="1"/>
        <rFont val="Calibri"/>
        <family val="2"/>
        <scheme val="minor"/>
      </rPr>
      <t xml:space="preserve"> $113 (Inflation +20%) → </t>
    </r>
    <r>
      <rPr>
        <b/>
        <sz val="11"/>
        <color theme="1"/>
        <rFont val="Calibri"/>
        <family val="2"/>
        <scheme val="minor"/>
      </rPr>
      <t>Peak inflation</t>
    </r>
  </si>
  <si>
    <r>
      <t>Jul-Dec 2022:</t>
    </r>
    <r>
      <rPr>
        <sz val="11"/>
        <color theme="1"/>
        <rFont val="Calibri"/>
        <family val="2"/>
        <scheme val="minor"/>
      </rPr>
      <t xml:space="preserve"> A downward trend in crude oil prices (-28% from June to Dec), causing inflation to </t>
    </r>
    <r>
      <rPr>
        <b/>
        <sz val="11"/>
        <color theme="1"/>
        <rFont val="Calibri"/>
        <family val="2"/>
        <scheme val="minor"/>
      </rPr>
      <t>turn negative</t>
    </r>
    <r>
      <rPr>
        <sz val="11"/>
        <color theme="1"/>
        <rFont val="Calibri"/>
        <family val="2"/>
        <scheme val="minor"/>
      </rPr>
      <t>.</t>
    </r>
  </si>
  <si>
    <t>2023 (Stabilization &amp; Moderate Fluctuations)</t>
  </si>
  <si>
    <t xml:space="preserve">Prices remained within a stable range </t>
  </si>
  <si>
    <t>Food Category</t>
  </si>
  <si>
    <t>Fuel and Light</t>
  </si>
  <si>
    <t>Transport</t>
  </si>
  <si>
    <t>2022 ( Price Volatility)</t>
  </si>
  <si>
    <t>Average of General index</t>
  </si>
  <si>
    <t>Y-o-Y Growth Rate</t>
  </si>
  <si>
    <t>Insights</t>
  </si>
  <si>
    <t>2020 was the year of highest inflation rate</t>
  </si>
  <si>
    <t>Reason</t>
  </si>
  <si>
    <t>covid 19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</si>
</sst>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0"/>
      <name val="Arial"/>
      <family val="2"/>
    </font>
    <font>
      <u/>
      <sz val="11"/>
      <color theme="1"/>
      <name val="Calibri"/>
      <family val="2"/>
      <scheme val="minor"/>
    </font>
    <font>
      <b/>
      <sz val="36"/>
      <color theme="1"/>
      <name val="Calibri"/>
      <family val="2"/>
      <scheme val="minor"/>
    </font>
    <font>
      <b/>
      <sz val="12"/>
      <color theme="1"/>
      <name val="Calibri"/>
      <family val="2"/>
      <scheme val="minor"/>
    </font>
    <font>
      <sz val="9"/>
      <color theme="1"/>
      <name val="Segoe UI"/>
      <family val="2"/>
    </font>
    <font>
      <b/>
      <sz val="10"/>
      <color rgb="FF404040"/>
      <name val="Segoe UI"/>
      <family val="2"/>
    </font>
    <font>
      <b/>
      <sz val="8"/>
      <color rgb="FF404040"/>
      <name val="Segoe UI"/>
      <family val="2"/>
    </font>
    <font>
      <sz val="10"/>
      <color rgb="FF404040"/>
      <name val="Segoe UI"/>
      <family val="2"/>
    </font>
    <font>
      <b/>
      <sz val="22"/>
      <color theme="1"/>
      <name val="Calibri"/>
      <family val="2"/>
      <scheme val="minor"/>
    </font>
    <font>
      <b/>
      <sz val="18"/>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6"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9" fontId="1" fillId="0" borderId="0" applyFont="0" applyFill="0" applyBorder="0" applyAlignment="0" applyProtection="0"/>
  </cellStyleXfs>
  <cellXfs count="102">
    <xf numFmtId="0" fontId="0" fillId="0" borderId="0" xfId="0"/>
    <xf numFmtId="164" fontId="0" fillId="0" borderId="0" xfId="0" applyNumberFormat="1"/>
    <xf numFmtId="0" fontId="0" fillId="35" borderId="0" xfId="0" applyFill="1"/>
    <xf numFmtId="0" fontId="18" fillId="0" borderId="18" xfId="0" applyFont="1" applyBorder="1" applyAlignment="1">
      <alignment horizontal="center"/>
    </xf>
    <xf numFmtId="0" fontId="0" fillId="0" borderId="16" xfId="0" applyBorder="1"/>
    <xf numFmtId="164" fontId="0" fillId="0" borderId="16" xfId="0" applyNumberFormat="1" applyBorder="1"/>
    <xf numFmtId="0" fontId="0" fillId="0" borderId="13" xfId="0" applyBorder="1"/>
    <xf numFmtId="0" fontId="0" fillId="0" borderId="15" xfId="0" applyBorder="1"/>
    <xf numFmtId="0" fontId="0" fillId="34" borderId="0" xfId="0" applyFill="1"/>
    <xf numFmtId="0" fontId="16" fillId="35" borderId="19" xfId="0" applyFont="1" applyFill="1" applyBorder="1"/>
    <xf numFmtId="0" fontId="16" fillId="35" borderId="21" xfId="0" applyFont="1" applyFill="1" applyBorder="1"/>
    <xf numFmtId="0" fontId="16" fillId="35" borderId="20" xfId="0" applyFont="1" applyFill="1" applyBorder="1"/>
    <xf numFmtId="0" fontId="16" fillId="33" borderId="0" xfId="0" applyFont="1" applyFill="1"/>
    <xf numFmtId="164" fontId="0" fillId="35" borderId="0" xfId="0" applyNumberFormat="1" applyFill="1"/>
    <xf numFmtId="164" fontId="0" fillId="34" borderId="0" xfId="0" applyNumberFormat="1" applyFill="1"/>
    <xf numFmtId="0" fontId="0" fillId="37" borderId="19" xfId="0" applyFill="1" applyBorder="1"/>
    <xf numFmtId="0" fontId="0" fillId="37" borderId="20" xfId="0" applyFill="1" applyBorder="1"/>
    <xf numFmtId="0" fontId="0" fillId="37" borderId="21" xfId="0" applyFill="1" applyBorder="1"/>
    <xf numFmtId="0" fontId="20" fillId="38" borderId="0" xfId="0" applyFont="1" applyFill="1" applyAlignment="1">
      <alignment horizontal="center" vertical="center"/>
    </xf>
    <xf numFmtId="0" fontId="0" fillId="0" borderId="14" xfId="0" applyBorder="1"/>
    <xf numFmtId="0" fontId="0" fillId="0" borderId="17" xfId="0" applyBorder="1"/>
    <xf numFmtId="9" fontId="0" fillId="0" borderId="0" xfId="43" applyFont="1" applyBorder="1"/>
    <xf numFmtId="9" fontId="0" fillId="0" borderId="14" xfId="43" applyFont="1" applyBorder="1"/>
    <xf numFmtId="9" fontId="0" fillId="0" borderId="16" xfId="43" applyFont="1" applyBorder="1"/>
    <xf numFmtId="9" fontId="0" fillId="0" borderId="17" xfId="43" applyFont="1" applyBorder="1"/>
    <xf numFmtId="0" fontId="16" fillId="0" borderId="0" xfId="0" applyFont="1"/>
    <xf numFmtId="0" fontId="16" fillId="40" borderId="0" xfId="0" applyFont="1" applyFill="1"/>
    <xf numFmtId="0" fontId="0" fillId="41" borderId="19" xfId="0" applyFill="1" applyBorder="1"/>
    <xf numFmtId="0" fontId="0" fillId="41" borderId="20" xfId="0" applyFill="1" applyBorder="1"/>
    <xf numFmtId="0" fontId="0" fillId="41" borderId="21" xfId="0" applyFill="1" applyBorder="1"/>
    <xf numFmtId="0" fontId="0" fillId="0" borderId="22" xfId="0" applyBorder="1"/>
    <xf numFmtId="0" fontId="0" fillId="35" borderId="22" xfId="0" applyFill="1" applyBorder="1"/>
    <xf numFmtId="0" fontId="22" fillId="0" borderId="0" xfId="0" applyFont="1"/>
    <xf numFmtId="0" fontId="0" fillId="33" borderId="22" xfId="0" applyFill="1" applyBorder="1"/>
    <xf numFmtId="0" fontId="23" fillId="0" borderId="0" xfId="0" applyFont="1"/>
    <xf numFmtId="0" fontId="0" fillId="0" borderId="10" xfId="0" applyBorder="1"/>
    <xf numFmtId="0" fontId="0" fillId="0" borderId="11" xfId="0" applyBorder="1"/>
    <xf numFmtId="0" fontId="0" fillId="0" borderId="12" xfId="0" applyBorder="1"/>
    <xf numFmtId="0" fontId="16" fillId="37" borderId="22" xfId="0" applyFont="1" applyFill="1" applyBorder="1"/>
    <xf numFmtId="0" fontId="0" fillId="37" borderId="22" xfId="0" applyFill="1" applyBorder="1"/>
    <xf numFmtId="165" fontId="0" fillId="0" borderId="0" xfId="43" applyNumberFormat="1" applyFont="1"/>
    <xf numFmtId="0" fontId="0" fillId="0" borderId="23" xfId="0" applyBorder="1"/>
    <xf numFmtId="165" fontId="0" fillId="0" borderId="22" xfId="43" applyNumberFormat="1" applyFont="1" applyBorder="1"/>
    <xf numFmtId="1" fontId="0" fillId="34" borderId="16" xfId="0" applyNumberFormat="1" applyFill="1" applyBorder="1"/>
    <xf numFmtId="1" fontId="0" fillId="0" borderId="16" xfId="0" applyNumberFormat="1" applyBorder="1"/>
    <xf numFmtId="1" fontId="0" fillId="0" borderId="17" xfId="0" applyNumberFormat="1" applyBorder="1"/>
    <xf numFmtId="164" fontId="0" fillId="0" borderId="22" xfId="0" applyNumberFormat="1" applyBorder="1"/>
    <xf numFmtId="0" fontId="0" fillId="39" borderId="22" xfId="0" applyFill="1" applyBorder="1"/>
    <xf numFmtId="0" fontId="0" fillId="37" borderId="24" xfId="0" applyFill="1" applyBorder="1"/>
    <xf numFmtId="164" fontId="0" fillId="33" borderId="22" xfId="0" applyNumberFormat="1" applyFill="1" applyBorder="1"/>
    <xf numFmtId="165" fontId="0" fillId="33" borderId="0" xfId="43" applyNumberFormat="1" applyFont="1" applyFill="1"/>
    <xf numFmtId="17" fontId="0" fillId="0" borderId="22" xfId="0" applyNumberFormat="1" applyBorder="1"/>
    <xf numFmtId="17" fontId="0" fillId="33" borderId="22" xfId="0" applyNumberFormat="1" applyFill="1" applyBorder="1"/>
    <xf numFmtId="17" fontId="0" fillId="35" borderId="22" xfId="0" applyNumberFormat="1" applyFill="1" applyBorder="1"/>
    <xf numFmtId="0" fontId="0" fillId="0" borderId="0" xfId="0" applyAlignment="1">
      <alignment wrapText="1"/>
    </xf>
    <xf numFmtId="0" fontId="22"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164" fontId="0" fillId="35" borderId="22" xfId="0" applyNumberFormat="1" applyFill="1" applyBorder="1"/>
    <xf numFmtId="0" fontId="25" fillId="0" borderId="0" xfId="0" applyFont="1" applyAlignment="1">
      <alignment vertical="center" wrapText="1"/>
    </xf>
    <xf numFmtId="0" fontId="24" fillId="0" borderId="0" xfId="0" applyFont="1"/>
    <xf numFmtId="0" fontId="16" fillId="36" borderId="0" xfId="0" applyFont="1" applyFill="1"/>
    <xf numFmtId="0" fontId="16" fillId="0" borderId="0" xfId="0" applyFont="1" applyAlignment="1">
      <alignment wrapText="1"/>
    </xf>
    <xf numFmtId="0" fontId="26" fillId="0" borderId="0" xfId="0" applyFont="1"/>
    <xf numFmtId="0" fontId="0" fillId="36" borderId="0" xfId="0" applyFill="1"/>
    <xf numFmtId="0" fontId="16" fillId="0" borderId="0" xfId="0" applyFont="1" applyAlignment="1">
      <alignment horizontal="left" vertical="center" indent="2"/>
    </xf>
    <xf numFmtId="1" fontId="0" fillId="0" borderId="22" xfId="0" applyNumberFormat="1" applyBorder="1"/>
    <xf numFmtId="9" fontId="0" fillId="0" borderId="22" xfId="43" applyFont="1" applyBorder="1"/>
    <xf numFmtId="1" fontId="0" fillId="35" borderId="22" xfId="0" applyNumberFormat="1" applyFill="1" applyBorder="1"/>
    <xf numFmtId="0" fontId="22" fillId="36" borderId="0" xfId="0" applyFont="1" applyFill="1" applyAlignment="1">
      <alignment vertical="center"/>
    </xf>
    <xf numFmtId="0" fontId="0" fillId="38" borderId="0" xfId="0" applyFill="1"/>
    <xf numFmtId="9" fontId="0" fillId="0" borderId="0" xfId="43" applyFont="1"/>
    <xf numFmtId="0" fontId="0" fillId="0" borderId="22" xfId="0" pivotButton="1" applyBorder="1"/>
    <xf numFmtId="0" fontId="0" fillId="0" borderId="22" xfId="0" applyBorder="1" applyAlignment="1">
      <alignment horizontal="left"/>
    </xf>
    <xf numFmtId="0" fontId="16" fillId="0" borderId="0" xfId="0" applyFont="1" applyAlignment="1">
      <alignment horizontal="center"/>
    </xf>
    <xf numFmtId="0" fontId="28" fillId="38" borderId="10" xfId="0" applyFont="1" applyFill="1" applyBorder="1" applyAlignment="1">
      <alignment horizontal="center"/>
    </xf>
    <xf numFmtId="0" fontId="0" fillId="38" borderId="11" xfId="0" applyFill="1" applyBorder="1" applyAlignment="1">
      <alignment horizontal="center"/>
    </xf>
    <xf numFmtId="0" fontId="0" fillId="38" borderId="12" xfId="0" applyFill="1" applyBorder="1" applyAlignment="1">
      <alignment horizontal="center"/>
    </xf>
    <xf numFmtId="0" fontId="0" fillId="38" borderId="15" xfId="0" applyFill="1" applyBorder="1" applyAlignment="1">
      <alignment horizontal="center"/>
    </xf>
    <xf numFmtId="0" fontId="0" fillId="38" borderId="16" xfId="0" applyFill="1" applyBorder="1" applyAlignment="1">
      <alignment horizontal="center"/>
    </xf>
    <xf numFmtId="0" fontId="0" fillId="38" borderId="17" xfId="0" applyFill="1"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wrapText="1"/>
    </xf>
    <xf numFmtId="0" fontId="0" fillId="0" borderId="0" xfId="0" applyAlignment="1">
      <alignment horizontal="center"/>
    </xf>
    <xf numFmtId="0" fontId="27" fillId="38" borderId="10" xfId="0" applyFont="1" applyFill="1" applyBorder="1" applyAlignment="1">
      <alignment horizontal="center"/>
    </xf>
    <xf numFmtId="0" fontId="21" fillId="38" borderId="10" xfId="0" applyFont="1" applyFill="1" applyBorder="1" applyAlignment="1">
      <alignment horizontal="center" vertical="center"/>
    </xf>
    <xf numFmtId="0" fontId="0" fillId="38" borderId="11" xfId="0" applyFill="1" applyBorder="1" applyAlignment="1">
      <alignment horizontal="center" vertical="center"/>
    </xf>
    <xf numFmtId="0" fontId="0" fillId="38" borderId="12" xfId="0" applyFill="1" applyBorder="1" applyAlignment="1">
      <alignment horizontal="center" vertical="center"/>
    </xf>
    <xf numFmtId="0" fontId="0" fillId="38" borderId="13" xfId="0" applyFill="1" applyBorder="1" applyAlignment="1">
      <alignment horizontal="center" vertical="center"/>
    </xf>
    <xf numFmtId="0" fontId="0" fillId="38" borderId="0" xfId="0" applyFill="1" applyAlignment="1">
      <alignment horizontal="center" vertical="center"/>
    </xf>
    <xf numFmtId="0" fontId="0" fillId="38" borderId="14" xfId="0" applyFill="1" applyBorder="1" applyAlignment="1">
      <alignment horizontal="center" vertical="center"/>
    </xf>
    <xf numFmtId="0" fontId="0" fillId="38" borderId="15" xfId="0" applyFill="1" applyBorder="1" applyAlignment="1">
      <alignment horizontal="center" vertical="center"/>
    </xf>
    <xf numFmtId="0" fontId="0" fillId="38" borderId="16" xfId="0" applyFill="1" applyBorder="1" applyAlignment="1">
      <alignment horizontal="center" vertical="center"/>
    </xf>
    <xf numFmtId="0" fontId="0" fillId="38" borderId="17" xfId="0" applyFill="1" applyBorder="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xr:uid="{F987D4AE-2342-4F49-95A0-B15C3EAAA02E}"/>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s>
  <tableStyles count="0" defaultTableStyle="TableStyleMedium2" defaultPivotStyle="PivotStyleLight16"/>
  <colors>
    <mruColors>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r>
              <a:rPr lang="en-IN" b="0">
                <a:solidFill>
                  <a:schemeClr val="tx1"/>
                </a:solidFill>
              </a:rPr>
              <a:t>%</a:t>
            </a:r>
            <a:r>
              <a:rPr lang="en-IN" b="0" baseline="0">
                <a:solidFill>
                  <a:schemeClr val="tx1"/>
                </a:solidFill>
              </a:rPr>
              <a:t> Contribution of broader categories</a:t>
            </a:r>
            <a:endParaRPr lang="en-IN" b="0">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endParaRPr lang="en-IN"/>
        </a:p>
      </c:txPr>
    </c:title>
    <c:autoTitleDeleted val="0"/>
    <c:plotArea>
      <c:layout>
        <c:manualLayout>
          <c:layoutTarget val="inner"/>
          <c:xMode val="edge"/>
          <c:yMode val="edge"/>
          <c:x val="0.29401352243250295"/>
          <c:y val="0.19108185595877064"/>
          <c:w val="0.42659303003791194"/>
          <c:h val="0.7090878069159946"/>
        </c:manualLayout>
      </c:layout>
      <c:pieChart>
        <c:varyColors val="1"/>
        <c:ser>
          <c:idx val="0"/>
          <c:order val="0"/>
          <c:tx>
            <c:strRef>
              <c:f>'Problem statement 1'!$J$23</c:f>
              <c:strCache>
                <c:ptCount val="1"/>
                <c:pt idx="0">
                  <c:v>Rural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4AF3-40F0-A279-00F15F92C0EB}"/>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4AF3-40F0-A279-00F15F92C0EB}"/>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4AF3-40F0-A279-00F15F92C0EB}"/>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4AF3-40F0-A279-00F15F92C0EB}"/>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4AF3-40F0-A279-00F15F92C0EB}"/>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4AF3-40F0-A279-00F15F92C0E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4AF3-40F0-A279-00F15F92C0EB}"/>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AF3-40F0-A279-00F15F92C0EB}"/>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4AF3-40F0-A279-00F15F92C0EB}"/>
                </c:ext>
              </c:extLst>
            </c:dLbl>
            <c:dLbl>
              <c:idx val="3"/>
              <c:layout>
                <c:manualLayout>
                  <c:x val="0"/>
                  <c:y val="1.620089104900762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AF3-40F0-A279-00F15F92C0EB}"/>
                </c:ext>
              </c:extLst>
            </c:dLbl>
            <c:dLbl>
              <c:idx val="4"/>
              <c:layout>
                <c:manualLayout>
                  <c:x val="-9.746588693957137E-3"/>
                  <c:y val="-1.215066828675584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AF3-40F0-A279-00F15F92C0EB}"/>
                </c:ext>
              </c:extLst>
            </c:dLbl>
            <c:dLbl>
              <c:idx val="5"/>
              <c:layout>
                <c:manualLayout>
                  <c:x val="1.310272536687631E-2"/>
                  <c:y val="1.711596063329052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AF3-40F0-A279-00F15F92C0E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'Problem statement 1'!$I$24:$I$29</c:f>
              <c:strCache>
                <c:ptCount val="6"/>
                <c:pt idx="0">
                  <c:v>Food </c:v>
                </c:pt>
                <c:pt idx="1">
                  <c:v>Clothing</c:v>
                </c:pt>
                <c:pt idx="2">
                  <c:v>Housing and Utilities</c:v>
                </c:pt>
                <c:pt idx="3">
                  <c:v>Health and personal care</c:v>
                </c:pt>
                <c:pt idx="4">
                  <c:v>Transport and communication</c:v>
                </c:pt>
                <c:pt idx="5">
                  <c:v>Miscellaneous</c:v>
                </c:pt>
              </c:strCache>
            </c:strRef>
          </c:cat>
          <c:val>
            <c:numRef>
              <c:f>'Problem statement 1'!$J$24:$J$29</c:f>
              <c:numCache>
                <c:formatCode>0%</c:formatCode>
                <c:ptCount val="6"/>
                <c:pt idx="0">
                  <c:v>0.16221836822395486</c:v>
                </c:pt>
                <c:pt idx="1">
                  <c:v>0.17455031002517035</c:v>
                </c:pt>
                <c:pt idx="2">
                  <c:v>0.16511142488796124</c:v>
                </c:pt>
                <c:pt idx="3">
                  <c:v>0.17160353612867579</c:v>
                </c:pt>
                <c:pt idx="4">
                  <c:v>0.15627110319847748</c:v>
                </c:pt>
                <c:pt idx="5">
                  <c:v>0.17024525753576031</c:v>
                </c:pt>
              </c:numCache>
            </c:numRef>
          </c:val>
          <c:extLst>
            <c:ext xmlns:c16="http://schemas.microsoft.com/office/drawing/2014/chart" uri="{C3380CC4-5D6E-409C-BE32-E72D297353CC}">
              <c16:uniqueId val="{00000000-4AF3-40F0-A279-00F15F92C0EB}"/>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 Food inflation in Rural Area</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'Problem Statement 3 '!$C$24</c:f>
              <c:strCache>
                <c:ptCount val="1"/>
                <c:pt idx="0">
                  <c:v>Rural</c:v>
                </c:pt>
              </c:strCache>
            </c:strRef>
          </c:tx>
          <c:spPr>
            <a:ln w="28575" cap="rnd">
              <a:solidFill>
                <a:schemeClr val="accent1"/>
              </a:solidFill>
              <a:round/>
            </a:ln>
            <a:effectLst/>
          </c:spPr>
          <c:marker>
            <c:symbol val="none"/>
          </c:marker>
          <c:cat>
            <c:strRef>
              <c:f>'Problem Statement 3 '!$B$25:$B$36</c:f>
              <c:strCache>
                <c:ptCount val="12"/>
                <c:pt idx="0">
                  <c:v>June</c:v>
                </c:pt>
                <c:pt idx="1">
                  <c:v>July</c:v>
                </c:pt>
                <c:pt idx="2">
                  <c:v>August</c:v>
                </c:pt>
                <c:pt idx="3">
                  <c:v>September</c:v>
                </c:pt>
                <c:pt idx="4">
                  <c:v>October</c:v>
                </c:pt>
                <c:pt idx="5">
                  <c:v>November</c:v>
                </c:pt>
                <c:pt idx="6">
                  <c:v>December</c:v>
                </c:pt>
                <c:pt idx="7">
                  <c:v>January</c:v>
                </c:pt>
                <c:pt idx="8">
                  <c:v>February</c:v>
                </c:pt>
                <c:pt idx="9">
                  <c:v>March</c:v>
                </c:pt>
                <c:pt idx="10">
                  <c:v>April</c:v>
                </c:pt>
                <c:pt idx="11">
                  <c:v>May</c:v>
                </c:pt>
              </c:strCache>
            </c:strRef>
          </c:cat>
          <c:val>
            <c:numRef>
              <c:f>'Problem Statement 3 '!$C$25:$C$36</c:f>
              <c:numCache>
                <c:formatCode>0.0%</c:formatCode>
                <c:ptCount val="12"/>
                <c:pt idx="0">
                  <c:v>9.3676814988290051E-3</c:v>
                </c:pt>
                <c:pt idx="1">
                  <c:v>5.80046403712264E-4</c:v>
                </c:pt>
                <c:pt idx="2">
                  <c:v>8.1159420289855407E-3</c:v>
                </c:pt>
                <c:pt idx="3">
                  <c:v>9.2006900517538487E-3</c:v>
                </c:pt>
                <c:pt idx="4">
                  <c:v>1.0826210826210859E-2</c:v>
                </c:pt>
                <c:pt idx="5">
                  <c:v>-4.5095828635851824E-3</c:v>
                </c:pt>
                <c:pt idx="6">
                  <c:v>-1.2457531143827796E-2</c:v>
                </c:pt>
                <c:pt idx="7">
                  <c:v>3.4403669724770315E-3</c:v>
                </c:pt>
                <c:pt idx="8">
                  <c:v>-1.1428571428570779E-3</c:v>
                </c:pt>
                <c:pt idx="9">
                  <c:v>0</c:v>
                </c:pt>
                <c:pt idx="10">
                  <c:v>4.0045766590388367E-3</c:v>
                </c:pt>
                <c:pt idx="11">
                  <c:v>7.4074074074074719E-3</c:v>
                </c:pt>
              </c:numCache>
            </c:numRef>
          </c:val>
          <c:smooth val="0"/>
          <c:extLst>
            <c:ext xmlns:c16="http://schemas.microsoft.com/office/drawing/2014/chart" uri="{C3380CC4-5D6E-409C-BE32-E72D297353CC}">
              <c16:uniqueId val="{00000000-71E8-41C9-A2C5-4C56B0EDAB30}"/>
            </c:ext>
          </c:extLst>
        </c:ser>
        <c:dLbls>
          <c:showLegendKey val="0"/>
          <c:showVal val="0"/>
          <c:showCatName val="0"/>
          <c:showSerName val="0"/>
          <c:showPercent val="0"/>
          <c:showBubbleSize val="0"/>
        </c:dLbls>
        <c:smooth val="0"/>
        <c:axId val="1869535439"/>
        <c:axId val="1869535919"/>
      </c:lineChart>
      <c:catAx>
        <c:axId val="186953543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69535919"/>
        <c:crosses val="autoZero"/>
        <c:auto val="1"/>
        <c:lblAlgn val="ctr"/>
        <c:lblOffset val="100"/>
        <c:noMultiLvlLbl val="0"/>
      </c:catAx>
      <c:valAx>
        <c:axId val="186953591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6953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Food inflation in Urban Area </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'Problem Statement 3 '!$D$24</c:f>
              <c:strCache>
                <c:ptCount val="1"/>
                <c:pt idx="0">
                  <c:v>Urban</c:v>
                </c:pt>
              </c:strCache>
            </c:strRef>
          </c:tx>
          <c:spPr>
            <a:ln w="28575" cap="rnd">
              <a:solidFill>
                <a:schemeClr val="accent1"/>
              </a:solidFill>
              <a:round/>
            </a:ln>
            <a:effectLst/>
          </c:spPr>
          <c:marker>
            <c:symbol val="none"/>
          </c:marker>
          <c:cat>
            <c:strRef>
              <c:f>'Problem Statement 3 '!$B$25:$B$36</c:f>
              <c:strCache>
                <c:ptCount val="12"/>
                <c:pt idx="0">
                  <c:v>June</c:v>
                </c:pt>
                <c:pt idx="1">
                  <c:v>July</c:v>
                </c:pt>
                <c:pt idx="2">
                  <c:v>August</c:v>
                </c:pt>
                <c:pt idx="3">
                  <c:v>September</c:v>
                </c:pt>
                <c:pt idx="4">
                  <c:v>October</c:v>
                </c:pt>
                <c:pt idx="5">
                  <c:v>November</c:v>
                </c:pt>
                <c:pt idx="6">
                  <c:v>December</c:v>
                </c:pt>
                <c:pt idx="7">
                  <c:v>January</c:v>
                </c:pt>
                <c:pt idx="8">
                  <c:v>February</c:v>
                </c:pt>
                <c:pt idx="9">
                  <c:v>March</c:v>
                </c:pt>
                <c:pt idx="10">
                  <c:v>April</c:v>
                </c:pt>
                <c:pt idx="11">
                  <c:v>May</c:v>
                </c:pt>
              </c:strCache>
            </c:strRef>
          </c:cat>
          <c:val>
            <c:numRef>
              <c:f>'Problem Statement 3 '!$D$25:$D$36</c:f>
              <c:numCache>
                <c:formatCode>0.0%</c:formatCode>
                <c:ptCount val="12"/>
                <c:pt idx="0">
                  <c:v>1.0140845070422599E-2</c:v>
                </c:pt>
                <c:pt idx="1">
                  <c:v>5.5772448410482047E-4</c:v>
                </c:pt>
                <c:pt idx="2">
                  <c:v>5.5741360089186171E-3</c:v>
                </c:pt>
                <c:pt idx="3">
                  <c:v>7.7605321507760849E-3</c:v>
                </c:pt>
                <c:pt idx="4">
                  <c:v>8.2508250825082501E-3</c:v>
                </c:pt>
                <c:pt idx="5">
                  <c:v>-1.0911074740861974E-2</c:v>
                </c:pt>
                <c:pt idx="6">
                  <c:v>-1.4892443463872128E-2</c:v>
                </c:pt>
                <c:pt idx="7">
                  <c:v>5.0391937290033915E-3</c:v>
                </c:pt>
                <c:pt idx="8">
                  <c:v>6.6852367688021649E-3</c:v>
                </c:pt>
                <c:pt idx="9">
                  <c:v>5.5340343110139867E-4</c:v>
                </c:pt>
                <c:pt idx="10">
                  <c:v>7.1902654867255691E-3</c:v>
                </c:pt>
                <c:pt idx="11">
                  <c:v>5.4914881933003845E-3</c:v>
                </c:pt>
              </c:numCache>
            </c:numRef>
          </c:val>
          <c:smooth val="0"/>
          <c:extLst>
            <c:ext xmlns:c16="http://schemas.microsoft.com/office/drawing/2014/chart" uri="{C3380CC4-5D6E-409C-BE32-E72D297353CC}">
              <c16:uniqueId val="{00000000-2E0D-49B0-92F7-E52A417B1DA5}"/>
            </c:ext>
          </c:extLst>
        </c:ser>
        <c:dLbls>
          <c:showLegendKey val="0"/>
          <c:showVal val="0"/>
          <c:showCatName val="0"/>
          <c:showSerName val="0"/>
          <c:showPercent val="0"/>
          <c:showBubbleSize val="0"/>
        </c:dLbls>
        <c:smooth val="0"/>
        <c:axId val="1877373647"/>
        <c:axId val="1877378927"/>
      </c:lineChart>
      <c:catAx>
        <c:axId val="187737364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77378927"/>
        <c:crosses val="autoZero"/>
        <c:auto val="1"/>
        <c:lblAlgn val="ctr"/>
        <c:lblOffset val="100"/>
        <c:noMultiLvlLbl val="0"/>
      </c:catAx>
      <c:valAx>
        <c:axId val="1877378927"/>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7737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Food Inflation in Rural and Urban Areas</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'Problem Statement 3 '!$E$24</c:f>
              <c:strCache>
                <c:ptCount val="1"/>
                <c:pt idx="0">
                  <c:v>Rural+Urban</c:v>
                </c:pt>
              </c:strCache>
            </c:strRef>
          </c:tx>
          <c:spPr>
            <a:ln w="28575" cap="rnd">
              <a:solidFill>
                <a:schemeClr val="accent1"/>
              </a:solidFill>
              <a:round/>
            </a:ln>
            <a:effectLst/>
          </c:spPr>
          <c:marker>
            <c:symbol val="none"/>
          </c:marker>
          <c:cat>
            <c:strRef>
              <c:f>'Problem Statement 3 '!$B$25:$B$36</c:f>
              <c:strCache>
                <c:ptCount val="12"/>
                <c:pt idx="0">
                  <c:v>June</c:v>
                </c:pt>
                <c:pt idx="1">
                  <c:v>July</c:v>
                </c:pt>
                <c:pt idx="2">
                  <c:v>August</c:v>
                </c:pt>
                <c:pt idx="3">
                  <c:v>September</c:v>
                </c:pt>
                <c:pt idx="4">
                  <c:v>October</c:v>
                </c:pt>
                <c:pt idx="5">
                  <c:v>November</c:v>
                </c:pt>
                <c:pt idx="6">
                  <c:v>December</c:v>
                </c:pt>
                <c:pt idx="7">
                  <c:v>January</c:v>
                </c:pt>
                <c:pt idx="8">
                  <c:v>February</c:v>
                </c:pt>
                <c:pt idx="9">
                  <c:v>March</c:v>
                </c:pt>
                <c:pt idx="10">
                  <c:v>April</c:v>
                </c:pt>
                <c:pt idx="11">
                  <c:v>May</c:v>
                </c:pt>
              </c:strCache>
            </c:strRef>
          </c:cat>
          <c:val>
            <c:numRef>
              <c:f>'Problem Statement 3 '!$E$25:$E$36</c:f>
              <c:numCache>
                <c:formatCode>0.0%</c:formatCode>
                <c:ptCount val="12"/>
                <c:pt idx="0">
                  <c:v>9.2325447201384546E-3</c:v>
                </c:pt>
                <c:pt idx="1">
                  <c:v>5.7175528873638828E-4</c:v>
                </c:pt>
                <c:pt idx="2">
                  <c:v>7.4285714285714935E-3</c:v>
                </c:pt>
                <c:pt idx="3">
                  <c:v>8.5082246171298923E-3</c:v>
                </c:pt>
                <c:pt idx="4">
                  <c:v>1.0123734533183255E-2</c:v>
                </c:pt>
                <c:pt idx="5">
                  <c:v>-7.2383073496658295E-3</c:v>
                </c:pt>
                <c:pt idx="6">
                  <c:v>-1.3460459899046581E-2</c:v>
                </c:pt>
                <c:pt idx="7">
                  <c:v>4.5480386583284984E-3</c:v>
                </c:pt>
                <c:pt idx="8">
                  <c:v>1.6977928692700134E-3</c:v>
                </c:pt>
                <c:pt idx="9">
                  <c:v>0</c:v>
                </c:pt>
                <c:pt idx="10">
                  <c:v>5.0847457627118961E-3</c:v>
                </c:pt>
                <c:pt idx="11">
                  <c:v>6.7453625632377095E-3</c:v>
                </c:pt>
              </c:numCache>
            </c:numRef>
          </c:val>
          <c:smooth val="0"/>
          <c:extLst>
            <c:ext xmlns:c16="http://schemas.microsoft.com/office/drawing/2014/chart" uri="{C3380CC4-5D6E-409C-BE32-E72D297353CC}">
              <c16:uniqueId val="{00000000-DB84-4B96-B628-E4290AAC27AC}"/>
            </c:ext>
          </c:extLst>
        </c:ser>
        <c:dLbls>
          <c:showLegendKey val="0"/>
          <c:showVal val="0"/>
          <c:showCatName val="0"/>
          <c:showSerName val="0"/>
          <c:showPercent val="0"/>
          <c:showBubbleSize val="0"/>
        </c:dLbls>
        <c:smooth val="0"/>
        <c:axId val="1891304911"/>
        <c:axId val="1891286191"/>
      </c:lineChart>
      <c:catAx>
        <c:axId val="189130491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91286191"/>
        <c:crosses val="autoZero"/>
        <c:auto val="1"/>
        <c:lblAlgn val="ctr"/>
        <c:lblOffset val="100"/>
        <c:noMultiLvlLbl val="0"/>
      </c:catAx>
      <c:valAx>
        <c:axId val="189128619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9130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Contribution of Sub Category in Food inflation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'Problem Statement 3 '!$A$49</c:f>
              <c:strCache>
                <c:ptCount val="1"/>
                <c:pt idx="0">
                  <c:v>Rural+Urban</c:v>
                </c:pt>
              </c:strCache>
            </c:strRef>
          </c:tx>
          <c:spPr>
            <a:ln w="28575" cap="rnd">
              <a:solidFill>
                <a:schemeClr val="accent1"/>
              </a:solidFill>
              <a:round/>
            </a:ln>
            <a:effectLst/>
          </c:spPr>
          <c:marker>
            <c:symbol val="none"/>
          </c:marker>
          <c:cat>
            <c:strRef>
              <c:f>'Problem Statement 3 '!$B$48:$N$48</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'Problem Statement 3 '!$B$49:$N$49</c:f>
              <c:numCache>
                <c:formatCode>0</c:formatCode>
                <c:ptCount val="13"/>
                <c:pt idx="0">
                  <c:v>12.064516129032251</c:v>
                </c:pt>
                <c:pt idx="1">
                  <c:v>-2.3245214220601613</c:v>
                </c:pt>
                <c:pt idx="2">
                  <c:v>1.4051522248243427</c:v>
                </c:pt>
                <c:pt idx="3">
                  <c:v>8.2629674306393177</c:v>
                </c:pt>
                <c:pt idx="4">
                  <c:v>-15.380786460925835</c:v>
                </c:pt>
                <c:pt idx="5">
                  <c:v>1.4731879787860933</c:v>
                </c:pt>
                <c:pt idx="6">
                  <c:v>-11.684037301151953</c:v>
                </c:pt>
                <c:pt idx="7">
                  <c:v>6.8776628119293877</c:v>
                </c:pt>
                <c:pt idx="8">
                  <c:v>2.3352793994995804</c:v>
                </c:pt>
                <c:pt idx="9">
                  <c:v>16.515232495991452</c:v>
                </c:pt>
                <c:pt idx="10">
                  <c:v>3.2757593805836809</c:v>
                </c:pt>
                <c:pt idx="11">
                  <c:v>5.6008700380641558</c:v>
                </c:pt>
                <c:pt idx="12">
                  <c:v>2.4013722126929609</c:v>
                </c:pt>
              </c:numCache>
            </c:numRef>
          </c:val>
          <c:smooth val="0"/>
          <c:extLst>
            <c:ext xmlns:c16="http://schemas.microsoft.com/office/drawing/2014/chart" uri="{C3380CC4-5D6E-409C-BE32-E72D297353CC}">
              <c16:uniqueId val="{00000000-B11B-4F1E-BF60-C9A0BFF4FBAB}"/>
            </c:ext>
          </c:extLst>
        </c:ser>
        <c:dLbls>
          <c:showLegendKey val="0"/>
          <c:showVal val="0"/>
          <c:showCatName val="0"/>
          <c:showSerName val="0"/>
          <c:showPercent val="0"/>
          <c:showBubbleSize val="0"/>
        </c:dLbls>
        <c:smooth val="0"/>
        <c:axId val="1204350991"/>
        <c:axId val="1204337551"/>
      </c:lineChart>
      <c:catAx>
        <c:axId val="120435099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337551"/>
        <c:crosses val="autoZero"/>
        <c:auto val="1"/>
        <c:lblAlgn val="ctr"/>
        <c:lblOffset val="100"/>
        <c:noMultiLvlLbl val="0"/>
      </c:catAx>
      <c:valAx>
        <c:axId val="12043375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35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 Inflation Rate of Crude Oil</a:t>
            </a:r>
          </a:p>
        </c:rich>
      </c:tx>
      <c:layout>
        <c:manualLayout>
          <c:xMode val="edge"/>
          <c:yMode val="edge"/>
          <c:x val="0.43116013061426722"/>
          <c:y val="2.59403372243839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2417781588189728E-2"/>
          <c:y val="0.14327161807476768"/>
          <c:w val="0.9401149815589569"/>
          <c:h val="0.66779925855571554"/>
        </c:manualLayout>
      </c:layout>
      <c:lineChart>
        <c:grouping val="standard"/>
        <c:varyColors val="0"/>
        <c:ser>
          <c:idx val="0"/>
          <c:order val="0"/>
          <c:tx>
            <c:strRef>
              <c:f>'Problem Statement 5 '!$C$8</c:f>
              <c:strCache>
                <c:ptCount val="1"/>
                <c:pt idx="0">
                  <c:v>% Inflation Rate</c:v>
                </c:pt>
              </c:strCache>
            </c:strRef>
          </c:tx>
          <c:spPr>
            <a:ln w="31750" cap="rnd">
              <a:solidFill>
                <a:schemeClr val="accent1">
                  <a:lumMod val="50000"/>
                </a:schemeClr>
              </a:solidFill>
              <a:round/>
            </a:ln>
            <a:effectLst/>
          </c:spPr>
          <c:marker>
            <c:symbol val="none"/>
          </c:marker>
          <c:cat>
            <c:numRef>
              <c:f>'Problem Statement 5 '!$A$9:$A$44</c:f>
              <c:numCache>
                <c:formatCode>mmm\-yy</c:formatCode>
                <c:ptCount val="36"/>
                <c:pt idx="0">
                  <c:v>44287</c:v>
                </c:pt>
                <c:pt idx="1">
                  <c:v>44317</c:v>
                </c:pt>
                <c:pt idx="2">
                  <c:v>44348</c:v>
                </c:pt>
                <c:pt idx="3">
                  <c:v>44378</c:v>
                </c:pt>
                <c:pt idx="4">
                  <c:v>44409</c:v>
                </c:pt>
                <c:pt idx="5">
                  <c:v>44440</c:v>
                </c:pt>
                <c:pt idx="6">
                  <c:v>44470</c:v>
                </c:pt>
                <c:pt idx="7">
                  <c:v>44501</c:v>
                </c:pt>
                <c:pt idx="8">
                  <c:v>44531</c:v>
                </c:pt>
                <c:pt idx="9">
                  <c:v>44562</c:v>
                </c:pt>
                <c:pt idx="10">
                  <c:v>44593</c:v>
                </c:pt>
                <c:pt idx="11">
                  <c:v>44621</c:v>
                </c:pt>
                <c:pt idx="12">
                  <c:v>44652</c:v>
                </c:pt>
                <c:pt idx="13">
                  <c:v>44682</c:v>
                </c:pt>
                <c:pt idx="14">
                  <c:v>44713</c:v>
                </c:pt>
                <c:pt idx="15">
                  <c:v>44743</c:v>
                </c:pt>
                <c:pt idx="16">
                  <c:v>44774</c:v>
                </c:pt>
                <c:pt idx="17">
                  <c:v>44805</c:v>
                </c:pt>
                <c:pt idx="18">
                  <c:v>44835</c:v>
                </c:pt>
                <c:pt idx="19">
                  <c:v>44866</c:v>
                </c:pt>
                <c:pt idx="20">
                  <c:v>44896</c:v>
                </c:pt>
                <c:pt idx="21">
                  <c:v>44927</c:v>
                </c:pt>
                <c:pt idx="22">
                  <c:v>44958</c:v>
                </c:pt>
                <c:pt idx="23">
                  <c:v>44986</c:v>
                </c:pt>
                <c:pt idx="24">
                  <c:v>45017</c:v>
                </c:pt>
                <c:pt idx="25">
                  <c:v>45047</c:v>
                </c:pt>
                <c:pt idx="26">
                  <c:v>45078</c:v>
                </c:pt>
                <c:pt idx="27">
                  <c:v>45108</c:v>
                </c:pt>
                <c:pt idx="28">
                  <c:v>45139</c:v>
                </c:pt>
                <c:pt idx="29">
                  <c:v>45170</c:v>
                </c:pt>
                <c:pt idx="30">
                  <c:v>45200</c:v>
                </c:pt>
                <c:pt idx="31">
                  <c:v>45231</c:v>
                </c:pt>
                <c:pt idx="32">
                  <c:v>45261</c:v>
                </c:pt>
                <c:pt idx="33">
                  <c:v>45292</c:v>
                </c:pt>
                <c:pt idx="34">
                  <c:v>45323</c:v>
                </c:pt>
                <c:pt idx="35">
                  <c:v>45352</c:v>
                </c:pt>
              </c:numCache>
            </c:numRef>
          </c:cat>
          <c:val>
            <c:numRef>
              <c:f>'Problem Statement 5 '!$C$9:$C$44</c:f>
              <c:numCache>
                <c:formatCode>0%</c:formatCode>
                <c:ptCount val="36"/>
                <c:pt idx="0">
                  <c:v>-2.0593596477676439E-2</c:v>
                </c:pt>
                <c:pt idx="1">
                  <c:v>5.6092712133380143E-2</c:v>
                </c:pt>
                <c:pt idx="2">
                  <c:v>7.512070034381102E-2</c:v>
                </c:pt>
                <c:pt idx="3">
                  <c:v>2.1622058941749817E-2</c:v>
                </c:pt>
                <c:pt idx="4">
                  <c:v>-5.078030739324535E-2</c:v>
                </c:pt>
                <c:pt idx="5">
                  <c:v>4.7647403493843964E-2</c:v>
                </c:pt>
                <c:pt idx="6">
                  <c:v>0.122748049582014</c:v>
                </c:pt>
                <c:pt idx="7">
                  <c:v>-1.7904511325026917E-2</c:v>
                </c:pt>
                <c:pt idx="8">
                  <c:v>-9.1005991108670498E-2</c:v>
                </c:pt>
                <c:pt idx="9">
                  <c:v>0.15508428007030658</c:v>
                </c:pt>
                <c:pt idx="10">
                  <c:v>0.11104057112312367</c:v>
                </c:pt>
                <c:pt idx="11">
                  <c:v>0.19993126557988886</c:v>
                </c:pt>
                <c:pt idx="12">
                  <c:v>-8.7785717712309114E-2</c:v>
                </c:pt>
                <c:pt idx="13">
                  <c:v>6.3506788685496113E-2</c:v>
                </c:pt>
                <c:pt idx="14">
                  <c:v>5.9415963389681525E-2</c:v>
                </c:pt>
                <c:pt idx="15">
                  <c:v>-9.0681941866877031E-2</c:v>
                </c:pt>
                <c:pt idx="16">
                  <c:v>-7.665832140254919E-2</c:v>
                </c:pt>
                <c:pt idx="17">
                  <c:v>-6.8766052866020555E-2</c:v>
                </c:pt>
                <c:pt idx="18">
                  <c:v>1.0943048058662044E-2</c:v>
                </c:pt>
                <c:pt idx="19">
                  <c:v>-4.5220612565410795E-2</c:v>
                </c:pt>
                <c:pt idx="20">
                  <c:v>-0.1079506472833215</c:v>
                </c:pt>
                <c:pt idx="21">
                  <c:v>3.6124114857364886E-2</c:v>
                </c:pt>
                <c:pt idx="22">
                  <c:v>1.676222127830582E-2</c:v>
                </c:pt>
                <c:pt idx="23">
                  <c:v>-4.5445857664744529E-2</c:v>
                </c:pt>
                <c:pt idx="24">
                  <c:v>6.6410907167830421E-2</c:v>
                </c:pt>
                <c:pt idx="25">
                  <c:v>-0.10475521515911457</c:v>
                </c:pt>
                <c:pt idx="26">
                  <c:v>-7.1078554052242632E-4</c:v>
                </c:pt>
                <c:pt idx="27">
                  <c:v>7.2605996490566385E-2</c:v>
                </c:pt>
                <c:pt idx="28">
                  <c:v>7.5380427705766209E-2</c:v>
                </c:pt>
                <c:pt idx="29">
                  <c:v>8.2296736176468127E-2</c:v>
                </c:pt>
                <c:pt idx="30">
                  <c:v>-3.6979055010011544E-2</c:v>
                </c:pt>
                <c:pt idx="31">
                  <c:v>-7.3545177406463519E-2</c:v>
                </c:pt>
                <c:pt idx="32">
                  <c:v>-7.2321849532905103E-2</c:v>
                </c:pt>
                <c:pt idx="33">
                  <c:v>2.3208813930205342E-2</c:v>
                </c:pt>
                <c:pt idx="34">
                  <c:v>3.0364110924550509E-2</c:v>
                </c:pt>
                <c:pt idx="35">
                  <c:v>3.510090310170208E-2</c:v>
                </c:pt>
              </c:numCache>
            </c:numRef>
          </c:val>
          <c:smooth val="0"/>
          <c:extLst>
            <c:ext xmlns:c16="http://schemas.microsoft.com/office/drawing/2014/chart" uri="{C3380CC4-5D6E-409C-BE32-E72D297353CC}">
              <c16:uniqueId val="{00000000-1724-45EE-B193-898CF1C49471}"/>
            </c:ext>
          </c:extLst>
        </c:ser>
        <c:dLbls>
          <c:showLegendKey val="0"/>
          <c:showVal val="0"/>
          <c:showCatName val="0"/>
          <c:showSerName val="0"/>
          <c:showPercent val="0"/>
          <c:showBubbleSize val="0"/>
        </c:dLbls>
        <c:smooth val="0"/>
        <c:axId val="731898512"/>
        <c:axId val="731881712"/>
      </c:lineChart>
      <c:dateAx>
        <c:axId val="731898512"/>
        <c:scaling>
          <c:orientation val="minMax"/>
        </c:scaling>
        <c:delete val="0"/>
        <c:axPos val="b"/>
        <c:numFmt formatCode="mmm\-yy"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1881712"/>
        <c:crosses val="autoZero"/>
        <c:auto val="1"/>
        <c:lblOffset val="100"/>
        <c:baseTimeUnit val="months"/>
      </c:dateAx>
      <c:valAx>
        <c:axId val="731881712"/>
        <c:scaling>
          <c:orientation val="minMax"/>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189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r>
              <a:rPr lang="en-IN" b="0">
                <a:solidFill>
                  <a:schemeClr val="tx1"/>
                </a:solidFill>
              </a:rPr>
              <a:t>%</a:t>
            </a:r>
            <a:r>
              <a:rPr lang="en-IN" b="0" baseline="0">
                <a:solidFill>
                  <a:schemeClr val="tx1"/>
                </a:solidFill>
              </a:rPr>
              <a:t> Contribution of broader categories</a:t>
            </a:r>
            <a:endParaRPr lang="en-IN" b="0">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endParaRPr lang="en-IN"/>
        </a:p>
      </c:txPr>
    </c:title>
    <c:autoTitleDeleted val="0"/>
    <c:plotArea>
      <c:layout>
        <c:manualLayout>
          <c:layoutTarget val="inner"/>
          <c:xMode val="edge"/>
          <c:yMode val="edge"/>
          <c:x val="0.29401352243250295"/>
          <c:y val="0.19108185595877064"/>
          <c:w val="0.42659303003791194"/>
          <c:h val="0.7090878069159946"/>
        </c:manualLayout>
      </c:layout>
      <c:pieChart>
        <c:varyColors val="1"/>
        <c:ser>
          <c:idx val="0"/>
          <c:order val="0"/>
          <c:tx>
            <c:strRef>
              <c:f>'Problem statement 1'!$J$23</c:f>
              <c:strCache>
                <c:ptCount val="1"/>
                <c:pt idx="0">
                  <c:v>Rural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10F2-4BFA-9463-C94661B94F4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10F2-4BFA-9463-C94661B94F4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10F2-4BFA-9463-C94661B94F4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10F2-4BFA-9463-C94661B94F4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10F2-4BFA-9463-C94661B94F4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10F2-4BFA-9463-C94661B94F4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10F2-4BFA-9463-C94661B94F4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10F2-4BFA-9463-C94661B94F4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10F2-4BFA-9463-C94661B94F4C}"/>
                </c:ext>
              </c:extLst>
            </c:dLbl>
            <c:dLbl>
              <c:idx val="3"/>
              <c:layout>
                <c:manualLayout>
                  <c:x val="0"/>
                  <c:y val="1.620089104900762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0F2-4BFA-9463-C94661B94F4C}"/>
                </c:ext>
              </c:extLst>
            </c:dLbl>
            <c:dLbl>
              <c:idx val="4"/>
              <c:layout>
                <c:manualLayout>
                  <c:x val="-9.746588693957137E-3"/>
                  <c:y val="-1.215066828675584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10F2-4BFA-9463-C94661B94F4C}"/>
                </c:ext>
              </c:extLst>
            </c:dLbl>
            <c:dLbl>
              <c:idx val="5"/>
              <c:layout>
                <c:manualLayout>
                  <c:x val="1.310272536687631E-2"/>
                  <c:y val="1.711596063329052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10F2-4BFA-9463-C94661B94F4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'Problem statement 1'!$I$24:$I$29</c:f>
              <c:strCache>
                <c:ptCount val="6"/>
                <c:pt idx="0">
                  <c:v>Food </c:v>
                </c:pt>
                <c:pt idx="1">
                  <c:v>Clothing</c:v>
                </c:pt>
                <c:pt idx="2">
                  <c:v>Housing and Utilities</c:v>
                </c:pt>
                <c:pt idx="3">
                  <c:v>Health and personal care</c:v>
                </c:pt>
                <c:pt idx="4">
                  <c:v>Transport and communication</c:v>
                </c:pt>
                <c:pt idx="5">
                  <c:v>Miscellaneous</c:v>
                </c:pt>
              </c:strCache>
            </c:strRef>
          </c:cat>
          <c:val>
            <c:numRef>
              <c:f>'Problem statement 1'!$J$24:$J$29</c:f>
              <c:numCache>
                <c:formatCode>0%</c:formatCode>
                <c:ptCount val="6"/>
                <c:pt idx="0">
                  <c:v>0.16221836822395486</c:v>
                </c:pt>
                <c:pt idx="1">
                  <c:v>0.17455031002517035</c:v>
                </c:pt>
                <c:pt idx="2">
                  <c:v>0.16511142488796124</c:v>
                </c:pt>
                <c:pt idx="3">
                  <c:v>0.17160353612867579</c:v>
                </c:pt>
                <c:pt idx="4">
                  <c:v>0.15627110319847748</c:v>
                </c:pt>
                <c:pt idx="5">
                  <c:v>0.17024525753576031</c:v>
                </c:pt>
              </c:numCache>
            </c:numRef>
          </c:val>
          <c:extLst>
            <c:ext xmlns:c16="http://schemas.microsoft.com/office/drawing/2014/chart" uri="{C3380CC4-5D6E-409C-BE32-E72D297353CC}">
              <c16:uniqueId val="{0000000C-10F2-4BFA-9463-C94661B94F4C}"/>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dLbl>
              <c:idx val="1"/>
              <c:layout>
                <c:manualLayout>
                  <c:x val="-3.7256999125109359E-2"/>
                  <c:y val="5.32753718285214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F41-4F00-B81C-76422769775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'Problem statement 2'!#REF!</c:f>
              <c:numCache>
                <c:formatCode>0.0%</c:formatCode>
                <c:ptCount val="6"/>
                <c:pt idx="0">
                  <c:v>5.2954719877206298E-2</c:v>
                </c:pt>
                <c:pt idx="1">
                  <c:v>2.3374726077428701E-2</c:v>
                </c:pt>
                <c:pt idx="2">
                  <c:v>7.7363896848137603E-2</c:v>
                </c:pt>
                <c:pt idx="3">
                  <c:v>5.7922769640479502E-2</c:v>
                </c:pt>
                <c:pt idx="4">
                  <c:v>5.6579783852511001E-2</c:v>
                </c:pt>
                <c:pt idx="5">
                  <c:v>6.0350030175015099E-2</c:v>
                </c:pt>
              </c:numCache>
            </c:numRef>
          </c:val>
          <c:smooth val="0"/>
          <c:extLst>
            <c:ext xmlns:c15="http://schemas.microsoft.com/office/drawing/2012/chart" uri="{02D57815-91ED-43cb-92C2-25804820EDAC}">
              <c15:filteredSeriesTitle>
                <c15:tx>
                  <c:strRef>
                    <c:extLst>
                      <c:ext uri="{02D57815-91ED-43cb-92C2-25804820EDAC}">
                        <c15:formulaRef>
                          <c15:sqref>'Problem statement 2'!#REF!</c15:sqref>
                        </c15:formulaRef>
                      </c:ext>
                    </c:extLst>
                    <c:strCache>
                      <c:ptCount val="1"/>
                      <c:pt idx="0">
                        <c:v>Y-o-Y inflation rate</c:v>
                      </c:pt>
                    </c:strCache>
                  </c:strRef>
                </c15:tx>
              </c15:filteredSeriesTitle>
            </c:ext>
            <c:ext xmlns:c15="http://schemas.microsoft.com/office/drawing/2012/chart" uri="{02D57815-91ED-43cb-92C2-25804820EDAC}">
              <c15:filteredCategoryTitle>
                <c15:cat>
                  <c:numRef>
                    <c:extLst>
                      <c:ext uri="{02D57815-91ED-43cb-92C2-25804820EDAC}">
                        <c15:formulaRef>
                          <c15:sqref>'Problem statement 2'!#REF!</c15:sqref>
                        </c15:formulaRef>
                      </c:ext>
                    </c:extLst>
                    <c:numCache>
                      <c:formatCode>General</c:formatCode>
                      <c:ptCount val="6"/>
                      <c:pt idx="0">
                        <c:v>2017</c:v>
                      </c:pt>
                      <c:pt idx="1">
                        <c:v>2018</c:v>
                      </c:pt>
                      <c:pt idx="2">
                        <c:v>2019</c:v>
                      </c:pt>
                      <c:pt idx="3">
                        <c:v>2020</c:v>
                      </c:pt>
                      <c:pt idx="4">
                        <c:v>2021</c:v>
                      </c:pt>
                      <c:pt idx="5">
                        <c:v>2022</c:v>
                      </c:pt>
                    </c:numCache>
                  </c:numRef>
                </c15:cat>
              </c15:filteredCategoryTitle>
            </c:ext>
            <c:ext xmlns:c16="http://schemas.microsoft.com/office/drawing/2014/chart" uri="{C3380CC4-5D6E-409C-BE32-E72D297353CC}">
              <c16:uniqueId val="{00000001-CF41-4F00-B81C-76422769775E}"/>
            </c:ext>
          </c:extLst>
        </c:ser>
        <c:dLbls>
          <c:dLblPos val="t"/>
          <c:showLegendKey val="0"/>
          <c:showVal val="1"/>
          <c:showCatName val="0"/>
          <c:showSerName val="0"/>
          <c:showPercent val="0"/>
          <c:showBubbleSize val="0"/>
        </c:dLbls>
        <c:smooth val="0"/>
        <c:axId val="660008432"/>
        <c:axId val="659996912"/>
        <c:extLst>
          <c:ext xmlns:c15="http://schemas.microsoft.com/office/drawing/2012/chart" uri="{02D57815-91ED-43cb-92C2-25804820EDAC}">
            <c15:filteredLineSeries>
              <c15:ser>
                <c:idx val="1"/>
                <c:order val="1"/>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'Problem statement 2'!#REF!</c15:sqref>
                        </c15:formulaRef>
                      </c:ext>
                    </c:extLst>
                    <c:numCache>
                      <c:formatCode>General</c:formatCode>
                      <c:ptCount val="6"/>
                    </c:numCache>
                  </c:numRef>
                </c:val>
                <c:smooth val="0"/>
                <c:extLst>
                  <c:ext uri="{02D57815-91ED-43cb-92C2-25804820EDAC}">
                    <c15:filteredSeriesTitle>
                      <c15:tx>
                        <c:strRef>
                          <c:extLst>
                            <c:ext uri="{02D57815-91ED-43cb-92C2-25804820EDAC}">
                              <c15:formulaRef>
                                <c15:sqref>'Problem statement 2'!#REF!</c15:sqref>
                              </c15:formulaRef>
                            </c:ext>
                          </c:extLst>
                          <c:strCache>
                            <c:ptCount val="1"/>
                          </c:strCache>
                        </c:strRef>
                      </c15:tx>
                    </c15:filteredSeriesTitle>
                  </c:ext>
                  <c:ext uri="{02D57815-91ED-43cb-92C2-25804820EDAC}">
                    <c15:filteredCategoryTitle>
                      <c15:cat>
                        <c:numRef>
                          <c:extLst>
                            <c:ext uri="{02D57815-91ED-43cb-92C2-25804820EDAC}">
                              <c15:formulaRef>
                                <c15:sqref>'Problem statement 2'!#REF!</c15:sqref>
                              </c15:formulaRef>
                            </c:ext>
                          </c:extLst>
                          <c:numCache>
                            <c:formatCode>General</c:formatCode>
                            <c:ptCount val="6"/>
                            <c:pt idx="0">
                              <c:v>2017</c:v>
                            </c:pt>
                            <c:pt idx="1">
                              <c:v>2018</c:v>
                            </c:pt>
                            <c:pt idx="2">
                              <c:v>2019</c:v>
                            </c:pt>
                            <c:pt idx="3">
                              <c:v>2020</c:v>
                            </c:pt>
                            <c:pt idx="4">
                              <c:v>2021</c:v>
                            </c:pt>
                            <c:pt idx="5">
                              <c:v>2022</c:v>
                            </c:pt>
                          </c:numCache>
                        </c:numRef>
                      </c15:cat>
                    </c15:filteredCategoryTitle>
                  </c:ext>
                  <c:ext xmlns:c16="http://schemas.microsoft.com/office/drawing/2014/chart" uri="{C3380CC4-5D6E-409C-BE32-E72D297353CC}">
                    <c16:uniqueId val="{00000002-CF41-4F00-B81C-76422769775E}"/>
                  </c:ext>
                </c:extLst>
              </c15:ser>
            </c15:filteredLineSeries>
          </c:ext>
        </c:extLst>
      </c:lineChart>
      <c:catAx>
        <c:axId val="66000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59996912"/>
        <c:crosses val="autoZero"/>
        <c:auto val="1"/>
        <c:lblAlgn val="ctr"/>
        <c:lblOffset val="100"/>
        <c:noMultiLvlLbl val="0"/>
      </c:catAx>
      <c:valAx>
        <c:axId val="659996912"/>
        <c:scaling>
          <c:orientation val="minMax"/>
        </c:scaling>
        <c:delete val="1"/>
        <c:axPos val="l"/>
        <c:numFmt formatCode="0.0%" sourceLinked="1"/>
        <c:majorTickMark val="none"/>
        <c:minorTickMark val="none"/>
        <c:tickLblPos val="nextTo"/>
        <c:crossAx val="660008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 Inflation Rate of Crude Oil</a:t>
            </a:r>
          </a:p>
        </c:rich>
      </c:tx>
      <c:layout>
        <c:manualLayout>
          <c:xMode val="edge"/>
          <c:yMode val="edge"/>
          <c:x val="0.43116013061426722"/>
          <c:y val="2.59403372243839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2417781588189728E-2"/>
          <c:y val="0.14327161807476768"/>
          <c:w val="0.9401149815589569"/>
          <c:h val="0.66779925855571554"/>
        </c:manualLayout>
      </c:layout>
      <c:lineChart>
        <c:grouping val="standard"/>
        <c:varyColors val="0"/>
        <c:ser>
          <c:idx val="0"/>
          <c:order val="0"/>
          <c:tx>
            <c:strRef>
              <c:f>'Problem Statement 5 '!$C$8</c:f>
              <c:strCache>
                <c:ptCount val="1"/>
                <c:pt idx="0">
                  <c:v>% Inflation Rate</c:v>
                </c:pt>
              </c:strCache>
            </c:strRef>
          </c:tx>
          <c:spPr>
            <a:ln w="31750" cap="rnd">
              <a:solidFill>
                <a:schemeClr val="accent1">
                  <a:lumMod val="50000"/>
                </a:schemeClr>
              </a:solidFill>
              <a:round/>
            </a:ln>
            <a:effectLst/>
          </c:spPr>
          <c:marker>
            <c:symbol val="none"/>
          </c:marker>
          <c:cat>
            <c:numRef>
              <c:f>'Problem Statement 5 '!$A$9:$A$44</c:f>
              <c:numCache>
                <c:formatCode>mmm\-yy</c:formatCode>
                <c:ptCount val="36"/>
                <c:pt idx="0">
                  <c:v>44287</c:v>
                </c:pt>
                <c:pt idx="1">
                  <c:v>44317</c:v>
                </c:pt>
                <c:pt idx="2">
                  <c:v>44348</c:v>
                </c:pt>
                <c:pt idx="3">
                  <c:v>44378</c:v>
                </c:pt>
                <c:pt idx="4">
                  <c:v>44409</c:v>
                </c:pt>
                <c:pt idx="5">
                  <c:v>44440</c:v>
                </c:pt>
                <c:pt idx="6">
                  <c:v>44470</c:v>
                </c:pt>
                <c:pt idx="7">
                  <c:v>44501</c:v>
                </c:pt>
                <c:pt idx="8">
                  <c:v>44531</c:v>
                </c:pt>
                <c:pt idx="9">
                  <c:v>44562</c:v>
                </c:pt>
                <c:pt idx="10">
                  <c:v>44593</c:v>
                </c:pt>
                <c:pt idx="11">
                  <c:v>44621</c:v>
                </c:pt>
                <c:pt idx="12">
                  <c:v>44652</c:v>
                </c:pt>
                <c:pt idx="13">
                  <c:v>44682</c:v>
                </c:pt>
                <c:pt idx="14">
                  <c:v>44713</c:v>
                </c:pt>
                <c:pt idx="15">
                  <c:v>44743</c:v>
                </c:pt>
                <c:pt idx="16">
                  <c:v>44774</c:v>
                </c:pt>
                <c:pt idx="17">
                  <c:v>44805</c:v>
                </c:pt>
                <c:pt idx="18">
                  <c:v>44835</c:v>
                </c:pt>
                <c:pt idx="19">
                  <c:v>44866</c:v>
                </c:pt>
                <c:pt idx="20">
                  <c:v>44896</c:v>
                </c:pt>
                <c:pt idx="21">
                  <c:v>44927</c:v>
                </c:pt>
                <c:pt idx="22">
                  <c:v>44958</c:v>
                </c:pt>
                <c:pt idx="23">
                  <c:v>44986</c:v>
                </c:pt>
                <c:pt idx="24">
                  <c:v>45017</c:v>
                </c:pt>
                <c:pt idx="25">
                  <c:v>45047</c:v>
                </c:pt>
                <c:pt idx="26">
                  <c:v>45078</c:v>
                </c:pt>
                <c:pt idx="27">
                  <c:v>45108</c:v>
                </c:pt>
                <c:pt idx="28">
                  <c:v>45139</c:v>
                </c:pt>
                <c:pt idx="29">
                  <c:v>45170</c:v>
                </c:pt>
                <c:pt idx="30">
                  <c:v>45200</c:v>
                </c:pt>
                <c:pt idx="31">
                  <c:v>45231</c:v>
                </c:pt>
                <c:pt idx="32">
                  <c:v>45261</c:v>
                </c:pt>
                <c:pt idx="33">
                  <c:v>45292</c:v>
                </c:pt>
                <c:pt idx="34">
                  <c:v>45323</c:v>
                </c:pt>
                <c:pt idx="35">
                  <c:v>45352</c:v>
                </c:pt>
              </c:numCache>
            </c:numRef>
          </c:cat>
          <c:val>
            <c:numRef>
              <c:f>'Problem Statement 5 '!$C$9:$C$44</c:f>
              <c:numCache>
                <c:formatCode>0%</c:formatCode>
                <c:ptCount val="36"/>
                <c:pt idx="0">
                  <c:v>-2.0593596477676439E-2</c:v>
                </c:pt>
                <c:pt idx="1">
                  <c:v>5.6092712133380143E-2</c:v>
                </c:pt>
                <c:pt idx="2">
                  <c:v>7.512070034381102E-2</c:v>
                </c:pt>
                <c:pt idx="3">
                  <c:v>2.1622058941749817E-2</c:v>
                </c:pt>
                <c:pt idx="4">
                  <c:v>-5.078030739324535E-2</c:v>
                </c:pt>
                <c:pt idx="5">
                  <c:v>4.7647403493843964E-2</c:v>
                </c:pt>
                <c:pt idx="6">
                  <c:v>0.122748049582014</c:v>
                </c:pt>
                <c:pt idx="7">
                  <c:v>-1.7904511325026917E-2</c:v>
                </c:pt>
                <c:pt idx="8">
                  <c:v>-9.1005991108670498E-2</c:v>
                </c:pt>
                <c:pt idx="9">
                  <c:v>0.15508428007030658</c:v>
                </c:pt>
                <c:pt idx="10">
                  <c:v>0.11104057112312367</c:v>
                </c:pt>
                <c:pt idx="11">
                  <c:v>0.19993126557988886</c:v>
                </c:pt>
                <c:pt idx="12">
                  <c:v>-8.7785717712309114E-2</c:v>
                </c:pt>
                <c:pt idx="13">
                  <c:v>6.3506788685496113E-2</c:v>
                </c:pt>
                <c:pt idx="14">
                  <c:v>5.9415963389681525E-2</c:v>
                </c:pt>
                <c:pt idx="15">
                  <c:v>-9.0681941866877031E-2</c:v>
                </c:pt>
                <c:pt idx="16">
                  <c:v>-7.665832140254919E-2</c:v>
                </c:pt>
                <c:pt idx="17">
                  <c:v>-6.8766052866020555E-2</c:v>
                </c:pt>
                <c:pt idx="18">
                  <c:v>1.0943048058662044E-2</c:v>
                </c:pt>
                <c:pt idx="19">
                  <c:v>-4.5220612565410795E-2</c:v>
                </c:pt>
                <c:pt idx="20">
                  <c:v>-0.1079506472833215</c:v>
                </c:pt>
                <c:pt idx="21">
                  <c:v>3.6124114857364886E-2</c:v>
                </c:pt>
                <c:pt idx="22">
                  <c:v>1.676222127830582E-2</c:v>
                </c:pt>
                <c:pt idx="23">
                  <c:v>-4.5445857664744529E-2</c:v>
                </c:pt>
                <c:pt idx="24">
                  <c:v>6.6410907167830421E-2</c:v>
                </c:pt>
                <c:pt idx="25">
                  <c:v>-0.10475521515911457</c:v>
                </c:pt>
                <c:pt idx="26">
                  <c:v>-7.1078554052242632E-4</c:v>
                </c:pt>
                <c:pt idx="27">
                  <c:v>7.2605996490566385E-2</c:v>
                </c:pt>
                <c:pt idx="28">
                  <c:v>7.5380427705766209E-2</c:v>
                </c:pt>
                <c:pt idx="29">
                  <c:v>8.2296736176468127E-2</c:v>
                </c:pt>
                <c:pt idx="30">
                  <c:v>-3.6979055010011544E-2</c:v>
                </c:pt>
                <c:pt idx="31">
                  <c:v>-7.3545177406463519E-2</c:v>
                </c:pt>
                <c:pt idx="32">
                  <c:v>-7.2321849532905103E-2</c:v>
                </c:pt>
                <c:pt idx="33">
                  <c:v>2.3208813930205342E-2</c:v>
                </c:pt>
                <c:pt idx="34">
                  <c:v>3.0364110924550509E-2</c:v>
                </c:pt>
                <c:pt idx="35">
                  <c:v>3.510090310170208E-2</c:v>
                </c:pt>
              </c:numCache>
            </c:numRef>
          </c:val>
          <c:smooth val="0"/>
          <c:extLst>
            <c:ext xmlns:c16="http://schemas.microsoft.com/office/drawing/2014/chart" uri="{C3380CC4-5D6E-409C-BE32-E72D297353CC}">
              <c16:uniqueId val="{00000000-C512-47BF-B176-9A0E937D85E8}"/>
            </c:ext>
          </c:extLst>
        </c:ser>
        <c:dLbls>
          <c:showLegendKey val="0"/>
          <c:showVal val="0"/>
          <c:showCatName val="0"/>
          <c:showSerName val="0"/>
          <c:showPercent val="0"/>
          <c:showBubbleSize val="0"/>
        </c:dLbls>
        <c:smooth val="0"/>
        <c:axId val="731898512"/>
        <c:axId val="731881712"/>
      </c:lineChart>
      <c:dateAx>
        <c:axId val="731898512"/>
        <c:scaling>
          <c:orientation val="minMax"/>
        </c:scaling>
        <c:delete val="0"/>
        <c:axPos val="b"/>
        <c:numFmt formatCode="mmm\-yy"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1881712"/>
        <c:crosses val="autoZero"/>
        <c:auto val="1"/>
        <c:lblOffset val="100"/>
        <c:baseTimeUnit val="months"/>
      </c:dateAx>
      <c:valAx>
        <c:axId val="731881712"/>
        <c:scaling>
          <c:orientation val="minMax"/>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189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Food Inflation in Rural and Urban Areas</a:t>
            </a:r>
          </a:p>
        </c:rich>
      </c:tx>
      <c:layout>
        <c:manualLayout>
          <c:xMode val="edge"/>
          <c:yMode val="edge"/>
          <c:x val="0.13619499284927589"/>
          <c:y val="2.8089887640449437E-2"/>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'Problem Statement 3 '!$E$24</c:f>
              <c:strCache>
                <c:ptCount val="1"/>
                <c:pt idx="0">
                  <c:v>Rural+Urban</c:v>
                </c:pt>
              </c:strCache>
            </c:strRef>
          </c:tx>
          <c:spPr>
            <a:ln w="28575" cap="rnd">
              <a:solidFill>
                <a:schemeClr val="accent1"/>
              </a:solidFill>
              <a:round/>
            </a:ln>
            <a:effectLst/>
          </c:spPr>
          <c:marker>
            <c:symbol val="none"/>
          </c:marker>
          <c:cat>
            <c:strRef>
              <c:f>'Problem Statement 3 '!$B$25:$B$36</c:f>
              <c:strCache>
                <c:ptCount val="12"/>
                <c:pt idx="0">
                  <c:v>June</c:v>
                </c:pt>
                <c:pt idx="1">
                  <c:v>July</c:v>
                </c:pt>
                <c:pt idx="2">
                  <c:v>August</c:v>
                </c:pt>
                <c:pt idx="3">
                  <c:v>September</c:v>
                </c:pt>
                <c:pt idx="4">
                  <c:v>October</c:v>
                </c:pt>
                <c:pt idx="5">
                  <c:v>November</c:v>
                </c:pt>
                <c:pt idx="6">
                  <c:v>December</c:v>
                </c:pt>
                <c:pt idx="7">
                  <c:v>January</c:v>
                </c:pt>
                <c:pt idx="8">
                  <c:v>February</c:v>
                </c:pt>
                <c:pt idx="9">
                  <c:v>March</c:v>
                </c:pt>
                <c:pt idx="10">
                  <c:v>April</c:v>
                </c:pt>
                <c:pt idx="11">
                  <c:v>May</c:v>
                </c:pt>
              </c:strCache>
            </c:strRef>
          </c:cat>
          <c:val>
            <c:numRef>
              <c:f>'Problem Statement 3 '!$E$25:$E$36</c:f>
              <c:numCache>
                <c:formatCode>0.0%</c:formatCode>
                <c:ptCount val="12"/>
                <c:pt idx="0">
                  <c:v>9.2325447201384546E-3</c:v>
                </c:pt>
                <c:pt idx="1">
                  <c:v>5.7175528873638828E-4</c:v>
                </c:pt>
                <c:pt idx="2">
                  <c:v>7.4285714285714935E-3</c:v>
                </c:pt>
                <c:pt idx="3">
                  <c:v>8.5082246171298923E-3</c:v>
                </c:pt>
                <c:pt idx="4">
                  <c:v>1.0123734533183255E-2</c:v>
                </c:pt>
                <c:pt idx="5">
                  <c:v>-7.2383073496658295E-3</c:v>
                </c:pt>
                <c:pt idx="6">
                  <c:v>-1.3460459899046581E-2</c:v>
                </c:pt>
                <c:pt idx="7">
                  <c:v>4.5480386583284984E-3</c:v>
                </c:pt>
                <c:pt idx="8">
                  <c:v>1.6977928692700134E-3</c:v>
                </c:pt>
                <c:pt idx="9">
                  <c:v>0</c:v>
                </c:pt>
                <c:pt idx="10">
                  <c:v>5.0847457627118961E-3</c:v>
                </c:pt>
                <c:pt idx="11">
                  <c:v>6.7453625632377095E-3</c:v>
                </c:pt>
              </c:numCache>
            </c:numRef>
          </c:val>
          <c:smooth val="0"/>
          <c:extLst>
            <c:ext xmlns:c16="http://schemas.microsoft.com/office/drawing/2014/chart" uri="{C3380CC4-5D6E-409C-BE32-E72D297353CC}">
              <c16:uniqueId val="{00000000-4893-4079-83B9-A2E24BB50287}"/>
            </c:ext>
          </c:extLst>
        </c:ser>
        <c:dLbls>
          <c:showLegendKey val="0"/>
          <c:showVal val="0"/>
          <c:showCatName val="0"/>
          <c:showSerName val="0"/>
          <c:showPercent val="0"/>
          <c:showBubbleSize val="0"/>
        </c:dLbls>
        <c:smooth val="0"/>
        <c:axId val="1891304911"/>
        <c:axId val="1891286191"/>
      </c:lineChart>
      <c:catAx>
        <c:axId val="189130491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91286191"/>
        <c:crosses val="autoZero"/>
        <c:auto val="1"/>
        <c:lblAlgn val="ctr"/>
        <c:lblOffset val="100"/>
        <c:noMultiLvlLbl val="0"/>
      </c:catAx>
      <c:valAx>
        <c:axId val="189128619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9130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 Before Covid 19 Inflation Rate</cx:v>
        </cx:txData>
      </cx:tx>
      <cx:txPr>
        <a:bodyPr spcFirstLastPara="1" vertOverflow="ellipsis" horzOverflow="overflow" wrap="square" lIns="0" tIns="0" rIns="0" bIns="0" anchor="ctr" anchorCtr="1"/>
        <a:lstStyle/>
        <a:p>
          <a:pPr algn="ctr" rtl="0">
            <a:defRPr b="1">
              <a:solidFill>
                <a:schemeClr val="tx1"/>
              </a:solidFill>
            </a:defRPr>
          </a:pPr>
          <a:r>
            <a:rPr lang="en-US" sz="1400" b="1" i="0" u="none" strike="noStrike" baseline="0">
              <a:solidFill>
                <a:schemeClr val="tx1"/>
              </a:solidFill>
              <a:latin typeface="Calibri" panose="020F0502020204030204"/>
            </a:rPr>
            <a:t> Before Covid 19 Inflation Rate</a:t>
          </a:r>
        </a:p>
      </cx:txPr>
    </cx:title>
    <cx:plotArea>
      <cx:plotAreaRegion>
        <cx:series layoutId="waterfall" uniqueId="{DFFCB7AD-D0DC-48E9-B78C-083888496D70}">
          <cx:dataId val="0"/>
          <cx:layoutPr>
            <cx:subtotals/>
          </cx:layoutPr>
        </cx:series>
      </cx:plotAreaRegion>
      <cx:axis id="0">
        <cx:catScaling gapWidth="0.5"/>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tx>
        <cx:txData>
          <cx:v> After Covid 19 Inflation Rate</cx:v>
        </cx:txData>
      </cx:tx>
      <cx:txPr>
        <a:bodyPr spcFirstLastPara="1" vertOverflow="ellipsis" horzOverflow="overflow" wrap="square" lIns="0" tIns="0" rIns="0" bIns="0" anchor="ctr" anchorCtr="1"/>
        <a:lstStyle/>
        <a:p>
          <a:pPr algn="ctr" rtl="0">
            <a:defRPr b="1">
              <a:solidFill>
                <a:schemeClr val="tx1"/>
              </a:solidFill>
            </a:defRPr>
          </a:pPr>
          <a:r>
            <a:rPr lang="en-US" sz="1400" b="1" i="0" u="none" strike="noStrike" baseline="0">
              <a:solidFill>
                <a:schemeClr val="tx1"/>
              </a:solidFill>
              <a:latin typeface="Calibri" panose="020F0502020204030204"/>
            </a:rPr>
            <a:t> After Covid 19 Inflation Rate</a:t>
          </a:r>
        </a:p>
      </cx:txPr>
    </cx:title>
    <cx:plotArea>
      <cx:plotAreaRegion>
        <cx:series layoutId="waterfall" uniqueId="{D142B18C-87EA-4E8A-A564-A8A021FC51E9}">
          <cx:dataId val="0"/>
          <cx:layoutPr>
            <cx:subtotals/>
          </cx:layoutPr>
        </cx:series>
      </cx:plotAreaRegion>
      <cx:axis id="0">
        <cx:catScaling gapWidth="0.5"/>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rich>
          <a:bodyPr spcFirstLastPara="1" vertOverflow="ellipsis" horzOverflow="overflow" wrap="square" lIns="0" tIns="0" rIns="0" bIns="0" anchor="ctr" anchorCtr="1"/>
          <a:lstStyle/>
          <a:p>
            <a:pPr algn="ctr" rtl="0">
              <a:defRPr>
                <a:solidFill>
                  <a:schemeClr val="tx1"/>
                </a:solidFill>
              </a:defRPr>
            </a:pPr>
            <a:r>
              <a:rPr lang="en-US" sz="1400" b="1" i="0" u="none" strike="noStrike" baseline="0">
                <a:solidFill>
                  <a:schemeClr val="tx1"/>
                </a:solidFill>
                <a:effectLst/>
                <a:latin typeface="Calibri" panose="020F0502020204030204"/>
                <a:ea typeface="Calibri" panose="020F0502020204030204" pitchFamily="34" charset="0"/>
                <a:cs typeface="Calibri" panose="020F0502020204030204" pitchFamily="34" charset="0"/>
              </a:rPr>
              <a:t>Before Covid 19 Inflation Rate</a:t>
            </a:r>
            <a:endParaRPr lang="en-US" sz="1400" b="0" i="0" u="none" strike="noStrike" baseline="0">
              <a:solidFill>
                <a:schemeClr val="tx1"/>
              </a:solidFill>
              <a:latin typeface="Calibri" panose="020F0502020204030204"/>
            </a:endParaRPr>
          </a:p>
        </cx:rich>
      </cx:tx>
    </cx:title>
    <cx:plotArea>
      <cx:plotAreaRegion>
        <cx:series layoutId="waterfall" uniqueId="{681719EC-2064-4351-84E7-8CAACDC4FA93}">
          <cx:dataId val="0"/>
          <cx:layoutPr>
            <cx:subtotals/>
          </cx:layoutPr>
        </cx:series>
      </cx:plotAreaRegion>
      <cx:axis id="0">
        <cx:catScaling gapWidth="0.5"/>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_xlchart.v1.9</cx:f>
      </cx:numDim>
    </cx:data>
  </cx:chartData>
  <cx:chart>
    <cx:title pos="t" align="ctr" overlay="0">
      <cx:tx>
        <cx:txData>
          <cx:v>After Covid 19 Inflation Rate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After Covid 19 Inflation Rate</a:t>
          </a:r>
        </a:p>
      </cx:txPr>
    </cx:title>
    <cx:plotArea>
      <cx:plotAreaRegion>
        <cx:series layoutId="waterfall" uniqueId="{C874F642-2A4E-443C-B0A6-4BA41DB4BEE1}">
          <cx:dataId val="0"/>
          <cx:layoutPr>
            <cx:subtotals/>
          </cx:layoutPr>
        </cx:series>
      </cx:plotAreaRegion>
      <cx:axis id="0">
        <cx:catScaling gapWidth="0.5"/>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val">
        <cx:f>_xlchart.v1.11</cx:f>
      </cx:numDim>
    </cx:data>
  </cx:chartData>
  <cx:chart>
    <cx:title pos="t" align="ctr" overlay="0">
      <cx:tx>
        <cx:txData>
          <cx:v>Before Covid 19 Inflation Rate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Before Covid 19 Inflation Rate</a:t>
          </a:r>
        </a:p>
      </cx:txPr>
    </cx:title>
    <cx:plotArea>
      <cx:plotAreaRegion>
        <cx:series layoutId="waterfall" uniqueId="{B9F69FBB-D473-4AD5-A2EE-A53A62AD9E82}">
          <cx:dataId val="0"/>
          <cx:layoutPr>
            <cx:subtotals/>
          </cx:layoutPr>
        </cx:series>
      </cx:plotAreaRegion>
      <cx:axis id="0">
        <cx:catScaling gapWidth="0.5"/>
        <cx:tickLabels/>
      </cx:axis>
      <cx:axis id="1">
        <cx:valScaling/>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 After Covid 19 Inflation Rate</cx:v>
        </cx:txData>
      </cx:tx>
      <cx:txPr>
        <a:bodyPr spcFirstLastPara="1" vertOverflow="ellipsis" horzOverflow="overflow" wrap="square" lIns="0" tIns="0" rIns="0" bIns="0" anchor="ctr" anchorCtr="1"/>
        <a:lstStyle/>
        <a:p>
          <a:pPr algn="ctr" rtl="0">
            <a:defRPr b="1">
              <a:solidFill>
                <a:schemeClr val="tx1"/>
              </a:solidFill>
            </a:defRPr>
          </a:pPr>
          <a:r>
            <a:rPr lang="en-US" sz="1400" b="1" i="0" u="none" strike="noStrike" baseline="0">
              <a:solidFill>
                <a:schemeClr val="tx1"/>
              </a:solidFill>
              <a:latin typeface="Calibri" panose="020F0502020204030204"/>
            </a:rPr>
            <a:t> After Covid 19 Inflation Rate</a:t>
          </a:r>
        </a:p>
      </cx:txPr>
    </cx:title>
    <cx:plotArea>
      <cx:plotAreaRegion>
        <cx:series layoutId="waterfall" uniqueId="{EA4C2F19-E76F-460D-80DB-EF18B5F131F6}">
          <cx:dataId val="0"/>
          <cx:layoutPr>
            <cx:subtotals/>
          </cx:layoutPr>
        </cx:series>
      </cx:plotAreaRegion>
      <cx:axis id="0">
        <cx:catScaling gapWidth="0.5"/>
        <cx:tickLabels/>
      </cx:axis>
      <cx:axis id="1">
        <cx:valScaling/>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_xlchart.v1.13</cx:f>
      </cx:numDim>
    </cx:data>
  </cx:chartData>
  <cx:chart>
    <cx:title pos="t" align="ctr" overlay="0">
      <cx:tx>
        <cx:txData>
          <cx:v> Before Covid 19 Inflation Rate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 Before Covid 19 Inflation Rate</a:t>
          </a:r>
        </a:p>
      </cx:txPr>
    </cx:title>
    <cx:plotArea>
      <cx:plotAreaRegion>
        <cx:series layoutId="waterfall" uniqueId="{5EB35303-0DEF-4716-BB43-C6121B034152}">
          <cx:dataId val="0"/>
          <cx:layoutPr>
            <cx:subtotals/>
          </cx:layoutPr>
        </cx:series>
      </cx:plotAreaRegion>
      <cx:axis id="0">
        <cx:catScaling gapWidth="0.5"/>
        <cx:tickLabels/>
      </cx:axis>
      <cx:axis id="1">
        <cx:valScaling/>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val">
        <cx:f>_xlchart.v1.15</cx:f>
      </cx:numDim>
    </cx:data>
  </cx:chartData>
  <cx:chart>
    <cx:title pos="t" align="ctr" overlay="0">
      <cx:tx>
        <cx:txData>
          <cx:v> After Covid 19 Inflation Rate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 After Covid 19 Inflation Rate</a:t>
          </a:r>
        </a:p>
      </cx:txPr>
    </cx:title>
    <cx:plotArea>
      <cx:plotAreaRegion>
        <cx:series layoutId="waterfall" uniqueId="{9A9EE61A-A1B3-463E-9F9B-4075CB6BCAC9}">
          <cx:dataId val="0"/>
          <cx:layoutPr>
            <cx:subtotals/>
          </cx:layoutPr>
        </cx:series>
      </cx:plotAreaRegion>
      <cx:axis id="0">
        <cx:catScaling gapWidth="0.5"/>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68580</xdr:rowOff>
    </xdr:from>
    <xdr:to>
      <xdr:col>21</xdr:col>
      <xdr:colOff>426720</xdr:colOff>
      <xdr:row>4</xdr:row>
      <xdr:rowOff>152400</xdr:rowOff>
    </xdr:to>
    <xdr:sp macro="" textlink="">
      <xdr:nvSpPr>
        <xdr:cNvPr id="2" name="TextBox 3">
          <a:extLst>
            <a:ext uri="{FF2B5EF4-FFF2-40B4-BE49-F238E27FC236}">
              <a16:creationId xmlns:a16="http://schemas.microsoft.com/office/drawing/2014/main" id="{9346A326-5D70-4C1B-9F28-3E4CFEBCAA8B}"/>
            </a:ext>
          </a:extLst>
        </xdr:cNvPr>
        <xdr:cNvSpPr txBox="1"/>
      </xdr:nvSpPr>
      <xdr:spPr>
        <a:xfrm>
          <a:off x="30480" y="68580"/>
          <a:ext cx="11978640" cy="815340"/>
        </a:xfrm>
        <a:prstGeom prst="rect">
          <a:avLst/>
        </a:prstGeom>
        <a:solidFill>
          <a:schemeClr val="bg1">
            <a:lumMod val="95000"/>
          </a:schemeClr>
        </a:solidFill>
      </xdr:spPr>
      <xdr:style>
        <a:lnRef idx="1">
          <a:schemeClr val="accent4"/>
        </a:lnRef>
        <a:fillRef idx="2">
          <a:schemeClr val="accent4"/>
        </a:fillRef>
        <a:effectRef idx="1">
          <a:schemeClr val="accent4"/>
        </a:effectRef>
        <a:fontRef idx="minor">
          <a:schemeClr val="dk1"/>
        </a:fontRef>
      </xdr:style>
      <xdr:txBody>
        <a:bodyPr wrap="square">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285750" indent="-285750">
            <a:buFont typeface="Arial" panose="020B0604020202020204" pitchFamily="34" charset="0"/>
            <a:buChar char="•"/>
          </a:pPr>
          <a:r>
            <a:rPr lang="en-US" sz="1200" b="1"/>
            <a:t>Based on the latest month's data, identify the contribution of different broader categories (food, energy, transportation, education, etc.) towards the CPI basket. Broader categories (buckets) can be created by combining similar </a:t>
          </a:r>
          <a:r>
            <a:rPr lang="en-US" sz="1200" b="1">
              <a:solidFill>
                <a:schemeClr val="tx1">
                  <a:lumMod val="95000"/>
                  <a:lumOff val="5000"/>
                </a:schemeClr>
              </a:solidFill>
            </a:rPr>
            <a:t>categories</a:t>
          </a:r>
          <a:r>
            <a:rPr lang="en-US" sz="1200" b="1"/>
            <a:t> into one bucket; Ex.: Meals, Beverages, Cereals, can be clubbed to create "Food" category, etc.• Which broader category has the highest contribution towards CPI calculation• Contribution is calculated by evaluating the underlying index values for broader category and should add to 100% when contribution from different broader categories are added.</a:t>
          </a:r>
          <a:endParaRPr lang="en-IN" sz="1200" b="1"/>
        </a:p>
      </xdr:txBody>
    </xdr:sp>
    <xdr:clientData/>
  </xdr:twoCellAnchor>
  <xdr:twoCellAnchor>
    <xdr:from>
      <xdr:col>13</xdr:col>
      <xdr:colOff>472440</xdr:colOff>
      <xdr:row>13</xdr:row>
      <xdr:rowOff>114300</xdr:rowOff>
    </xdr:from>
    <xdr:to>
      <xdr:col>18</xdr:col>
      <xdr:colOff>647700</xdr:colOff>
      <xdr:row>29</xdr:row>
      <xdr:rowOff>163830</xdr:rowOff>
    </xdr:to>
    <xdr:graphicFrame macro="">
      <xdr:nvGraphicFramePr>
        <xdr:cNvPr id="5" name="Chart 4">
          <a:extLst>
            <a:ext uri="{FF2B5EF4-FFF2-40B4-BE49-F238E27FC236}">
              <a16:creationId xmlns:a16="http://schemas.microsoft.com/office/drawing/2014/main" id="{A409E2D2-F6E1-45FD-796A-3D4AAC255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0</xdr:row>
      <xdr:rowOff>76200</xdr:rowOff>
    </xdr:from>
    <xdr:to>
      <xdr:col>19</xdr:col>
      <xdr:colOff>152399</xdr:colOff>
      <xdr:row>4</xdr:row>
      <xdr:rowOff>629</xdr:rowOff>
    </xdr:to>
    <xdr:sp macro="" textlink="">
      <xdr:nvSpPr>
        <xdr:cNvPr id="2" name="TextBox 5">
          <a:extLst>
            <a:ext uri="{FF2B5EF4-FFF2-40B4-BE49-F238E27FC236}">
              <a16:creationId xmlns:a16="http://schemas.microsoft.com/office/drawing/2014/main" id="{8AA0BDB6-3B4E-408B-8841-7B4EED4DFB78}"/>
            </a:ext>
          </a:extLst>
        </xdr:cNvPr>
        <xdr:cNvSpPr txBox="1"/>
      </xdr:nvSpPr>
      <xdr:spPr>
        <a:xfrm>
          <a:off x="53340" y="76200"/>
          <a:ext cx="11681459" cy="655949"/>
        </a:xfrm>
        <a:prstGeom prst="rect">
          <a:avLst/>
        </a:prstGeom>
        <a:solidFill>
          <a:schemeClr val="bg1">
            <a:lumMod val="95000"/>
          </a:schemeClr>
        </a:solidFill>
      </xdr:spPr>
      <xdr:style>
        <a:lnRef idx="1">
          <a:schemeClr val="accent4"/>
        </a:lnRef>
        <a:fillRef idx="2">
          <a:schemeClr val="accent4"/>
        </a:fillRef>
        <a:effectRef idx="1">
          <a:schemeClr val="accent4"/>
        </a:effectRef>
        <a:fontRef idx="minor">
          <a:schemeClr val="dk1"/>
        </a:fontRef>
      </xdr:style>
      <xdr:txBody>
        <a:bodyPr wrap="square">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285750" indent="-285750">
            <a:buFont typeface="Arial" panose="020B0604020202020204" pitchFamily="34" charset="0"/>
            <a:buChar char="•"/>
          </a:pPr>
          <a:r>
            <a:rPr lang="en-US" sz="1200" b="1"/>
            <a:t>A trend of Y-o-Y increase in CPI (rural + urban) inflation starting 2017 for the entire basket of products combined.</a:t>
          </a:r>
        </a:p>
        <a:p>
          <a:pPr marL="285750" indent="-285750">
            <a:buFont typeface="Arial" panose="020B0604020202020204" pitchFamily="34" charset="0"/>
            <a:buChar char="•"/>
          </a:pPr>
          <a:r>
            <a:rPr lang="en-US" sz="1200" b="1"/>
            <a:t>• Create a graph depicting the growth rate Y-o-Y and identify the year with highest inflation rate</a:t>
          </a:r>
        </a:p>
        <a:p>
          <a:pPr marL="285750" indent="-285750">
            <a:buFont typeface="Arial" panose="020B0604020202020204" pitchFamily="34" charset="0"/>
            <a:buChar char="•"/>
          </a:pPr>
          <a:r>
            <a:rPr lang="en-US" sz="1200" b="1"/>
            <a:t>• </a:t>
          </a:r>
          <a:r>
            <a:rPr lang="en-US" sz="1200" b="1" kern="1200">
              <a:solidFill>
                <a:schemeClr val="dk1"/>
              </a:solidFill>
              <a:latin typeface="+mn-lt"/>
              <a:ea typeface="+mn-ea"/>
              <a:cs typeface="+mn-cs"/>
            </a:rPr>
            <a:t>Highlight</a:t>
          </a:r>
          <a:r>
            <a:rPr lang="en-US" sz="1200" b="1"/>
            <a:t> the reason why the year has the highest inflation (based on research).</a:t>
          </a:r>
          <a:endParaRPr lang="en-IN" sz="12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xdr:colOff>
      <xdr:row>0</xdr:row>
      <xdr:rowOff>76200</xdr:rowOff>
    </xdr:from>
    <xdr:to>
      <xdr:col>18</xdr:col>
      <xdr:colOff>236220</xdr:colOff>
      <xdr:row>5</xdr:row>
      <xdr:rowOff>105741</xdr:rowOff>
    </xdr:to>
    <xdr:sp macro="" textlink="">
      <xdr:nvSpPr>
        <xdr:cNvPr id="2" name="TextBox 7">
          <a:extLst>
            <a:ext uri="{FF2B5EF4-FFF2-40B4-BE49-F238E27FC236}">
              <a16:creationId xmlns:a16="http://schemas.microsoft.com/office/drawing/2014/main" id="{37A13352-C252-404A-B05C-4C87D68BEDC3}"/>
            </a:ext>
          </a:extLst>
        </xdr:cNvPr>
        <xdr:cNvSpPr txBox="1"/>
      </xdr:nvSpPr>
      <xdr:spPr>
        <a:xfrm>
          <a:off x="76200" y="76200"/>
          <a:ext cx="11132820" cy="943941"/>
        </a:xfrm>
        <a:prstGeom prst="rect">
          <a:avLst/>
        </a:prstGeom>
        <a:solidFill>
          <a:schemeClr val="bg1">
            <a:lumMod val="85000"/>
          </a:schemeClr>
        </a:solidFill>
      </xdr:spPr>
      <xdr:style>
        <a:lnRef idx="1">
          <a:schemeClr val="accent4"/>
        </a:lnRef>
        <a:fillRef idx="2">
          <a:schemeClr val="accent4"/>
        </a:fillRef>
        <a:effectRef idx="1">
          <a:schemeClr val="accent4"/>
        </a:effectRef>
        <a:fontRef idx="minor">
          <a:schemeClr val="dk1"/>
        </a:fontRef>
      </xdr:style>
      <xdr:txBody>
        <a:bodyPr wrap="square">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285750" indent="-285750">
            <a:buFont typeface="Arial" panose="020B0604020202020204" pitchFamily="34" charset="0"/>
            <a:buChar char="•"/>
          </a:pPr>
          <a:r>
            <a:rPr lang="en-US" sz="1100" b="1"/>
            <a:t>With India's retail inflation reaching a 3-month high of 5.55% in November 2023, largely due to a sharp rise in food prices. Analyze the following for 12 months ending May'23</a:t>
          </a:r>
        </a:p>
        <a:p>
          <a:pPr marL="285750" indent="-285750">
            <a:buFont typeface="Arial" panose="020B0604020202020204" pitchFamily="34" charset="0"/>
            <a:buChar char="•"/>
          </a:pPr>
          <a:r>
            <a:rPr lang="en-US" sz="1100" b="1"/>
            <a:t>• Investigate trends in the prices of broader food bucket category and evaluate month-on-month changes. Highlight month with highest and lowest food inflation</a:t>
          </a:r>
        </a:p>
        <a:p>
          <a:pPr marL="285750" indent="-285750">
            <a:buFont typeface="Arial" panose="020B0604020202020204" pitchFamily="34" charset="0"/>
            <a:buChar char="•"/>
          </a:pPr>
          <a:r>
            <a:rPr lang="en-US" sz="1100" b="1"/>
            <a:t>• Identify the absolute changes in inflation over the same 12 months period and identify the biggest individual category contributor (only within broader food category) towards inflation</a:t>
          </a:r>
          <a:endParaRPr lang="en-IN" sz="1100" b="1"/>
        </a:p>
      </xdr:txBody>
    </xdr:sp>
    <xdr:clientData/>
  </xdr:twoCellAnchor>
  <xdr:twoCellAnchor>
    <xdr:from>
      <xdr:col>5</xdr:col>
      <xdr:colOff>213360</xdr:colOff>
      <xdr:row>22</xdr:row>
      <xdr:rowOff>3810</xdr:rowOff>
    </xdr:from>
    <xdr:to>
      <xdr:col>10</xdr:col>
      <xdr:colOff>548640</xdr:colOff>
      <xdr:row>36</xdr:row>
      <xdr:rowOff>129540</xdr:rowOff>
    </xdr:to>
    <xdr:graphicFrame macro="">
      <xdr:nvGraphicFramePr>
        <xdr:cNvPr id="3" name="Chart 2">
          <a:extLst>
            <a:ext uri="{FF2B5EF4-FFF2-40B4-BE49-F238E27FC236}">
              <a16:creationId xmlns:a16="http://schemas.microsoft.com/office/drawing/2014/main" id="{944D7770-A7F1-0D33-A32E-D4B8222F5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114300</xdr:colOff>
      <xdr:row>22</xdr:row>
      <xdr:rowOff>3810</xdr:rowOff>
    </xdr:from>
    <xdr:to>
      <xdr:col>16</xdr:col>
      <xdr:colOff>525780</xdr:colOff>
      <xdr:row>36</xdr:row>
      <xdr:rowOff>152400</xdr:rowOff>
    </xdr:to>
    <xdr:graphicFrame macro="">
      <xdr:nvGraphicFramePr>
        <xdr:cNvPr id="4" name="Chart 3">
          <a:extLst>
            <a:ext uri="{FF2B5EF4-FFF2-40B4-BE49-F238E27FC236}">
              <a16:creationId xmlns:a16="http://schemas.microsoft.com/office/drawing/2014/main" id="{5131F407-52BD-A9C6-81BB-E8F3A7056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22</xdr:row>
      <xdr:rowOff>0</xdr:rowOff>
    </xdr:from>
    <xdr:to>
      <xdr:col>22</xdr:col>
      <xdr:colOff>601980</xdr:colOff>
      <xdr:row>36</xdr:row>
      <xdr:rowOff>152400</xdr:rowOff>
    </xdr:to>
    <xdr:graphicFrame macro="">
      <xdr:nvGraphicFramePr>
        <xdr:cNvPr id="5" name="Chart 4">
          <a:extLst>
            <a:ext uri="{FF2B5EF4-FFF2-40B4-BE49-F238E27FC236}">
              <a16:creationId xmlns:a16="http://schemas.microsoft.com/office/drawing/2014/main" id="{9550050F-7B16-93CA-0FE5-870FD7F06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190500</xdr:colOff>
      <xdr:row>50</xdr:row>
      <xdr:rowOff>121920</xdr:rowOff>
    </xdr:from>
    <xdr:to>
      <xdr:col>13</xdr:col>
      <xdr:colOff>510540</xdr:colOff>
      <xdr:row>68</xdr:row>
      <xdr:rowOff>83820</xdr:rowOff>
    </xdr:to>
    <xdr:graphicFrame macro="">
      <xdr:nvGraphicFramePr>
        <xdr:cNvPr id="7" name="Chart 6">
          <a:extLst>
            <a:ext uri="{FF2B5EF4-FFF2-40B4-BE49-F238E27FC236}">
              <a16:creationId xmlns:a16="http://schemas.microsoft.com/office/drawing/2014/main" id="{F9929126-C6A1-0089-C3A8-957547A4B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228600</xdr:colOff>
      <xdr:row>54</xdr:row>
      <xdr:rowOff>160021</xdr:rowOff>
    </xdr:from>
    <xdr:to>
      <xdr:col>22</xdr:col>
      <xdr:colOff>413447</xdr:colOff>
      <xdr:row>61</xdr:row>
      <xdr:rowOff>53341</xdr:rowOff>
    </xdr:to>
    <xdr:sp macro="" textlink="">
      <xdr:nvSpPr>
        <xdr:cNvPr id="8" name="Rectangle 7">
          <a:extLst>
            <a:ext uri="{FF2B5EF4-FFF2-40B4-BE49-F238E27FC236}">
              <a16:creationId xmlns:a16="http://schemas.microsoft.com/office/drawing/2014/main" id="{B10539FC-C2FD-459C-ACCC-EBAF07EAC7F0}"/>
            </a:ext>
          </a:extLst>
        </xdr:cNvPr>
        <xdr:cNvSpPr/>
      </xdr:nvSpPr>
      <xdr:spPr>
        <a:xfrm>
          <a:off x="8923020" y="9883141"/>
          <a:ext cx="5061647" cy="117348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b="0" kern="1200" baseline="0">
              <a:solidFill>
                <a:schemeClr val="dk1"/>
              </a:solidFill>
              <a:effectLst/>
              <a:latin typeface="+mn-lt"/>
              <a:ea typeface="+mn-ea"/>
              <a:cs typeface="+mn-cs"/>
            </a:rPr>
            <a:t> Biggest indivudual category was </a:t>
          </a:r>
          <a:r>
            <a:rPr lang="en-IN" sz="1800" b="1" kern="1200" baseline="0">
              <a:solidFill>
                <a:schemeClr val="dk1"/>
              </a:solidFill>
              <a:effectLst/>
              <a:latin typeface="+mn-lt"/>
              <a:ea typeface="+mn-ea"/>
              <a:cs typeface="+mn-cs"/>
            </a:rPr>
            <a:t>Spices </a:t>
          </a:r>
        </a:p>
        <a:p>
          <a:pPr algn="ctr"/>
          <a:endParaRPr lang="en-IN" sz="1800" b="1" kern="1200" baseline="0">
            <a:solidFill>
              <a:schemeClr val="dk1"/>
            </a:solidFill>
            <a:effectLst/>
            <a:latin typeface="+mn-lt"/>
            <a:ea typeface="+mn-ea"/>
            <a:cs typeface="+mn-cs"/>
          </a:endParaRPr>
        </a:p>
        <a:p>
          <a:pPr algn="ctr"/>
          <a:r>
            <a:rPr lang="en-IN" sz="1800" b="1" kern="1200">
              <a:solidFill>
                <a:schemeClr val="dk1"/>
              </a:solidFill>
              <a:effectLst/>
              <a:latin typeface="+mn-lt"/>
              <a:ea typeface="+mn-ea"/>
              <a:cs typeface="+mn-cs"/>
            </a:rPr>
            <a:t>Other:-Cereals</a:t>
          </a:r>
          <a:r>
            <a:rPr lang="en-IN" sz="1800" b="1" i="0" kern="1200">
              <a:solidFill>
                <a:schemeClr val="dk1"/>
              </a:solidFill>
              <a:effectLst/>
              <a:latin typeface="+mn-lt"/>
              <a:ea typeface="+mn-ea"/>
              <a:cs typeface="+mn-cs"/>
            </a:rPr>
            <a:t> Products</a:t>
          </a:r>
          <a:r>
            <a:rPr lang="en-IN" sz="1800" b="1" kern="1200">
              <a:solidFill>
                <a:schemeClr val="dk1"/>
              </a:solidFill>
              <a:effectLst/>
              <a:latin typeface="+mn-lt"/>
              <a:ea typeface="+mn-ea"/>
              <a:cs typeface="+mn-cs"/>
            </a:rPr>
            <a:t> , </a:t>
          </a:r>
          <a:r>
            <a:rPr lang="en-IN" sz="1800" b="1" i="0" kern="1200">
              <a:solidFill>
                <a:schemeClr val="dk1"/>
              </a:solidFill>
              <a:effectLst/>
              <a:latin typeface="+mn-lt"/>
              <a:ea typeface="+mn-ea"/>
              <a:cs typeface="+mn-cs"/>
            </a:rPr>
            <a:t>Milk Products</a:t>
          </a:r>
          <a:r>
            <a:rPr lang="en-IN" sz="1800" b="1" kern="1200">
              <a:solidFill>
                <a:schemeClr val="dk1"/>
              </a:solidFill>
              <a:effectLst/>
              <a:latin typeface="+mn-lt"/>
              <a:ea typeface="+mn-ea"/>
              <a:cs typeface="+mn-cs"/>
            </a:rPr>
            <a:t> ,</a:t>
          </a:r>
          <a:r>
            <a:rPr lang="en-IN" sz="1800" b="1" i="0" u="none" strike="noStrike" kern="1200">
              <a:solidFill>
                <a:schemeClr val="dk1"/>
              </a:solidFill>
              <a:effectLst/>
              <a:latin typeface="+mn-lt"/>
              <a:ea typeface="+mn-ea"/>
              <a:cs typeface="+mn-cs"/>
            </a:rPr>
            <a:t>Pulses</a:t>
          </a:r>
          <a:r>
            <a:rPr lang="en-IN" sz="1800" b="1" i="0" u="none" strike="noStrike" kern="1200" baseline="0">
              <a:solidFill>
                <a:schemeClr val="dk1"/>
              </a:solidFill>
              <a:effectLst/>
              <a:latin typeface="+mn-lt"/>
              <a:ea typeface="+mn-ea"/>
              <a:cs typeface="+mn-cs"/>
            </a:rPr>
            <a:t> etc.</a:t>
          </a:r>
          <a:endParaRPr lang="en-IN" sz="1800" b="1">
            <a:effectLst/>
          </a:endParaRPr>
        </a:p>
        <a:p>
          <a:pPr algn="ctr"/>
          <a:r>
            <a:rPr lang="en-IN"/>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60960</xdr:rowOff>
    </xdr:from>
    <xdr:to>
      <xdr:col>15</xdr:col>
      <xdr:colOff>81607</xdr:colOff>
      <xdr:row>3</xdr:row>
      <xdr:rowOff>121333</xdr:rowOff>
    </xdr:to>
    <xdr:sp macro="" textlink="">
      <xdr:nvSpPr>
        <xdr:cNvPr id="2" name="TextBox 3">
          <a:extLst>
            <a:ext uri="{FF2B5EF4-FFF2-40B4-BE49-F238E27FC236}">
              <a16:creationId xmlns:a16="http://schemas.microsoft.com/office/drawing/2014/main" id="{4C9577DE-354C-487D-B1F6-DE3F686E20B8}"/>
            </a:ext>
          </a:extLst>
        </xdr:cNvPr>
        <xdr:cNvSpPr txBox="1"/>
      </xdr:nvSpPr>
      <xdr:spPr>
        <a:xfrm>
          <a:off x="76200" y="60960"/>
          <a:ext cx="10368607" cy="609013"/>
        </a:xfrm>
        <a:prstGeom prst="rect">
          <a:avLst/>
        </a:prstGeom>
        <a:solidFill>
          <a:schemeClr val="bg1">
            <a:lumMod val="85000"/>
          </a:schemeClr>
        </a:solidFill>
      </xdr:spPr>
      <xdr:style>
        <a:lnRef idx="1">
          <a:schemeClr val="accent4"/>
        </a:lnRef>
        <a:fillRef idx="2">
          <a:schemeClr val="accent4"/>
        </a:fillRef>
        <a:effectRef idx="1">
          <a:schemeClr val="accent4"/>
        </a:effectRef>
        <a:fontRef idx="minor">
          <a:schemeClr val="dk1"/>
        </a:fontRef>
      </xdr:style>
      <xdr:txBody>
        <a:bodyPr wrap="square">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285750" indent="-285750">
            <a:buFont typeface="Arial" panose="020B0604020202020204" pitchFamily="34" charset="0"/>
            <a:buChar char="•"/>
          </a:pPr>
          <a:r>
            <a:rPr lang="en-IN" sz="1100"/>
            <a:t>Investigate how the onset and progression of the COVID-19 pandemic affected inflation rates in India, Analyse the Impact of key pandemic milestone (first lockdown) on the CPI inflation %, specially focus on categories like healthcare. food, and essential services. Hint: You can consider Mar 20 as the onset of covid, and can compare the inflation trend before and after Mar 20 to see if there is a change in inflation % before and after.</a:t>
          </a:r>
        </a:p>
      </xdr:txBody>
    </xdr:sp>
    <xdr:clientData/>
  </xdr:twoCellAnchor>
  <xdr:twoCellAnchor>
    <xdr:from>
      <xdr:col>4</xdr:col>
      <xdr:colOff>502920</xdr:colOff>
      <xdr:row>8</xdr:row>
      <xdr:rowOff>41910</xdr:rowOff>
    </xdr:from>
    <xdr:to>
      <xdr:col>20</xdr:col>
      <xdr:colOff>502920</xdr:colOff>
      <xdr:row>19</xdr:row>
      <xdr:rowOff>160020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BBA97AA0-00A7-3BA9-BFF2-DCC1E20F9D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01340" y="1520190"/>
              <a:ext cx="9753600" cy="2137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502920</xdr:colOff>
      <xdr:row>20</xdr:row>
      <xdr:rowOff>99060</xdr:rowOff>
    </xdr:from>
    <xdr:to>
      <xdr:col>20</xdr:col>
      <xdr:colOff>510540</xdr:colOff>
      <xdr:row>33</xdr:row>
      <xdr:rowOff>15240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7D1C62C-0D64-38F0-5002-F4B68DFF8E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101340" y="3779520"/>
              <a:ext cx="9761220" cy="2301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167640</xdr:colOff>
      <xdr:row>50</xdr:row>
      <xdr:rowOff>160020</xdr:rowOff>
    </xdr:from>
    <xdr:to>
      <xdr:col>21</xdr:col>
      <xdr:colOff>0</xdr:colOff>
      <xdr:row>61</xdr:row>
      <xdr:rowOff>167640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82443B00-701D-A69C-48A8-1CD760159B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375660" y="9364980"/>
              <a:ext cx="9585960" cy="2019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144780</xdr:colOff>
      <xdr:row>63</xdr:row>
      <xdr:rowOff>30480</xdr:rowOff>
    </xdr:from>
    <xdr:to>
      <xdr:col>21</xdr:col>
      <xdr:colOff>0</xdr:colOff>
      <xdr:row>74</xdr:row>
      <xdr:rowOff>45720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0833B797-BDBD-0D77-CE19-B3EA004D01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352800" y="11612880"/>
              <a:ext cx="9608820" cy="20269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548640</xdr:colOff>
      <xdr:row>90</xdr:row>
      <xdr:rowOff>41910</xdr:rowOff>
    </xdr:from>
    <xdr:to>
      <xdr:col>20</xdr:col>
      <xdr:colOff>548640</xdr:colOff>
      <xdr:row>103</xdr:row>
      <xdr:rowOff>175260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3CFFA389-68AD-BA80-112B-47E59DF8C2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756660" y="16577310"/>
              <a:ext cx="9144000" cy="2518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533400</xdr:colOff>
      <xdr:row>106</xdr:row>
      <xdr:rowOff>11430</xdr:rowOff>
    </xdr:from>
    <xdr:to>
      <xdr:col>20</xdr:col>
      <xdr:colOff>601980</xdr:colOff>
      <xdr:row>120</xdr:row>
      <xdr:rowOff>60960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E35400AC-C85F-0EA7-6EBD-CB7C128E43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741420" y="19488150"/>
              <a:ext cx="9212580" cy="2617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579120</xdr:colOff>
      <xdr:row>134</xdr:row>
      <xdr:rowOff>41910</xdr:rowOff>
    </xdr:from>
    <xdr:to>
      <xdr:col>21</xdr:col>
      <xdr:colOff>0</xdr:colOff>
      <xdr:row>145</xdr:row>
      <xdr:rowOff>106680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4EB0391D-8B81-864E-995D-22AAC789AA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787140" y="24662130"/>
              <a:ext cx="9174480" cy="20916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579120</xdr:colOff>
      <xdr:row>146</xdr:row>
      <xdr:rowOff>41910</xdr:rowOff>
    </xdr:from>
    <xdr:to>
      <xdr:col>21</xdr:col>
      <xdr:colOff>0</xdr:colOff>
      <xdr:row>159</xdr:row>
      <xdr:rowOff>38100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299979BC-356E-6B79-AE64-CEC48F7B7E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3787140" y="26871930"/>
              <a:ext cx="9174480" cy="2373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xdr:colOff>
      <xdr:row>0</xdr:row>
      <xdr:rowOff>15240</xdr:rowOff>
    </xdr:from>
    <xdr:to>
      <xdr:col>17</xdr:col>
      <xdr:colOff>180667</xdr:colOff>
      <xdr:row>5</xdr:row>
      <xdr:rowOff>54306</xdr:rowOff>
    </xdr:to>
    <xdr:sp macro="" textlink="">
      <xdr:nvSpPr>
        <xdr:cNvPr id="2" name="TextBox 13">
          <a:extLst>
            <a:ext uri="{FF2B5EF4-FFF2-40B4-BE49-F238E27FC236}">
              <a16:creationId xmlns:a16="http://schemas.microsoft.com/office/drawing/2014/main" id="{4DAEBF1D-E813-4780-BC53-E91E49FF2DB2}"/>
            </a:ext>
          </a:extLst>
        </xdr:cNvPr>
        <xdr:cNvSpPr txBox="1"/>
      </xdr:nvSpPr>
      <xdr:spPr>
        <a:xfrm>
          <a:off x="15240" y="15240"/>
          <a:ext cx="10528627" cy="953466"/>
        </a:xfrm>
        <a:prstGeom prst="rect">
          <a:avLst/>
        </a:prstGeom>
        <a:solidFill>
          <a:schemeClr val="bg1">
            <a:lumMod val="85000"/>
          </a:schemeClr>
        </a:solidFill>
      </xdr:spPr>
      <xdr:style>
        <a:lnRef idx="1">
          <a:schemeClr val="accent4"/>
        </a:lnRef>
        <a:fillRef idx="2">
          <a:schemeClr val="accent4"/>
        </a:fillRef>
        <a:effectRef idx="1">
          <a:schemeClr val="accent4"/>
        </a:effectRef>
        <a:fontRef idx="minor">
          <a:schemeClr val="dk1"/>
        </a:fontRef>
      </xdr:style>
      <xdr:txBody>
        <a:bodyPr wrap="square">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285750" indent="-285750">
            <a:buFont typeface="Arial" panose="020B0604020202020204" pitchFamily="34" charset="0"/>
            <a:buChar char="•"/>
          </a:pPr>
          <a:r>
            <a:rPr lang="en-US" sz="1100" b="1"/>
            <a:t>Investigate how major global economic events (like imported crude oil price fluctuations) have influenced India's inflation. This can include an analysis of imported goods and their price trends.</a:t>
          </a:r>
        </a:p>
        <a:p>
          <a:pPr marL="285750" indent="-285750">
            <a:buFont typeface="Arial" panose="020B0604020202020204" pitchFamily="34" charset="0"/>
            <a:buChar char="•"/>
          </a:pPr>
          <a:r>
            <a:rPr lang="en-US" sz="1100" b="1"/>
            <a:t>• For the purpose of this analysis, focus only on the imported oil price fluctuations for years 2021 to 2023 (Month-on-month)</a:t>
          </a:r>
        </a:p>
        <a:p>
          <a:pPr marL="285750" indent="-285750">
            <a:buFont typeface="Arial" panose="020B0604020202020204" pitchFamily="34" charset="0"/>
            <a:buChar char="•"/>
          </a:pPr>
          <a:r>
            <a:rPr lang="en-US" sz="1100" b="1"/>
            <a:t>• Identify trends in oil price change with change in inflation prices of all the categories and identify category whose inflation prices strongly changes with fluctuations in imported oil price </a:t>
          </a:r>
          <a:endParaRPr lang="en-IN" sz="1100" b="1"/>
        </a:p>
      </xdr:txBody>
    </xdr:sp>
    <xdr:clientData/>
  </xdr:twoCellAnchor>
  <xdr:twoCellAnchor>
    <xdr:from>
      <xdr:col>5</xdr:col>
      <xdr:colOff>342900</xdr:colOff>
      <xdr:row>54</xdr:row>
      <xdr:rowOff>68580</xdr:rowOff>
    </xdr:from>
    <xdr:to>
      <xdr:col>13</xdr:col>
      <xdr:colOff>502920</xdr:colOff>
      <xdr:row>60</xdr:row>
      <xdr:rowOff>0</xdr:rowOff>
    </xdr:to>
    <xdr:sp macro="" textlink="">
      <xdr:nvSpPr>
        <xdr:cNvPr id="3" name="Rectangle 2">
          <a:extLst>
            <a:ext uri="{FF2B5EF4-FFF2-40B4-BE49-F238E27FC236}">
              <a16:creationId xmlns:a16="http://schemas.microsoft.com/office/drawing/2014/main" id="{052AF9D1-83A5-4126-9AD4-782E5560FFB6}"/>
            </a:ext>
          </a:extLst>
        </xdr:cNvPr>
        <xdr:cNvSpPr/>
      </xdr:nvSpPr>
      <xdr:spPr>
        <a:xfrm>
          <a:off x="3390900" y="9768840"/>
          <a:ext cx="5036820" cy="102870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200" baseline="0">
              <a:solidFill>
                <a:schemeClr val="tx1"/>
              </a:solidFill>
            </a:rPr>
            <a:t> </a:t>
          </a:r>
          <a:r>
            <a:rPr lang="en-IN" sz="1200" b="1" baseline="0">
              <a:solidFill>
                <a:schemeClr val="tx1"/>
              </a:solidFill>
            </a:rPr>
            <a:t>Crude oil highly correlate with :-</a:t>
          </a:r>
        </a:p>
        <a:p>
          <a:pPr algn="ctr"/>
          <a:r>
            <a:rPr lang="en-IN" sz="1200" b="1" baseline="0">
              <a:solidFill>
                <a:schemeClr val="tx1"/>
              </a:solidFill>
            </a:rPr>
            <a:t>1:- </a:t>
          </a:r>
          <a:r>
            <a:rPr lang="en-IN" sz="1200" baseline="0">
              <a:solidFill>
                <a:schemeClr val="tx1"/>
              </a:solidFill>
            </a:rPr>
            <a:t>Fuel and light</a:t>
          </a:r>
        </a:p>
        <a:p>
          <a:pPr algn="ctr"/>
          <a:r>
            <a:rPr lang="en-IN" sz="1200" b="1" baseline="0">
              <a:solidFill>
                <a:schemeClr val="tx1"/>
              </a:solidFill>
            </a:rPr>
            <a:t>2:- </a:t>
          </a:r>
          <a:r>
            <a:rPr lang="en-IN" sz="1200" baseline="0">
              <a:solidFill>
                <a:schemeClr val="tx1"/>
              </a:solidFill>
            </a:rPr>
            <a:t>Tranport and communication</a:t>
          </a:r>
        </a:p>
        <a:p>
          <a:pPr algn="ctr"/>
          <a:r>
            <a:rPr lang="en-IN" sz="1200" b="1" baseline="0">
              <a:solidFill>
                <a:schemeClr val="tx1"/>
              </a:solidFill>
            </a:rPr>
            <a:t>3:- </a:t>
          </a:r>
          <a:r>
            <a:rPr lang="en-IN" sz="1200" baseline="0">
              <a:solidFill>
                <a:schemeClr val="tx1"/>
              </a:solidFill>
            </a:rPr>
            <a:t>Food and Beverages ( oil and fats and meat &amp; fish)</a:t>
          </a:r>
          <a:endParaRPr lang="en-IN" sz="1200">
            <a:solidFill>
              <a:schemeClr val="tx1"/>
            </a:solidFill>
          </a:endParaRPr>
        </a:p>
      </xdr:txBody>
    </xdr:sp>
    <xdr:clientData/>
  </xdr:twoCellAnchor>
  <xdr:twoCellAnchor>
    <xdr:from>
      <xdr:col>4</xdr:col>
      <xdr:colOff>167640</xdr:colOff>
      <xdr:row>8</xdr:row>
      <xdr:rowOff>83820</xdr:rowOff>
    </xdr:from>
    <xdr:to>
      <xdr:col>21</xdr:col>
      <xdr:colOff>441960</xdr:colOff>
      <xdr:row>22</xdr:row>
      <xdr:rowOff>60960</xdr:rowOff>
    </xdr:to>
    <xdr:graphicFrame macro="">
      <xdr:nvGraphicFramePr>
        <xdr:cNvPr id="4" name="Chart 3">
          <a:extLst>
            <a:ext uri="{FF2B5EF4-FFF2-40B4-BE49-F238E27FC236}">
              <a16:creationId xmlns:a16="http://schemas.microsoft.com/office/drawing/2014/main" id="{C231BEEF-0DF8-DCAD-B0D1-A2FDE0013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46</xdr:row>
      <xdr:rowOff>0</xdr:rowOff>
    </xdr:from>
    <xdr:to>
      <xdr:col>23</xdr:col>
      <xdr:colOff>198120</xdr:colOff>
      <xdr:row>46</xdr:row>
      <xdr:rowOff>45719</xdr:rowOff>
    </xdr:to>
    <xdr:sp macro="" textlink="">
      <xdr:nvSpPr>
        <xdr:cNvPr id="5" name="Rectangle 4">
          <a:extLst>
            <a:ext uri="{FF2B5EF4-FFF2-40B4-BE49-F238E27FC236}">
              <a16:creationId xmlns:a16="http://schemas.microsoft.com/office/drawing/2014/main" id="{B67885C6-9AAA-A139-7C15-E64157B84E33}"/>
            </a:ext>
          </a:extLst>
        </xdr:cNvPr>
        <xdr:cNvSpPr/>
      </xdr:nvSpPr>
      <xdr:spPr>
        <a:xfrm>
          <a:off x="0" y="8458200"/>
          <a:ext cx="14218920" cy="45719"/>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254000</xdr:colOff>
      <xdr:row>6</xdr:row>
      <xdr:rowOff>127000</xdr:rowOff>
    </xdr:from>
    <xdr:to>
      <xdr:col>11</xdr:col>
      <xdr:colOff>190500</xdr:colOff>
      <xdr:row>23</xdr:row>
      <xdr:rowOff>139700</xdr:rowOff>
    </xdr:to>
    <xdr:graphicFrame macro="">
      <xdr:nvGraphicFramePr>
        <xdr:cNvPr id="2" name="Chart 1">
          <a:extLst>
            <a:ext uri="{FF2B5EF4-FFF2-40B4-BE49-F238E27FC236}">
              <a16:creationId xmlns:a16="http://schemas.microsoft.com/office/drawing/2014/main" id="{917631A2-BEE8-465E-B404-046E0592F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469900</xdr:colOff>
      <xdr:row>6</xdr:row>
      <xdr:rowOff>63500</xdr:rowOff>
    </xdr:from>
    <xdr:to>
      <xdr:col>21</xdr:col>
      <xdr:colOff>304800</xdr:colOff>
      <xdr:row>23</xdr:row>
      <xdr:rowOff>63500</xdr:rowOff>
    </xdr:to>
    <xdr:graphicFrame macro="">
      <xdr:nvGraphicFramePr>
        <xdr:cNvPr id="3" name="Chart 2">
          <a:extLst>
            <a:ext uri="{FF2B5EF4-FFF2-40B4-BE49-F238E27FC236}">
              <a16:creationId xmlns:a16="http://schemas.microsoft.com/office/drawing/2014/main" id="{E0086431-5437-43AB-A7F6-3531E10BD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254000</xdr:colOff>
      <xdr:row>29</xdr:row>
      <xdr:rowOff>101600</xdr:rowOff>
    </xdr:from>
    <xdr:to>
      <xdr:col>30</xdr:col>
      <xdr:colOff>12700</xdr:colOff>
      <xdr:row>43</xdr:row>
      <xdr:rowOff>149860</xdr:rowOff>
    </xdr:to>
    <xdr:graphicFrame macro="">
      <xdr:nvGraphicFramePr>
        <xdr:cNvPr id="5" name="Chart 4">
          <a:extLst>
            <a:ext uri="{FF2B5EF4-FFF2-40B4-BE49-F238E27FC236}">
              <a16:creationId xmlns:a16="http://schemas.microsoft.com/office/drawing/2014/main" id="{BE52BCF4-D5B2-4C61-A10B-E3E8AA90B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457200</xdr:colOff>
      <xdr:row>6</xdr:row>
      <xdr:rowOff>76200</xdr:rowOff>
    </xdr:from>
    <xdr:to>
      <xdr:col>30</xdr:col>
      <xdr:colOff>241300</xdr:colOff>
      <xdr:row>23</xdr:row>
      <xdr:rowOff>127000</xdr:rowOff>
    </xdr:to>
    <xdr:graphicFrame macro="">
      <xdr:nvGraphicFramePr>
        <xdr:cNvPr id="6" name="Chart 5">
          <a:extLst>
            <a:ext uri="{FF2B5EF4-FFF2-40B4-BE49-F238E27FC236}">
              <a16:creationId xmlns:a16="http://schemas.microsoft.com/office/drawing/2014/main" id="{942E6082-A94F-4470-820E-FC7364E6C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ka Chand" refreshedDate="45745.453509143517" createdVersion="8" refreshedVersion="8" minRefreshableVersion="3" recordCount="83" xr:uid="{89FD71B7-CF96-4762-8681-97E305246034}">
  <cacheSource type="worksheet">
    <worksheetSource ref="A7:D90" sheet="Problem statement 2"/>
  </cacheSource>
  <cacheFields count="4">
    <cacheField name="Sector" numFmtId="0">
      <sharedItems/>
    </cacheField>
    <cacheField name="Year" numFmtId="0">
      <sharedItems containsSemiMixedTypes="0" containsString="0" containsNumber="1" containsInteger="1" minValue="2016" maxValue="2022" count="7">
        <n v="2016"/>
        <n v="2017"/>
        <n v="2018"/>
        <n v="2019"/>
        <n v="2020"/>
        <n v="2021"/>
        <n v="2022"/>
      </sharedItems>
    </cacheField>
    <cacheField name="Month" numFmtId="0">
      <sharedItems/>
    </cacheField>
    <cacheField name="General index" numFmtId="0">
      <sharedItems containsSemiMixedTypes="0" containsString="0" containsNumber="1" minValue="126" maxValue="176.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
  <r>
    <s v="Rural+Urban"/>
    <x v="0"/>
    <s v="January"/>
    <n v="126.3"/>
  </r>
  <r>
    <s v="Rural+Urban"/>
    <x v="0"/>
    <s v="February"/>
    <n v="126"/>
  </r>
  <r>
    <s v="Rural+Urban"/>
    <x v="0"/>
    <s v="March"/>
    <n v="126"/>
  </r>
  <r>
    <s v="Rural+Urban"/>
    <x v="0"/>
    <s v="April"/>
    <n v="127.3"/>
  </r>
  <r>
    <s v="Rural+Urban"/>
    <x v="0"/>
    <s v="May"/>
    <n v="128.6"/>
  </r>
  <r>
    <s v="Rural+Urban"/>
    <x v="0"/>
    <s v="June"/>
    <n v="130.1"/>
  </r>
  <r>
    <s v="Rural+Urban"/>
    <x v="0"/>
    <s v="July"/>
    <n v="131.1"/>
  </r>
  <r>
    <s v="Rural+Urban"/>
    <x v="0"/>
    <s v="August"/>
    <n v="131.1"/>
  </r>
  <r>
    <s v="Rural+Urban"/>
    <x v="0"/>
    <s v="September"/>
    <n v="130.9"/>
  </r>
  <r>
    <s v="Rural+Urban"/>
    <x v="0"/>
    <s v="October"/>
    <n v="131.4"/>
  </r>
  <r>
    <s v="Rural+Urban"/>
    <x v="0"/>
    <s v="November"/>
    <n v="131.19999999999999"/>
  </r>
  <r>
    <s v="Rural+Urban"/>
    <x v="0"/>
    <s v="December"/>
    <n v="130.4"/>
  </r>
  <r>
    <s v="Rural+Urban"/>
    <x v="1"/>
    <s v="January"/>
    <n v="130.30000000000001"/>
  </r>
  <r>
    <s v="Rural+Urban"/>
    <x v="1"/>
    <s v="February"/>
    <n v="130.6"/>
  </r>
  <r>
    <s v="Rural+Urban"/>
    <x v="1"/>
    <s v="March"/>
    <n v="130.9"/>
  </r>
  <r>
    <s v="Rural+Urban"/>
    <x v="1"/>
    <s v="April"/>
    <n v="131.1"/>
  </r>
  <r>
    <s v="Rural+Urban"/>
    <x v="1"/>
    <s v="May"/>
    <n v="131.4"/>
  </r>
  <r>
    <s v="Rural+Urban"/>
    <x v="1"/>
    <s v="June"/>
    <n v="132"/>
  </r>
  <r>
    <s v="Rural+Urban"/>
    <x v="1"/>
    <s v="July"/>
    <n v="134.19999999999999"/>
  </r>
  <r>
    <s v="Rural+Urban"/>
    <x v="1"/>
    <s v="August"/>
    <n v="135.4"/>
  </r>
  <r>
    <s v="Rural+Urban"/>
    <x v="1"/>
    <s v="September"/>
    <n v="135.19999999999999"/>
  </r>
  <r>
    <s v="Rural+Urban"/>
    <x v="1"/>
    <s v="October"/>
    <n v="136.1"/>
  </r>
  <r>
    <s v="Rural+Urban"/>
    <x v="1"/>
    <s v="November"/>
    <n v="137.6"/>
  </r>
  <r>
    <s v="Rural+Urban"/>
    <x v="1"/>
    <s v="December"/>
    <n v="137.19999999999999"/>
  </r>
  <r>
    <s v="Rural+Urban"/>
    <x v="2"/>
    <s v="January"/>
    <n v="136.9"/>
  </r>
  <r>
    <s v="Rural+Urban"/>
    <x v="2"/>
    <s v="February"/>
    <n v="136.4"/>
  </r>
  <r>
    <s v="Rural+Urban"/>
    <x v="2"/>
    <s v="March"/>
    <n v="136.5"/>
  </r>
  <r>
    <s v="Rural+Urban"/>
    <x v="2"/>
    <s v="April"/>
    <n v="137.1"/>
  </r>
  <r>
    <s v="Rural+Urban"/>
    <x v="2"/>
    <s v="May"/>
    <n v="137.80000000000001"/>
  </r>
  <r>
    <s v="Rural+Urban"/>
    <x v="2"/>
    <s v="June"/>
    <n v="138.5"/>
  </r>
  <r>
    <s v="Rural+Urban"/>
    <x v="2"/>
    <s v="July"/>
    <n v="139.80000000000001"/>
  </r>
  <r>
    <s v="Rural+Urban"/>
    <x v="2"/>
    <s v="August"/>
    <n v="140.4"/>
  </r>
  <r>
    <s v="Rural+Urban"/>
    <x v="2"/>
    <s v="September"/>
    <n v="140.19999999999999"/>
  </r>
  <r>
    <s v="Rural+Urban"/>
    <x v="2"/>
    <s v="October"/>
    <n v="140.80000000000001"/>
  </r>
  <r>
    <s v="Rural+Urban"/>
    <x v="2"/>
    <s v="November"/>
    <n v="140.80000000000001"/>
  </r>
  <r>
    <s v="Rural+Urban"/>
    <x v="2"/>
    <s v="December"/>
    <n v="140.1"/>
  </r>
  <r>
    <s v="Rural+Urban"/>
    <x v="3"/>
    <s v="January"/>
    <n v="139.6"/>
  </r>
  <r>
    <s v="Rural+Urban"/>
    <x v="3"/>
    <s v="February"/>
    <n v="139.9"/>
  </r>
  <r>
    <s v="Rural+Urban"/>
    <x v="3"/>
    <s v="March"/>
    <n v="140.4"/>
  </r>
  <r>
    <s v="Rural+Urban"/>
    <x v="3"/>
    <s v="May"/>
    <n v="142"/>
  </r>
  <r>
    <s v="Rural+Urban"/>
    <x v="3"/>
    <s v="June"/>
    <n v="142.9"/>
  </r>
  <r>
    <s v="Rural+Urban"/>
    <x v="3"/>
    <s v="July"/>
    <n v="144.19999999999999"/>
  </r>
  <r>
    <s v="Rural+Urban"/>
    <x v="3"/>
    <s v="August"/>
    <n v="145"/>
  </r>
  <r>
    <s v="Rural+Urban"/>
    <x v="3"/>
    <s v="September"/>
    <n v="145.80000000000001"/>
  </r>
  <r>
    <s v="Rural+Urban"/>
    <x v="3"/>
    <s v="October"/>
    <n v="147.19999999999999"/>
  </r>
  <r>
    <s v="Rural+Urban"/>
    <x v="3"/>
    <s v="November"/>
    <n v="148.6"/>
  </r>
  <r>
    <s v="Rural+Urban"/>
    <x v="3"/>
    <s v="December"/>
    <n v="150.4"/>
  </r>
  <r>
    <s v="Rural+Urban"/>
    <x v="4"/>
    <s v="January"/>
    <n v="150.19999999999999"/>
  </r>
  <r>
    <s v="Rural+Urban"/>
    <x v="4"/>
    <s v="February"/>
    <n v="149.1"/>
  </r>
  <r>
    <s v="Rural+Urban"/>
    <x v="4"/>
    <s v="March"/>
    <n v="148.6"/>
  </r>
  <r>
    <s v="Rural+Urban"/>
    <x v="4"/>
    <s v="April"/>
    <n v="157.80000000000001"/>
  </r>
  <r>
    <s v="Rural+Urban"/>
    <x v="4"/>
    <s v="May"/>
    <n v="160.4"/>
  </r>
  <r>
    <s v="Rural+Urban"/>
    <x v="4"/>
    <s v="June"/>
    <n v="151.80000000000001"/>
  </r>
  <r>
    <s v="Rural+Urban"/>
    <x v="4"/>
    <s v="July"/>
    <n v="151.80000000000001"/>
  </r>
  <r>
    <s v="Rural+Urban"/>
    <x v="4"/>
    <s v="August"/>
    <n v="153.9"/>
  </r>
  <r>
    <s v="Rural+Urban"/>
    <x v="4"/>
    <s v="September"/>
    <n v="154.69999999999999"/>
  </r>
  <r>
    <s v="Rural+Urban"/>
    <x v="4"/>
    <s v="October"/>
    <n v="156.4"/>
  </r>
  <r>
    <s v="Rural+Urban"/>
    <x v="4"/>
    <s v="November"/>
    <n v="158.4"/>
  </r>
  <r>
    <s v="Rural+Urban"/>
    <x v="4"/>
    <s v="December"/>
    <n v="158.9"/>
  </r>
  <r>
    <s v="Rural+Urban"/>
    <x v="5"/>
    <s v="January"/>
    <n v="157.30000000000001"/>
  </r>
  <r>
    <s v="Rural+Urban"/>
    <x v="5"/>
    <s v="February"/>
    <n v="156.6"/>
  </r>
  <r>
    <s v="Rural+Urban"/>
    <x v="5"/>
    <s v="March"/>
    <n v="156.80000000000001"/>
  </r>
  <r>
    <s v="Rural+Urban"/>
    <x v="5"/>
    <s v="April"/>
    <n v="157.80000000000001"/>
  </r>
  <r>
    <s v="Rural+Urban"/>
    <x v="5"/>
    <s v="May"/>
    <n v="160.4"/>
  </r>
  <r>
    <s v="Rural+Urban"/>
    <x v="5"/>
    <s v="June"/>
    <n v="161.30000000000001"/>
  </r>
  <r>
    <s v="Rural+Urban"/>
    <x v="5"/>
    <s v="July"/>
    <n v="162.5"/>
  </r>
  <r>
    <s v="Rural+Urban"/>
    <x v="5"/>
    <s v="August"/>
    <n v="163.19999999999999"/>
  </r>
  <r>
    <s v="Rural+Urban"/>
    <x v="5"/>
    <s v="September"/>
    <n v="163.19999999999999"/>
  </r>
  <r>
    <s v="Rural+Urban"/>
    <x v="5"/>
    <s v="October"/>
    <n v="165.5"/>
  </r>
  <r>
    <s v="Rural+Urban"/>
    <x v="5"/>
    <s v="November"/>
    <n v="166.7"/>
  </r>
  <r>
    <s v="Rural+Urban"/>
    <x v="5"/>
    <s v="December"/>
    <n v="166.2"/>
  </r>
  <r>
    <s v="Rural+Urban"/>
    <x v="6"/>
    <s v="January"/>
    <n v="165.7"/>
  </r>
  <r>
    <s v="Rural+Urban"/>
    <x v="6"/>
    <s v="February"/>
    <n v="166.1"/>
  </r>
  <r>
    <s v="Rural+Urban"/>
    <x v="6"/>
    <s v="March"/>
    <n v="167.7"/>
  </r>
  <r>
    <s v="Rural+Urban"/>
    <x v="6"/>
    <s v="April"/>
    <n v="170.1"/>
  </r>
  <r>
    <s v="Rural+Urban"/>
    <x v="6"/>
    <s v="May"/>
    <n v="171.7"/>
  </r>
  <r>
    <s v="Rural+Urban"/>
    <x v="6"/>
    <s v="June"/>
    <n v="172.6"/>
  </r>
  <r>
    <s v="Rural+Urban"/>
    <x v="6"/>
    <s v="July"/>
    <n v="173.4"/>
  </r>
  <r>
    <s v="Rural+Urban"/>
    <x v="6"/>
    <s v="August"/>
    <n v="174.3"/>
  </r>
  <r>
    <s v="Rural+Urban"/>
    <x v="6"/>
    <s v="September"/>
    <n v="175.3"/>
  </r>
  <r>
    <s v="Rural+Urban"/>
    <x v="6"/>
    <s v="October"/>
    <n v="176.7"/>
  </r>
  <r>
    <s v="Rural+Urban"/>
    <x v="6"/>
    <s v="November"/>
    <n v="176.5"/>
  </r>
  <r>
    <s v="Rural+Urban"/>
    <x v="6"/>
    <s v="December"/>
    <n v="17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96D7EA-3CC0-429F-9FD1-80346E277F92}"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
  <location ref="H7:I14" firstHeaderRow="1" firstDataRow="1" firstDataCol="1"/>
  <pivotFields count="4">
    <pivotField showAll="0"/>
    <pivotField axis="axisRow" showAll="0">
      <items count="8">
        <item x="0"/>
        <item x="1"/>
        <item x="2"/>
        <item x="3"/>
        <item x="4"/>
        <item x="5"/>
        <item x="6"/>
        <item t="default"/>
      </items>
    </pivotField>
    <pivotField showAll="0"/>
    <pivotField dataField="1" showAll="0"/>
  </pivotFields>
  <rowFields count="1">
    <field x="1"/>
  </rowFields>
  <rowItems count="7">
    <i>
      <x/>
    </i>
    <i>
      <x v="1"/>
    </i>
    <i>
      <x v="2"/>
    </i>
    <i>
      <x v="3"/>
    </i>
    <i>
      <x v="4"/>
    </i>
    <i>
      <x v="5"/>
    </i>
    <i>
      <x v="6"/>
    </i>
  </rowItems>
  <colItems count="1">
    <i/>
  </colItems>
  <dataFields count="1">
    <dataField name="Average of General index" fld="3" subtotal="average" baseField="1" baseItem="0"/>
  </dataFields>
  <formats count="6">
    <format dxfId="5">
      <pivotArea collapsedLevelsAreSubtotals="1" fieldPosition="0">
        <references count="1">
          <reference field="1" count="0"/>
        </references>
      </pivotArea>
    </format>
    <format dxfId="4">
      <pivotArea type="all" dataOnly="0" outline="0" fieldPosition="0"/>
    </format>
    <format dxfId="3">
      <pivotArea outline="0" collapsedLevelsAreSubtotals="1" fieldPosition="0"/>
    </format>
    <format dxfId="2">
      <pivotArea field="1" type="button" dataOnly="0" labelOnly="1" outline="0" axis="axisRow" fieldPosition="0"/>
    </format>
    <format dxfId="1">
      <pivotArea dataOnly="0" labelOnly="1" fieldPosition="0">
        <references count="1">
          <reference field="1" count="0"/>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079C2-ABBA-4812-ACC2-4308028DC86E}">
  <dimension ref="A1:AF373"/>
  <sheetViews>
    <sheetView topLeftCell="K1" workbookViewId="0">
      <selection activeCell="AD112" sqref="AD112:AD145"/>
    </sheetView>
  </sheetViews>
  <sheetFormatPr defaultRowHeight="14.4" x14ac:dyDescent="0.3"/>
  <cols>
    <col min="15" max="15" width="15" customWidth="1"/>
    <col min="16" max="16" width="13.77734375"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2"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c r="AF2" s="71">
        <v>0.02</v>
      </c>
    </row>
    <row r="3" spans="1:32"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2" x14ac:dyDescent="0.3">
      <c r="A4" t="s">
        <v>34</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2" x14ac:dyDescent="0.3">
      <c r="A5" t="s">
        <v>30</v>
      </c>
      <c r="B5">
        <v>2013</v>
      </c>
      <c r="C5" t="s">
        <v>35</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2" x14ac:dyDescent="0.3">
      <c r="A6" t="s">
        <v>33</v>
      </c>
      <c r="B6">
        <v>2013</v>
      </c>
      <c r="C6" t="s">
        <v>35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2" x14ac:dyDescent="0.3">
      <c r="A7" t="s">
        <v>34</v>
      </c>
      <c r="B7">
        <v>2013</v>
      </c>
      <c r="C7" t="s">
        <v>35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spans="1:32" x14ac:dyDescent="0.3">
      <c r="A8" t="s">
        <v>30</v>
      </c>
      <c r="B8">
        <v>2013</v>
      </c>
      <c r="C8" t="s">
        <v>36</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2" x14ac:dyDescent="0.3">
      <c r="A9" t="s">
        <v>33</v>
      </c>
      <c r="B9">
        <v>2013</v>
      </c>
      <c r="C9" t="s">
        <v>36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spans="1:32" x14ac:dyDescent="0.3">
      <c r="A10" t="s">
        <v>34</v>
      </c>
      <c r="B10">
        <v>2013</v>
      </c>
      <c r="C10" t="s">
        <v>36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spans="1:32" x14ac:dyDescent="0.3">
      <c r="A11" t="s">
        <v>30</v>
      </c>
      <c r="B11">
        <v>2013</v>
      </c>
      <c r="C11" t="s">
        <v>37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2" x14ac:dyDescent="0.3">
      <c r="A12" t="s">
        <v>33</v>
      </c>
      <c r="B12">
        <v>2013</v>
      </c>
      <c r="C12" t="s">
        <v>37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spans="1:32" x14ac:dyDescent="0.3">
      <c r="A13" t="s">
        <v>34</v>
      </c>
      <c r="B13">
        <v>2013</v>
      </c>
      <c r="C13" t="s">
        <v>37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spans="1:32" x14ac:dyDescent="0.3">
      <c r="A14" t="s">
        <v>30</v>
      </c>
      <c r="B14">
        <v>2013</v>
      </c>
      <c r="C14" t="s">
        <v>38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2" x14ac:dyDescent="0.3">
      <c r="A15" t="s">
        <v>33</v>
      </c>
      <c r="B15">
        <v>2013</v>
      </c>
      <c r="C15" t="s">
        <v>38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spans="1:32" x14ac:dyDescent="0.3">
      <c r="A16" t="s">
        <v>34</v>
      </c>
      <c r="B16">
        <v>2013</v>
      </c>
      <c r="C16" t="s">
        <v>38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spans="1:30" x14ac:dyDescent="0.3">
      <c r="A17" t="s">
        <v>30</v>
      </c>
      <c r="B17">
        <v>2013</v>
      </c>
      <c r="C17" t="s">
        <v>39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3">
      <c r="A18" t="s">
        <v>33</v>
      </c>
      <c r="B18">
        <v>2013</v>
      </c>
      <c r="C18" t="s">
        <v>39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spans="1:30" x14ac:dyDescent="0.3">
      <c r="A19" t="s">
        <v>34</v>
      </c>
      <c r="B19">
        <v>2013</v>
      </c>
      <c r="C19" t="s">
        <v>39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spans="1:30" x14ac:dyDescent="0.3">
      <c r="A20" t="s">
        <v>30</v>
      </c>
      <c r="B20">
        <v>2013</v>
      </c>
      <c r="C20" t="s">
        <v>40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3">
      <c r="A21" t="s">
        <v>33</v>
      </c>
      <c r="B21">
        <v>2013</v>
      </c>
      <c r="C21" t="s">
        <v>40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0" x14ac:dyDescent="0.3">
      <c r="A22" t="s">
        <v>34</v>
      </c>
      <c r="B22">
        <v>2013</v>
      </c>
      <c r="C22" t="s">
        <v>40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0" x14ac:dyDescent="0.3">
      <c r="A23" t="s">
        <v>30</v>
      </c>
      <c r="B23">
        <v>2013</v>
      </c>
      <c r="C23" t="s">
        <v>41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3">
      <c r="A24" t="s">
        <v>33</v>
      </c>
      <c r="B24">
        <v>2013</v>
      </c>
      <c r="C24" t="s">
        <v>41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0" x14ac:dyDescent="0.3">
      <c r="A25" t="s">
        <v>34</v>
      </c>
      <c r="B25">
        <v>2013</v>
      </c>
      <c r="C25" t="s">
        <v>41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0" x14ac:dyDescent="0.3">
      <c r="A26" t="s">
        <v>30</v>
      </c>
      <c r="B26">
        <v>2013</v>
      </c>
      <c r="C26" t="s">
        <v>42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3">
      <c r="A27" t="s">
        <v>33</v>
      </c>
      <c r="B27">
        <v>2013</v>
      </c>
      <c r="C27" t="s">
        <v>42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0" x14ac:dyDescent="0.3">
      <c r="A28" t="s">
        <v>34</v>
      </c>
      <c r="B28">
        <v>2013</v>
      </c>
      <c r="C28" t="s">
        <v>42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0" x14ac:dyDescent="0.3">
      <c r="A29" t="s">
        <v>30</v>
      </c>
      <c r="B29">
        <v>2013</v>
      </c>
      <c r="C29" t="s">
        <v>43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3">
      <c r="A30" t="s">
        <v>33</v>
      </c>
      <c r="B30">
        <v>2013</v>
      </c>
      <c r="C30" t="s">
        <v>43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0" x14ac:dyDescent="0.3">
      <c r="A31" t="s">
        <v>34</v>
      </c>
      <c r="B31">
        <v>2013</v>
      </c>
      <c r="C31" t="s">
        <v>43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0" x14ac:dyDescent="0.3">
      <c r="A32" t="s">
        <v>30</v>
      </c>
      <c r="B32">
        <v>2013</v>
      </c>
      <c r="C32" t="s">
        <v>52</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3">
      <c r="A33" t="s">
        <v>33</v>
      </c>
      <c r="B33">
        <v>2013</v>
      </c>
      <c r="C33" t="s">
        <v>44</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3">
      <c r="A34" t="s">
        <v>34</v>
      </c>
      <c r="B34">
        <v>2013</v>
      </c>
      <c r="C34" t="s">
        <v>44</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3">
      <c r="A35" t="s">
        <v>30</v>
      </c>
      <c r="B35">
        <v>2013</v>
      </c>
      <c r="C35" t="s">
        <v>45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3">
      <c r="A36" t="s">
        <v>33</v>
      </c>
      <c r="B36">
        <v>2013</v>
      </c>
      <c r="C36" t="s">
        <v>45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3">
      <c r="A37" t="s">
        <v>34</v>
      </c>
      <c r="B37">
        <v>2013</v>
      </c>
      <c r="C37" t="s">
        <v>45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3">
      <c r="A40" t="s">
        <v>34</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3">
      <c r="A41" t="s">
        <v>30</v>
      </c>
      <c r="B41">
        <v>2014</v>
      </c>
      <c r="C41" t="s">
        <v>35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3">
      <c r="A42" t="s">
        <v>33</v>
      </c>
      <c r="B42">
        <v>2014</v>
      </c>
      <c r="C42" t="s">
        <v>35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3">
      <c r="A43" t="s">
        <v>34</v>
      </c>
      <c r="B43">
        <v>2014</v>
      </c>
      <c r="C43" t="s">
        <v>35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3">
      <c r="A44" t="s">
        <v>30</v>
      </c>
      <c r="B44">
        <v>2014</v>
      </c>
      <c r="C44" t="s">
        <v>36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3">
      <c r="A45" t="s">
        <v>33</v>
      </c>
      <c r="B45">
        <v>2014</v>
      </c>
      <c r="C45" t="s">
        <v>36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3">
      <c r="A46" t="s">
        <v>34</v>
      </c>
      <c r="B46">
        <v>2014</v>
      </c>
      <c r="C46" t="s">
        <v>53</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3">
      <c r="A47" t="s">
        <v>30</v>
      </c>
      <c r="B47">
        <v>2014</v>
      </c>
      <c r="C47" t="s">
        <v>37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3">
      <c r="A48" t="s">
        <v>33</v>
      </c>
      <c r="B48">
        <v>2014</v>
      </c>
      <c r="C48" t="s">
        <v>37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3">
      <c r="A49" t="s">
        <v>34</v>
      </c>
      <c r="B49">
        <v>2014</v>
      </c>
      <c r="C49" t="s">
        <v>37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3">
      <c r="A50" t="s">
        <v>30</v>
      </c>
      <c r="B50">
        <v>2014</v>
      </c>
      <c r="C50" t="s">
        <v>38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3">
      <c r="A51" t="s">
        <v>33</v>
      </c>
      <c r="B51">
        <v>2014</v>
      </c>
      <c r="C51" t="s">
        <v>38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3">
      <c r="A52" t="s">
        <v>34</v>
      </c>
      <c r="B52">
        <v>2014</v>
      </c>
      <c r="C52" t="s">
        <v>38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3">
      <c r="A53" t="s">
        <v>30</v>
      </c>
      <c r="B53">
        <v>2014</v>
      </c>
      <c r="C53" t="s">
        <v>39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3">
      <c r="A54" t="s">
        <v>33</v>
      </c>
      <c r="B54">
        <v>2014</v>
      </c>
      <c r="C54" t="s">
        <v>39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3">
      <c r="A55" t="s">
        <v>34</v>
      </c>
      <c r="B55">
        <v>2014</v>
      </c>
      <c r="C55" t="s">
        <v>39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3">
      <c r="A56" t="s">
        <v>30</v>
      </c>
      <c r="B56">
        <v>2014</v>
      </c>
      <c r="C56" t="s">
        <v>40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3">
      <c r="A57" t="s">
        <v>33</v>
      </c>
      <c r="B57">
        <v>2014</v>
      </c>
      <c r="C57" t="s">
        <v>40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3">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3">
      <c r="A59" t="s">
        <v>30</v>
      </c>
      <c r="B59">
        <v>2014</v>
      </c>
      <c r="C59" t="s">
        <v>41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3">
      <c r="A60" t="s">
        <v>33</v>
      </c>
      <c r="B60">
        <v>2014</v>
      </c>
      <c r="C60" t="s">
        <v>41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3">
      <c r="A61" t="s">
        <v>34</v>
      </c>
      <c r="B61">
        <v>2014</v>
      </c>
      <c r="C61" t="s">
        <v>41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3">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3">
      <c r="A63" t="s">
        <v>33</v>
      </c>
      <c r="B63">
        <v>2014</v>
      </c>
      <c r="C63" t="s">
        <v>42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3">
      <c r="A64" t="s">
        <v>34</v>
      </c>
      <c r="B64">
        <v>2014</v>
      </c>
      <c r="C64" t="s">
        <v>42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3">
      <c r="A65" t="s">
        <v>30</v>
      </c>
      <c r="B65">
        <v>2014</v>
      </c>
      <c r="C65" t="s">
        <v>43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3">
      <c r="A66" t="s">
        <v>33</v>
      </c>
      <c r="B66">
        <v>2014</v>
      </c>
      <c r="C66" t="s">
        <v>43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3">
      <c r="A67" t="s">
        <v>34</v>
      </c>
      <c r="B67">
        <v>2014</v>
      </c>
      <c r="C67" t="s">
        <v>43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3">
      <c r="A68" t="s">
        <v>30</v>
      </c>
      <c r="B68">
        <v>2014</v>
      </c>
      <c r="C68" t="s">
        <v>44</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3">
      <c r="A69" t="s">
        <v>33</v>
      </c>
      <c r="B69">
        <v>2014</v>
      </c>
      <c r="C69" t="s">
        <v>44</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3">
      <c r="A70" t="s">
        <v>34</v>
      </c>
      <c r="B70">
        <v>2014</v>
      </c>
      <c r="C70" t="s">
        <v>44</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3">
      <c r="A71" t="s">
        <v>30</v>
      </c>
      <c r="B71">
        <v>2014</v>
      </c>
      <c r="C71" t="s">
        <v>45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3">
      <c r="A72" t="s">
        <v>33</v>
      </c>
      <c r="B72">
        <v>2014</v>
      </c>
      <c r="C72" t="s">
        <v>45</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3">
      <c r="A73" t="s">
        <v>34</v>
      </c>
      <c r="B73">
        <v>2014</v>
      </c>
      <c r="C73" t="s">
        <v>45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3">
      <c r="A76" t="s">
        <v>34</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3">
      <c r="A77" t="s">
        <v>30</v>
      </c>
      <c r="B77">
        <v>2015</v>
      </c>
      <c r="C77" t="s">
        <v>35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3">
      <c r="A78" t="s">
        <v>33</v>
      </c>
      <c r="B78">
        <v>2015</v>
      </c>
      <c r="C78" t="s">
        <v>35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3">
      <c r="A79" t="s">
        <v>34</v>
      </c>
      <c r="B79">
        <v>2015</v>
      </c>
      <c r="C79" t="s">
        <v>35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3">
      <c r="A80" t="s">
        <v>30</v>
      </c>
      <c r="B80">
        <v>2015</v>
      </c>
      <c r="C80" t="s">
        <v>36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3">
      <c r="A81" t="s">
        <v>33</v>
      </c>
      <c r="B81">
        <v>2015</v>
      </c>
      <c r="C81" t="s">
        <v>36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3">
      <c r="A82" t="s">
        <v>34</v>
      </c>
      <c r="B82">
        <v>2015</v>
      </c>
      <c r="C82" t="s">
        <v>36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3">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3">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3">
      <c r="A85" t="s">
        <v>34</v>
      </c>
      <c r="B85">
        <v>2015</v>
      </c>
      <c r="C85" t="s">
        <v>37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3">
      <c r="A86" t="s">
        <v>30</v>
      </c>
      <c r="B86">
        <v>2015</v>
      </c>
      <c r="C86" t="s">
        <v>38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3">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3">
      <c r="A88" t="s">
        <v>34</v>
      </c>
      <c r="B88">
        <v>2015</v>
      </c>
      <c r="C88" t="s">
        <v>38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3">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3">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3">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3">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3">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3">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3">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3">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3">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3">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3">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3">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3">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3">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3">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3">
      <c r="A104" t="s">
        <v>30</v>
      </c>
      <c r="B104">
        <v>2015</v>
      </c>
      <c r="C104" t="s">
        <v>44</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3">
      <c r="A105" t="s">
        <v>33</v>
      </c>
      <c r="B105">
        <v>2015</v>
      </c>
      <c r="C105" t="s">
        <v>44</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3">
      <c r="A106" t="s">
        <v>34</v>
      </c>
      <c r="B106">
        <v>2015</v>
      </c>
      <c r="C106" t="s">
        <v>44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3">
      <c r="A107" t="s">
        <v>30</v>
      </c>
      <c r="B107">
        <v>2015</v>
      </c>
      <c r="C107" t="s">
        <v>45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3">
      <c r="A108" t="s">
        <v>33</v>
      </c>
      <c r="B108">
        <v>2015</v>
      </c>
      <c r="C108" t="s">
        <v>45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3">
      <c r="A109" t="s">
        <v>34</v>
      </c>
      <c r="B109">
        <v>2015</v>
      </c>
      <c r="C109" t="s">
        <v>45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3">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3">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3">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3">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3">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3">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3">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3">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3">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3">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3">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3">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3">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3">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3">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3">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3">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3">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3">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3">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3">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3">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3">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3">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3">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3">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3">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3">
      <c r="A140" t="s">
        <v>30</v>
      </c>
      <c r="B140">
        <v>2016</v>
      </c>
      <c r="C140" t="s">
        <v>44</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3">
      <c r="A141" t="s">
        <v>33</v>
      </c>
      <c r="B141">
        <v>2016</v>
      </c>
      <c r="C141" t="s">
        <v>44</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3">
      <c r="A142" t="s">
        <v>34</v>
      </c>
      <c r="B142">
        <v>2016</v>
      </c>
      <c r="C142" t="s">
        <v>44</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3">
      <c r="A143" t="s">
        <v>30</v>
      </c>
      <c r="B143">
        <v>2016</v>
      </c>
      <c r="C143" t="s">
        <v>45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45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3">
      <c r="A145" t="s">
        <v>34</v>
      </c>
      <c r="B145">
        <v>2016</v>
      </c>
      <c r="C145" t="s">
        <v>45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3">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3">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3">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3">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3">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3">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3">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3">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3">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3">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3">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3">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3">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3">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3">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3">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3">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3">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3">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3">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3">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3">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3">
      <c r="A176" t="s">
        <v>30</v>
      </c>
      <c r="B176">
        <v>2017</v>
      </c>
      <c r="C176" t="s">
        <v>44</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44</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3">
      <c r="A178" t="s">
        <v>34</v>
      </c>
      <c r="B178">
        <v>2017</v>
      </c>
      <c r="C178" t="s">
        <v>44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3">
      <c r="A179" t="s">
        <v>30</v>
      </c>
      <c r="B179">
        <v>2017</v>
      </c>
      <c r="C179" t="s">
        <v>45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3">
      <c r="A180" t="s">
        <v>33</v>
      </c>
      <c r="B180">
        <v>2017</v>
      </c>
      <c r="C180" t="s">
        <v>45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3">
      <c r="A181" t="s">
        <v>34</v>
      </c>
      <c r="B181">
        <v>2017</v>
      </c>
      <c r="C181" t="s">
        <v>45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3">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3">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3">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3">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3">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3">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3">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3">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3">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3">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3">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3">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3">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3">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3">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3">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44</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44</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3">
      <c r="A214" t="s">
        <v>34</v>
      </c>
      <c r="B214">
        <v>2018</v>
      </c>
      <c r="C214" t="s">
        <v>44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45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3">
      <c r="A216" t="s">
        <v>33</v>
      </c>
      <c r="B216">
        <v>2018</v>
      </c>
      <c r="C216" t="s">
        <v>45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3">
      <c r="A217" t="s">
        <v>34</v>
      </c>
      <c r="B217">
        <v>2018</v>
      </c>
      <c r="C217" t="s">
        <v>45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3">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3">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3">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3">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3">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38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38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3">
      <c r="A229" t="s">
        <v>34</v>
      </c>
      <c r="B229">
        <v>2019</v>
      </c>
      <c r="C229" t="s">
        <v>38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39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39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3">
      <c r="A232" t="s">
        <v>34</v>
      </c>
      <c r="B232">
        <v>2019</v>
      </c>
      <c r="C232" t="s">
        <v>39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3">
      <c r="A235" t="s">
        <v>34</v>
      </c>
      <c r="B235">
        <v>2019</v>
      </c>
      <c r="C235" t="s">
        <v>40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3">
      <c r="A238" t="s">
        <v>34</v>
      </c>
      <c r="B238">
        <v>2019</v>
      </c>
      <c r="C238" t="s">
        <v>41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3">
      <c r="A239" t="s">
        <v>30</v>
      </c>
      <c r="B239">
        <v>2019</v>
      </c>
      <c r="C239" t="s">
        <v>42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3">
      <c r="A241" t="s">
        <v>34</v>
      </c>
      <c r="B241">
        <v>2019</v>
      </c>
      <c r="C241" t="s">
        <v>42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43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43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3">
      <c r="A244" t="s">
        <v>34</v>
      </c>
      <c r="B244">
        <v>2019</v>
      </c>
      <c r="C244" t="s">
        <v>43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3">
      <c r="A245" t="s">
        <v>30</v>
      </c>
      <c r="B245">
        <v>2019</v>
      </c>
      <c r="C245" t="s">
        <v>44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3">
      <c r="A246" t="s">
        <v>33</v>
      </c>
      <c r="B246">
        <v>2019</v>
      </c>
      <c r="C246" t="s">
        <v>44</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34</v>
      </c>
      <c r="B247">
        <v>2019</v>
      </c>
      <c r="C247" t="s">
        <v>44</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45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45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34</v>
      </c>
      <c r="B250">
        <v>2019</v>
      </c>
      <c r="C250" t="s">
        <v>45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3">
      <c r="A253" t="s">
        <v>34</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3">
      <c r="A256" t="s">
        <v>34</v>
      </c>
      <c r="B256">
        <v>2020</v>
      </c>
      <c r="C256" t="s">
        <v>35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3">
      <c r="A259" t="s">
        <v>34</v>
      </c>
      <c r="B259">
        <v>2020</v>
      </c>
      <c r="C259" t="s">
        <v>36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37</v>
      </c>
      <c r="D260">
        <v>147.19999999999999</v>
      </c>
      <c r="E260" t="s">
        <v>32</v>
      </c>
      <c r="F260">
        <v>146.9</v>
      </c>
      <c r="G260">
        <v>155.6</v>
      </c>
      <c r="H260">
        <v>137.1</v>
      </c>
      <c r="I260">
        <v>147.30000000000001</v>
      </c>
      <c r="J260">
        <v>162.69999999999999</v>
      </c>
      <c r="K260">
        <v>150.19999999999999</v>
      </c>
      <c r="L260">
        <v>119.8</v>
      </c>
      <c r="M260">
        <v>158.69999999999999</v>
      </c>
      <c r="N260">
        <v>139.19999999999999</v>
      </c>
      <c r="O260" t="s">
        <v>32</v>
      </c>
      <c r="P260">
        <v>150.1</v>
      </c>
      <c r="Q260" t="s">
        <v>32</v>
      </c>
      <c r="R260" t="s">
        <v>32</v>
      </c>
      <c r="S260" t="s">
        <v>32</v>
      </c>
      <c r="T260" t="s">
        <v>32</v>
      </c>
      <c r="U260" t="s">
        <v>32</v>
      </c>
      <c r="V260">
        <v>148.4</v>
      </c>
      <c r="W260" t="s">
        <v>32</v>
      </c>
      <c r="X260">
        <v>154.30000000000001</v>
      </c>
      <c r="Y260" t="s">
        <v>32</v>
      </c>
      <c r="Z260" t="s">
        <v>32</v>
      </c>
      <c r="AA260" t="s">
        <v>32</v>
      </c>
      <c r="AB260" t="s">
        <v>32</v>
      </c>
      <c r="AC260" t="s">
        <v>32</v>
      </c>
      <c r="AD260" t="s">
        <v>32</v>
      </c>
    </row>
    <row r="261" spans="1:30" x14ac:dyDescent="0.3">
      <c r="A261" t="s">
        <v>33</v>
      </c>
      <c r="B261">
        <v>2020</v>
      </c>
      <c r="C261" t="s">
        <v>37</v>
      </c>
      <c r="D261">
        <v>151.80000000000001</v>
      </c>
      <c r="E261" t="s">
        <v>32</v>
      </c>
      <c r="F261">
        <v>151.9</v>
      </c>
      <c r="G261">
        <v>155.5</v>
      </c>
      <c r="H261">
        <v>131.6</v>
      </c>
      <c r="I261">
        <v>152.9</v>
      </c>
      <c r="J261">
        <v>180</v>
      </c>
      <c r="K261">
        <v>150.80000000000001</v>
      </c>
      <c r="L261">
        <v>121.2</v>
      </c>
      <c r="M261">
        <v>154</v>
      </c>
      <c r="N261">
        <v>133.5</v>
      </c>
      <c r="O261" t="s">
        <v>32</v>
      </c>
      <c r="P261">
        <v>153.5</v>
      </c>
      <c r="Q261" t="s">
        <v>32</v>
      </c>
      <c r="R261" t="s">
        <v>32</v>
      </c>
      <c r="S261" t="s">
        <v>32</v>
      </c>
      <c r="T261" t="s">
        <v>32</v>
      </c>
      <c r="U261">
        <v>155.6</v>
      </c>
      <c r="V261">
        <v>137.1</v>
      </c>
      <c r="W261" t="s">
        <v>32</v>
      </c>
      <c r="X261">
        <v>144.80000000000001</v>
      </c>
      <c r="Y261" t="s">
        <v>32</v>
      </c>
      <c r="Z261" t="s">
        <v>32</v>
      </c>
      <c r="AA261" t="s">
        <v>32</v>
      </c>
      <c r="AB261" t="s">
        <v>32</v>
      </c>
      <c r="AC261" t="s">
        <v>32</v>
      </c>
      <c r="AD261" t="s">
        <v>32</v>
      </c>
    </row>
    <row r="262" spans="1:30" x14ac:dyDescent="0.3">
      <c r="A262" t="s">
        <v>34</v>
      </c>
      <c r="B262">
        <v>2020</v>
      </c>
      <c r="C262" t="s">
        <v>37</v>
      </c>
      <c r="D262">
        <v>148.69999999999999</v>
      </c>
      <c r="E262" t="s">
        <v>32</v>
      </c>
      <c r="F262">
        <v>148.80000000000001</v>
      </c>
      <c r="G262">
        <v>155.6</v>
      </c>
      <c r="H262">
        <v>135.1</v>
      </c>
      <c r="I262">
        <v>149.9</v>
      </c>
      <c r="J262">
        <v>168.6</v>
      </c>
      <c r="K262">
        <v>150.4</v>
      </c>
      <c r="L262">
        <v>120.3</v>
      </c>
      <c r="M262">
        <v>157.1</v>
      </c>
      <c r="N262">
        <v>136.80000000000001</v>
      </c>
      <c r="O262" t="s">
        <v>32</v>
      </c>
      <c r="P262">
        <v>151.4</v>
      </c>
      <c r="Q262" t="s">
        <v>32</v>
      </c>
      <c r="R262" t="s">
        <v>32</v>
      </c>
      <c r="S262" t="s">
        <v>32</v>
      </c>
      <c r="T262" t="s">
        <v>32</v>
      </c>
      <c r="U262">
        <v>155.6</v>
      </c>
      <c r="V262">
        <v>144.1</v>
      </c>
      <c r="W262" t="s">
        <v>32</v>
      </c>
      <c r="X262">
        <v>150.69999999999999</v>
      </c>
      <c r="Y262" t="s">
        <v>32</v>
      </c>
      <c r="Z262" t="s">
        <v>32</v>
      </c>
      <c r="AA262" t="s">
        <v>32</v>
      </c>
      <c r="AB262" t="s">
        <v>32</v>
      </c>
      <c r="AC262" t="s">
        <v>32</v>
      </c>
      <c r="AD262" t="s">
        <v>32</v>
      </c>
    </row>
    <row r="263" spans="1:30" x14ac:dyDescent="0.3">
      <c r="A263" t="s">
        <v>30</v>
      </c>
      <c r="B263">
        <v>2020</v>
      </c>
      <c r="C263" t="s">
        <v>38</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spans="1:30" x14ac:dyDescent="0.3">
      <c r="A264" t="s">
        <v>33</v>
      </c>
      <c r="B264">
        <v>2020</v>
      </c>
      <c r="C264" t="s">
        <v>38</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spans="1:30" x14ac:dyDescent="0.3">
      <c r="A265" t="s">
        <v>34</v>
      </c>
      <c r="B265">
        <v>2020</v>
      </c>
      <c r="C265" t="s">
        <v>38</v>
      </c>
      <c r="D265" t="s">
        <v>32</v>
      </c>
      <c r="E265" t="s">
        <v>32</v>
      </c>
      <c r="F265" t="s">
        <v>32</v>
      </c>
      <c r="G265" t="s">
        <v>32</v>
      </c>
      <c r="H265" t="s">
        <v>32</v>
      </c>
      <c r="I265" t="s">
        <v>32</v>
      </c>
      <c r="J265" t="s">
        <v>32</v>
      </c>
      <c r="K265" t="s">
        <v>32</v>
      </c>
      <c r="L265" t="s">
        <v>32</v>
      </c>
      <c r="M265" t="s">
        <v>32</v>
      </c>
      <c r="N265" t="s">
        <v>32</v>
      </c>
      <c r="O265" t="s">
        <v>32</v>
      </c>
      <c r="P265" t="s">
        <v>32</v>
      </c>
      <c r="Q265" t="s">
        <v>32</v>
      </c>
      <c r="R265" t="s">
        <v>32</v>
      </c>
      <c r="S265" t="s">
        <v>32</v>
      </c>
      <c r="T265" t="s">
        <v>32</v>
      </c>
      <c r="U265" t="s">
        <v>32</v>
      </c>
      <c r="V265" t="s">
        <v>32</v>
      </c>
      <c r="W265" t="s">
        <v>32</v>
      </c>
      <c r="X265" t="s">
        <v>32</v>
      </c>
      <c r="Y265" t="s">
        <v>32</v>
      </c>
      <c r="Z265" t="s">
        <v>32</v>
      </c>
      <c r="AA265" t="s">
        <v>32</v>
      </c>
      <c r="AB265" t="s">
        <v>32</v>
      </c>
      <c r="AC265" t="s">
        <v>32</v>
      </c>
      <c r="AD265" t="s">
        <v>32</v>
      </c>
    </row>
    <row r="266" spans="1:30" x14ac:dyDescent="0.3">
      <c r="A266" t="s">
        <v>30</v>
      </c>
      <c r="B266">
        <v>2020</v>
      </c>
      <c r="C266" t="s">
        <v>39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39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3">
      <c r="A268" t="s">
        <v>34</v>
      </c>
      <c r="B268">
        <v>2020</v>
      </c>
      <c r="C268" t="s">
        <v>39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3">
      <c r="A269" t="s">
        <v>30</v>
      </c>
      <c r="B269">
        <v>2020</v>
      </c>
      <c r="C269" t="s">
        <v>40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3">
      <c r="A271" t="s">
        <v>34</v>
      </c>
      <c r="B271">
        <v>2020</v>
      </c>
      <c r="C271" t="s">
        <v>40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3">
      <c r="A272" t="s">
        <v>30</v>
      </c>
      <c r="B272">
        <v>2020</v>
      </c>
      <c r="C272" t="s">
        <v>41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3">
      <c r="A274" t="s">
        <v>34</v>
      </c>
      <c r="B274">
        <v>2020</v>
      </c>
      <c r="C274" t="s">
        <v>41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3">
      <c r="A275" t="s">
        <v>30</v>
      </c>
      <c r="B275">
        <v>2020</v>
      </c>
      <c r="C275" t="s">
        <v>42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3">
      <c r="A276" t="s">
        <v>33</v>
      </c>
      <c r="B276">
        <v>2020</v>
      </c>
      <c r="C276" t="s">
        <v>42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3">
      <c r="A277" t="s">
        <v>34</v>
      </c>
      <c r="B277">
        <v>2020</v>
      </c>
      <c r="C277" t="s">
        <v>42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3">
      <c r="A278" t="s">
        <v>30</v>
      </c>
      <c r="B278">
        <v>2020</v>
      </c>
      <c r="C278" t="s">
        <v>43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43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3">
      <c r="A280" t="s">
        <v>34</v>
      </c>
      <c r="B280">
        <v>2020</v>
      </c>
      <c r="C280" t="s">
        <v>43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3">
      <c r="A281" t="s">
        <v>30</v>
      </c>
      <c r="B281">
        <v>2020</v>
      </c>
      <c r="C281" t="s">
        <v>44</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44</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3">
      <c r="A283" t="s">
        <v>34</v>
      </c>
      <c r="B283">
        <v>2020</v>
      </c>
      <c r="C283" t="s">
        <v>44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45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45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3">
      <c r="A286" t="s">
        <v>34</v>
      </c>
      <c r="B286">
        <v>2020</v>
      </c>
      <c r="C286" t="s">
        <v>45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3">
      <c r="A289" t="s">
        <v>34</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3">
      <c r="A292" t="s">
        <v>34</v>
      </c>
      <c r="B292">
        <v>2021</v>
      </c>
      <c r="C292" t="s">
        <v>35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3">
      <c r="A293" t="s">
        <v>30</v>
      </c>
      <c r="B293">
        <v>2021</v>
      </c>
      <c r="C293" t="s">
        <v>36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46</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3">
      <c r="A295" t="s">
        <v>34</v>
      </c>
      <c r="B295">
        <v>2021</v>
      </c>
      <c r="C295" t="s">
        <v>36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46</v>
      </c>
      <c r="V296">
        <v>156</v>
      </c>
      <c r="W296">
        <v>155.5</v>
      </c>
      <c r="X296">
        <v>165.3</v>
      </c>
      <c r="Y296">
        <v>151.69999999999999</v>
      </c>
      <c r="Z296">
        <v>158.6</v>
      </c>
      <c r="AA296">
        <v>164.1</v>
      </c>
      <c r="AB296">
        <v>154.6</v>
      </c>
      <c r="AC296">
        <v>158</v>
      </c>
      <c r="AD296">
        <v>157.6</v>
      </c>
    </row>
    <row r="297" spans="1:30" x14ac:dyDescent="0.3">
      <c r="A297" t="s">
        <v>33</v>
      </c>
      <c r="B297">
        <v>2021</v>
      </c>
      <c r="C297" t="s">
        <v>37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3">
      <c r="A298" t="s">
        <v>34</v>
      </c>
      <c r="B298">
        <v>2021</v>
      </c>
      <c r="C298" t="s">
        <v>37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38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38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3">
      <c r="A301" t="s">
        <v>34</v>
      </c>
      <c r="B301">
        <v>2021</v>
      </c>
      <c r="C301" t="s">
        <v>38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39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3">
      <c r="A303" t="s">
        <v>33</v>
      </c>
      <c r="B303">
        <v>2021</v>
      </c>
      <c r="C303" t="s">
        <v>39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3">
      <c r="A304" t="s">
        <v>34</v>
      </c>
      <c r="B304">
        <v>2021</v>
      </c>
      <c r="C304" t="s">
        <v>39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3">
      <c r="A307" t="s">
        <v>34</v>
      </c>
      <c r="B307">
        <v>2021</v>
      </c>
      <c r="C307" t="s">
        <v>40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3">
      <c r="A310" t="s">
        <v>34</v>
      </c>
      <c r="B310">
        <v>2021</v>
      </c>
      <c r="C310" t="s">
        <v>41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3">
      <c r="A311" t="s">
        <v>30</v>
      </c>
      <c r="B311">
        <v>2021</v>
      </c>
      <c r="C311" t="s">
        <v>42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3">
      <c r="A313" t="s">
        <v>34</v>
      </c>
      <c r="B313">
        <v>2021</v>
      </c>
      <c r="C313" t="s">
        <v>42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43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3">
      <c r="A315" t="s">
        <v>33</v>
      </c>
      <c r="B315">
        <v>2021</v>
      </c>
      <c r="C315" t="s">
        <v>43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3">
      <c r="A316" t="s">
        <v>34</v>
      </c>
      <c r="B316">
        <v>2021</v>
      </c>
      <c r="C316" t="s">
        <v>43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3">
      <c r="A317" t="s">
        <v>30</v>
      </c>
      <c r="B317">
        <v>2021</v>
      </c>
      <c r="C317" t="s">
        <v>44</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3">
      <c r="A318" t="s">
        <v>33</v>
      </c>
      <c r="B318">
        <v>2021</v>
      </c>
      <c r="C318" t="s">
        <v>44</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34</v>
      </c>
      <c r="B319">
        <v>2021</v>
      </c>
      <c r="C319" t="s">
        <v>44</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45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3">
      <c r="A321" t="s">
        <v>33</v>
      </c>
      <c r="B321">
        <v>2021</v>
      </c>
      <c r="C321" t="s">
        <v>45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3">
      <c r="A322" t="s">
        <v>34</v>
      </c>
      <c r="B322">
        <v>2021</v>
      </c>
      <c r="C322" t="s">
        <v>45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3">
      <c r="A325" t="s">
        <v>34</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3">
      <c r="A326" t="s">
        <v>30</v>
      </c>
      <c r="B326">
        <v>2022</v>
      </c>
      <c r="C326" t="s">
        <v>35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3">
      <c r="A327" t="s">
        <v>33</v>
      </c>
      <c r="B327">
        <v>2022</v>
      </c>
      <c r="C327" t="s">
        <v>35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3">
      <c r="A328" t="s">
        <v>34</v>
      </c>
      <c r="B328">
        <v>2022</v>
      </c>
      <c r="C328" t="s">
        <v>35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3">
      <c r="A329" t="s">
        <v>30</v>
      </c>
      <c r="B329">
        <v>2022</v>
      </c>
      <c r="C329" t="s">
        <v>36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3">
      <c r="A330" t="s">
        <v>33</v>
      </c>
      <c r="B330">
        <v>2022</v>
      </c>
      <c r="C330" t="s">
        <v>36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3">
      <c r="A331" t="s">
        <v>34</v>
      </c>
      <c r="B331">
        <v>2022</v>
      </c>
      <c r="C331" t="s">
        <v>36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3">
      <c r="A332" t="s">
        <v>30</v>
      </c>
      <c r="B332">
        <v>2022</v>
      </c>
      <c r="C332" t="s">
        <v>37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3">
      <c r="A333" t="s">
        <v>33</v>
      </c>
      <c r="B333">
        <v>2022</v>
      </c>
      <c r="C333" t="s">
        <v>37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3">
      <c r="A334" t="s">
        <v>34</v>
      </c>
      <c r="B334">
        <v>2022</v>
      </c>
      <c r="C334" t="s">
        <v>37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3">
      <c r="A335" t="s">
        <v>30</v>
      </c>
      <c r="B335">
        <v>2022</v>
      </c>
      <c r="C335" t="s">
        <v>38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3">
      <c r="A336" t="s">
        <v>33</v>
      </c>
      <c r="B336">
        <v>2022</v>
      </c>
      <c r="C336" t="s">
        <v>38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3">
      <c r="A337" t="s">
        <v>34</v>
      </c>
      <c r="B337">
        <v>2022</v>
      </c>
      <c r="C337" t="s">
        <v>38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3">
      <c r="A338" t="s">
        <v>30</v>
      </c>
      <c r="B338">
        <v>2022</v>
      </c>
      <c r="C338" t="s">
        <v>39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3">
      <c r="A339" t="s">
        <v>33</v>
      </c>
      <c r="B339">
        <v>2022</v>
      </c>
      <c r="C339" t="s">
        <v>39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3">
      <c r="A340" t="s">
        <v>34</v>
      </c>
      <c r="B340">
        <v>2022</v>
      </c>
      <c r="C340" t="s">
        <v>39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3">
      <c r="A341" t="s">
        <v>30</v>
      </c>
      <c r="B341">
        <v>2022</v>
      </c>
      <c r="C341" t="s">
        <v>40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3">
      <c r="A342" t="s">
        <v>33</v>
      </c>
      <c r="B342">
        <v>2022</v>
      </c>
      <c r="C342" t="s">
        <v>40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3">
      <c r="A343" t="s">
        <v>34</v>
      </c>
      <c r="B343">
        <v>2022</v>
      </c>
      <c r="C343" t="s">
        <v>40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3">
      <c r="A344" t="s">
        <v>30</v>
      </c>
      <c r="B344">
        <v>2022</v>
      </c>
      <c r="C344" t="s">
        <v>41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3">
      <c r="A345" t="s">
        <v>33</v>
      </c>
      <c r="B345">
        <v>2022</v>
      </c>
      <c r="C345" t="s">
        <v>41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3">
      <c r="A346" t="s">
        <v>34</v>
      </c>
      <c r="B346">
        <v>2022</v>
      </c>
      <c r="C346" t="s">
        <v>41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3">
      <c r="A347" t="s">
        <v>30</v>
      </c>
      <c r="B347">
        <v>2022</v>
      </c>
      <c r="C347" t="s">
        <v>42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3">
      <c r="A348" t="s">
        <v>33</v>
      </c>
      <c r="B348">
        <v>2022</v>
      </c>
      <c r="C348" t="s">
        <v>42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3">
      <c r="A349" t="s">
        <v>34</v>
      </c>
      <c r="B349">
        <v>2022</v>
      </c>
      <c r="C349" t="s">
        <v>42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3">
      <c r="A350" t="s">
        <v>30</v>
      </c>
      <c r="B350">
        <v>2022</v>
      </c>
      <c r="C350" t="s">
        <v>43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3">
      <c r="A351" t="s">
        <v>33</v>
      </c>
      <c r="B351">
        <v>2022</v>
      </c>
      <c r="C351" t="s">
        <v>43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3">
      <c r="A352" t="s">
        <v>34</v>
      </c>
      <c r="B352">
        <v>2022</v>
      </c>
      <c r="C352" t="s">
        <v>43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3">
      <c r="A353" t="s">
        <v>30</v>
      </c>
      <c r="B353">
        <v>2022</v>
      </c>
      <c r="C353" t="s">
        <v>44</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3">
      <c r="A354" t="s">
        <v>33</v>
      </c>
      <c r="B354">
        <v>2022</v>
      </c>
      <c r="C354" t="s">
        <v>44</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3">
      <c r="A355" t="s">
        <v>34</v>
      </c>
      <c r="B355">
        <v>2022</v>
      </c>
      <c r="C355" t="s">
        <v>44</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3">
      <c r="A356" t="s">
        <v>30</v>
      </c>
      <c r="B356">
        <v>2022</v>
      </c>
      <c r="C356" t="s">
        <v>45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3">
      <c r="A357" t="s">
        <v>33</v>
      </c>
      <c r="B357">
        <v>2022</v>
      </c>
      <c r="C357" t="s">
        <v>45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3">
      <c r="A358" t="s">
        <v>34</v>
      </c>
      <c r="B358">
        <v>2022</v>
      </c>
      <c r="C358" t="s">
        <v>45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3">
      <c r="A361" t="s">
        <v>34</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3">
      <c r="A362" t="s">
        <v>30</v>
      </c>
      <c r="B362">
        <v>2023</v>
      </c>
      <c r="C362" t="s">
        <v>35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3">
      <c r="A363" t="s">
        <v>33</v>
      </c>
      <c r="B363">
        <v>2023</v>
      </c>
      <c r="C363" t="s">
        <v>35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3">
      <c r="A364" t="s">
        <v>34</v>
      </c>
      <c r="B364">
        <v>2023</v>
      </c>
      <c r="C364" t="s">
        <v>35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3">
      <c r="A365" t="s">
        <v>30</v>
      </c>
      <c r="B365">
        <v>2023</v>
      </c>
      <c r="C365" t="s">
        <v>36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3">
      <c r="A366" t="s">
        <v>33</v>
      </c>
      <c r="B366">
        <v>2023</v>
      </c>
      <c r="C366" t="s">
        <v>36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3">
      <c r="A367" t="s">
        <v>34</v>
      </c>
      <c r="B367">
        <v>2023</v>
      </c>
      <c r="C367" t="s">
        <v>36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3">
      <c r="A368" t="s">
        <v>30</v>
      </c>
      <c r="B368">
        <v>2023</v>
      </c>
      <c r="C368" t="s">
        <v>37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46</v>
      </c>
      <c r="V368">
        <v>181.5</v>
      </c>
      <c r="W368">
        <v>179.1</v>
      </c>
      <c r="X368">
        <v>187.2</v>
      </c>
      <c r="Y368">
        <v>169.4</v>
      </c>
      <c r="Z368">
        <v>173.2</v>
      </c>
      <c r="AA368">
        <v>179.4</v>
      </c>
      <c r="AB368">
        <v>183.8</v>
      </c>
      <c r="AC368">
        <v>178.9</v>
      </c>
      <c r="AD368">
        <v>178.8</v>
      </c>
    </row>
    <row r="369" spans="1:30" x14ac:dyDescent="0.3">
      <c r="A369" t="s">
        <v>33</v>
      </c>
      <c r="B369">
        <v>2023</v>
      </c>
      <c r="C369" t="s">
        <v>37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3">
      <c r="A370" t="s">
        <v>34</v>
      </c>
      <c r="B370">
        <v>2023</v>
      </c>
      <c r="C370" t="s">
        <v>37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3">
      <c r="A371" t="s">
        <v>30</v>
      </c>
      <c r="B371">
        <v>2023</v>
      </c>
      <c r="C371" t="s">
        <v>38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46</v>
      </c>
      <c r="V371">
        <v>182.5</v>
      </c>
      <c r="W371">
        <v>179.8</v>
      </c>
      <c r="X371">
        <v>187.8</v>
      </c>
      <c r="Y371">
        <v>169.7</v>
      </c>
      <c r="Z371">
        <v>173.8</v>
      </c>
      <c r="AA371">
        <v>180.3</v>
      </c>
      <c r="AB371">
        <v>184.9</v>
      </c>
      <c r="AC371">
        <v>179.5</v>
      </c>
      <c r="AD371">
        <v>179.8</v>
      </c>
    </row>
    <row r="372" spans="1:30" x14ac:dyDescent="0.3">
      <c r="A372" t="s">
        <v>33</v>
      </c>
      <c r="B372">
        <v>2023</v>
      </c>
      <c r="C372" t="s">
        <v>38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3">
      <c r="A373" t="s">
        <v>34</v>
      </c>
      <c r="B373">
        <v>2023</v>
      </c>
      <c r="C373" t="s">
        <v>38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1CF8-6F1C-4A2D-B94B-EF4F578E9EDA}">
  <dimension ref="A1:AD373"/>
  <sheetViews>
    <sheetView workbookViewId="0">
      <pane ySplit="1" topLeftCell="A2" activePane="bottomLeft" state="frozen"/>
      <selection activeCell="J1" sqref="J1"/>
      <selection pane="bottomLeft" activeCell="I13" sqref="I13"/>
    </sheetView>
  </sheetViews>
  <sheetFormatPr defaultRowHeight="14.4" x14ac:dyDescent="0.3"/>
  <cols>
    <col min="16" max="16" width="7.332031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47</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v>2013</v>
      </c>
      <c r="C2" t="s">
        <v>31</v>
      </c>
      <c r="D2">
        <v>107.5</v>
      </c>
      <c r="E2">
        <v>106.3</v>
      </c>
      <c r="F2">
        <v>108.1</v>
      </c>
      <c r="G2">
        <v>104.9</v>
      </c>
      <c r="H2">
        <v>106.1</v>
      </c>
      <c r="I2">
        <v>103.9</v>
      </c>
      <c r="J2">
        <v>101.9</v>
      </c>
      <c r="K2">
        <v>106.1</v>
      </c>
      <c r="L2">
        <v>106.8</v>
      </c>
      <c r="M2">
        <v>103.1</v>
      </c>
      <c r="N2">
        <v>104.8</v>
      </c>
      <c r="O2">
        <v>106.7</v>
      </c>
      <c r="P2" s="1">
        <f>AVERAGE(D2:O2)</f>
        <v>105.51666666666665</v>
      </c>
      <c r="Q2">
        <v>105.1</v>
      </c>
      <c r="R2">
        <v>106.5</v>
      </c>
      <c r="S2">
        <v>105.8</v>
      </c>
      <c r="T2">
        <v>106.4</v>
      </c>
      <c r="V2">
        <v>105.5</v>
      </c>
      <c r="W2">
        <v>104.8</v>
      </c>
      <c r="X2">
        <v>104</v>
      </c>
      <c r="Y2">
        <v>103.3</v>
      </c>
      <c r="Z2">
        <v>103.4</v>
      </c>
      <c r="AA2">
        <v>103.8</v>
      </c>
      <c r="AB2">
        <v>104.7</v>
      </c>
      <c r="AC2">
        <v>104</v>
      </c>
      <c r="AD2">
        <v>105.1</v>
      </c>
    </row>
    <row r="3" spans="1:30" x14ac:dyDescent="0.3">
      <c r="A3" t="s">
        <v>33</v>
      </c>
      <c r="B3">
        <v>2013</v>
      </c>
      <c r="C3" t="s">
        <v>31</v>
      </c>
      <c r="D3">
        <v>110.5</v>
      </c>
      <c r="E3">
        <v>109.1</v>
      </c>
      <c r="F3">
        <v>113</v>
      </c>
      <c r="G3">
        <v>103.6</v>
      </c>
      <c r="H3">
        <v>103.4</v>
      </c>
      <c r="I3">
        <v>102.3</v>
      </c>
      <c r="J3">
        <v>102.9</v>
      </c>
      <c r="K3">
        <v>105.8</v>
      </c>
      <c r="L3">
        <v>105.1</v>
      </c>
      <c r="M3">
        <v>101.8</v>
      </c>
      <c r="N3">
        <v>105.1</v>
      </c>
      <c r="O3">
        <v>107.9</v>
      </c>
      <c r="P3" s="1">
        <f t="shared" ref="P3:P66" si="0">AVERAGE(D3:O3)</f>
        <v>105.875</v>
      </c>
      <c r="Q3">
        <v>105.2</v>
      </c>
      <c r="R3">
        <v>105.9</v>
      </c>
      <c r="S3">
        <v>105</v>
      </c>
      <c r="T3">
        <v>105.8</v>
      </c>
      <c r="U3">
        <v>100.3</v>
      </c>
      <c r="V3">
        <v>105.4</v>
      </c>
      <c r="W3">
        <v>104.8</v>
      </c>
      <c r="X3">
        <v>104.1</v>
      </c>
      <c r="Y3">
        <v>103.2</v>
      </c>
      <c r="Z3">
        <v>102.9</v>
      </c>
      <c r="AA3">
        <v>103.5</v>
      </c>
      <c r="AB3">
        <v>104.3</v>
      </c>
      <c r="AC3">
        <v>103.7</v>
      </c>
      <c r="AD3">
        <v>104</v>
      </c>
    </row>
    <row r="4" spans="1:30" x14ac:dyDescent="0.3">
      <c r="A4" t="s">
        <v>34</v>
      </c>
      <c r="B4">
        <v>2013</v>
      </c>
      <c r="C4" t="s">
        <v>31</v>
      </c>
      <c r="D4">
        <v>108.4</v>
      </c>
      <c r="E4">
        <v>107.3</v>
      </c>
      <c r="F4">
        <v>110</v>
      </c>
      <c r="G4">
        <v>104.4</v>
      </c>
      <c r="H4">
        <v>105.1</v>
      </c>
      <c r="I4">
        <v>103.2</v>
      </c>
      <c r="J4">
        <v>102.2</v>
      </c>
      <c r="K4">
        <v>106</v>
      </c>
      <c r="L4">
        <v>106.2</v>
      </c>
      <c r="M4">
        <v>102.7</v>
      </c>
      <c r="N4">
        <v>104.9</v>
      </c>
      <c r="O4">
        <v>107.3</v>
      </c>
      <c r="P4" s="1">
        <f t="shared" si="0"/>
        <v>105.64166666666669</v>
      </c>
      <c r="Q4">
        <v>105.1</v>
      </c>
      <c r="R4">
        <v>106.3</v>
      </c>
      <c r="S4">
        <v>105.5</v>
      </c>
      <c r="T4">
        <v>106.2</v>
      </c>
      <c r="U4">
        <v>100.3</v>
      </c>
      <c r="V4">
        <v>105.5</v>
      </c>
      <c r="W4">
        <v>104.8</v>
      </c>
      <c r="X4">
        <v>104</v>
      </c>
      <c r="Y4">
        <v>103.2</v>
      </c>
      <c r="Z4">
        <v>103.1</v>
      </c>
      <c r="AA4">
        <v>103.6</v>
      </c>
      <c r="AB4">
        <v>104.5</v>
      </c>
      <c r="AC4">
        <v>103.9</v>
      </c>
      <c r="AD4">
        <v>104.6</v>
      </c>
    </row>
    <row r="5" spans="1:30" x14ac:dyDescent="0.3">
      <c r="A5" t="s">
        <v>30</v>
      </c>
      <c r="B5">
        <v>2013</v>
      </c>
      <c r="C5" t="s">
        <v>35</v>
      </c>
      <c r="D5">
        <v>109.2</v>
      </c>
      <c r="E5">
        <v>108.7</v>
      </c>
      <c r="F5">
        <v>110.2</v>
      </c>
      <c r="G5">
        <v>105.4</v>
      </c>
      <c r="H5">
        <v>106.7</v>
      </c>
      <c r="I5">
        <v>104</v>
      </c>
      <c r="J5">
        <v>102.4</v>
      </c>
      <c r="K5">
        <v>105.9</v>
      </c>
      <c r="L5">
        <v>105.7</v>
      </c>
      <c r="M5">
        <v>103.1</v>
      </c>
      <c r="N5">
        <v>105.1</v>
      </c>
      <c r="O5">
        <v>107.7</v>
      </c>
      <c r="P5" s="1">
        <f t="shared" si="0"/>
        <v>106.175</v>
      </c>
      <c r="Q5">
        <v>105.6</v>
      </c>
      <c r="R5">
        <v>107.1</v>
      </c>
      <c r="S5">
        <v>106.3</v>
      </c>
      <c r="T5">
        <v>107</v>
      </c>
      <c r="V5">
        <v>106.2</v>
      </c>
      <c r="W5">
        <v>105.2</v>
      </c>
      <c r="X5">
        <v>104.4</v>
      </c>
      <c r="Y5">
        <v>103.9</v>
      </c>
      <c r="Z5">
        <v>104</v>
      </c>
      <c r="AA5">
        <v>104.1</v>
      </c>
      <c r="AB5">
        <v>104.6</v>
      </c>
      <c r="AC5">
        <v>104.4</v>
      </c>
      <c r="AD5">
        <v>105.8</v>
      </c>
    </row>
    <row r="6" spans="1:30" x14ac:dyDescent="0.3">
      <c r="A6" t="s">
        <v>33</v>
      </c>
      <c r="B6">
        <v>2013</v>
      </c>
      <c r="C6" t="s">
        <v>35</v>
      </c>
      <c r="D6">
        <v>112.9</v>
      </c>
      <c r="E6">
        <v>112.9</v>
      </c>
      <c r="F6">
        <v>116.9</v>
      </c>
      <c r="G6">
        <v>104</v>
      </c>
      <c r="H6">
        <v>103.5</v>
      </c>
      <c r="I6">
        <v>103.1</v>
      </c>
      <c r="J6">
        <v>104.9</v>
      </c>
      <c r="K6">
        <v>104.1</v>
      </c>
      <c r="L6">
        <v>103.8</v>
      </c>
      <c r="M6">
        <v>102.3</v>
      </c>
      <c r="N6">
        <v>106</v>
      </c>
      <c r="O6">
        <v>109</v>
      </c>
      <c r="P6" s="1">
        <f t="shared" si="0"/>
        <v>106.95</v>
      </c>
      <c r="Q6">
        <v>106</v>
      </c>
      <c r="R6">
        <v>106.6</v>
      </c>
      <c r="S6">
        <v>105.5</v>
      </c>
      <c r="T6">
        <v>106.4</v>
      </c>
      <c r="U6">
        <v>100.4</v>
      </c>
      <c r="V6">
        <v>105.7</v>
      </c>
      <c r="W6">
        <v>105.2</v>
      </c>
      <c r="X6">
        <v>104.7</v>
      </c>
      <c r="Y6">
        <v>104.4</v>
      </c>
      <c r="Z6">
        <v>103.3</v>
      </c>
      <c r="AA6">
        <v>103.7</v>
      </c>
      <c r="AB6">
        <v>104.3</v>
      </c>
      <c r="AC6">
        <v>104.3</v>
      </c>
      <c r="AD6">
        <v>104.7</v>
      </c>
    </row>
    <row r="7" spans="1:30" x14ac:dyDescent="0.3">
      <c r="A7" t="s">
        <v>34</v>
      </c>
      <c r="B7">
        <v>2013</v>
      </c>
      <c r="C7" t="s">
        <v>35</v>
      </c>
      <c r="D7">
        <v>110.4</v>
      </c>
      <c r="E7">
        <v>110.2</v>
      </c>
      <c r="F7">
        <v>112.8</v>
      </c>
      <c r="G7">
        <v>104.9</v>
      </c>
      <c r="H7">
        <v>105.5</v>
      </c>
      <c r="I7">
        <v>103.6</v>
      </c>
      <c r="J7">
        <v>103.2</v>
      </c>
      <c r="K7">
        <v>105.3</v>
      </c>
      <c r="L7">
        <v>105.1</v>
      </c>
      <c r="M7">
        <v>102.8</v>
      </c>
      <c r="N7">
        <v>105.5</v>
      </c>
      <c r="O7">
        <v>108.3</v>
      </c>
      <c r="P7" s="1">
        <f t="shared" si="0"/>
        <v>106.46666666666668</v>
      </c>
      <c r="Q7">
        <v>105.7</v>
      </c>
      <c r="R7">
        <v>106.9</v>
      </c>
      <c r="S7">
        <v>106</v>
      </c>
      <c r="T7">
        <v>106.8</v>
      </c>
      <c r="U7">
        <v>100.4</v>
      </c>
      <c r="V7">
        <v>106</v>
      </c>
      <c r="W7">
        <v>105.2</v>
      </c>
      <c r="X7">
        <v>104.5</v>
      </c>
      <c r="Y7">
        <v>104.2</v>
      </c>
      <c r="Z7">
        <v>103.6</v>
      </c>
      <c r="AA7">
        <v>103.9</v>
      </c>
      <c r="AB7">
        <v>104.5</v>
      </c>
      <c r="AC7">
        <v>104.4</v>
      </c>
      <c r="AD7">
        <v>105.3</v>
      </c>
    </row>
    <row r="8" spans="1:30" x14ac:dyDescent="0.3">
      <c r="A8" t="s">
        <v>30</v>
      </c>
      <c r="B8">
        <v>2013</v>
      </c>
      <c r="C8" t="s">
        <v>36</v>
      </c>
      <c r="D8">
        <v>110.2</v>
      </c>
      <c r="E8">
        <v>108.8</v>
      </c>
      <c r="F8">
        <v>109.9</v>
      </c>
      <c r="G8">
        <v>105.6</v>
      </c>
      <c r="H8">
        <v>106.2</v>
      </c>
      <c r="I8">
        <v>105.7</v>
      </c>
      <c r="J8">
        <v>101.4</v>
      </c>
      <c r="K8">
        <v>105.7</v>
      </c>
      <c r="L8">
        <v>105</v>
      </c>
      <c r="M8">
        <v>103.3</v>
      </c>
      <c r="N8">
        <v>105.6</v>
      </c>
      <c r="O8">
        <v>108.2</v>
      </c>
      <c r="P8" s="1">
        <f t="shared" si="0"/>
        <v>106.30000000000001</v>
      </c>
      <c r="Q8">
        <v>106.5</v>
      </c>
      <c r="R8">
        <v>107.6</v>
      </c>
      <c r="S8">
        <v>106.8</v>
      </c>
      <c r="T8">
        <v>107.5</v>
      </c>
      <c r="V8">
        <v>106.1</v>
      </c>
      <c r="W8">
        <v>105.6</v>
      </c>
      <c r="X8">
        <v>104.7</v>
      </c>
      <c r="Y8">
        <v>104.6</v>
      </c>
      <c r="Z8">
        <v>104</v>
      </c>
      <c r="AA8">
        <v>104.3</v>
      </c>
      <c r="AB8">
        <v>104.3</v>
      </c>
      <c r="AC8">
        <v>104.6</v>
      </c>
      <c r="AD8">
        <v>106</v>
      </c>
    </row>
    <row r="9" spans="1:30" x14ac:dyDescent="0.3">
      <c r="A9" t="s">
        <v>33</v>
      </c>
      <c r="B9">
        <v>2013</v>
      </c>
      <c r="C9" t="s">
        <v>36</v>
      </c>
      <c r="D9">
        <v>113.9</v>
      </c>
      <c r="E9">
        <v>111.4</v>
      </c>
      <c r="F9">
        <v>113.2</v>
      </c>
      <c r="G9">
        <v>104.3</v>
      </c>
      <c r="H9">
        <v>102.7</v>
      </c>
      <c r="I9">
        <v>104.9</v>
      </c>
      <c r="J9">
        <v>103.8</v>
      </c>
      <c r="K9">
        <v>103.5</v>
      </c>
      <c r="L9">
        <v>102.6</v>
      </c>
      <c r="M9">
        <v>102.4</v>
      </c>
      <c r="N9">
        <v>107</v>
      </c>
      <c r="O9">
        <v>109.8</v>
      </c>
      <c r="P9" s="1">
        <f t="shared" si="0"/>
        <v>106.625</v>
      </c>
      <c r="Q9">
        <v>106.8</v>
      </c>
      <c r="R9">
        <v>107.2</v>
      </c>
      <c r="S9">
        <v>106</v>
      </c>
      <c r="T9">
        <v>107</v>
      </c>
      <c r="U9">
        <v>100.4</v>
      </c>
      <c r="V9">
        <v>106</v>
      </c>
      <c r="W9">
        <v>105.7</v>
      </c>
      <c r="X9">
        <v>105.2</v>
      </c>
      <c r="Y9">
        <v>105.5</v>
      </c>
      <c r="Z9">
        <v>103.5</v>
      </c>
      <c r="AA9">
        <v>103.8</v>
      </c>
      <c r="AB9">
        <v>104.2</v>
      </c>
      <c r="AC9">
        <v>104.9</v>
      </c>
      <c r="AD9">
        <v>105</v>
      </c>
    </row>
    <row r="10" spans="1:30" x14ac:dyDescent="0.3">
      <c r="A10" t="s">
        <v>34</v>
      </c>
      <c r="B10">
        <v>2013</v>
      </c>
      <c r="C10" t="s">
        <v>36</v>
      </c>
      <c r="D10">
        <v>111.4</v>
      </c>
      <c r="E10">
        <v>109.7</v>
      </c>
      <c r="F10">
        <v>111.2</v>
      </c>
      <c r="G10">
        <v>105.1</v>
      </c>
      <c r="H10">
        <v>104.9</v>
      </c>
      <c r="I10">
        <v>105.3</v>
      </c>
      <c r="J10">
        <v>102.2</v>
      </c>
      <c r="K10">
        <v>105</v>
      </c>
      <c r="L10">
        <v>104.2</v>
      </c>
      <c r="M10">
        <v>103</v>
      </c>
      <c r="N10">
        <v>106.2</v>
      </c>
      <c r="O10">
        <v>108.9</v>
      </c>
      <c r="P10" s="1">
        <f t="shared" si="0"/>
        <v>106.42500000000001</v>
      </c>
      <c r="Q10">
        <v>106.6</v>
      </c>
      <c r="R10">
        <v>107.4</v>
      </c>
      <c r="S10">
        <v>106.5</v>
      </c>
      <c r="T10">
        <v>107.3</v>
      </c>
      <c r="U10">
        <v>100.4</v>
      </c>
      <c r="V10">
        <v>106.1</v>
      </c>
      <c r="W10">
        <v>105.6</v>
      </c>
      <c r="X10">
        <v>104.9</v>
      </c>
      <c r="Y10">
        <v>105.1</v>
      </c>
      <c r="Z10">
        <v>103.7</v>
      </c>
      <c r="AA10">
        <v>104</v>
      </c>
      <c r="AB10">
        <v>104.3</v>
      </c>
      <c r="AC10">
        <v>104.7</v>
      </c>
      <c r="AD10">
        <v>105.5</v>
      </c>
    </row>
    <row r="11" spans="1:30" x14ac:dyDescent="0.3">
      <c r="A11" t="s">
        <v>30</v>
      </c>
      <c r="B11">
        <v>2013</v>
      </c>
      <c r="C11" t="s">
        <v>37</v>
      </c>
      <c r="D11">
        <v>110.2</v>
      </c>
      <c r="E11">
        <v>109.5</v>
      </c>
      <c r="F11">
        <v>106.9</v>
      </c>
      <c r="G11">
        <v>106.3</v>
      </c>
      <c r="H11">
        <v>105.7</v>
      </c>
      <c r="I11">
        <v>108.3</v>
      </c>
      <c r="J11">
        <v>103.4</v>
      </c>
      <c r="K11">
        <v>105.7</v>
      </c>
      <c r="L11">
        <v>104.2</v>
      </c>
      <c r="M11">
        <v>103.2</v>
      </c>
      <c r="N11">
        <v>106.5</v>
      </c>
      <c r="O11">
        <v>108.8</v>
      </c>
      <c r="P11" s="1">
        <f t="shared" si="0"/>
        <v>106.55833333333334</v>
      </c>
      <c r="Q11">
        <v>107.1</v>
      </c>
      <c r="R11">
        <v>108.1</v>
      </c>
      <c r="S11">
        <v>107.4</v>
      </c>
      <c r="T11">
        <v>108</v>
      </c>
      <c r="V11">
        <v>106.5</v>
      </c>
      <c r="W11">
        <v>106.1</v>
      </c>
      <c r="X11">
        <v>105.1</v>
      </c>
      <c r="Y11">
        <v>104.4</v>
      </c>
      <c r="Z11">
        <v>104.5</v>
      </c>
      <c r="AA11">
        <v>104.8</v>
      </c>
      <c r="AB11">
        <v>102.7</v>
      </c>
      <c r="AC11">
        <v>104.6</v>
      </c>
      <c r="AD11">
        <v>106.4</v>
      </c>
    </row>
    <row r="12" spans="1:30" x14ac:dyDescent="0.3">
      <c r="A12" t="s">
        <v>33</v>
      </c>
      <c r="B12">
        <v>2013</v>
      </c>
      <c r="C12" t="s">
        <v>37</v>
      </c>
      <c r="D12">
        <v>114.6</v>
      </c>
      <c r="E12">
        <v>113.4</v>
      </c>
      <c r="F12">
        <v>106</v>
      </c>
      <c r="G12">
        <v>104.7</v>
      </c>
      <c r="H12">
        <v>102.1</v>
      </c>
      <c r="I12">
        <v>109.5</v>
      </c>
      <c r="J12">
        <v>109.7</v>
      </c>
      <c r="K12">
        <v>104.6</v>
      </c>
      <c r="L12">
        <v>102</v>
      </c>
      <c r="M12">
        <v>103.5</v>
      </c>
      <c r="N12">
        <v>108.2</v>
      </c>
      <c r="O12">
        <v>110.6</v>
      </c>
      <c r="P12" s="1">
        <f t="shared" si="0"/>
        <v>107.40833333333332</v>
      </c>
      <c r="Q12">
        <v>108.5</v>
      </c>
      <c r="R12">
        <v>107.9</v>
      </c>
      <c r="S12">
        <v>106.4</v>
      </c>
      <c r="T12">
        <v>107.7</v>
      </c>
      <c r="U12">
        <v>100.5</v>
      </c>
      <c r="V12">
        <v>106.4</v>
      </c>
      <c r="W12">
        <v>106.5</v>
      </c>
      <c r="X12">
        <v>105.7</v>
      </c>
      <c r="Y12">
        <v>105</v>
      </c>
      <c r="Z12">
        <v>104</v>
      </c>
      <c r="AA12">
        <v>105.2</v>
      </c>
      <c r="AB12">
        <v>103.2</v>
      </c>
      <c r="AC12">
        <v>105.1</v>
      </c>
      <c r="AD12">
        <v>105.7</v>
      </c>
    </row>
    <row r="13" spans="1:30" x14ac:dyDescent="0.3">
      <c r="A13" t="s">
        <v>34</v>
      </c>
      <c r="B13">
        <v>2013</v>
      </c>
      <c r="C13" t="s">
        <v>37</v>
      </c>
      <c r="D13">
        <v>111.6</v>
      </c>
      <c r="E13">
        <v>110.9</v>
      </c>
      <c r="F13">
        <v>106.6</v>
      </c>
      <c r="G13">
        <v>105.7</v>
      </c>
      <c r="H13">
        <v>104.4</v>
      </c>
      <c r="I13">
        <v>108.9</v>
      </c>
      <c r="J13">
        <v>105.5</v>
      </c>
      <c r="K13">
        <v>105.3</v>
      </c>
      <c r="L13">
        <v>103.5</v>
      </c>
      <c r="M13">
        <v>103.3</v>
      </c>
      <c r="N13">
        <v>107.2</v>
      </c>
      <c r="O13">
        <v>109.6</v>
      </c>
      <c r="P13" s="1">
        <f t="shared" si="0"/>
        <v>106.875</v>
      </c>
      <c r="Q13">
        <v>107.5</v>
      </c>
      <c r="R13">
        <v>108</v>
      </c>
      <c r="S13">
        <v>107</v>
      </c>
      <c r="T13">
        <v>107.9</v>
      </c>
      <c r="U13">
        <v>100.5</v>
      </c>
      <c r="V13">
        <v>106.5</v>
      </c>
      <c r="W13">
        <v>106.3</v>
      </c>
      <c r="X13">
        <v>105.3</v>
      </c>
      <c r="Y13">
        <v>104.7</v>
      </c>
      <c r="Z13">
        <v>104.2</v>
      </c>
      <c r="AA13">
        <v>105</v>
      </c>
      <c r="AB13">
        <v>102.9</v>
      </c>
      <c r="AC13">
        <v>104.8</v>
      </c>
      <c r="AD13">
        <v>106.1</v>
      </c>
    </row>
    <row r="14" spans="1:30" x14ac:dyDescent="0.3">
      <c r="A14" t="s">
        <v>30</v>
      </c>
      <c r="B14">
        <v>2013</v>
      </c>
      <c r="C14" t="s">
        <v>38</v>
      </c>
      <c r="D14">
        <v>110.9</v>
      </c>
      <c r="E14">
        <v>109.8</v>
      </c>
      <c r="F14">
        <v>105.9</v>
      </c>
      <c r="G14">
        <v>107.5</v>
      </c>
      <c r="H14">
        <v>105.3</v>
      </c>
      <c r="I14">
        <v>108.1</v>
      </c>
      <c r="J14">
        <v>107.3</v>
      </c>
      <c r="K14">
        <v>106.1</v>
      </c>
      <c r="L14">
        <v>103.7</v>
      </c>
      <c r="M14">
        <v>104</v>
      </c>
      <c r="N14">
        <v>107.4</v>
      </c>
      <c r="O14">
        <v>109.9</v>
      </c>
      <c r="P14" s="1">
        <f t="shared" si="0"/>
        <v>107.15833333333335</v>
      </c>
      <c r="Q14">
        <v>108.1</v>
      </c>
      <c r="R14">
        <v>108.8</v>
      </c>
      <c r="S14">
        <v>107.9</v>
      </c>
      <c r="T14">
        <v>108.6</v>
      </c>
      <c r="V14">
        <v>107.5</v>
      </c>
      <c r="W14">
        <v>106.8</v>
      </c>
      <c r="X14">
        <v>105.7</v>
      </c>
      <c r="Y14">
        <v>104.1</v>
      </c>
      <c r="Z14">
        <v>105</v>
      </c>
      <c r="AA14">
        <v>105.5</v>
      </c>
      <c r="AB14">
        <v>102.1</v>
      </c>
      <c r="AC14">
        <v>104.8</v>
      </c>
      <c r="AD14">
        <v>107.2</v>
      </c>
    </row>
    <row r="15" spans="1:30" x14ac:dyDescent="0.3">
      <c r="A15" t="s">
        <v>33</v>
      </c>
      <c r="B15">
        <v>2013</v>
      </c>
      <c r="C15" t="s">
        <v>38</v>
      </c>
      <c r="D15">
        <v>115.4</v>
      </c>
      <c r="E15">
        <v>114.2</v>
      </c>
      <c r="F15">
        <v>102.7</v>
      </c>
      <c r="G15">
        <v>105.5</v>
      </c>
      <c r="H15">
        <v>101.5</v>
      </c>
      <c r="I15">
        <v>110.6</v>
      </c>
      <c r="J15">
        <v>123.7</v>
      </c>
      <c r="K15">
        <v>105.2</v>
      </c>
      <c r="L15">
        <v>101.9</v>
      </c>
      <c r="M15">
        <v>105</v>
      </c>
      <c r="N15">
        <v>109.1</v>
      </c>
      <c r="O15">
        <v>111.3</v>
      </c>
      <c r="P15" s="1">
        <f t="shared" si="0"/>
        <v>108.84166666666665</v>
      </c>
      <c r="Q15">
        <v>109.8</v>
      </c>
      <c r="R15">
        <v>108.5</v>
      </c>
      <c r="S15">
        <v>106.7</v>
      </c>
      <c r="T15">
        <v>108.3</v>
      </c>
      <c r="U15">
        <v>100.5</v>
      </c>
      <c r="V15">
        <v>107.2</v>
      </c>
      <c r="W15">
        <v>107.1</v>
      </c>
      <c r="X15">
        <v>106.2</v>
      </c>
      <c r="Y15">
        <v>103.9</v>
      </c>
      <c r="Z15">
        <v>104.6</v>
      </c>
      <c r="AA15">
        <v>105.7</v>
      </c>
      <c r="AB15">
        <v>102.6</v>
      </c>
      <c r="AC15">
        <v>104.9</v>
      </c>
      <c r="AD15">
        <v>106.6</v>
      </c>
    </row>
    <row r="16" spans="1:30" x14ac:dyDescent="0.3">
      <c r="A16" t="s">
        <v>34</v>
      </c>
      <c r="B16">
        <v>2013</v>
      </c>
      <c r="C16" t="s">
        <v>38</v>
      </c>
      <c r="D16">
        <v>112.3</v>
      </c>
      <c r="E16">
        <v>111.3</v>
      </c>
      <c r="F16">
        <v>104.7</v>
      </c>
      <c r="G16">
        <v>106.8</v>
      </c>
      <c r="H16">
        <v>103.9</v>
      </c>
      <c r="I16">
        <v>109.3</v>
      </c>
      <c r="J16">
        <v>112.9</v>
      </c>
      <c r="K16">
        <v>105.8</v>
      </c>
      <c r="L16">
        <v>103.1</v>
      </c>
      <c r="M16">
        <v>104.3</v>
      </c>
      <c r="N16">
        <v>108.1</v>
      </c>
      <c r="O16">
        <v>110.5</v>
      </c>
      <c r="P16" s="1">
        <f t="shared" si="0"/>
        <v>107.74999999999999</v>
      </c>
      <c r="Q16">
        <v>108.6</v>
      </c>
      <c r="R16">
        <v>108.7</v>
      </c>
      <c r="S16">
        <v>107.4</v>
      </c>
      <c r="T16">
        <v>108.5</v>
      </c>
      <c r="U16">
        <v>100.5</v>
      </c>
      <c r="V16">
        <v>107.4</v>
      </c>
      <c r="W16">
        <v>106.9</v>
      </c>
      <c r="X16">
        <v>105.9</v>
      </c>
      <c r="Y16">
        <v>104</v>
      </c>
      <c r="Z16">
        <v>104.8</v>
      </c>
      <c r="AA16">
        <v>105.6</v>
      </c>
      <c r="AB16">
        <v>102.3</v>
      </c>
      <c r="AC16">
        <v>104.8</v>
      </c>
      <c r="AD16">
        <v>106.9</v>
      </c>
    </row>
    <row r="17" spans="1:30" x14ac:dyDescent="0.3">
      <c r="A17" t="s">
        <v>30</v>
      </c>
      <c r="B17">
        <v>2013</v>
      </c>
      <c r="C17" t="s">
        <v>39</v>
      </c>
      <c r="D17">
        <v>112.3</v>
      </c>
      <c r="E17">
        <v>112.1</v>
      </c>
      <c r="F17">
        <v>108.1</v>
      </c>
      <c r="G17">
        <v>108.3</v>
      </c>
      <c r="H17">
        <v>105.9</v>
      </c>
      <c r="I17">
        <v>109.2</v>
      </c>
      <c r="J17">
        <v>118</v>
      </c>
      <c r="K17">
        <v>106.8</v>
      </c>
      <c r="L17">
        <v>104.1</v>
      </c>
      <c r="M17">
        <v>105.4</v>
      </c>
      <c r="N17">
        <v>108.2</v>
      </c>
      <c r="O17">
        <v>111</v>
      </c>
      <c r="P17" s="1">
        <f t="shared" si="0"/>
        <v>109.11666666666667</v>
      </c>
      <c r="Q17">
        <v>109</v>
      </c>
      <c r="R17">
        <v>109.7</v>
      </c>
      <c r="S17">
        <v>108.8</v>
      </c>
      <c r="T17">
        <v>109.5</v>
      </c>
      <c r="V17">
        <v>108.5</v>
      </c>
      <c r="W17">
        <v>107.5</v>
      </c>
      <c r="X17">
        <v>106.3</v>
      </c>
      <c r="Y17">
        <v>105</v>
      </c>
      <c r="Z17">
        <v>105.6</v>
      </c>
      <c r="AA17">
        <v>106.5</v>
      </c>
      <c r="AB17">
        <v>102.5</v>
      </c>
      <c r="AC17">
        <v>105.5</v>
      </c>
      <c r="AD17">
        <v>108.9</v>
      </c>
    </row>
    <row r="18" spans="1:30" x14ac:dyDescent="0.3">
      <c r="A18" t="s">
        <v>33</v>
      </c>
      <c r="B18">
        <v>2013</v>
      </c>
      <c r="C18" t="s">
        <v>39</v>
      </c>
      <c r="D18">
        <v>117</v>
      </c>
      <c r="E18">
        <v>120.1</v>
      </c>
      <c r="F18">
        <v>112.5</v>
      </c>
      <c r="G18">
        <v>107.3</v>
      </c>
      <c r="H18">
        <v>101.3</v>
      </c>
      <c r="I18">
        <v>112.4</v>
      </c>
      <c r="J18">
        <v>143.6</v>
      </c>
      <c r="K18">
        <v>105.4</v>
      </c>
      <c r="L18">
        <v>101.4</v>
      </c>
      <c r="M18">
        <v>106.4</v>
      </c>
      <c r="N18">
        <v>110</v>
      </c>
      <c r="O18">
        <v>112.2</v>
      </c>
      <c r="P18" s="1">
        <f t="shared" si="0"/>
        <v>112.46666666666668</v>
      </c>
      <c r="Q18">
        <v>110.9</v>
      </c>
      <c r="R18">
        <v>109.2</v>
      </c>
      <c r="S18">
        <v>107.2</v>
      </c>
      <c r="T18">
        <v>108.9</v>
      </c>
      <c r="U18">
        <v>106.6</v>
      </c>
      <c r="V18">
        <v>108</v>
      </c>
      <c r="W18">
        <v>107.7</v>
      </c>
      <c r="X18">
        <v>106.5</v>
      </c>
      <c r="Y18">
        <v>105.2</v>
      </c>
      <c r="Z18">
        <v>105.2</v>
      </c>
      <c r="AA18">
        <v>108.1</v>
      </c>
      <c r="AB18">
        <v>103.3</v>
      </c>
      <c r="AC18">
        <v>106.1</v>
      </c>
      <c r="AD18">
        <v>109.7</v>
      </c>
    </row>
    <row r="19" spans="1:30" x14ac:dyDescent="0.3">
      <c r="A19" t="s">
        <v>34</v>
      </c>
      <c r="B19">
        <v>2013</v>
      </c>
      <c r="C19" t="s">
        <v>39</v>
      </c>
      <c r="D19">
        <v>113.8</v>
      </c>
      <c r="E19">
        <v>114.9</v>
      </c>
      <c r="F19">
        <v>109.8</v>
      </c>
      <c r="G19">
        <v>107.9</v>
      </c>
      <c r="H19">
        <v>104.2</v>
      </c>
      <c r="I19">
        <v>110.7</v>
      </c>
      <c r="J19">
        <v>126.7</v>
      </c>
      <c r="K19">
        <v>106.3</v>
      </c>
      <c r="L19">
        <v>103.2</v>
      </c>
      <c r="M19">
        <v>105.7</v>
      </c>
      <c r="N19">
        <v>109</v>
      </c>
      <c r="O19">
        <v>111.6</v>
      </c>
      <c r="P19" s="1">
        <f t="shared" si="0"/>
        <v>110.31666666666666</v>
      </c>
      <c r="Q19">
        <v>109.5</v>
      </c>
      <c r="R19">
        <v>109.5</v>
      </c>
      <c r="S19">
        <v>108.1</v>
      </c>
      <c r="T19">
        <v>109.3</v>
      </c>
      <c r="U19">
        <v>106.6</v>
      </c>
      <c r="V19">
        <v>108.3</v>
      </c>
      <c r="W19">
        <v>107.6</v>
      </c>
      <c r="X19">
        <v>106.4</v>
      </c>
      <c r="Y19">
        <v>105.1</v>
      </c>
      <c r="Z19">
        <v>105.4</v>
      </c>
      <c r="AA19">
        <v>107.4</v>
      </c>
      <c r="AB19">
        <v>102.8</v>
      </c>
      <c r="AC19">
        <v>105.8</v>
      </c>
      <c r="AD19">
        <v>109.3</v>
      </c>
    </row>
    <row r="20" spans="1:30" x14ac:dyDescent="0.3">
      <c r="A20" t="s">
        <v>30</v>
      </c>
      <c r="B20">
        <v>2013</v>
      </c>
      <c r="C20" t="s">
        <v>40</v>
      </c>
      <c r="D20">
        <v>113.4</v>
      </c>
      <c r="E20">
        <v>114.9</v>
      </c>
      <c r="F20">
        <v>110.5</v>
      </c>
      <c r="G20">
        <v>109.3</v>
      </c>
      <c r="H20">
        <v>106.2</v>
      </c>
      <c r="I20">
        <v>110.3</v>
      </c>
      <c r="J20">
        <v>129.19999999999999</v>
      </c>
      <c r="K20">
        <v>107.1</v>
      </c>
      <c r="L20">
        <v>104.3</v>
      </c>
      <c r="M20">
        <v>106.4</v>
      </c>
      <c r="N20">
        <v>109.1</v>
      </c>
      <c r="O20">
        <v>112.1</v>
      </c>
      <c r="P20" s="1">
        <f t="shared" si="0"/>
        <v>111.06666666666665</v>
      </c>
      <c r="Q20">
        <v>109.8</v>
      </c>
      <c r="R20">
        <v>110.5</v>
      </c>
      <c r="S20">
        <v>109.5</v>
      </c>
      <c r="T20">
        <v>110.3</v>
      </c>
      <c r="V20">
        <v>109.5</v>
      </c>
      <c r="W20">
        <v>108.3</v>
      </c>
      <c r="X20">
        <v>106.9</v>
      </c>
      <c r="Y20">
        <v>106.8</v>
      </c>
      <c r="Z20">
        <v>106.4</v>
      </c>
      <c r="AA20">
        <v>107.8</v>
      </c>
      <c r="AB20">
        <v>102.5</v>
      </c>
      <c r="AC20">
        <v>106.5</v>
      </c>
      <c r="AD20">
        <v>110.7</v>
      </c>
    </row>
    <row r="21" spans="1:30" x14ac:dyDescent="0.3">
      <c r="A21" t="s">
        <v>33</v>
      </c>
      <c r="B21">
        <v>2013</v>
      </c>
      <c r="C21" t="s">
        <v>40</v>
      </c>
      <c r="D21">
        <v>117.8</v>
      </c>
      <c r="E21">
        <v>119.2</v>
      </c>
      <c r="F21">
        <v>114</v>
      </c>
      <c r="G21">
        <v>108.3</v>
      </c>
      <c r="H21">
        <v>101.1</v>
      </c>
      <c r="I21">
        <v>113.2</v>
      </c>
      <c r="J21">
        <v>160.9</v>
      </c>
      <c r="K21">
        <v>105.1</v>
      </c>
      <c r="L21">
        <v>101.3</v>
      </c>
      <c r="M21">
        <v>107.5</v>
      </c>
      <c r="N21">
        <v>110.4</v>
      </c>
      <c r="O21">
        <v>113.1</v>
      </c>
      <c r="P21" s="1">
        <f t="shared" si="0"/>
        <v>114.325</v>
      </c>
      <c r="Q21">
        <v>111.7</v>
      </c>
      <c r="R21">
        <v>109.8</v>
      </c>
      <c r="S21">
        <v>107.8</v>
      </c>
      <c r="T21">
        <v>109.5</v>
      </c>
      <c r="U21">
        <v>107.7</v>
      </c>
      <c r="V21">
        <v>108.6</v>
      </c>
      <c r="W21">
        <v>108.1</v>
      </c>
      <c r="X21">
        <v>107.1</v>
      </c>
      <c r="Y21">
        <v>107.3</v>
      </c>
      <c r="Z21">
        <v>105.9</v>
      </c>
      <c r="AA21">
        <v>110.1</v>
      </c>
      <c r="AB21">
        <v>103.2</v>
      </c>
      <c r="AC21">
        <v>107.3</v>
      </c>
      <c r="AD21">
        <v>111.4</v>
      </c>
    </row>
    <row r="22" spans="1:30" x14ac:dyDescent="0.3">
      <c r="A22" t="s">
        <v>34</v>
      </c>
      <c r="B22">
        <v>2013</v>
      </c>
      <c r="C22" t="s">
        <v>40</v>
      </c>
      <c r="D22">
        <v>114.8</v>
      </c>
      <c r="E22">
        <v>116.4</v>
      </c>
      <c r="F22">
        <v>111.9</v>
      </c>
      <c r="G22">
        <v>108.9</v>
      </c>
      <c r="H22">
        <v>104.3</v>
      </c>
      <c r="I22">
        <v>111.7</v>
      </c>
      <c r="J22">
        <v>140</v>
      </c>
      <c r="K22">
        <v>106.4</v>
      </c>
      <c r="L22">
        <v>103.3</v>
      </c>
      <c r="M22">
        <v>106.8</v>
      </c>
      <c r="N22">
        <v>109.6</v>
      </c>
      <c r="O22">
        <v>112.6</v>
      </c>
      <c r="P22" s="1">
        <f t="shared" si="0"/>
        <v>112.22499999999998</v>
      </c>
      <c r="Q22">
        <v>110.3</v>
      </c>
      <c r="R22">
        <v>110.2</v>
      </c>
      <c r="S22">
        <v>108.8</v>
      </c>
      <c r="T22">
        <v>110</v>
      </c>
      <c r="U22">
        <v>107.7</v>
      </c>
      <c r="V22">
        <v>109.2</v>
      </c>
      <c r="W22">
        <v>108.2</v>
      </c>
      <c r="X22">
        <v>107</v>
      </c>
      <c r="Y22">
        <v>107.1</v>
      </c>
      <c r="Z22">
        <v>106.1</v>
      </c>
      <c r="AA22">
        <v>109.1</v>
      </c>
      <c r="AB22">
        <v>102.8</v>
      </c>
      <c r="AC22">
        <v>106.9</v>
      </c>
      <c r="AD22">
        <v>111</v>
      </c>
    </row>
    <row r="23" spans="1:30" x14ac:dyDescent="0.3">
      <c r="A23" t="s">
        <v>30</v>
      </c>
      <c r="B23">
        <v>2013</v>
      </c>
      <c r="C23" t="s">
        <v>41</v>
      </c>
      <c r="D23">
        <v>114.3</v>
      </c>
      <c r="E23">
        <v>115.4</v>
      </c>
      <c r="F23">
        <v>111.1</v>
      </c>
      <c r="G23">
        <v>110</v>
      </c>
      <c r="H23">
        <v>106.4</v>
      </c>
      <c r="I23">
        <v>110.8</v>
      </c>
      <c r="J23">
        <v>138.9</v>
      </c>
      <c r="K23">
        <v>107.4</v>
      </c>
      <c r="L23">
        <v>104.1</v>
      </c>
      <c r="M23">
        <v>106.9</v>
      </c>
      <c r="N23">
        <v>109.7</v>
      </c>
      <c r="O23">
        <v>112.6</v>
      </c>
      <c r="P23" s="1">
        <f t="shared" si="0"/>
        <v>112.3</v>
      </c>
      <c r="Q23">
        <v>110.7</v>
      </c>
      <c r="R23">
        <v>111.3</v>
      </c>
      <c r="S23">
        <v>110.2</v>
      </c>
      <c r="T23">
        <v>111.1</v>
      </c>
      <c r="V23">
        <v>109.9</v>
      </c>
      <c r="W23">
        <v>108.7</v>
      </c>
      <c r="X23">
        <v>107.5</v>
      </c>
      <c r="Y23">
        <v>107.8</v>
      </c>
      <c r="Z23">
        <v>106.8</v>
      </c>
      <c r="AA23">
        <v>108.7</v>
      </c>
      <c r="AB23">
        <v>105</v>
      </c>
      <c r="AC23">
        <v>107.5</v>
      </c>
      <c r="AD23">
        <v>112.1</v>
      </c>
    </row>
    <row r="24" spans="1:30" x14ac:dyDescent="0.3">
      <c r="A24" t="s">
        <v>33</v>
      </c>
      <c r="B24">
        <v>2013</v>
      </c>
      <c r="C24" t="s">
        <v>41</v>
      </c>
      <c r="D24">
        <v>118.3</v>
      </c>
      <c r="E24">
        <v>120.4</v>
      </c>
      <c r="F24">
        <v>112.7</v>
      </c>
      <c r="G24">
        <v>108.9</v>
      </c>
      <c r="H24">
        <v>101.1</v>
      </c>
      <c r="I24">
        <v>108.7</v>
      </c>
      <c r="J24">
        <v>177</v>
      </c>
      <c r="K24">
        <v>104.7</v>
      </c>
      <c r="L24">
        <v>101</v>
      </c>
      <c r="M24">
        <v>108.5</v>
      </c>
      <c r="N24">
        <v>110.9</v>
      </c>
      <c r="O24">
        <v>114.3</v>
      </c>
      <c r="P24" s="1">
        <f t="shared" si="0"/>
        <v>115.54166666666669</v>
      </c>
      <c r="Q24">
        <v>112.4</v>
      </c>
      <c r="R24">
        <v>110.6</v>
      </c>
      <c r="S24">
        <v>108.3</v>
      </c>
      <c r="T24">
        <v>110.2</v>
      </c>
      <c r="U24">
        <v>108.9</v>
      </c>
      <c r="V24">
        <v>109.3</v>
      </c>
      <c r="W24">
        <v>108.7</v>
      </c>
      <c r="X24">
        <v>107.6</v>
      </c>
      <c r="Y24">
        <v>108.1</v>
      </c>
      <c r="Z24">
        <v>106.5</v>
      </c>
      <c r="AA24">
        <v>110.8</v>
      </c>
      <c r="AB24">
        <v>106</v>
      </c>
      <c r="AC24">
        <v>108.3</v>
      </c>
      <c r="AD24">
        <v>112.7</v>
      </c>
    </row>
    <row r="25" spans="1:30" x14ac:dyDescent="0.3">
      <c r="A25" t="s">
        <v>34</v>
      </c>
      <c r="B25">
        <v>2013</v>
      </c>
      <c r="C25" t="s">
        <v>41</v>
      </c>
      <c r="D25">
        <v>115.6</v>
      </c>
      <c r="E25">
        <v>117.2</v>
      </c>
      <c r="F25">
        <v>111.7</v>
      </c>
      <c r="G25">
        <v>109.6</v>
      </c>
      <c r="H25">
        <v>104.5</v>
      </c>
      <c r="I25">
        <v>109.8</v>
      </c>
      <c r="J25">
        <v>151.80000000000001</v>
      </c>
      <c r="K25">
        <v>106.5</v>
      </c>
      <c r="L25">
        <v>103.1</v>
      </c>
      <c r="M25">
        <v>107.4</v>
      </c>
      <c r="N25">
        <v>110.2</v>
      </c>
      <c r="O25">
        <v>113.4</v>
      </c>
      <c r="P25" s="1">
        <f t="shared" si="0"/>
        <v>113.40000000000002</v>
      </c>
      <c r="Q25">
        <v>111.2</v>
      </c>
      <c r="R25">
        <v>111</v>
      </c>
      <c r="S25">
        <v>109.4</v>
      </c>
      <c r="T25">
        <v>110.7</v>
      </c>
      <c r="U25">
        <v>108.9</v>
      </c>
      <c r="V25">
        <v>109.7</v>
      </c>
      <c r="W25">
        <v>108.7</v>
      </c>
      <c r="X25">
        <v>107.5</v>
      </c>
      <c r="Y25">
        <v>108</v>
      </c>
      <c r="Z25">
        <v>106.6</v>
      </c>
      <c r="AA25">
        <v>109.9</v>
      </c>
      <c r="AB25">
        <v>105.4</v>
      </c>
      <c r="AC25">
        <v>107.9</v>
      </c>
      <c r="AD25">
        <v>112.4</v>
      </c>
    </row>
    <row r="26" spans="1:30" x14ac:dyDescent="0.3">
      <c r="A26" t="s">
        <v>30</v>
      </c>
      <c r="B26">
        <v>2013</v>
      </c>
      <c r="C26" t="s">
        <v>42</v>
      </c>
      <c r="D26">
        <v>115.4</v>
      </c>
      <c r="E26">
        <v>115.7</v>
      </c>
      <c r="F26">
        <v>111.7</v>
      </c>
      <c r="G26">
        <v>111</v>
      </c>
      <c r="H26">
        <v>107.4</v>
      </c>
      <c r="I26">
        <v>110.9</v>
      </c>
      <c r="J26">
        <v>154</v>
      </c>
      <c r="K26">
        <v>108.1</v>
      </c>
      <c r="L26">
        <v>104.2</v>
      </c>
      <c r="M26">
        <v>107.9</v>
      </c>
      <c r="N26">
        <v>110.4</v>
      </c>
      <c r="O26">
        <v>114</v>
      </c>
      <c r="P26" s="1">
        <f t="shared" si="0"/>
        <v>114.22500000000002</v>
      </c>
      <c r="Q26">
        <v>111.7</v>
      </c>
      <c r="R26">
        <v>112.7</v>
      </c>
      <c r="S26">
        <v>111.4</v>
      </c>
      <c r="T26">
        <v>112.5</v>
      </c>
      <c r="V26">
        <v>111.1</v>
      </c>
      <c r="W26">
        <v>109.6</v>
      </c>
      <c r="X26">
        <v>108.3</v>
      </c>
      <c r="Y26">
        <v>109.3</v>
      </c>
      <c r="Z26">
        <v>107.7</v>
      </c>
      <c r="AA26">
        <v>109.8</v>
      </c>
      <c r="AB26">
        <v>106.7</v>
      </c>
      <c r="AC26">
        <v>108.7</v>
      </c>
      <c r="AD26">
        <v>114.2</v>
      </c>
    </row>
    <row r="27" spans="1:30" x14ac:dyDescent="0.3">
      <c r="A27" t="s">
        <v>33</v>
      </c>
      <c r="B27">
        <v>2013</v>
      </c>
      <c r="C27" t="s">
        <v>42</v>
      </c>
      <c r="D27">
        <v>118.6</v>
      </c>
      <c r="E27">
        <v>119.1</v>
      </c>
      <c r="F27">
        <v>113.2</v>
      </c>
      <c r="G27">
        <v>109.6</v>
      </c>
      <c r="H27">
        <v>101.7</v>
      </c>
      <c r="I27">
        <v>103.2</v>
      </c>
      <c r="J27">
        <v>174.3</v>
      </c>
      <c r="K27">
        <v>105.1</v>
      </c>
      <c r="L27">
        <v>100.8</v>
      </c>
      <c r="M27">
        <v>109.1</v>
      </c>
      <c r="N27">
        <v>111.1</v>
      </c>
      <c r="O27">
        <v>115.4</v>
      </c>
      <c r="P27" s="1">
        <f t="shared" si="0"/>
        <v>115.10000000000001</v>
      </c>
      <c r="Q27">
        <v>112.9</v>
      </c>
      <c r="R27">
        <v>111.4</v>
      </c>
      <c r="S27">
        <v>109</v>
      </c>
      <c r="T27">
        <v>111.1</v>
      </c>
      <c r="U27">
        <v>109.7</v>
      </c>
      <c r="V27">
        <v>109.5</v>
      </c>
      <c r="W27">
        <v>109.6</v>
      </c>
      <c r="X27">
        <v>107.9</v>
      </c>
      <c r="Y27">
        <v>110.4</v>
      </c>
      <c r="Z27">
        <v>107.4</v>
      </c>
      <c r="AA27">
        <v>111.2</v>
      </c>
      <c r="AB27">
        <v>106.9</v>
      </c>
      <c r="AC27">
        <v>109.4</v>
      </c>
      <c r="AD27">
        <v>113.2</v>
      </c>
    </row>
    <row r="28" spans="1:30" x14ac:dyDescent="0.3">
      <c r="A28" t="s">
        <v>34</v>
      </c>
      <c r="B28">
        <v>2013</v>
      </c>
      <c r="C28" t="s">
        <v>42</v>
      </c>
      <c r="D28">
        <v>116.4</v>
      </c>
      <c r="E28">
        <v>116.9</v>
      </c>
      <c r="F28">
        <v>112.3</v>
      </c>
      <c r="G28">
        <v>110.5</v>
      </c>
      <c r="H28">
        <v>105.3</v>
      </c>
      <c r="I28">
        <v>107.3</v>
      </c>
      <c r="J28">
        <v>160.9</v>
      </c>
      <c r="K28">
        <v>107.1</v>
      </c>
      <c r="L28">
        <v>103.1</v>
      </c>
      <c r="M28">
        <v>108.3</v>
      </c>
      <c r="N28">
        <v>110.7</v>
      </c>
      <c r="O28">
        <v>114.6</v>
      </c>
      <c r="P28" s="1">
        <f t="shared" si="0"/>
        <v>114.44999999999999</v>
      </c>
      <c r="Q28">
        <v>112</v>
      </c>
      <c r="R28">
        <v>112.2</v>
      </c>
      <c r="S28">
        <v>110.4</v>
      </c>
      <c r="T28">
        <v>111.9</v>
      </c>
      <c r="U28">
        <v>109.7</v>
      </c>
      <c r="V28">
        <v>110.5</v>
      </c>
      <c r="W28">
        <v>109.6</v>
      </c>
      <c r="X28">
        <v>108.1</v>
      </c>
      <c r="Y28">
        <v>109.9</v>
      </c>
      <c r="Z28">
        <v>107.5</v>
      </c>
      <c r="AA28">
        <v>110.6</v>
      </c>
      <c r="AB28">
        <v>106.8</v>
      </c>
      <c r="AC28">
        <v>109</v>
      </c>
      <c r="AD28">
        <v>113.7</v>
      </c>
    </row>
    <row r="29" spans="1:30" x14ac:dyDescent="0.3">
      <c r="A29" t="s">
        <v>30</v>
      </c>
      <c r="B29">
        <v>2013</v>
      </c>
      <c r="C29" t="s">
        <v>43</v>
      </c>
      <c r="D29">
        <v>116.3</v>
      </c>
      <c r="E29">
        <v>115.4</v>
      </c>
      <c r="F29">
        <v>112.6</v>
      </c>
      <c r="G29">
        <v>111.7</v>
      </c>
      <c r="H29">
        <v>107.7</v>
      </c>
      <c r="I29">
        <v>113.2</v>
      </c>
      <c r="J29">
        <v>164.9</v>
      </c>
      <c r="K29">
        <v>108.3</v>
      </c>
      <c r="L29">
        <v>103.9</v>
      </c>
      <c r="M29">
        <v>108.2</v>
      </c>
      <c r="N29">
        <v>111.1</v>
      </c>
      <c r="O29">
        <v>114.9</v>
      </c>
      <c r="P29" s="1">
        <f t="shared" si="0"/>
        <v>115.68333333333334</v>
      </c>
      <c r="Q29">
        <v>112.2</v>
      </c>
      <c r="R29">
        <v>113.6</v>
      </c>
      <c r="S29">
        <v>112.3</v>
      </c>
      <c r="T29">
        <v>113.4</v>
      </c>
      <c r="V29">
        <v>111.6</v>
      </c>
      <c r="W29">
        <v>110.4</v>
      </c>
      <c r="X29">
        <v>108.9</v>
      </c>
      <c r="Y29">
        <v>109.3</v>
      </c>
      <c r="Z29">
        <v>108.3</v>
      </c>
      <c r="AA29">
        <v>110.2</v>
      </c>
      <c r="AB29">
        <v>107.5</v>
      </c>
      <c r="AC29">
        <v>109.1</v>
      </c>
      <c r="AD29">
        <v>115.5</v>
      </c>
    </row>
    <row r="30" spans="1:30" x14ac:dyDescent="0.3">
      <c r="A30" t="s">
        <v>33</v>
      </c>
      <c r="B30">
        <v>2013</v>
      </c>
      <c r="C30" t="s">
        <v>43</v>
      </c>
      <c r="D30">
        <v>118.9</v>
      </c>
      <c r="E30">
        <v>118.1</v>
      </c>
      <c r="F30">
        <v>114.5</v>
      </c>
      <c r="G30">
        <v>110.4</v>
      </c>
      <c r="H30">
        <v>102.3</v>
      </c>
      <c r="I30">
        <v>106.2</v>
      </c>
      <c r="J30">
        <v>183.5</v>
      </c>
      <c r="K30">
        <v>105.3</v>
      </c>
      <c r="L30">
        <v>100.2</v>
      </c>
      <c r="M30">
        <v>109.6</v>
      </c>
      <c r="N30">
        <v>111.4</v>
      </c>
      <c r="O30">
        <v>116</v>
      </c>
      <c r="P30" s="1">
        <f t="shared" si="0"/>
        <v>116.36666666666666</v>
      </c>
      <c r="Q30">
        <v>113.5</v>
      </c>
      <c r="R30">
        <v>112.5</v>
      </c>
      <c r="S30">
        <v>109.7</v>
      </c>
      <c r="T30">
        <v>112</v>
      </c>
      <c r="U30">
        <v>110.5</v>
      </c>
      <c r="V30">
        <v>109.7</v>
      </c>
      <c r="W30">
        <v>110.2</v>
      </c>
      <c r="X30">
        <v>108.2</v>
      </c>
      <c r="Y30">
        <v>109.7</v>
      </c>
      <c r="Z30">
        <v>108</v>
      </c>
      <c r="AA30">
        <v>111.3</v>
      </c>
      <c r="AB30">
        <v>107.3</v>
      </c>
      <c r="AC30">
        <v>109.4</v>
      </c>
      <c r="AD30">
        <v>114</v>
      </c>
    </row>
    <row r="31" spans="1:30" x14ac:dyDescent="0.3">
      <c r="A31" t="s">
        <v>34</v>
      </c>
      <c r="B31">
        <v>2013</v>
      </c>
      <c r="C31" t="s">
        <v>43</v>
      </c>
      <c r="D31">
        <v>117.1</v>
      </c>
      <c r="E31">
        <v>116.3</v>
      </c>
      <c r="F31">
        <v>113.3</v>
      </c>
      <c r="G31">
        <v>111.2</v>
      </c>
      <c r="H31">
        <v>105.7</v>
      </c>
      <c r="I31">
        <v>109.9</v>
      </c>
      <c r="J31">
        <v>171.2</v>
      </c>
      <c r="K31">
        <v>107.3</v>
      </c>
      <c r="L31">
        <v>102.7</v>
      </c>
      <c r="M31">
        <v>108.7</v>
      </c>
      <c r="N31">
        <v>111.2</v>
      </c>
      <c r="O31">
        <v>115.4</v>
      </c>
      <c r="P31" s="1">
        <f t="shared" si="0"/>
        <v>115.83333333333336</v>
      </c>
      <c r="Q31">
        <v>112.5</v>
      </c>
      <c r="R31">
        <v>113.2</v>
      </c>
      <c r="S31">
        <v>111.2</v>
      </c>
      <c r="T31">
        <v>112.8</v>
      </c>
      <c r="U31">
        <v>110.5</v>
      </c>
      <c r="V31">
        <v>110.9</v>
      </c>
      <c r="W31">
        <v>110.3</v>
      </c>
      <c r="X31">
        <v>108.6</v>
      </c>
      <c r="Y31">
        <v>109.5</v>
      </c>
      <c r="Z31">
        <v>108.1</v>
      </c>
      <c r="AA31">
        <v>110.8</v>
      </c>
      <c r="AB31">
        <v>107.4</v>
      </c>
      <c r="AC31">
        <v>109.2</v>
      </c>
      <c r="AD31">
        <v>114.8</v>
      </c>
    </row>
    <row r="32" spans="1:30" x14ac:dyDescent="0.3">
      <c r="A32" t="s">
        <v>30</v>
      </c>
      <c r="B32">
        <v>2013</v>
      </c>
      <c r="C32" t="s">
        <v>44</v>
      </c>
      <c r="D32">
        <v>117.3</v>
      </c>
      <c r="E32">
        <v>114.9</v>
      </c>
      <c r="F32">
        <v>116.2</v>
      </c>
      <c r="G32">
        <v>112.8</v>
      </c>
      <c r="H32">
        <v>108.9</v>
      </c>
      <c r="I32">
        <v>116.6</v>
      </c>
      <c r="J32">
        <v>178.1</v>
      </c>
      <c r="K32">
        <v>109.1</v>
      </c>
      <c r="L32">
        <v>103.6</v>
      </c>
      <c r="M32">
        <v>109</v>
      </c>
      <c r="N32">
        <v>111.8</v>
      </c>
      <c r="O32">
        <v>116</v>
      </c>
      <c r="P32" s="1">
        <f t="shared" si="0"/>
        <v>117.85833333333333</v>
      </c>
      <c r="Q32">
        <v>112.8</v>
      </c>
      <c r="R32">
        <v>114.6</v>
      </c>
      <c r="S32">
        <v>113.1</v>
      </c>
      <c r="T32">
        <v>114.4</v>
      </c>
      <c r="V32">
        <v>112.6</v>
      </c>
      <c r="W32">
        <v>111.3</v>
      </c>
      <c r="X32">
        <v>109.7</v>
      </c>
      <c r="Y32">
        <v>109.6</v>
      </c>
      <c r="Z32">
        <v>108.7</v>
      </c>
      <c r="AA32">
        <v>111</v>
      </c>
      <c r="AB32">
        <v>108.2</v>
      </c>
      <c r="AC32">
        <v>109.8</v>
      </c>
      <c r="AD32">
        <v>117.4</v>
      </c>
    </row>
    <row r="33" spans="1:30" x14ac:dyDescent="0.3">
      <c r="A33" t="s">
        <v>33</v>
      </c>
      <c r="B33">
        <v>2013</v>
      </c>
      <c r="C33" t="s">
        <v>44</v>
      </c>
      <c r="D33">
        <v>119.8</v>
      </c>
      <c r="E33">
        <v>116.3</v>
      </c>
      <c r="F33">
        <v>122.6</v>
      </c>
      <c r="G33">
        <v>112</v>
      </c>
      <c r="H33">
        <v>103.2</v>
      </c>
      <c r="I33">
        <v>110</v>
      </c>
      <c r="J33">
        <v>192.8</v>
      </c>
      <c r="K33">
        <v>106.3</v>
      </c>
      <c r="L33">
        <v>99.5</v>
      </c>
      <c r="M33">
        <v>110.3</v>
      </c>
      <c r="N33">
        <v>111.8</v>
      </c>
      <c r="O33">
        <v>117.1</v>
      </c>
      <c r="P33" s="1">
        <f t="shared" si="0"/>
        <v>118.47499999999998</v>
      </c>
      <c r="Q33">
        <v>114.1</v>
      </c>
      <c r="R33">
        <v>113.5</v>
      </c>
      <c r="S33">
        <v>110.3</v>
      </c>
      <c r="T33">
        <v>113</v>
      </c>
      <c r="U33">
        <v>111.1</v>
      </c>
      <c r="V33">
        <v>110</v>
      </c>
      <c r="W33">
        <v>110.9</v>
      </c>
      <c r="X33">
        <v>108.6</v>
      </c>
      <c r="Y33">
        <v>109.5</v>
      </c>
      <c r="Z33">
        <v>108.5</v>
      </c>
      <c r="AA33">
        <v>111.3</v>
      </c>
      <c r="AB33">
        <v>107.9</v>
      </c>
      <c r="AC33">
        <v>109.6</v>
      </c>
      <c r="AD33">
        <v>115</v>
      </c>
    </row>
    <row r="34" spans="1:30" x14ac:dyDescent="0.3">
      <c r="A34" t="s">
        <v>34</v>
      </c>
      <c r="B34">
        <v>2013</v>
      </c>
      <c r="C34" t="s">
        <v>44</v>
      </c>
      <c r="D34">
        <v>118.1</v>
      </c>
      <c r="E34">
        <v>115.4</v>
      </c>
      <c r="F34">
        <v>118.7</v>
      </c>
      <c r="G34">
        <v>112.5</v>
      </c>
      <c r="H34">
        <v>106.8</v>
      </c>
      <c r="I34">
        <v>113.5</v>
      </c>
      <c r="J34">
        <v>183.1</v>
      </c>
      <c r="K34">
        <v>108.2</v>
      </c>
      <c r="L34">
        <v>102.2</v>
      </c>
      <c r="M34">
        <v>109.4</v>
      </c>
      <c r="N34">
        <v>111.8</v>
      </c>
      <c r="O34">
        <v>116.5</v>
      </c>
      <c r="P34" s="1">
        <f t="shared" si="0"/>
        <v>118.01666666666667</v>
      </c>
      <c r="Q34">
        <v>113.1</v>
      </c>
      <c r="R34">
        <v>114.2</v>
      </c>
      <c r="S34">
        <v>111.9</v>
      </c>
      <c r="T34">
        <v>113.8</v>
      </c>
      <c r="U34">
        <v>111.1</v>
      </c>
      <c r="V34">
        <v>111.6</v>
      </c>
      <c r="W34">
        <v>111.1</v>
      </c>
      <c r="X34">
        <v>109.3</v>
      </c>
      <c r="Y34">
        <v>109.5</v>
      </c>
      <c r="Z34">
        <v>108.6</v>
      </c>
      <c r="AA34">
        <v>111.2</v>
      </c>
      <c r="AB34">
        <v>108.1</v>
      </c>
      <c r="AC34">
        <v>109.7</v>
      </c>
      <c r="AD34">
        <v>116.3</v>
      </c>
    </row>
    <row r="35" spans="1:30" x14ac:dyDescent="0.3">
      <c r="A35" t="s">
        <v>30</v>
      </c>
      <c r="B35">
        <v>2013</v>
      </c>
      <c r="C35" t="s">
        <v>45</v>
      </c>
      <c r="D35">
        <v>118.4</v>
      </c>
      <c r="E35">
        <v>115.9</v>
      </c>
      <c r="F35">
        <v>120.4</v>
      </c>
      <c r="G35">
        <v>113.8</v>
      </c>
      <c r="H35">
        <v>109.5</v>
      </c>
      <c r="I35">
        <v>115.5</v>
      </c>
      <c r="J35">
        <v>145.69999999999999</v>
      </c>
      <c r="K35">
        <v>109.5</v>
      </c>
      <c r="L35">
        <v>102.9</v>
      </c>
      <c r="M35">
        <v>109.8</v>
      </c>
      <c r="N35">
        <v>112.1</v>
      </c>
      <c r="O35">
        <v>116.8</v>
      </c>
      <c r="P35" s="1">
        <f t="shared" si="0"/>
        <v>115.85833333333333</v>
      </c>
      <c r="Q35">
        <v>113.6</v>
      </c>
      <c r="R35">
        <v>115.8</v>
      </c>
      <c r="S35">
        <v>114</v>
      </c>
      <c r="T35">
        <v>115.5</v>
      </c>
      <c r="V35">
        <v>112.8</v>
      </c>
      <c r="W35">
        <v>112.1</v>
      </c>
      <c r="X35">
        <v>110.1</v>
      </c>
      <c r="Y35">
        <v>109.9</v>
      </c>
      <c r="Z35">
        <v>109.2</v>
      </c>
      <c r="AA35">
        <v>111.6</v>
      </c>
      <c r="AB35">
        <v>108.1</v>
      </c>
      <c r="AC35">
        <v>110.1</v>
      </c>
      <c r="AD35">
        <v>115.5</v>
      </c>
    </row>
    <row r="36" spans="1:30" x14ac:dyDescent="0.3">
      <c r="A36" t="s">
        <v>33</v>
      </c>
      <c r="B36">
        <v>2013</v>
      </c>
      <c r="C36" t="s">
        <v>45</v>
      </c>
      <c r="D36">
        <v>120.5</v>
      </c>
      <c r="E36">
        <v>118.1</v>
      </c>
      <c r="F36">
        <v>128.5</v>
      </c>
      <c r="G36">
        <v>112.8</v>
      </c>
      <c r="H36">
        <v>103.4</v>
      </c>
      <c r="I36">
        <v>110.7</v>
      </c>
      <c r="J36">
        <v>144.80000000000001</v>
      </c>
      <c r="K36">
        <v>107.1</v>
      </c>
      <c r="L36">
        <v>98.6</v>
      </c>
      <c r="M36">
        <v>111.9</v>
      </c>
      <c r="N36">
        <v>112.1</v>
      </c>
      <c r="O36">
        <v>118.1</v>
      </c>
      <c r="P36" s="1">
        <f t="shared" si="0"/>
        <v>115.55000000000001</v>
      </c>
      <c r="Q36">
        <v>115</v>
      </c>
      <c r="R36">
        <v>114.2</v>
      </c>
      <c r="S36">
        <v>110.9</v>
      </c>
      <c r="T36">
        <v>113.7</v>
      </c>
      <c r="U36">
        <v>110.7</v>
      </c>
      <c r="V36">
        <v>110.4</v>
      </c>
      <c r="W36">
        <v>111.3</v>
      </c>
      <c r="X36">
        <v>109</v>
      </c>
      <c r="Y36">
        <v>109.7</v>
      </c>
      <c r="Z36">
        <v>108.9</v>
      </c>
      <c r="AA36">
        <v>111.4</v>
      </c>
      <c r="AB36">
        <v>107.7</v>
      </c>
      <c r="AC36">
        <v>109.8</v>
      </c>
      <c r="AD36">
        <v>113.3</v>
      </c>
    </row>
    <row r="37" spans="1:30" x14ac:dyDescent="0.3">
      <c r="A37" t="s">
        <v>34</v>
      </c>
      <c r="B37">
        <v>2013</v>
      </c>
      <c r="C37" t="s">
        <v>45</v>
      </c>
      <c r="D37">
        <v>119.1</v>
      </c>
      <c r="E37">
        <v>116.7</v>
      </c>
      <c r="F37">
        <v>123.5</v>
      </c>
      <c r="G37">
        <v>113.4</v>
      </c>
      <c r="H37">
        <v>107.3</v>
      </c>
      <c r="I37">
        <v>113.3</v>
      </c>
      <c r="J37">
        <v>145.4</v>
      </c>
      <c r="K37">
        <v>108.7</v>
      </c>
      <c r="L37">
        <v>101.5</v>
      </c>
      <c r="M37">
        <v>110.5</v>
      </c>
      <c r="N37">
        <v>112.1</v>
      </c>
      <c r="O37">
        <v>117.4</v>
      </c>
      <c r="P37" s="1">
        <f t="shared" si="0"/>
        <v>115.74166666666667</v>
      </c>
      <c r="Q37">
        <v>114</v>
      </c>
      <c r="R37">
        <v>115.2</v>
      </c>
      <c r="S37">
        <v>112.7</v>
      </c>
      <c r="T37">
        <v>114.8</v>
      </c>
      <c r="U37">
        <v>110.7</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s="1">
        <f t="shared" si="0"/>
        <v>114.21666666666668</v>
      </c>
      <c r="Q38">
        <v>114</v>
      </c>
      <c r="R38">
        <v>116.5</v>
      </c>
      <c r="S38">
        <v>114.5</v>
      </c>
      <c r="T38">
        <v>116.2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s="1">
        <f t="shared" si="0"/>
        <v>114.06666666666666</v>
      </c>
      <c r="Q39">
        <v>115.7</v>
      </c>
      <c r="R39">
        <v>114.8</v>
      </c>
      <c r="S39">
        <v>111.3</v>
      </c>
      <c r="T39">
        <v>114.3</v>
      </c>
      <c r="U39">
        <v>111.6</v>
      </c>
      <c r="V39">
        <v>111</v>
      </c>
      <c r="W39">
        <v>111.9</v>
      </c>
      <c r="X39">
        <v>109.7</v>
      </c>
      <c r="Y39">
        <v>110.8</v>
      </c>
      <c r="Z39">
        <v>109.8</v>
      </c>
      <c r="AA39">
        <v>111.5</v>
      </c>
      <c r="AB39">
        <v>108</v>
      </c>
      <c r="AC39">
        <v>110.5</v>
      </c>
      <c r="AD39">
        <v>112.9</v>
      </c>
    </row>
    <row r="40" spans="1:30" x14ac:dyDescent="0.3">
      <c r="A40" t="s">
        <v>34</v>
      </c>
      <c r="B40">
        <v>2014</v>
      </c>
      <c r="C40" t="s">
        <v>31</v>
      </c>
      <c r="D40">
        <v>119.6</v>
      </c>
      <c r="E40">
        <v>118.8</v>
      </c>
      <c r="F40">
        <v>124.1</v>
      </c>
      <c r="G40">
        <v>114.1</v>
      </c>
      <c r="H40">
        <v>106.8</v>
      </c>
      <c r="I40">
        <v>113.9</v>
      </c>
      <c r="J40">
        <v>122.2</v>
      </c>
      <c r="K40">
        <v>108.9</v>
      </c>
      <c r="L40">
        <v>100.2</v>
      </c>
      <c r="M40">
        <v>111</v>
      </c>
      <c r="N40">
        <v>112.3</v>
      </c>
      <c r="O40">
        <v>118.1</v>
      </c>
      <c r="P40" s="1">
        <f t="shared" si="0"/>
        <v>114.16666666666664</v>
      </c>
      <c r="Q40">
        <v>114.5</v>
      </c>
      <c r="R40">
        <v>115.8</v>
      </c>
      <c r="S40">
        <v>113.2</v>
      </c>
      <c r="T40">
        <v>115.4</v>
      </c>
      <c r="U40">
        <v>111.6</v>
      </c>
      <c r="V40">
        <v>112.2</v>
      </c>
      <c r="W40">
        <v>112.3</v>
      </c>
      <c r="X40">
        <v>110.3</v>
      </c>
      <c r="Y40">
        <v>110.7</v>
      </c>
      <c r="Z40">
        <v>109.7</v>
      </c>
      <c r="AA40">
        <v>111.6</v>
      </c>
      <c r="AB40">
        <v>108.2</v>
      </c>
      <c r="AC40">
        <v>110.6</v>
      </c>
      <c r="AD40">
        <v>113.6</v>
      </c>
    </row>
    <row r="41" spans="1:30" x14ac:dyDescent="0.3">
      <c r="A41" t="s">
        <v>30</v>
      </c>
      <c r="B41">
        <v>2014</v>
      </c>
      <c r="C41" t="s">
        <v>35</v>
      </c>
      <c r="D41">
        <v>119.4</v>
      </c>
      <c r="E41">
        <v>117.7</v>
      </c>
      <c r="F41">
        <v>121.2</v>
      </c>
      <c r="G41">
        <v>115</v>
      </c>
      <c r="H41">
        <v>109</v>
      </c>
      <c r="I41">
        <v>116.6</v>
      </c>
      <c r="J41">
        <v>116</v>
      </c>
      <c r="K41">
        <v>109.8</v>
      </c>
      <c r="L41">
        <v>101.1</v>
      </c>
      <c r="M41">
        <v>110.4</v>
      </c>
      <c r="N41">
        <v>112.9</v>
      </c>
      <c r="O41">
        <v>117.8</v>
      </c>
      <c r="P41" s="1">
        <f t="shared" si="0"/>
        <v>113.90833333333335</v>
      </c>
      <c r="Q41">
        <v>114.2</v>
      </c>
      <c r="R41">
        <v>117.1</v>
      </c>
      <c r="S41">
        <v>114.5</v>
      </c>
      <c r="T41">
        <v>116.7</v>
      </c>
      <c r="V41">
        <v>113.2</v>
      </c>
      <c r="W41">
        <v>112.9</v>
      </c>
      <c r="X41">
        <v>110.9</v>
      </c>
      <c r="Y41">
        <v>110.8</v>
      </c>
      <c r="Z41">
        <v>109.9</v>
      </c>
      <c r="AA41">
        <v>112</v>
      </c>
      <c r="AB41">
        <v>108.7</v>
      </c>
      <c r="AC41">
        <v>110.9</v>
      </c>
      <c r="AD41">
        <v>114</v>
      </c>
    </row>
    <row r="42" spans="1:30" x14ac:dyDescent="0.3">
      <c r="A42" t="s">
        <v>33</v>
      </c>
      <c r="B42">
        <v>2014</v>
      </c>
      <c r="C42" t="s">
        <v>35</v>
      </c>
      <c r="D42">
        <v>121.9</v>
      </c>
      <c r="E42">
        <v>122</v>
      </c>
      <c r="F42">
        <v>124.5</v>
      </c>
      <c r="G42">
        <v>115.2</v>
      </c>
      <c r="H42">
        <v>102.5</v>
      </c>
      <c r="I42">
        <v>114.1</v>
      </c>
      <c r="J42">
        <v>111.5</v>
      </c>
      <c r="K42">
        <v>108.2</v>
      </c>
      <c r="L42">
        <v>95.4</v>
      </c>
      <c r="M42">
        <v>113.5</v>
      </c>
      <c r="N42">
        <v>112.1</v>
      </c>
      <c r="O42">
        <v>119.9</v>
      </c>
      <c r="P42" s="1">
        <f t="shared" si="0"/>
        <v>113.39999999999999</v>
      </c>
      <c r="Q42">
        <v>116.2</v>
      </c>
      <c r="R42">
        <v>115.3</v>
      </c>
      <c r="S42">
        <v>111.7</v>
      </c>
      <c r="T42">
        <v>114.7</v>
      </c>
      <c r="U42">
        <v>112.5</v>
      </c>
      <c r="V42">
        <v>111.1</v>
      </c>
      <c r="W42">
        <v>112.6</v>
      </c>
      <c r="X42">
        <v>110.4</v>
      </c>
      <c r="Y42">
        <v>111.3</v>
      </c>
      <c r="Z42">
        <v>110.3</v>
      </c>
      <c r="AA42">
        <v>111.6</v>
      </c>
      <c r="AB42">
        <v>108.7</v>
      </c>
      <c r="AC42">
        <v>111</v>
      </c>
      <c r="AD42">
        <v>113.1</v>
      </c>
    </row>
    <row r="43" spans="1:30" x14ac:dyDescent="0.3">
      <c r="A43" t="s">
        <v>34</v>
      </c>
      <c r="B43">
        <v>2014</v>
      </c>
      <c r="C43" t="s">
        <v>35</v>
      </c>
      <c r="D43">
        <v>120.2</v>
      </c>
      <c r="E43">
        <v>119.2</v>
      </c>
      <c r="F43">
        <v>122.5</v>
      </c>
      <c r="G43">
        <v>115.1</v>
      </c>
      <c r="H43">
        <v>106.6</v>
      </c>
      <c r="I43">
        <v>115.4</v>
      </c>
      <c r="J43">
        <v>114.5</v>
      </c>
      <c r="K43">
        <v>109.3</v>
      </c>
      <c r="L43">
        <v>99.2</v>
      </c>
      <c r="M43">
        <v>111.4</v>
      </c>
      <c r="N43">
        <v>112.6</v>
      </c>
      <c r="O43">
        <v>118.8</v>
      </c>
      <c r="P43" s="1">
        <f t="shared" si="0"/>
        <v>113.73333333333333</v>
      </c>
      <c r="Q43">
        <v>114.7</v>
      </c>
      <c r="R43">
        <v>116.4</v>
      </c>
      <c r="S43">
        <v>113.3</v>
      </c>
      <c r="T43">
        <v>115.9</v>
      </c>
      <c r="U43">
        <v>112.5</v>
      </c>
      <c r="V43">
        <v>112.4</v>
      </c>
      <c r="W43">
        <v>112.8</v>
      </c>
      <c r="X43">
        <v>110.7</v>
      </c>
      <c r="Y43">
        <v>111.1</v>
      </c>
      <c r="Z43">
        <v>110.1</v>
      </c>
      <c r="AA43">
        <v>111.8</v>
      </c>
      <c r="AB43">
        <v>108.7</v>
      </c>
      <c r="AC43">
        <v>110.9</v>
      </c>
      <c r="AD43">
        <v>113.6</v>
      </c>
    </row>
    <row r="44" spans="1:30" x14ac:dyDescent="0.3">
      <c r="A44" t="s">
        <v>30</v>
      </c>
      <c r="B44">
        <v>2014</v>
      </c>
      <c r="C44" t="s">
        <v>36</v>
      </c>
      <c r="D44">
        <v>120.1</v>
      </c>
      <c r="E44">
        <v>118.1</v>
      </c>
      <c r="F44">
        <v>120.7</v>
      </c>
      <c r="G44">
        <v>116.1</v>
      </c>
      <c r="H44">
        <v>109.3</v>
      </c>
      <c r="I44">
        <v>119.6</v>
      </c>
      <c r="J44">
        <v>117.9</v>
      </c>
      <c r="K44">
        <v>110.2</v>
      </c>
      <c r="L44">
        <v>101.2</v>
      </c>
      <c r="M44">
        <v>110.7</v>
      </c>
      <c r="N44">
        <v>113</v>
      </c>
      <c r="O44">
        <v>118.3</v>
      </c>
      <c r="P44" s="1">
        <f t="shared" si="0"/>
        <v>114.60000000000001</v>
      </c>
      <c r="Q44">
        <v>114.6</v>
      </c>
      <c r="R44">
        <v>117.5</v>
      </c>
      <c r="S44">
        <v>114.9</v>
      </c>
      <c r="T44">
        <v>117.2</v>
      </c>
      <c r="V44">
        <v>113.4</v>
      </c>
      <c r="W44">
        <v>113.4</v>
      </c>
      <c r="X44">
        <v>111.4</v>
      </c>
      <c r="Y44">
        <v>111.2</v>
      </c>
      <c r="Z44">
        <v>110.2</v>
      </c>
      <c r="AA44">
        <v>112.4</v>
      </c>
      <c r="AB44">
        <v>108.9</v>
      </c>
      <c r="AC44">
        <v>111.3</v>
      </c>
      <c r="AD44">
        <v>114.6</v>
      </c>
    </row>
    <row r="45" spans="1:30" x14ac:dyDescent="0.3">
      <c r="A45" t="s">
        <v>33</v>
      </c>
      <c r="B45">
        <v>2014</v>
      </c>
      <c r="C45" t="s">
        <v>36</v>
      </c>
      <c r="D45">
        <v>122.1</v>
      </c>
      <c r="E45">
        <v>121.4</v>
      </c>
      <c r="F45">
        <v>121.5</v>
      </c>
      <c r="G45">
        <v>116.2</v>
      </c>
      <c r="H45">
        <v>102.8</v>
      </c>
      <c r="I45">
        <v>117.7</v>
      </c>
      <c r="J45">
        <v>113.3</v>
      </c>
      <c r="K45">
        <v>108.9</v>
      </c>
      <c r="L45">
        <v>96.3</v>
      </c>
      <c r="M45">
        <v>114.1</v>
      </c>
      <c r="N45">
        <v>112.2</v>
      </c>
      <c r="O45">
        <v>120.5</v>
      </c>
      <c r="P45" s="1">
        <f t="shared" si="0"/>
        <v>113.91666666666667</v>
      </c>
      <c r="Q45">
        <v>116.7</v>
      </c>
      <c r="R45">
        <v>115.8</v>
      </c>
      <c r="S45">
        <v>112.1</v>
      </c>
      <c r="T45">
        <v>115.2</v>
      </c>
      <c r="U45">
        <v>113.2</v>
      </c>
      <c r="V45">
        <v>110.9</v>
      </c>
      <c r="W45">
        <v>113</v>
      </c>
      <c r="X45">
        <v>110.8</v>
      </c>
      <c r="Y45">
        <v>111.6</v>
      </c>
      <c r="Z45">
        <v>110.9</v>
      </c>
      <c r="AA45">
        <v>111.8</v>
      </c>
      <c r="AB45">
        <v>109.2</v>
      </c>
      <c r="AC45">
        <v>111.4</v>
      </c>
      <c r="AD45">
        <v>113.7</v>
      </c>
    </row>
    <row r="46" spans="1:30" x14ac:dyDescent="0.3">
      <c r="A46" t="s">
        <v>34</v>
      </c>
      <c r="B46">
        <v>2014</v>
      </c>
      <c r="C46" t="s">
        <v>36</v>
      </c>
      <c r="D46">
        <v>120.7</v>
      </c>
      <c r="E46">
        <v>119.3</v>
      </c>
      <c r="F46">
        <v>121</v>
      </c>
      <c r="G46">
        <v>116.1</v>
      </c>
      <c r="H46">
        <v>106.9</v>
      </c>
      <c r="I46">
        <v>118.7</v>
      </c>
      <c r="J46">
        <v>116.3</v>
      </c>
      <c r="K46">
        <v>109.8</v>
      </c>
      <c r="L46">
        <v>99.6</v>
      </c>
      <c r="M46">
        <v>111.8</v>
      </c>
      <c r="N46">
        <v>112.7</v>
      </c>
      <c r="O46">
        <v>119.3</v>
      </c>
      <c r="P46" s="1">
        <f t="shared" si="0"/>
        <v>114.34999999999998</v>
      </c>
      <c r="Q46">
        <v>115.2</v>
      </c>
      <c r="R46">
        <v>116.8</v>
      </c>
      <c r="S46">
        <v>113.7</v>
      </c>
      <c r="T46">
        <v>116.4</v>
      </c>
      <c r="U46">
        <v>113.2</v>
      </c>
      <c r="V46">
        <v>112.5</v>
      </c>
      <c r="W46">
        <v>113.2</v>
      </c>
      <c r="X46">
        <v>111.2</v>
      </c>
      <c r="Y46">
        <v>111.4</v>
      </c>
      <c r="Z46">
        <v>110.6</v>
      </c>
      <c r="AA46">
        <v>112</v>
      </c>
      <c r="AB46">
        <v>109</v>
      </c>
      <c r="AC46">
        <v>111.3</v>
      </c>
      <c r="AD46">
        <v>114.2</v>
      </c>
    </row>
    <row r="47" spans="1:30" x14ac:dyDescent="0.3">
      <c r="A47" t="s">
        <v>30</v>
      </c>
      <c r="B47">
        <v>2014</v>
      </c>
      <c r="C47" t="s">
        <v>37</v>
      </c>
      <c r="D47">
        <v>120.2</v>
      </c>
      <c r="E47">
        <v>118.9</v>
      </c>
      <c r="F47">
        <v>118.1</v>
      </c>
      <c r="G47">
        <v>117</v>
      </c>
      <c r="H47">
        <v>109.7</v>
      </c>
      <c r="I47">
        <v>125.5</v>
      </c>
      <c r="J47">
        <v>120.5</v>
      </c>
      <c r="K47">
        <v>111</v>
      </c>
      <c r="L47">
        <v>102.6</v>
      </c>
      <c r="M47">
        <v>111.2</v>
      </c>
      <c r="N47">
        <v>113.5</v>
      </c>
      <c r="O47">
        <v>118.7</v>
      </c>
      <c r="P47" s="1">
        <f t="shared" si="0"/>
        <v>115.575</v>
      </c>
      <c r="Q47">
        <v>115.4</v>
      </c>
      <c r="R47">
        <v>118.1</v>
      </c>
      <c r="S47">
        <v>116.1</v>
      </c>
      <c r="T47">
        <v>117.8</v>
      </c>
      <c r="V47">
        <v>113.4</v>
      </c>
      <c r="W47">
        <v>113.7</v>
      </c>
      <c r="X47">
        <v>111.8</v>
      </c>
      <c r="Y47">
        <v>111.2</v>
      </c>
      <c r="Z47">
        <v>110.5</v>
      </c>
      <c r="AA47">
        <v>113</v>
      </c>
      <c r="AB47">
        <v>108.9</v>
      </c>
      <c r="AC47">
        <v>111.5</v>
      </c>
      <c r="AD47">
        <v>115.4</v>
      </c>
    </row>
    <row r="48" spans="1:30" x14ac:dyDescent="0.3">
      <c r="A48" t="s">
        <v>33</v>
      </c>
      <c r="B48">
        <v>2014</v>
      </c>
      <c r="C48" t="s">
        <v>37</v>
      </c>
      <c r="D48">
        <v>122.5</v>
      </c>
      <c r="E48">
        <v>121.7</v>
      </c>
      <c r="F48">
        <v>113.3</v>
      </c>
      <c r="G48">
        <v>117</v>
      </c>
      <c r="H48">
        <v>103.1</v>
      </c>
      <c r="I48">
        <v>126.7</v>
      </c>
      <c r="J48">
        <v>121.2</v>
      </c>
      <c r="K48">
        <v>111</v>
      </c>
      <c r="L48">
        <v>100.3</v>
      </c>
      <c r="M48">
        <v>115.3</v>
      </c>
      <c r="N48">
        <v>112.7</v>
      </c>
      <c r="O48">
        <v>121</v>
      </c>
      <c r="P48" s="1">
        <f t="shared" si="0"/>
        <v>115.48333333333335</v>
      </c>
      <c r="Q48">
        <v>117.6</v>
      </c>
      <c r="R48">
        <v>116.3</v>
      </c>
      <c r="S48">
        <v>112.5</v>
      </c>
      <c r="T48">
        <v>115.7</v>
      </c>
      <c r="U48">
        <v>113.9</v>
      </c>
      <c r="V48">
        <v>110.9</v>
      </c>
      <c r="W48">
        <v>113.4</v>
      </c>
      <c r="X48">
        <v>111</v>
      </c>
      <c r="Y48">
        <v>111.2</v>
      </c>
      <c r="Z48">
        <v>111.2</v>
      </c>
      <c r="AA48">
        <v>112.5</v>
      </c>
      <c r="AB48">
        <v>109.1</v>
      </c>
      <c r="AC48">
        <v>111.4</v>
      </c>
      <c r="AD48">
        <v>114.7</v>
      </c>
    </row>
    <row r="49" spans="1:30" x14ac:dyDescent="0.3">
      <c r="A49" t="s">
        <v>34</v>
      </c>
      <c r="B49">
        <v>2014</v>
      </c>
      <c r="C49" t="s">
        <v>37</v>
      </c>
      <c r="D49">
        <v>120.9</v>
      </c>
      <c r="E49">
        <v>119.9</v>
      </c>
      <c r="F49">
        <v>116.2</v>
      </c>
      <c r="G49">
        <v>117</v>
      </c>
      <c r="H49">
        <v>107.3</v>
      </c>
      <c r="I49">
        <v>126.1</v>
      </c>
      <c r="J49">
        <v>120.7</v>
      </c>
      <c r="K49">
        <v>111</v>
      </c>
      <c r="L49">
        <v>101.8</v>
      </c>
      <c r="M49">
        <v>112.6</v>
      </c>
      <c r="N49">
        <v>113.2</v>
      </c>
      <c r="O49">
        <v>119.8</v>
      </c>
      <c r="P49" s="1">
        <f t="shared" si="0"/>
        <v>115.54166666666667</v>
      </c>
      <c r="Q49">
        <v>116</v>
      </c>
      <c r="R49">
        <v>117.4</v>
      </c>
      <c r="S49">
        <v>114.6</v>
      </c>
      <c r="T49">
        <v>117</v>
      </c>
      <c r="U49">
        <v>113.9</v>
      </c>
      <c r="V49">
        <v>112.5</v>
      </c>
      <c r="W49">
        <v>113.6</v>
      </c>
      <c r="X49">
        <v>111.5</v>
      </c>
      <c r="Y49">
        <v>111.2</v>
      </c>
      <c r="Z49">
        <v>110.9</v>
      </c>
      <c r="AA49">
        <v>112.7</v>
      </c>
      <c r="AB49">
        <v>109</v>
      </c>
      <c r="AC49">
        <v>111.5</v>
      </c>
      <c r="AD49">
        <v>115.1</v>
      </c>
    </row>
    <row r="50" spans="1:30" x14ac:dyDescent="0.3">
      <c r="A50" t="s">
        <v>30</v>
      </c>
      <c r="B50">
        <v>2014</v>
      </c>
      <c r="C50" t="s">
        <v>38</v>
      </c>
      <c r="D50">
        <v>120.3</v>
      </c>
      <c r="E50">
        <v>120.2</v>
      </c>
      <c r="F50">
        <v>116.9</v>
      </c>
      <c r="G50">
        <v>118</v>
      </c>
      <c r="H50">
        <v>110.1</v>
      </c>
      <c r="I50">
        <v>126.3</v>
      </c>
      <c r="J50">
        <v>123.9</v>
      </c>
      <c r="K50">
        <v>111.5</v>
      </c>
      <c r="L50">
        <v>103.5</v>
      </c>
      <c r="M50">
        <v>111.6</v>
      </c>
      <c r="N50">
        <v>114.2</v>
      </c>
      <c r="O50">
        <v>119.2</v>
      </c>
      <c r="P50" s="1">
        <f t="shared" si="0"/>
        <v>116.30833333333332</v>
      </c>
      <c r="Q50">
        <v>116.3</v>
      </c>
      <c r="R50">
        <v>118.7</v>
      </c>
      <c r="S50">
        <v>116.8</v>
      </c>
      <c r="T50">
        <v>118.5</v>
      </c>
      <c r="V50">
        <v>113.4</v>
      </c>
      <c r="W50">
        <v>114.1</v>
      </c>
      <c r="X50">
        <v>112.1</v>
      </c>
      <c r="Y50">
        <v>111.4</v>
      </c>
      <c r="Z50">
        <v>110.9</v>
      </c>
      <c r="AA50">
        <v>113.1</v>
      </c>
      <c r="AB50">
        <v>108.9</v>
      </c>
      <c r="AC50">
        <v>111.8</v>
      </c>
      <c r="AD50">
        <v>116</v>
      </c>
    </row>
    <row r="51" spans="1:30" x14ac:dyDescent="0.3">
      <c r="A51" t="s">
        <v>33</v>
      </c>
      <c r="B51">
        <v>2014</v>
      </c>
      <c r="C51" t="s">
        <v>38</v>
      </c>
      <c r="D51">
        <v>122.7</v>
      </c>
      <c r="E51">
        <v>124.1</v>
      </c>
      <c r="F51">
        <v>114.2</v>
      </c>
      <c r="G51">
        <v>119.1</v>
      </c>
      <c r="H51">
        <v>103.5</v>
      </c>
      <c r="I51">
        <v>129.19999999999999</v>
      </c>
      <c r="J51">
        <v>127</v>
      </c>
      <c r="K51">
        <v>112.6</v>
      </c>
      <c r="L51">
        <v>101.3</v>
      </c>
      <c r="M51">
        <v>117</v>
      </c>
      <c r="N51">
        <v>112.9</v>
      </c>
      <c r="O51">
        <v>121.7</v>
      </c>
      <c r="P51" s="1">
        <f t="shared" si="0"/>
        <v>117.10833333333335</v>
      </c>
      <c r="Q51">
        <v>118.3</v>
      </c>
      <c r="R51">
        <v>116.8</v>
      </c>
      <c r="S51">
        <v>112.9</v>
      </c>
      <c r="T51">
        <v>116.2</v>
      </c>
      <c r="U51">
        <v>114.3</v>
      </c>
      <c r="V51">
        <v>111.1</v>
      </c>
      <c r="W51">
        <v>114.1</v>
      </c>
      <c r="X51">
        <v>111.2</v>
      </c>
      <c r="Y51">
        <v>111.3</v>
      </c>
      <c r="Z51">
        <v>111.5</v>
      </c>
      <c r="AA51">
        <v>112.9</v>
      </c>
      <c r="AB51">
        <v>109.3</v>
      </c>
      <c r="AC51">
        <v>111.7</v>
      </c>
      <c r="AD51">
        <v>115.6</v>
      </c>
    </row>
    <row r="52" spans="1:30" x14ac:dyDescent="0.3">
      <c r="A52" t="s">
        <v>34</v>
      </c>
      <c r="B52">
        <v>2014</v>
      </c>
      <c r="C52" t="s">
        <v>38</v>
      </c>
      <c r="D52">
        <v>121.1</v>
      </c>
      <c r="E52">
        <v>121.6</v>
      </c>
      <c r="F52">
        <v>115.9</v>
      </c>
      <c r="G52">
        <v>118.4</v>
      </c>
      <c r="H52">
        <v>107.7</v>
      </c>
      <c r="I52">
        <v>127.7</v>
      </c>
      <c r="J52">
        <v>125</v>
      </c>
      <c r="K52">
        <v>111.9</v>
      </c>
      <c r="L52">
        <v>102.8</v>
      </c>
      <c r="M52">
        <v>113.4</v>
      </c>
      <c r="N52">
        <v>113.7</v>
      </c>
      <c r="O52">
        <v>120.4</v>
      </c>
      <c r="P52" s="1">
        <f t="shared" si="0"/>
        <v>116.63333333333337</v>
      </c>
      <c r="Q52">
        <v>116.8</v>
      </c>
      <c r="R52">
        <v>118</v>
      </c>
      <c r="S52">
        <v>115.2</v>
      </c>
      <c r="T52">
        <v>117.6</v>
      </c>
      <c r="U52">
        <v>114.3</v>
      </c>
      <c r="V52">
        <v>112.5</v>
      </c>
      <c r="W52">
        <v>114.1</v>
      </c>
      <c r="X52">
        <v>111.8</v>
      </c>
      <c r="Y52">
        <v>111.3</v>
      </c>
      <c r="Z52">
        <v>111.2</v>
      </c>
      <c r="AA52">
        <v>113</v>
      </c>
      <c r="AB52">
        <v>109.1</v>
      </c>
      <c r="AC52">
        <v>111.8</v>
      </c>
      <c r="AD52">
        <v>115.8</v>
      </c>
    </row>
    <row r="53" spans="1:30" x14ac:dyDescent="0.3">
      <c r="A53" t="s">
        <v>30</v>
      </c>
      <c r="B53">
        <v>2014</v>
      </c>
      <c r="C53" t="s">
        <v>39</v>
      </c>
      <c r="D53">
        <v>120.7</v>
      </c>
      <c r="E53">
        <v>121.6</v>
      </c>
      <c r="F53">
        <v>116.1</v>
      </c>
      <c r="G53">
        <v>119.3</v>
      </c>
      <c r="H53">
        <v>110.3</v>
      </c>
      <c r="I53">
        <v>125.8</v>
      </c>
      <c r="J53">
        <v>129.30000000000001</v>
      </c>
      <c r="K53">
        <v>112.2</v>
      </c>
      <c r="L53">
        <v>103.6</v>
      </c>
      <c r="M53">
        <v>112.3</v>
      </c>
      <c r="N53">
        <v>114.9</v>
      </c>
      <c r="O53">
        <v>120.1</v>
      </c>
      <c r="P53" s="1">
        <f t="shared" si="0"/>
        <v>117.18333333333332</v>
      </c>
      <c r="Q53">
        <v>117.3</v>
      </c>
      <c r="R53">
        <v>119.7</v>
      </c>
      <c r="S53">
        <v>117.3</v>
      </c>
      <c r="T53">
        <v>119.3</v>
      </c>
      <c r="V53">
        <v>114.4</v>
      </c>
      <c r="W53">
        <v>114.9</v>
      </c>
      <c r="X53">
        <v>112.8</v>
      </c>
      <c r="Y53">
        <v>112.2</v>
      </c>
      <c r="Z53">
        <v>111.4</v>
      </c>
      <c r="AA53">
        <v>114.3</v>
      </c>
      <c r="AB53">
        <v>108</v>
      </c>
      <c r="AC53">
        <v>112.3</v>
      </c>
      <c r="AD53">
        <v>117</v>
      </c>
    </row>
    <row r="54" spans="1:30" x14ac:dyDescent="0.3">
      <c r="A54" t="s">
        <v>33</v>
      </c>
      <c r="B54">
        <v>2014</v>
      </c>
      <c r="C54" t="s">
        <v>39</v>
      </c>
      <c r="D54">
        <v>123.1</v>
      </c>
      <c r="E54">
        <v>125.9</v>
      </c>
      <c r="F54">
        <v>115.4</v>
      </c>
      <c r="G54">
        <v>120.4</v>
      </c>
      <c r="H54">
        <v>103.4</v>
      </c>
      <c r="I54">
        <v>131.19999999999999</v>
      </c>
      <c r="J54">
        <v>137.5</v>
      </c>
      <c r="K54">
        <v>112.8</v>
      </c>
      <c r="L54">
        <v>101.4</v>
      </c>
      <c r="M54">
        <v>118.3</v>
      </c>
      <c r="N54">
        <v>113.2</v>
      </c>
      <c r="O54">
        <v>122.4</v>
      </c>
      <c r="P54" s="1">
        <f t="shared" si="0"/>
        <v>118.75</v>
      </c>
      <c r="Q54">
        <v>119</v>
      </c>
      <c r="R54">
        <v>117.4</v>
      </c>
      <c r="S54">
        <v>113.2</v>
      </c>
      <c r="T54">
        <v>116.7</v>
      </c>
      <c r="U54">
        <v>113.9</v>
      </c>
      <c r="V54">
        <v>111.2</v>
      </c>
      <c r="W54">
        <v>114.3</v>
      </c>
      <c r="X54">
        <v>111.4</v>
      </c>
      <c r="Y54">
        <v>111.5</v>
      </c>
      <c r="Z54">
        <v>111.8</v>
      </c>
      <c r="AA54">
        <v>115.1</v>
      </c>
      <c r="AB54">
        <v>108.7</v>
      </c>
      <c r="AC54">
        <v>112.2</v>
      </c>
      <c r="AD54">
        <v>116.4</v>
      </c>
    </row>
    <row r="55" spans="1:30" x14ac:dyDescent="0.3">
      <c r="A55" t="s">
        <v>34</v>
      </c>
      <c r="B55">
        <v>2014</v>
      </c>
      <c r="C55" t="s">
        <v>39</v>
      </c>
      <c r="D55">
        <v>121.5</v>
      </c>
      <c r="E55">
        <v>123.1</v>
      </c>
      <c r="F55">
        <v>115.8</v>
      </c>
      <c r="G55">
        <v>119.7</v>
      </c>
      <c r="H55">
        <v>107.8</v>
      </c>
      <c r="I55">
        <v>128.30000000000001</v>
      </c>
      <c r="J55">
        <v>132.1</v>
      </c>
      <c r="K55">
        <v>112.4</v>
      </c>
      <c r="L55">
        <v>102.9</v>
      </c>
      <c r="M55">
        <v>114.3</v>
      </c>
      <c r="N55">
        <v>114.2</v>
      </c>
      <c r="O55">
        <v>121.2</v>
      </c>
      <c r="P55" s="1">
        <f t="shared" si="0"/>
        <v>117.77500000000002</v>
      </c>
      <c r="Q55">
        <v>117.8</v>
      </c>
      <c r="R55">
        <v>118.8</v>
      </c>
      <c r="S55">
        <v>115.6</v>
      </c>
      <c r="T55">
        <v>118.3</v>
      </c>
      <c r="U55">
        <v>113.9</v>
      </c>
      <c r="V55">
        <v>113.2</v>
      </c>
      <c r="W55">
        <v>114.6</v>
      </c>
      <c r="X55">
        <v>112.3</v>
      </c>
      <c r="Y55">
        <v>111.8</v>
      </c>
      <c r="Z55">
        <v>111.6</v>
      </c>
      <c r="AA55">
        <v>114.8</v>
      </c>
      <c r="AB55">
        <v>108.3</v>
      </c>
      <c r="AC55">
        <v>112.3</v>
      </c>
      <c r="AD55">
        <v>116.7</v>
      </c>
    </row>
    <row r="56" spans="1:30" x14ac:dyDescent="0.3">
      <c r="A56" t="s">
        <v>30</v>
      </c>
      <c r="B56">
        <v>2014</v>
      </c>
      <c r="C56" t="s">
        <v>40</v>
      </c>
      <c r="D56">
        <v>121.7</v>
      </c>
      <c r="E56">
        <v>122.5</v>
      </c>
      <c r="F56">
        <v>117.7</v>
      </c>
      <c r="G56">
        <v>120.6</v>
      </c>
      <c r="H56">
        <v>110.4</v>
      </c>
      <c r="I56">
        <v>129.1</v>
      </c>
      <c r="J56">
        <v>150.1</v>
      </c>
      <c r="K56">
        <v>113.2</v>
      </c>
      <c r="L56">
        <v>104.8</v>
      </c>
      <c r="M56">
        <v>113.3</v>
      </c>
      <c r="N56">
        <v>115.6</v>
      </c>
      <c r="O56">
        <v>120.9</v>
      </c>
      <c r="P56" s="1">
        <f t="shared" si="0"/>
        <v>119.99166666666667</v>
      </c>
      <c r="Q56">
        <v>118</v>
      </c>
      <c r="R56">
        <v>120.7</v>
      </c>
      <c r="S56">
        <v>118.3</v>
      </c>
      <c r="T56">
        <v>120.3</v>
      </c>
      <c r="V56">
        <v>115.3</v>
      </c>
      <c r="W56">
        <v>115.4</v>
      </c>
      <c r="X56">
        <v>113.4</v>
      </c>
      <c r="Y56">
        <v>113.2</v>
      </c>
      <c r="Z56">
        <v>111.8</v>
      </c>
      <c r="AA56">
        <v>115.5</v>
      </c>
      <c r="AB56">
        <v>108.8</v>
      </c>
      <c r="AC56">
        <v>113.1</v>
      </c>
      <c r="AD56">
        <v>119.5</v>
      </c>
    </row>
    <row r="57" spans="1:30" x14ac:dyDescent="0.3">
      <c r="A57" t="s">
        <v>33</v>
      </c>
      <c r="B57">
        <v>2014</v>
      </c>
      <c r="C57" t="s">
        <v>40</v>
      </c>
      <c r="D57">
        <v>123.8</v>
      </c>
      <c r="E57">
        <v>126.4</v>
      </c>
      <c r="F57">
        <v>118</v>
      </c>
      <c r="G57">
        <v>121.6</v>
      </c>
      <c r="H57">
        <v>103.5</v>
      </c>
      <c r="I57">
        <v>133.69999999999999</v>
      </c>
      <c r="J57">
        <v>172.4</v>
      </c>
      <c r="K57">
        <v>113.1</v>
      </c>
      <c r="L57">
        <v>102.7</v>
      </c>
      <c r="M57">
        <v>120</v>
      </c>
      <c r="N57">
        <v>113.8</v>
      </c>
      <c r="O57">
        <v>123.4</v>
      </c>
      <c r="P57" s="1">
        <f t="shared" si="0"/>
        <v>122.7</v>
      </c>
      <c r="Q57">
        <v>121</v>
      </c>
      <c r="R57">
        <v>118</v>
      </c>
      <c r="S57">
        <v>113.6</v>
      </c>
      <c r="T57">
        <v>117.4</v>
      </c>
      <c r="U57">
        <v>114.8</v>
      </c>
      <c r="V57">
        <v>111.6</v>
      </c>
      <c r="W57">
        <v>114.9</v>
      </c>
      <c r="X57">
        <v>111.5</v>
      </c>
      <c r="Y57">
        <v>113</v>
      </c>
      <c r="Z57">
        <v>112.4</v>
      </c>
      <c r="AA57">
        <v>117.8</v>
      </c>
      <c r="AB57">
        <v>109.7</v>
      </c>
      <c r="AC57">
        <v>113.5</v>
      </c>
      <c r="AD57">
        <v>118.9</v>
      </c>
    </row>
    <row r="58" spans="1:30" x14ac:dyDescent="0.3">
      <c r="A58" t="s">
        <v>34</v>
      </c>
      <c r="B58">
        <v>2014</v>
      </c>
      <c r="C58" t="s">
        <v>40</v>
      </c>
      <c r="D58">
        <v>122.4</v>
      </c>
      <c r="E58">
        <v>123.9</v>
      </c>
      <c r="F58">
        <v>117.8</v>
      </c>
      <c r="G58">
        <v>121</v>
      </c>
      <c r="H58">
        <v>107.9</v>
      </c>
      <c r="I58">
        <v>131.19999999999999</v>
      </c>
      <c r="J58">
        <v>157.69999999999999</v>
      </c>
      <c r="K58">
        <v>113.2</v>
      </c>
      <c r="L58">
        <v>104.1</v>
      </c>
      <c r="M58">
        <v>115.5</v>
      </c>
      <c r="N58">
        <v>114.8</v>
      </c>
      <c r="O58">
        <v>122.1</v>
      </c>
      <c r="P58" s="1">
        <f t="shared" si="0"/>
        <v>120.96666666666665</v>
      </c>
      <c r="Q58">
        <v>118.8</v>
      </c>
      <c r="R58">
        <v>119.6</v>
      </c>
      <c r="S58">
        <v>116.3</v>
      </c>
      <c r="T58">
        <v>119.1</v>
      </c>
      <c r="U58">
        <v>114.8</v>
      </c>
      <c r="V58">
        <v>113.9</v>
      </c>
      <c r="W58">
        <v>115.2</v>
      </c>
      <c r="X58">
        <v>112.7</v>
      </c>
      <c r="Y58">
        <v>113.1</v>
      </c>
      <c r="Z58">
        <v>112.1</v>
      </c>
      <c r="AA58">
        <v>116.8</v>
      </c>
      <c r="AB58">
        <v>109.2</v>
      </c>
      <c r="AC58">
        <v>113.3</v>
      </c>
      <c r="AD58">
        <v>119.2</v>
      </c>
    </row>
    <row r="59" spans="1:30" x14ac:dyDescent="0.3">
      <c r="A59" t="s">
        <v>30</v>
      </c>
      <c r="B59">
        <v>2014</v>
      </c>
      <c r="C59" t="s">
        <v>41</v>
      </c>
      <c r="D59">
        <v>121.8</v>
      </c>
      <c r="E59">
        <v>122.8</v>
      </c>
      <c r="F59">
        <v>117.8</v>
      </c>
      <c r="G59">
        <v>121.9</v>
      </c>
      <c r="H59">
        <v>110.6</v>
      </c>
      <c r="I59">
        <v>129.69999999999999</v>
      </c>
      <c r="J59">
        <v>161.1</v>
      </c>
      <c r="K59">
        <v>114.1</v>
      </c>
      <c r="L59">
        <v>105.1</v>
      </c>
      <c r="M59">
        <v>114.6</v>
      </c>
      <c r="N59">
        <v>115.8</v>
      </c>
      <c r="O59">
        <v>121.7</v>
      </c>
      <c r="P59" s="1">
        <f t="shared" si="0"/>
        <v>121.41666666666664</v>
      </c>
      <c r="Q59">
        <v>118.8</v>
      </c>
      <c r="R59">
        <v>120.9</v>
      </c>
      <c r="S59">
        <v>118.8</v>
      </c>
      <c r="T59">
        <v>120.7</v>
      </c>
      <c r="V59">
        <v>115.4</v>
      </c>
      <c r="W59">
        <v>115.9</v>
      </c>
      <c r="X59">
        <v>114</v>
      </c>
      <c r="Y59">
        <v>113.2</v>
      </c>
      <c r="Z59">
        <v>112.2</v>
      </c>
      <c r="AA59">
        <v>116.2</v>
      </c>
      <c r="AB59">
        <v>109.4</v>
      </c>
      <c r="AC59">
        <v>113.5</v>
      </c>
      <c r="AD59">
        <v>120.7</v>
      </c>
    </row>
    <row r="60" spans="1:30" x14ac:dyDescent="0.3">
      <c r="A60" t="s">
        <v>33</v>
      </c>
      <c r="B60">
        <v>2014</v>
      </c>
      <c r="C60" t="s">
        <v>41</v>
      </c>
      <c r="D60">
        <v>124.8</v>
      </c>
      <c r="E60">
        <v>127.3</v>
      </c>
      <c r="F60">
        <v>116.5</v>
      </c>
      <c r="G60">
        <v>122.2</v>
      </c>
      <c r="H60">
        <v>103.6</v>
      </c>
      <c r="I60">
        <v>132.69999999999999</v>
      </c>
      <c r="J60">
        <v>181.9</v>
      </c>
      <c r="K60">
        <v>115.2</v>
      </c>
      <c r="L60">
        <v>102.7</v>
      </c>
      <c r="M60">
        <v>122.1</v>
      </c>
      <c r="N60">
        <v>114.4</v>
      </c>
      <c r="O60">
        <v>124.7</v>
      </c>
      <c r="P60" s="1">
        <f t="shared" si="0"/>
        <v>124.00833333333333</v>
      </c>
      <c r="Q60">
        <v>123</v>
      </c>
      <c r="R60">
        <v>118.6</v>
      </c>
      <c r="S60">
        <v>114.1</v>
      </c>
      <c r="T60">
        <v>117.9</v>
      </c>
      <c r="U60">
        <v>115.5</v>
      </c>
      <c r="V60">
        <v>111.8</v>
      </c>
      <c r="W60">
        <v>115.3</v>
      </c>
      <c r="X60">
        <v>112.2</v>
      </c>
      <c r="Y60">
        <v>112.5</v>
      </c>
      <c r="Z60">
        <v>112.9</v>
      </c>
      <c r="AA60">
        <v>119.2</v>
      </c>
      <c r="AB60">
        <v>110.5</v>
      </c>
      <c r="AC60">
        <v>113.9</v>
      </c>
      <c r="AD60">
        <v>119.9</v>
      </c>
    </row>
    <row r="61" spans="1:30" x14ac:dyDescent="0.3">
      <c r="A61" t="s">
        <v>34</v>
      </c>
      <c r="B61">
        <v>2014</v>
      </c>
      <c r="C61" t="s">
        <v>41</v>
      </c>
      <c r="D61">
        <v>122.7</v>
      </c>
      <c r="E61">
        <v>124.4</v>
      </c>
      <c r="F61">
        <v>117.3</v>
      </c>
      <c r="G61">
        <v>122</v>
      </c>
      <c r="H61">
        <v>108</v>
      </c>
      <c r="I61">
        <v>131.1</v>
      </c>
      <c r="J61">
        <v>168.2</v>
      </c>
      <c r="K61">
        <v>114.5</v>
      </c>
      <c r="L61">
        <v>104.3</v>
      </c>
      <c r="M61">
        <v>117.1</v>
      </c>
      <c r="N61">
        <v>115.2</v>
      </c>
      <c r="O61">
        <v>123.1</v>
      </c>
      <c r="P61" s="1">
        <f t="shared" si="0"/>
        <v>122.32499999999999</v>
      </c>
      <c r="Q61">
        <v>119.9</v>
      </c>
      <c r="R61">
        <v>120</v>
      </c>
      <c r="S61">
        <v>116.8</v>
      </c>
      <c r="T61">
        <v>119.6</v>
      </c>
      <c r="U61">
        <v>115.5</v>
      </c>
      <c r="V61">
        <v>114</v>
      </c>
      <c r="W61">
        <v>115.6</v>
      </c>
      <c r="X61">
        <v>113.3</v>
      </c>
      <c r="Y61">
        <v>112.8</v>
      </c>
      <c r="Z61">
        <v>112.6</v>
      </c>
      <c r="AA61">
        <v>118</v>
      </c>
      <c r="AB61">
        <v>109.9</v>
      </c>
      <c r="AC61">
        <v>113.7</v>
      </c>
      <c r="AD61">
        <v>120.3</v>
      </c>
    </row>
    <row r="62" spans="1:30" x14ac:dyDescent="0.3">
      <c r="A62" t="s">
        <v>30</v>
      </c>
      <c r="B62">
        <v>2014</v>
      </c>
      <c r="C62" t="s">
        <v>42</v>
      </c>
      <c r="D62">
        <v>122.3</v>
      </c>
      <c r="E62">
        <v>122.4</v>
      </c>
      <c r="F62">
        <v>117.8</v>
      </c>
      <c r="G62">
        <v>122.7</v>
      </c>
      <c r="H62">
        <v>110.4</v>
      </c>
      <c r="I62">
        <v>129.80000000000001</v>
      </c>
      <c r="J62">
        <v>158.80000000000001</v>
      </c>
      <c r="K62">
        <v>115</v>
      </c>
      <c r="L62">
        <v>104.7</v>
      </c>
      <c r="M62">
        <v>114.9</v>
      </c>
      <c r="N62">
        <v>116.5</v>
      </c>
      <c r="O62">
        <v>122.6</v>
      </c>
      <c r="P62" s="1">
        <f t="shared" si="0"/>
        <v>121.49166666666667</v>
      </c>
      <c r="Q62">
        <v>119.5</v>
      </c>
      <c r="R62">
        <v>121.7</v>
      </c>
      <c r="S62">
        <v>119.2</v>
      </c>
      <c r="T62">
        <v>121.3</v>
      </c>
      <c r="V62">
        <v>115.8</v>
      </c>
      <c r="W62">
        <v>116.7</v>
      </c>
      <c r="X62">
        <v>114.5</v>
      </c>
      <c r="Y62">
        <v>112.8</v>
      </c>
      <c r="Z62">
        <v>112.6</v>
      </c>
      <c r="AA62">
        <v>116.6</v>
      </c>
      <c r="AB62">
        <v>109.1</v>
      </c>
      <c r="AC62">
        <v>113.7</v>
      </c>
      <c r="AD62">
        <v>120.9</v>
      </c>
    </row>
    <row r="63" spans="1:30" x14ac:dyDescent="0.3">
      <c r="A63" t="s">
        <v>33</v>
      </c>
      <c r="B63">
        <v>2014</v>
      </c>
      <c r="C63" t="s">
        <v>42</v>
      </c>
      <c r="D63">
        <v>124.2</v>
      </c>
      <c r="E63">
        <v>125.4</v>
      </c>
      <c r="F63">
        <v>116.4</v>
      </c>
      <c r="G63">
        <v>122.7</v>
      </c>
      <c r="H63">
        <v>103.5</v>
      </c>
      <c r="I63">
        <v>124.5</v>
      </c>
      <c r="J63">
        <v>168.6</v>
      </c>
      <c r="K63">
        <v>116.9</v>
      </c>
      <c r="L63">
        <v>101.9</v>
      </c>
      <c r="M63">
        <v>122.9</v>
      </c>
      <c r="N63">
        <v>114.8</v>
      </c>
      <c r="O63">
        <v>125.2</v>
      </c>
      <c r="P63" s="1">
        <f t="shared" si="0"/>
        <v>122.25000000000001</v>
      </c>
      <c r="Q63">
        <v>124.3</v>
      </c>
      <c r="R63">
        <v>119.2</v>
      </c>
      <c r="S63">
        <v>114.5</v>
      </c>
      <c r="T63">
        <v>118.4</v>
      </c>
      <c r="U63">
        <v>116.1</v>
      </c>
      <c r="V63">
        <v>111.8</v>
      </c>
      <c r="W63">
        <v>115.5</v>
      </c>
      <c r="X63">
        <v>112.3</v>
      </c>
      <c r="Y63">
        <v>111.2</v>
      </c>
      <c r="Z63">
        <v>113.4</v>
      </c>
      <c r="AA63">
        <v>120</v>
      </c>
      <c r="AB63">
        <v>110</v>
      </c>
      <c r="AC63">
        <v>113.6</v>
      </c>
      <c r="AD63">
        <v>119.2</v>
      </c>
    </row>
    <row r="64" spans="1:30" x14ac:dyDescent="0.3">
      <c r="A64" t="s">
        <v>34</v>
      </c>
      <c r="B64">
        <v>2014</v>
      </c>
      <c r="C64" t="s">
        <v>42</v>
      </c>
      <c r="D64">
        <v>122.9</v>
      </c>
      <c r="E64">
        <v>123.5</v>
      </c>
      <c r="F64">
        <v>117.3</v>
      </c>
      <c r="G64">
        <v>122.7</v>
      </c>
      <c r="H64">
        <v>107.9</v>
      </c>
      <c r="I64">
        <v>127.3</v>
      </c>
      <c r="J64">
        <v>162.1</v>
      </c>
      <c r="K64">
        <v>115.6</v>
      </c>
      <c r="L64">
        <v>103.8</v>
      </c>
      <c r="M64">
        <v>117.6</v>
      </c>
      <c r="N64">
        <v>115.8</v>
      </c>
      <c r="O64">
        <v>123.8</v>
      </c>
      <c r="P64" s="1">
        <f t="shared" si="0"/>
        <v>121.69166666666665</v>
      </c>
      <c r="Q64">
        <v>120.8</v>
      </c>
      <c r="R64">
        <v>120.7</v>
      </c>
      <c r="S64">
        <v>117.2</v>
      </c>
      <c r="T64">
        <v>120.1</v>
      </c>
      <c r="U64">
        <v>116.1</v>
      </c>
      <c r="V64">
        <v>114.3</v>
      </c>
      <c r="W64">
        <v>116.1</v>
      </c>
      <c r="X64">
        <v>113.7</v>
      </c>
      <c r="Y64">
        <v>112</v>
      </c>
      <c r="Z64">
        <v>113.1</v>
      </c>
      <c r="AA64">
        <v>118.6</v>
      </c>
      <c r="AB64">
        <v>109.5</v>
      </c>
      <c r="AC64">
        <v>113.7</v>
      </c>
      <c r="AD64">
        <v>120.1</v>
      </c>
    </row>
    <row r="65" spans="1:30" x14ac:dyDescent="0.3">
      <c r="A65" t="s">
        <v>30</v>
      </c>
      <c r="B65">
        <v>2014</v>
      </c>
      <c r="C65" t="s">
        <v>43</v>
      </c>
      <c r="D65">
        <v>122.6</v>
      </c>
      <c r="E65">
        <v>122.5</v>
      </c>
      <c r="F65">
        <v>118.3</v>
      </c>
      <c r="G65">
        <v>123.2</v>
      </c>
      <c r="H65">
        <v>110.5</v>
      </c>
      <c r="I65">
        <v>128.9</v>
      </c>
      <c r="J65">
        <v>155.30000000000001</v>
      </c>
      <c r="K65">
        <v>115.5</v>
      </c>
      <c r="L65">
        <v>104</v>
      </c>
      <c r="M65">
        <v>115.3</v>
      </c>
      <c r="N65">
        <v>116.8</v>
      </c>
      <c r="O65">
        <v>123.2</v>
      </c>
      <c r="P65" s="1">
        <f t="shared" si="0"/>
        <v>121.34166666666665</v>
      </c>
      <c r="Q65">
        <v>120</v>
      </c>
      <c r="R65">
        <v>122.7</v>
      </c>
      <c r="S65">
        <v>120.3</v>
      </c>
      <c r="T65">
        <v>122.3</v>
      </c>
      <c r="V65">
        <v>116.4</v>
      </c>
      <c r="W65">
        <v>117.5</v>
      </c>
      <c r="X65">
        <v>115.3</v>
      </c>
      <c r="Y65">
        <v>112.6</v>
      </c>
      <c r="Z65">
        <v>113</v>
      </c>
      <c r="AA65">
        <v>116.9</v>
      </c>
      <c r="AB65">
        <v>109.3</v>
      </c>
      <c r="AC65">
        <v>114</v>
      </c>
      <c r="AD65">
        <v>121</v>
      </c>
    </row>
    <row r="66" spans="1:30" x14ac:dyDescent="0.3">
      <c r="A66" t="s">
        <v>33</v>
      </c>
      <c r="B66">
        <v>2014</v>
      </c>
      <c r="C66" t="s">
        <v>43</v>
      </c>
      <c r="D66">
        <v>124.6</v>
      </c>
      <c r="E66">
        <v>126.1</v>
      </c>
      <c r="F66">
        <v>117.8</v>
      </c>
      <c r="G66">
        <v>123.1</v>
      </c>
      <c r="H66">
        <v>103.5</v>
      </c>
      <c r="I66">
        <v>123.5</v>
      </c>
      <c r="J66">
        <v>159.6</v>
      </c>
      <c r="K66">
        <v>117.4</v>
      </c>
      <c r="L66">
        <v>101.2</v>
      </c>
      <c r="M66">
        <v>123.8</v>
      </c>
      <c r="N66">
        <v>115.2</v>
      </c>
      <c r="O66">
        <v>125.9</v>
      </c>
      <c r="P66" s="1">
        <f t="shared" si="0"/>
        <v>121.80833333333334</v>
      </c>
      <c r="Q66">
        <v>124.3</v>
      </c>
      <c r="R66">
        <v>119.6</v>
      </c>
      <c r="S66">
        <v>114.9</v>
      </c>
      <c r="T66">
        <v>118.9</v>
      </c>
      <c r="U66">
        <v>116.7</v>
      </c>
      <c r="V66">
        <v>112</v>
      </c>
      <c r="W66">
        <v>115.8</v>
      </c>
      <c r="X66">
        <v>112.6</v>
      </c>
      <c r="Y66">
        <v>111</v>
      </c>
      <c r="Z66">
        <v>113.6</v>
      </c>
      <c r="AA66">
        <v>120.2</v>
      </c>
      <c r="AB66">
        <v>110.1</v>
      </c>
      <c r="AC66">
        <v>113.7</v>
      </c>
      <c r="AD66">
        <v>119.1</v>
      </c>
    </row>
    <row r="67" spans="1:30" x14ac:dyDescent="0.3">
      <c r="A67" t="s">
        <v>34</v>
      </c>
      <c r="B67">
        <v>2014</v>
      </c>
      <c r="C67" t="s">
        <v>43</v>
      </c>
      <c r="D67">
        <v>123.2</v>
      </c>
      <c r="E67">
        <v>123.8</v>
      </c>
      <c r="F67">
        <v>118.1</v>
      </c>
      <c r="G67">
        <v>123.2</v>
      </c>
      <c r="H67">
        <v>107.9</v>
      </c>
      <c r="I67">
        <v>126.4</v>
      </c>
      <c r="J67">
        <v>156.80000000000001</v>
      </c>
      <c r="K67">
        <v>116.1</v>
      </c>
      <c r="L67">
        <v>103.1</v>
      </c>
      <c r="M67">
        <v>118.1</v>
      </c>
      <c r="N67">
        <v>116.1</v>
      </c>
      <c r="O67">
        <v>124.5</v>
      </c>
      <c r="P67" s="1">
        <f t="shared" ref="P67:P130" si="1">AVERAGE(D67:O67)</f>
        <v>121.44166666666666</v>
      </c>
      <c r="Q67">
        <v>121.1</v>
      </c>
      <c r="R67">
        <v>121.5</v>
      </c>
      <c r="S67">
        <v>118.1</v>
      </c>
      <c r="T67">
        <v>121</v>
      </c>
      <c r="U67">
        <v>116.7</v>
      </c>
      <c r="V67">
        <v>114.7</v>
      </c>
      <c r="W67">
        <v>116.7</v>
      </c>
      <c r="X67">
        <v>114.3</v>
      </c>
      <c r="Y67">
        <v>111.8</v>
      </c>
      <c r="Z67">
        <v>113.3</v>
      </c>
      <c r="AA67">
        <v>118.8</v>
      </c>
      <c r="AB67">
        <v>109.6</v>
      </c>
      <c r="AC67">
        <v>113.9</v>
      </c>
      <c r="AD67">
        <v>120.1</v>
      </c>
    </row>
    <row r="68" spans="1:30" x14ac:dyDescent="0.3">
      <c r="A68" t="s">
        <v>30</v>
      </c>
      <c r="B68">
        <v>2014</v>
      </c>
      <c r="C68" t="s">
        <v>44</v>
      </c>
      <c r="D68">
        <v>122.7</v>
      </c>
      <c r="E68">
        <v>122.6</v>
      </c>
      <c r="F68">
        <v>119.9</v>
      </c>
      <c r="G68">
        <v>124</v>
      </c>
      <c r="H68">
        <v>110.5</v>
      </c>
      <c r="I68">
        <v>128.80000000000001</v>
      </c>
      <c r="J68">
        <v>152</v>
      </c>
      <c r="K68">
        <v>116.2</v>
      </c>
      <c r="L68">
        <v>103.3</v>
      </c>
      <c r="M68">
        <v>115.8</v>
      </c>
      <c r="N68">
        <v>116.8</v>
      </c>
      <c r="O68">
        <v>124.5</v>
      </c>
      <c r="P68" s="1">
        <f t="shared" si="1"/>
        <v>121.425</v>
      </c>
      <c r="Q68">
        <v>120.8</v>
      </c>
      <c r="R68">
        <v>123.3</v>
      </c>
      <c r="S68">
        <v>120.5</v>
      </c>
      <c r="T68">
        <v>122.9</v>
      </c>
      <c r="V68">
        <v>117.3</v>
      </c>
      <c r="W68">
        <v>118.1</v>
      </c>
      <c r="X68">
        <v>115.9</v>
      </c>
      <c r="Y68">
        <v>112</v>
      </c>
      <c r="Z68">
        <v>113.3</v>
      </c>
      <c r="AA68">
        <v>117.2</v>
      </c>
      <c r="AB68">
        <v>108.8</v>
      </c>
      <c r="AC68">
        <v>114.1</v>
      </c>
      <c r="AD68">
        <v>121.1</v>
      </c>
    </row>
    <row r="69" spans="1:30" x14ac:dyDescent="0.3">
      <c r="A69" t="s">
        <v>33</v>
      </c>
      <c r="B69">
        <v>2014</v>
      </c>
      <c r="C69" t="s">
        <v>44</v>
      </c>
      <c r="D69">
        <v>124.5</v>
      </c>
      <c r="E69">
        <v>125.6</v>
      </c>
      <c r="F69">
        <v>122.7</v>
      </c>
      <c r="G69">
        <v>124.6</v>
      </c>
      <c r="H69">
        <v>103.2</v>
      </c>
      <c r="I69">
        <v>122.2</v>
      </c>
      <c r="J69">
        <v>153.19999999999999</v>
      </c>
      <c r="K69">
        <v>119.3</v>
      </c>
      <c r="L69">
        <v>99.8</v>
      </c>
      <c r="M69">
        <v>124.6</v>
      </c>
      <c r="N69">
        <v>115.8</v>
      </c>
      <c r="O69">
        <v>126.9</v>
      </c>
      <c r="P69" s="1">
        <f t="shared" si="1"/>
        <v>121.86666666666666</v>
      </c>
      <c r="Q69">
        <v>125.8</v>
      </c>
      <c r="R69">
        <v>120.3</v>
      </c>
      <c r="S69">
        <v>115.4</v>
      </c>
      <c r="T69">
        <v>119.5</v>
      </c>
      <c r="U69">
        <v>117.1</v>
      </c>
      <c r="V69">
        <v>112.6</v>
      </c>
      <c r="W69">
        <v>116.4</v>
      </c>
      <c r="X69">
        <v>113</v>
      </c>
      <c r="Y69">
        <v>109.7</v>
      </c>
      <c r="Z69">
        <v>114</v>
      </c>
      <c r="AA69">
        <v>120.3</v>
      </c>
      <c r="AB69">
        <v>109.6</v>
      </c>
      <c r="AC69">
        <v>113.4</v>
      </c>
      <c r="AD69">
        <v>119</v>
      </c>
    </row>
    <row r="70" spans="1:30" x14ac:dyDescent="0.3">
      <c r="A70" t="s">
        <v>34</v>
      </c>
      <c r="B70">
        <v>2014</v>
      </c>
      <c r="C70" t="s">
        <v>44</v>
      </c>
      <c r="D70">
        <v>123.3</v>
      </c>
      <c r="E70">
        <v>123.7</v>
      </c>
      <c r="F70">
        <v>121</v>
      </c>
      <c r="G70">
        <v>124.2</v>
      </c>
      <c r="H70">
        <v>107.8</v>
      </c>
      <c r="I70">
        <v>125.7</v>
      </c>
      <c r="J70">
        <v>152.4</v>
      </c>
      <c r="K70">
        <v>117.2</v>
      </c>
      <c r="L70">
        <v>102.1</v>
      </c>
      <c r="M70">
        <v>118.7</v>
      </c>
      <c r="N70">
        <v>116.4</v>
      </c>
      <c r="O70">
        <v>125.6</v>
      </c>
      <c r="P70" s="1">
        <f t="shared" si="1"/>
        <v>121.50833333333334</v>
      </c>
      <c r="Q70">
        <v>122.1</v>
      </c>
      <c r="R70">
        <v>122.1</v>
      </c>
      <c r="S70">
        <v>118.4</v>
      </c>
      <c r="T70">
        <v>121.6</v>
      </c>
      <c r="U70">
        <v>117.1</v>
      </c>
      <c r="V70">
        <v>115.5</v>
      </c>
      <c r="W70">
        <v>117.3</v>
      </c>
      <c r="X70">
        <v>114.8</v>
      </c>
      <c r="Y70">
        <v>110.8</v>
      </c>
      <c r="Z70">
        <v>113.7</v>
      </c>
      <c r="AA70">
        <v>119</v>
      </c>
      <c r="AB70">
        <v>109.1</v>
      </c>
      <c r="AC70">
        <v>113.8</v>
      </c>
      <c r="AD70">
        <v>120.1</v>
      </c>
    </row>
    <row r="71" spans="1:30" x14ac:dyDescent="0.3">
      <c r="A71" t="s">
        <v>30</v>
      </c>
      <c r="B71">
        <v>2014</v>
      </c>
      <c r="C71" t="s">
        <v>45</v>
      </c>
      <c r="D71">
        <v>122.4</v>
      </c>
      <c r="E71">
        <v>122.4</v>
      </c>
      <c r="F71">
        <v>121.8</v>
      </c>
      <c r="G71">
        <v>124.2</v>
      </c>
      <c r="H71">
        <v>110.2</v>
      </c>
      <c r="I71">
        <v>128.6</v>
      </c>
      <c r="J71">
        <v>140.30000000000001</v>
      </c>
      <c r="K71">
        <v>116.3</v>
      </c>
      <c r="L71">
        <v>102</v>
      </c>
      <c r="M71">
        <v>116</v>
      </c>
      <c r="N71">
        <v>117.3</v>
      </c>
      <c r="O71">
        <v>124.8</v>
      </c>
      <c r="P71" s="1">
        <f t="shared" si="1"/>
        <v>120.52499999999999</v>
      </c>
      <c r="Q71">
        <v>121.7</v>
      </c>
      <c r="R71">
        <v>123.8</v>
      </c>
      <c r="S71">
        <v>120.6</v>
      </c>
      <c r="T71">
        <v>123.3</v>
      </c>
      <c r="V71">
        <v>117.4</v>
      </c>
      <c r="W71">
        <v>118.2</v>
      </c>
      <c r="X71">
        <v>116.2</v>
      </c>
      <c r="Y71">
        <v>111.5</v>
      </c>
      <c r="Z71">
        <v>113.3</v>
      </c>
      <c r="AA71">
        <v>117.7</v>
      </c>
      <c r="AB71">
        <v>109.4</v>
      </c>
      <c r="AC71">
        <v>114.2</v>
      </c>
      <c r="AD71">
        <v>120.3</v>
      </c>
    </row>
    <row r="72" spans="1:30" x14ac:dyDescent="0.3">
      <c r="A72" t="s">
        <v>33</v>
      </c>
      <c r="B72">
        <v>2014</v>
      </c>
      <c r="C72" t="s">
        <v>45</v>
      </c>
      <c r="D72">
        <v>124</v>
      </c>
      <c r="E72">
        <v>124.7</v>
      </c>
      <c r="F72">
        <v>126.3</v>
      </c>
      <c r="G72">
        <v>124.9</v>
      </c>
      <c r="H72">
        <v>103</v>
      </c>
      <c r="I72">
        <v>122.3</v>
      </c>
      <c r="J72">
        <v>141</v>
      </c>
      <c r="K72">
        <v>120.1</v>
      </c>
      <c r="L72">
        <v>97.8</v>
      </c>
      <c r="M72">
        <v>125.4</v>
      </c>
      <c r="N72">
        <v>116.1</v>
      </c>
      <c r="O72">
        <v>127.6</v>
      </c>
      <c r="P72" s="1">
        <f t="shared" si="1"/>
        <v>121.09999999999998</v>
      </c>
      <c r="Q72">
        <v>126.4</v>
      </c>
      <c r="R72">
        <v>120.7</v>
      </c>
      <c r="S72">
        <v>115.8</v>
      </c>
      <c r="T72">
        <v>120</v>
      </c>
      <c r="U72">
        <v>116.5</v>
      </c>
      <c r="V72">
        <v>113</v>
      </c>
      <c r="W72">
        <v>116.8</v>
      </c>
      <c r="X72">
        <v>113.2</v>
      </c>
      <c r="Y72">
        <v>108.8</v>
      </c>
      <c r="Z72">
        <v>114.3</v>
      </c>
      <c r="AA72">
        <v>120.7</v>
      </c>
      <c r="AB72">
        <v>110.4</v>
      </c>
      <c r="AC72">
        <v>113.4</v>
      </c>
      <c r="AD72">
        <v>118.4</v>
      </c>
    </row>
    <row r="73" spans="1:30" x14ac:dyDescent="0.3">
      <c r="A73" t="s">
        <v>34</v>
      </c>
      <c r="B73">
        <v>2014</v>
      </c>
      <c r="C73" t="s">
        <v>45</v>
      </c>
      <c r="D73">
        <v>122.9</v>
      </c>
      <c r="E73">
        <v>123.2</v>
      </c>
      <c r="F73">
        <v>123.5</v>
      </c>
      <c r="G73">
        <v>124.5</v>
      </c>
      <c r="H73">
        <v>107.6</v>
      </c>
      <c r="I73">
        <v>125.7</v>
      </c>
      <c r="J73">
        <v>140.5</v>
      </c>
      <c r="K73">
        <v>117.6</v>
      </c>
      <c r="L73">
        <v>100.6</v>
      </c>
      <c r="M73">
        <v>119.1</v>
      </c>
      <c r="N73">
        <v>116.8</v>
      </c>
      <c r="O73">
        <v>126.1</v>
      </c>
      <c r="P73" s="1">
        <f t="shared" si="1"/>
        <v>120.675</v>
      </c>
      <c r="Q73">
        <v>123</v>
      </c>
      <c r="R73">
        <v>122.6</v>
      </c>
      <c r="S73">
        <v>118.6</v>
      </c>
      <c r="T73">
        <v>122</v>
      </c>
      <c r="U73">
        <v>116.5</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s="1">
        <f t="shared" si="1"/>
        <v>120.44166666666666</v>
      </c>
      <c r="Q74">
        <v>122.7</v>
      </c>
      <c r="R74">
        <v>124.4</v>
      </c>
      <c r="S74">
        <v>121.6</v>
      </c>
      <c r="T74">
        <v>124</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s="1">
        <f t="shared" si="1"/>
        <v>120.94999999999999</v>
      </c>
      <c r="Q75">
        <v>127.4</v>
      </c>
      <c r="R75">
        <v>121</v>
      </c>
      <c r="S75">
        <v>116.1</v>
      </c>
      <c r="T75">
        <v>120.2</v>
      </c>
      <c r="U75">
        <v>117.3</v>
      </c>
      <c r="V75">
        <v>113.4</v>
      </c>
      <c r="W75">
        <v>117.2</v>
      </c>
      <c r="X75">
        <v>113.7</v>
      </c>
      <c r="Y75">
        <v>107.9</v>
      </c>
      <c r="Z75">
        <v>114.6</v>
      </c>
      <c r="AA75">
        <v>120.8</v>
      </c>
      <c r="AB75">
        <v>111.4</v>
      </c>
      <c r="AC75">
        <v>113.4</v>
      </c>
      <c r="AD75">
        <v>118.5</v>
      </c>
    </row>
    <row r="76" spans="1:30" x14ac:dyDescent="0.3">
      <c r="A76" t="s">
        <v>34</v>
      </c>
      <c r="B76">
        <v>2015</v>
      </c>
      <c r="C76" t="s">
        <v>31</v>
      </c>
      <c r="D76">
        <v>123.4</v>
      </c>
      <c r="E76">
        <v>123.9</v>
      </c>
      <c r="F76">
        <v>123.8</v>
      </c>
      <c r="G76">
        <v>125</v>
      </c>
      <c r="H76">
        <v>108.5</v>
      </c>
      <c r="I76">
        <v>126.2</v>
      </c>
      <c r="J76">
        <v>133</v>
      </c>
      <c r="K76">
        <v>119.1</v>
      </c>
      <c r="L76">
        <v>99</v>
      </c>
      <c r="M76">
        <v>120.3</v>
      </c>
      <c r="N76">
        <v>117.3</v>
      </c>
      <c r="O76">
        <v>126.7</v>
      </c>
      <c r="P76" s="1">
        <f t="shared" si="1"/>
        <v>120.51666666666667</v>
      </c>
      <c r="Q76">
        <v>124</v>
      </c>
      <c r="R76">
        <v>123.1</v>
      </c>
      <c r="S76">
        <v>119.3</v>
      </c>
      <c r="T76">
        <v>122.5</v>
      </c>
      <c r="U76">
        <v>117.3</v>
      </c>
      <c r="V76">
        <v>116.5</v>
      </c>
      <c r="W76">
        <v>118.1</v>
      </c>
      <c r="X76">
        <v>115.5</v>
      </c>
      <c r="Y76">
        <v>109.4</v>
      </c>
      <c r="Z76">
        <v>114.3</v>
      </c>
      <c r="AA76">
        <v>119.7</v>
      </c>
      <c r="AB76">
        <v>110.7</v>
      </c>
      <c r="AC76">
        <v>114</v>
      </c>
      <c r="AD76">
        <v>119.5</v>
      </c>
    </row>
    <row r="77" spans="1:30" x14ac:dyDescent="0.3">
      <c r="A77" t="s">
        <v>30</v>
      </c>
      <c r="B77">
        <v>2015</v>
      </c>
      <c r="C77" t="s">
        <v>35</v>
      </c>
      <c r="D77">
        <v>123.4</v>
      </c>
      <c r="E77">
        <v>124.4</v>
      </c>
      <c r="F77">
        <v>122.1</v>
      </c>
      <c r="G77">
        <v>125.8</v>
      </c>
      <c r="H77">
        <v>111.5</v>
      </c>
      <c r="I77">
        <v>129.4</v>
      </c>
      <c r="J77">
        <v>128.19999999999999</v>
      </c>
      <c r="K77">
        <v>118.8</v>
      </c>
      <c r="L77">
        <v>100</v>
      </c>
      <c r="M77">
        <v>118.6</v>
      </c>
      <c r="N77">
        <v>118.8</v>
      </c>
      <c r="O77">
        <v>126.8</v>
      </c>
      <c r="P77" s="1">
        <f t="shared" si="1"/>
        <v>120.64999999999998</v>
      </c>
      <c r="Q77">
        <v>124.2</v>
      </c>
      <c r="R77">
        <v>125.4</v>
      </c>
      <c r="S77">
        <v>122.7</v>
      </c>
      <c r="T77">
        <v>125</v>
      </c>
      <c r="V77">
        <v>120</v>
      </c>
      <c r="W77">
        <v>119.6</v>
      </c>
      <c r="X77">
        <v>117.7</v>
      </c>
      <c r="Y77">
        <v>110.9</v>
      </c>
      <c r="Z77">
        <v>114.8</v>
      </c>
      <c r="AA77">
        <v>118.7</v>
      </c>
      <c r="AB77">
        <v>110.8</v>
      </c>
      <c r="AC77">
        <v>115</v>
      </c>
      <c r="AD77">
        <v>120.6</v>
      </c>
    </row>
    <row r="78" spans="1:30" x14ac:dyDescent="0.3">
      <c r="A78" t="s">
        <v>33</v>
      </c>
      <c r="B78">
        <v>2015</v>
      </c>
      <c r="C78" t="s">
        <v>35</v>
      </c>
      <c r="D78">
        <v>124.3</v>
      </c>
      <c r="E78">
        <v>126.5</v>
      </c>
      <c r="F78">
        <v>119.5</v>
      </c>
      <c r="G78">
        <v>125.6</v>
      </c>
      <c r="H78">
        <v>104.9</v>
      </c>
      <c r="I78">
        <v>121.6</v>
      </c>
      <c r="J78">
        <v>131.80000000000001</v>
      </c>
      <c r="K78">
        <v>125.1</v>
      </c>
      <c r="L78">
        <v>95</v>
      </c>
      <c r="M78">
        <v>127.7</v>
      </c>
      <c r="N78">
        <v>116.8</v>
      </c>
      <c r="O78">
        <v>128.6</v>
      </c>
      <c r="P78" s="1">
        <f t="shared" si="1"/>
        <v>120.61666666666667</v>
      </c>
      <c r="Q78">
        <v>128.1</v>
      </c>
      <c r="R78">
        <v>121.3</v>
      </c>
      <c r="S78">
        <v>116.5</v>
      </c>
      <c r="T78">
        <v>120.6</v>
      </c>
      <c r="U78">
        <v>118.1</v>
      </c>
      <c r="V78">
        <v>114</v>
      </c>
      <c r="W78">
        <v>117.7</v>
      </c>
      <c r="X78">
        <v>114.1</v>
      </c>
      <c r="Y78">
        <v>106.8</v>
      </c>
      <c r="Z78">
        <v>114.9</v>
      </c>
      <c r="AA78">
        <v>120.4</v>
      </c>
      <c r="AB78">
        <v>111.7</v>
      </c>
      <c r="AC78">
        <v>113.2</v>
      </c>
      <c r="AD78">
        <v>118.7</v>
      </c>
    </row>
    <row r="79" spans="1:30" x14ac:dyDescent="0.3">
      <c r="A79" t="s">
        <v>34</v>
      </c>
      <c r="B79">
        <v>2015</v>
      </c>
      <c r="C79" t="s">
        <v>35</v>
      </c>
      <c r="D79">
        <v>123.7</v>
      </c>
      <c r="E79">
        <v>125.1</v>
      </c>
      <c r="F79">
        <v>121.1</v>
      </c>
      <c r="G79">
        <v>125.7</v>
      </c>
      <c r="H79">
        <v>109.1</v>
      </c>
      <c r="I79">
        <v>125.8</v>
      </c>
      <c r="J79">
        <v>129.4</v>
      </c>
      <c r="K79">
        <v>120.9</v>
      </c>
      <c r="L79">
        <v>98.3</v>
      </c>
      <c r="M79">
        <v>121.6</v>
      </c>
      <c r="N79">
        <v>118</v>
      </c>
      <c r="O79">
        <v>127.6</v>
      </c>
      <c r="P79" s="1">
        <f t="shared" si="1"/>
        <v>120.52499999999998</v>
      </c>
      <c r="Q79">
        <v>125.2</v>
      </c>
      <c r="R79">
        <v>123.8</v>
      </c>
      <c r="S79">
        <v>120.1</v>
      </c>
      <c r="T79">
        <v>123.3</v>
      </c>
      <c r="U79">
        <v>118.1</v>
      </c>
      <c r="V79">
        <v>117.7</v>
      </c>
      <c r="W79">
        <v>118.7</v>
      </c>
      <c r="X79">
        <v>116.3</v>
      </c>
      <c r="Y79">
        <v>108.7</v>
      </c>
      <c r="Z79">
        <v>114.9</v>
      </c>
      <c r="AA79">
        <v>119.7</v>
      </c>
      <c r="AB79">
        <v>111.2</v>
      </c>
      <c r="AC79">
        <v>114.1</v>
      </c>
      <c r="AD79">
        <v>119.7</v>
      </c>
    </row>
    <row r="80" spans="1:30" x14ac:dyDescent="0.3">
      <c r="A80" t="s">
        <v>30</v>
      </c>
      <c r="B80">
        <v>2015</v>
      </c>
      <c r="C80" t="s">
        <v>36</v>
      </c>
      <c r="D80">
        <v>123.3</v>
      </c>
      <c r="E80">
        <v>124.7</v>
      </c>
      <c r="F80">
        <v>118.9</v>
      </c>
      <c r="G80">
        <v>126</v>
      </c>
      <c r="H80">
        <v>111.8</v>
      </c>
      <c r="I80">
        <v>130.9</v>
      </c>
      <c r="J80">
        <v>128</v>
      </c>
      <c r="K80">
        <v>119.9</v>
      </c>
      <c r="L80">
        <v>98.9</v>
      </c>
      <c r="M80">
        <v>119.4</v>
      </c>
      <c r="N80">
        <v>118.9</v>
      </c>
      <c r="O80">
        <v>127.7</v>
      </c>
      <c r="P80" s="1">
        <f t="shared" si="1"/>
        <v>120.7</v>
      </c>
      <c r="Q80">
        <v>124.7</v>
      </c>
      <c r="R80">
        <v>126</v>
      </c>
      <c r="S80">
        <v>122.9</v>
      </c>
      <c r="T80">
        <v>125.5</v>
      </c>
      <c r="V80">
        <v>120.6</v>
      </c>
      <c r="W80">
        <v>120.2</v>
      </c>
      <c r="X80">
        <v>118.2</v>
      </c>
      <c r="Y80">
        <v>111.6</v>
      </c>
      <c r="Z80">
        <v>115.5</v>
      </c>
      <c r="AA80">
        <v>119.4</v>
      </c>
      <c r="AB80">
        <v>110.8</v>
      </c>
      <c r="AC80">
        <v>115.5</v>
      </c>
      <c r="AD80">
        <v>121.1</v>
      </c>
    </row>
    <row r="81" spans="1:30" x14ac:dyDescent="0.3">
      <c r="A81" t="s">
        <v>33</v>
      </c>
      <c r="B81">
        <v>2015</v>
      </c>
      <c r="C81" t="s">
        <v>36</v>
      </c>
      <c r="D81">
        <v>124</v>
      </c>
      <c r="E81">
        <v>126.7</v>
      </c>
      <c r="F81">
        <v>113.5</v>
      </c>
      <c r="G81">
        <v>125.9</v>
      </c>
      <c r="H81">
        <v>104.8</v>
      </c>
      <c r="I81">
        <v>123.8</v>
      </c>
      <c r="J81">
        <v>131.4</v>
      </c>
      <c r="K81">
        <v>127.2</v>
      </c>
      <c r="L81">
        <v>93.2</v>
      </c>
      <c r="M81">
        <v>127.4</v>
      </c>
      <c r="N81">
        <v>117</v>
      </c>
      <c r="O81">
        <v>129.19999999999999</v>
      </c>
      <c r="P81" s="1">
        <f t="shared" si="1"/>
        <v>120.34166666666668</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3">
      <c r="A82" t="s">
        <v>34</v>
      </c>
      <c r="B82">
        <v>2015</v>
      </c>
      <c r="C82" t="s">
        <v>36</v>
      </c>
      <c r="D82">
        <v>123.5</v>
      </c>
      <c r="E82">
        <v>125.4</v>
      </c>
      <c r="F82">
        <v>116.8</v>
      </c>
      <c r="G82">
        <v>126</v>
      </c>
      <c r="H82">
        <v>109.2</v>
      </c>
      <c r="I82">
        <v>127.6</v>
      </c>
      <c r="J82">
        <v>129.19999999999999</v>
      </c>
      <c r="K82">
        <v>122.4</v>
      </c>
      <c r="L82">
        <v>97</v>
      </c>
      <c r="M82">
        <v>122.1</v>
      </c>
      <c r="N82">
        <v>118.1</v>
      </c>
      <c r="O82">
        <v>128.4</v>
      </c>
      <c r="P82" s="1">
        <f t="shared" si="1"/>
        <v>120.47499999999998</v>
      </c>
      <c r="Q82">
        <v>125.8</v>
      </c>
      <c r="R82">
        <v>124.3</v>
      </c>
      <c r="S82">
        <v>120.4</v>
      </c>
      <c r="T82">
        <v>123.7</v>
      </c>
      <c r="U82">
        <v>118.6</v>
      </c>
      <c r="V82">
        <v>118.3</v>
      </c>
      <c r="W82">
        <v>119.2</v>
      </c>
      <c r="X82">
        <v>116.7</v>
      </c>
      <c r="Y82">
        <v>109.9</v>
      </c>
      <c r="Z82">
        <v>115.4</v>
      </c>
      <c r="AA82">
        <v>120.1</v>
      </c>
      <c r="AB82">
        <v>111</v>
      </c>
      <c r="AC82">
        <v>114.7</v>
      </c>
      <c r="AD82">
        <v>120.2</v>
      </c>
    </row>
    <row r="83" spans="1:30" x14ac:dyDescent="0.3">
      <c r="A83" t="s">
        <v>30</v>
      </c>
      <c r="B83">
        <v>2015</v>
      </c>
      <c r="C83" t="s">
        <v>37</v>
      </c>
      <c r="D83">
        <v>123.3</v>
      </c>
      <c r="E83">
        <v>125.5</v>
      </c>
      <c r="F83">
        <v>117.2</v>
      </c>
      <c r="G83">
        <v>126.8</v>
      </c>
      <c r="H83">
        <v>111.9</v>
      </c>
      <c r="I83">
        <v>134.19999999999999</v>
      </c>
      <c r="J83">
        <v>127.5</v>
      </c>
      <c r="K83">
        <v>121.5</v>
      </c>
      <c r="L83">
        <v>97.8</v>
      </c>
      <c r="M83">
        <v>119.8</v>
      </c>
      <c r="N83">
        <v>119.4</v>
      </c>
      <c r="O83">
        <v>128.69999999999999</v>
      </c>
      <c r="P83" s="1">
        <f t="shared" si="1"/>
        <v>121.13333333333334</v>
      </c>
      <c r="Q83">
        <v>125.7</v>
      </c>
      <c r="R83">
        <v>126.4</v>
      </c>
      <c r="S83">
        <v>123.3</v>
      </c>
      <c r="T83">
        <v>126</v>
      </c>
      <c r="V83">
        <v>121.2</v>
      </c>
      <c r="W83">
        <v>120.9</v>
      </c>
      <c r="X83">
        <v>118.6</v>
      </c>
      <c r="Y83">
        <v>111.9</v>
      </c>
      <c r="Z83">
        <v>116.2</v>
      </c>
      <c r="AA83">
        <v>119.9</v>
      </c>
      <c r="AB83">
        <v>111.6</v>
      </c>
      <c r="AC83">
        <v>116</v>
      </c>
      <c r="AD83">
        <v>121.5</v>
      </c>
    </row>
    <row r="84" spans="1:30" x14ac:dyDescent="0.3">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s="1">
        <f t="shared" si="1"/>
        <v>120.95833333333333</v>
      </c>
      <c r="Q84">
        <v>130.1</v>
      </c>
      <c r="R84">
        <v>122.1</v>
      </c>
      <c r="S84">
        <v>117.2</v>
      </c>
      <c r="T84">
        <v>121.3</v>
      </c>
      <c r="U84">
        <v>119.2</v>
      </c>
      <c r="V84">
        <v>114.7</v>
      </c>
      <c r="W84">
        <v>118.4</v>
      </c>
      <c r="X84">
        <v>114.6</v>
      </c>
      <c r="Y84">
        <v>108.4</v>
      </c>
      <c r="Z84">
        <v>115.6</v>
      </c>
      <c r="AA84">
        <v>121.7</v>
      </c>
      <c r="AB84">
        <v>111.8</v>
      </c>
      <c r="AC84">
        <v>114.2</v>
      </c>
      <c r="AD84">
        <v>119.7</v>
      </c>
    </row>
    <row r="85" spans="1:30" x14ac:dyDescent="0.3">
      <c r="A85" t="s">
        <v>34</v>
      </c>
      <c r="B85">
        <v>2015</v>
      </c>
      <c r="C85" t="s">
        <v>37</v>
      </c>
      <c r="D85">
        <v>123.5</v>
      </c>
      <c r="E85">
        <v>126.4</v>
      </c>
      <c r="F85">
        <v>114.4</v>
      </c>
      <c r="G85">
        <v>126.6</v>
      </c>
      <c r="H85">
        <v>109.2</v>
      </c>
      <c r="I85">
        <v>132.5</v>
      </c>
      <c r="J85">
        <v>128.6</v>
      </c>
      <c r="K85">
        <v>124.8</v>
      </c>
      <c r="L85">
        <v>95.7</v>
      </c>
      <c r="M85">
        <v>122.4</v>
      </c>
      <c r="N85">
        <v>118.5</v>
      </c>
      <c r="O85">
        <v>129.1</v>
      </c>
      <c r="P85" s="1">
        <f t="shared" si="1"/>
        <v>120.97500000000001</v>
      </c>
      <c r="Q85">
        <v>126.9</v>
      </c>
      <c r="R85">
        <v>124.7</v>
      </c>
      <c r="S85">
        <v>120.8</v>
      </c>
      <c r="T85">
        <v>124.1</v>
      </c>
      <c r="U85">
        <v>119.2</v>
      </c>
      <c r="V85">
        <v>118.7</v>
      </c>
      <c r="W85">
        <v>119.7</v>
      </c>
      <c r="X85">
        <v>117.1</v>
      </c>
      <c r="Y85">
        <v>110.1</v>
      </c>
      <c r="Z85">
        <v>115.9</v>
      </c>
      <c r="AA85">
        <v>121</v>
      </c>
      <c r="AB85">
        <v>111.7</v>
      </c>
      <c r="AC85">
        <v>115.1</v>
      </c>
      <c r="AD85">
        <v>120.7</v>
      </c>
    </row>
    <row r="86" spans="1:30" x14ac:dyDescent="0.3">
      <c r="A86" t="s">
        <v>30</v>
      </c>
      <c r="B86">
        <v>2015</v>
      </c>
      <c r="C86" t="s">
        <v>38</v>
      </c>
      <c r="D86">
        <v>123.5</v>
      </c>
      <c r="E86">
        <v>127.1</v>
      </c>
      <c r="F86">
        <v>117.3</v>
      </c>
      <c r="G86">
        <v>127.7</v>
      </c>
      <c r="H86">
        <v>112.5</v>
      </c>
      <c r="I86">
        <v>134.1</v>
      </c>
      <c r="J86">
        <v>128.5</v>
      </c>
      <c r="K86">
        <v>124.3</v>
      </c>
      <c r="L86">
        <v>97.6</v>
      </c>
      <c r="M86">
        <v>120.7</v>
      </c>
      <c r="N86">
        <v>120.2</v>
      </c>
      <c r="O86">
        <v>129.80000000000001</v>
      </c>
      <c r="P86" s="1">
        <f t="shared" si="1"/>
        <v>121.94166666666666</v>
      </c>
      <c r="Q86">
        <v>126.7</v>
      </c>
      <c r="R86">
        <v>127.3</v>
      </c>
      <c r="S86">
        <v>124.1</v>
      </c>
      <c r="T86">
        <v>126.8</v>
      </c>
      <c r="V86">
        <v>121.9</v>
      </c>
      <c r="W86">
        <v>121.5</v>
      </c>
      <c r="X86">
        <v>119.4</v>
      </c>
      <c r="Y86">
        <v>113.3</v>
      </c>
      <c r="Z86">
        <v>116.7</v>
      </c>
      <c r="AA86">
        <v>120.5</v>
      </c>
      <c r="AB86">
        <v>112.3</v>
      </c>
      <c r="AC86">
        <v>116.9</v>
      </c>
      <c r="AD86">
        <v>122.4</v>
      </c>
    </row>
    <row r="87" spans="1:30" x14ac:dyDescent="0.3">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s="1">
        <f t="shared" si="1"/>
        <v>122.73333333333335</v>
      </c>
      <c r="Q87">
        <v>131.30000000000001</v>
      </c>
      <c r="R87">
        <v>122.4</v>
      </c>
      <c r="S87">
        <v>117.4</v>
      </c>
      <c r="T87">
        <v>121.6</v>
      </c>
      <c r="U87">
        <v>119.6</v>
      </c>
      <c r="V87">
        <v>114.9</v>
      </c>
      <c r="W87">
        <v>118.7</v>
      </c>
      <c r="X87">
        <v>114.9</v>
      </c>
      <c r="Y87">
        <v>110.8</v>
      </c>
      <c r="Z87">
        <v>116</v>
      </c>
      <c r="AA87">
        <v>122</v>
      </c>
      <c r="AB87">
        <v>112.4</v>
      </c>
      <c r="AC87">
        <v>115.2</v>
      </c>
      <c r="AD87">
        <v>120.7</v>
      </c>
    </row>
    <row r="88" spans="1:30" x14ac:dyDescent="0.3">
      <c r="A88" t="s">
        <v>34</v>
      </c>
      <c r="B88">
        <v>2015</v>
      </c>
      <c r="C88" t="s">
        <v>38</v>
      </c>
      <c r="D88">
        <v>123.6</v>
      </c>
      <c r="E88">
        <v>128</v>
      </c>
      <c r="F88">
        <v>115</v>
      </c>
      <c r="G88">
        <v>127.3</v>
      </c>
      <c r="H88">
        <v>109.8</v>
      </c>
      <c r="I88">
        <v>132.6</v>
      </c>
      <c r="J88">
        <v>130.9</v>
      </c>
      <c r="K88">
        <v>130.5</v>
      </c>
      <c r="L88">
        <v>95.3</v>
      </c>
      <c r="M88">
        <v>123.4</v>
      </c>
      <c r="N88">
        <v>119.2</v>
      </c>
      <c r="O88">
        <v>129.80000000000001</v>
      </c>
      <c r="P88" s="1">
        <f t="shared" si="1"/>
        <v>122.11666666666667</v>
      </c>
      <c r="Q88">
        <v>127.9</v>
      </c>
      <c r="R88">
        <v>125.4</v>
      </c>
      <c r="S88">
        <v>121.3</v>
      </c>
      <c r="T88">
        <v>124.7</v>
      </c>
      <c r="U88">
        <v>119.6</v>
      </c>
      <c r="V88">
        <v>119.2</v>
      </c>
      <c r="W88">
        <v>120.2</v>
      </c>
      <c r="X88">
        <v>117.7</v>
      </c>
      <c r="Y88">
        <v>112</v>
      </c>
      <c r="Z88">
        <v>116.3</v>
      </c>
      <c r="AA88">
        <v>121.4</v>
      </c>
      <c r="AB88">
        <v>112.3</v>
      </c>
      <c r="AC88">
        <v>116.1</v>
      </c>
      <c r="AD88">
        <v>121.6</v>
      </c>
    </row>
    <row r="89" spans="1:30" x14ac:dyDescent="0.3">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s="1">
        <f t="shared" si="1"/>
        <v>124.27499999999999</v>
      </c>
      <c r="Q89">
        <v>128.19999999999999</v>
      </c>
      <c r="R89">
        <v>128.4</v>
      </c>
      <c r="S89">
        <v>125.1</v>
      </c>
      <c r="T89">
        <v>128</v>
      </c>
      <c r="V89">
        <v>122.6</v>
      </c>
      <c r="W89">
        <v>122.8</v>
      </c>
      <c r="X89">
        <v>120.4</v>
      </c>
      <c r="Y89">
        <v>114.2</v>
      </c>
      <c r="Z89">
        <v>117.9</v>
      </c>
      <c r="AA89">
        <v>122</v>
      </c>
      <c r="AB89">
        <v>113</v>
      </c>
      <c r="AC89">
        <v>117.9</v>
      </c>
      <c r="AD89">
        <v>124.1</v>
      </c>
    </row>
    <row r="90" spans="1:30" x14ac:dyDescent="0.3">
      <c r="A90" t="s">
        <v>33</v>
      </c>
      <c r="B90">
        <v>2015</v>
      </c>
      <c r="C90" t="s">
        <v>39</v>
      </c>
      <c r="D90">
        <v>123.6</v>
      </c>
      <c r="E90">
        <v>134.4</v>
      </c>
      <c r="F90">
        <v>120.9</v>
      </c>
      <c r="G90">
        <v>127.3</v>
      </c>
      <c r="H90">
        <v>106</v>
      </c>
      <c r="I90">
        <v>132.30000000000001</v>
      </c>
      <c r="J90">
        <v>146.69999999999999</v>
      </c>
      <c r="K90">
        <v>148.1</v>
      </c>
      <c r="L90">
        <v>89.8</v>
      </c>
      <c r="M90">
        <v>130.5</v>
      </c>
      <c r="N90">
        <v>118</v>
      </c>
      <c r="O90">
        <v>130.5</v>
      </c>
      <c r="P90" s="1">
        <f t="shared" si="1"/>
        <v>125.675</v>
      </c>
      <c r="Q90">
        <v>132.1</v>
      </c>
      <c r="R90">
        <v>123.2</v>
      </c>
      <c r="S90">
        <v>117.6</v>
      </c>
      <c r="T90">
        <v>122.3</v>
      </c>
      <c r="U90">
        <v>119</v>
      </c>
      <c r="V90">
        <v>115.1</v>
      </c>
      <c r="W90">
        <v>119.2</v>
      </c>
      <c r="X90">
        <v>115.4</v>
      </c>
      <c r="Y90">
        <v>111.7</v>
      </c>
      <c r="Z90">
        <v>116.2</v>
      </c>
      <c r="AA90">
        <v>123.8</v>
      </c>
      <c r="AB90">
        <v>112.5</v>
      </c>
      <c r="AC90">
        <v>116</v>
      </c>
      <c r="AD90">
        <v>121.7</v>
      </c>
    </row>
    <row r="91" spans="1:30" x14ac:dyDescent="0.3">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s="1">
        <f t="shared" si="1"/>
        <v>124.68333333333334</v>
      </c>
      <c r="Q91">
        <v>129.19999999999999</v>
      </c>
      <c r="R91">
        <v>126.4</v>
      </c>
      <c r="S91">
        <v>122</v>
      </c>
      <c r="T91">
        <v>125.7</v>
      </c>
      <c r="U91">
        <v>119</v>
      </c>
      <c r="V91">
        <v>119.8</v>
      </c>
      <c r="W91">
        <v>121.1</v>
      </c>
      <c r="X91">
        <v>118.5</v>
      </c>
      <c r="Y91">
        <v>112.9</v>
      </c>
      <c r="Z91">
        <v>116.9</v>
      </c>
      <c r="AA91">
        <v>123.1</v>
      </c>
      <c r="AB91">
        <v>112.8</v>
      </c>
      <c r="AC91">
        <v>117</v>
      </c>
      <c r="AD91">
        <v>123</v>
      </c>
    </row>
    <row r="92" spans="1:30" x14ac:dyDescent="0.3">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s="1">
        <f t="shared" si="1"/>
        <v>124.81666666666666</v>
      </c>
      <c r="Q92">
        <v>129.4</v>
      </c>
      <c r="R92">
        <v>128.80000000000001</v>
      </c>
      <c r="S92">
        <v>125.5</v>
      </c>
      <c r="T92">
        <v>128.30000000000001</v>
      </c>
      <c r="V92">
        <v>123</v>
      </c>
      <c r="W92">
        <v>123</v>
      </c>
      <c r="X92">
        <v>120.8</v>
      </c>
      <c r="Y92">
        <v>114.1</v>
      </c>
      <c r="Z92">
        <v>118</v>
      </c>
      <c r="AA92">
        <v>122.9</v>
      </c>
      <c r="AB92">
        <v>112.7</v>
      </c>
      <c r="AC92">
        <v>118.1</v>
      </c>
      <c r="AD92">
        <v>124.7</v>
      </c>
    </row>
    <row r="93" spans="1:30" x14ac:dyDescent="0.3">
      <c r="A93" t="s">
        <v>33</v>
      </c>
      <c r="B93">
        <v>2015</v>
      </c>
      <c r="C93" t="s">
        <v>40</v>
      </c>
      <c r="D93">
        <v>123.2</v>
      </c>
      <c r="E93">
        <v>134.30000000000001</v>
      </c>
      <c r="F93">
        <v>119.5</v>
      </c>
      <c r="G93">
        <v>127.7</v>
      </c>
      <c r="H93">
        <v>106.3</v>
      </c>
      <c r="I93">
        <v>132.80000000000001</v>
      </c>
      <c r="J93">
        <v>153.5</v>
      </c>
      <c r="K93">
        <v>149.5</v>
      </c>
      <c r="L93">
        <v>85.7</v>
      </c>
      <c r="M93">
        <v>131.5</v>
      </c>
      <c r="N93">
        <v>118.3</v>
      </c>
      <c r="O93">
        <v>131.1</v>
      </c>
      <c r="P93" s="1">
        <f t="shared" si="1"/>
        <v>126.11666666666666</v>
      </c>
      <c r="Q93">
        <v>133.1</v>
      </c>
      <c r="R93">
        <v>123.5</v>
      </c>
      <c r="S93">
        <v>117.9</v>
      </c>
      <c r="T93">
        <v>122.7</v>
      </c>
      <c r="U93">
        <v>119.9</v>
      </c>
      <c r="V93">
        <v>115.3</v>
      </c>
      <c r="W93">
        <v>119.5</v>
      </c>
      <c r="X93">
        <v>116</v>
      </c>
      <c r="Y93">
        <v>111.5</v>
      </c>
      <c r="Z93">
        <v>116.6</v>
      </c>
      <c r="AA93">
        <v>125.4</v>
      </c>
      <c r="AB93">
        <v>111.7</v>
      </c>
      <c r="AC93">
        <v>116.3</v>
      </c>
      <c r="AD93">
        <v>122.4</v>
      </c>
    </row>
    <row r="94" spans="1:30" x14ac:dyDescent="0.3">
      <c r="A94" t="s">
        <v>34</v>
      </c>
      <c r="B94">
        <v>2015</v>
      </c>
      <c r="C94" t="s">
        <v>40</v>
      </c>
      <c r="D94">
        <v>123.7</v>
      </c>
      <c r="E94">
        <v>132.5</v>
      </c>
      <c r="F94">
        <v>121</v>
      </c>
      <c r="G94">
        <v>128.30000000000001</v>
      </c>
      <c r="H94">
        <v>110.9</v>
      </c>
      <c r="I94">
        <v>133.1</v>
      </c>
      <c r="J94">
        <v>145.1</v>
      </c>
      <c r="K94">
        <v>139.1</v>
      </c>
      <c r="L94">
        <v>91.3</v>
      </c>
      <c r="M94">
        <v>126.1</v>
      </c>
      <c r="N94">
        <v>119.9</v>
      </c>
      <c r="O94">
        <v>131.4</v>
      </c>
      <c r="P94" s="1">
        <f t="shared" si="1"/>
        <v>125.2</v>
      </c>
      <c r="Q94">
        <v>130.4</v>
      </c>
      <c r="R94">
        <v>126.7</v>
      </c>
      <c r="S94">
        <v>122.3</v>
      </c>
      <c r="T94">
        <v>126.1</v>
      </c>
      <c r="U94">
        <v>119.9</v>
      </c>
      <c r="V94">
        <v>120.1</v>
      </c>
      <c r="W94">
        <v>121.3</v>
      </c>
      <c r="X94">
        <v>119</v>
      </c>
      <c r="Y94">
        <v>112.7</v>
      </c>
      <c r="Z94">
        <v>117.2</v>
      </c>
      <c r="AA94">
        <v>124.4</v>
      </c>
      <c r="AB94">
        <v>112.3</v>
      </c>
      <c r="AC94">
        <v>117.2</v>
      </c>
      <c r="AD94">
        <v>123.6</v>
      </c>
    </row>
    <row r="95" spans="1:30" x14ac:dyDescent="0.3">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s="1">
        <f t="shared" si="1"/>
        <v>126.39999999999999</v>
      </c>
      <c r="Q95">
        <v>130.1</v>
      </c>
      <c r="R95">
        <v>129.5</v>
      </c>
      <c r="S95">
        <v>126.3</v>
      </c>
      <c r="T95">
        <v>129</v>
      </c>
      <c r="V95">
        <v>123.8</v>
      </c>
      <c r="W95">
        <v>123.7</v>
      </c>
      <c r="X95">
        <v>121.1</v>
      </c>
      <c r="Y95">
        <v>113.6</v>
      </c>
      <c r="Z95">
        <v>118.5</v>
      </c>
      <c r="AA95">
        <v>123.6</v>
      </c>
      <c r="AB95">
        <v>112.5</v>
      </c>
      <c r="AC95">
        <v>118.2</v>
      </c>
      <c r="AD95">
        <v>126.1</v>
      </c>
    </row>
    <row r="96" spans="1:30" x14ac:dyDescent="0.3">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s="1">
        <f t="shared" si="1"/>
        <v>127.31666666666666</v>
      </c>
      <c r="Q96">
        <v>134.19999999999999</v>
      </c>
      <c r="R96">
        <v>123.7</v>
      </c>
      <c r="S96">
        <v>118.2</v>
      </c>
      <c r="T96">
        <v>122.9</v>
      </c>
      <c r="U96">
        <v>120.9</v>
      </c>
      <c r="V96">
        <v>115.3</v>
      </c>
      <c r="W96">
        <v>120</v>
      </c>
      <c r="X96">
        <v>116.6</v>
      </c>
      <c r="Y96">
        <v>109.9</v>
      </c>
      <c r="Z96">
        <v>117.2</v>
      </c>
      <c r="AA96">
        <v>126.2</v>
      </c>
      <c r="AB96">
        <v>112</v>
      </c>
      <c r="AC96">
        <v>116.2</v>
      </c>
      <c r="AD96">
        <v>123.2</v>
      </c>
    </row>
    <row r="97" spans="1:30" x14ac:dyDescent="0.3">
      <c r="A97" t="s">
        <v>34</v>
      </c>
      <c r="B97">
        <v>2015</v>
      </c>
      <c r="C97" t="s">
        <v>41</v>
      </c>
      <c r="D97">
        <v>124.2</v>
      </c>
      <c r="E97">
        <v>131.4</v>
      </c>
      <c r="F97">
        <v>120.1</v>
      </c>
      <c r="G97">
        <v>128.5</v>
      </c>
      <c r="H97">
        <v>111.4</v>
      </c>
      <c r="I97">
        <v>132.30000000000001</v>
      </c>
      <c r="J97">
        <v>157.6</v>
      </c>
      <c r="K97">
        <v>144</v>
      </c>
      <c r="L97">
        <v>90.5</v>
      </c>
      <c r="M97">
        <v>126.8</v>
      </c>
      <c r="N97">
        <v>120.4</v>
      </c>
      <c r="O97">
        <v>132.1</v>
      </c>
      <c r="P97" s="1">
        <f t="shared" si="1"/>
        <v>126.60833333333333</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3">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s="1">
        <f t="shared" si="1"/>
        <v>127.21666666666668</v>
      </c>
      <c r="Q98">
        <v>131</v>
      </c>
      <c r="R98">
        <v>130.4</v>
      </c>
      <c r="S98">
        <v>126.8</v>
      </c>
      <c r="T98">
        <v>129.9</v>
      </c>
      <c r="V98">
        <v>123.7</v>
      </c>
      <c r="W98">
        <v>124.5</v>
      </c>
      <c r="X98">
        <v>121.4</v>
      </c>
      <c r="Y98">
        <v>113.8</v>
      </c>
      <c r="Z98">
        <v>119.6</v>
      </c>
      <c r="AA98">
        <v>124.5</v>
      </c>
      <c r="AB98">
        <v>113.7</v>
      </c>
      <c r="AC98">
        <v>118.8</v>
      </c>
      <c r="AD98">
        <v>127</v>
      </c>
    </row>
    <row r="99" spans="1:30" x14ac:dyDescent="0.3">
      <c r="A99" t="s">
        <v>33</v>
      </c>
      <c r="B99">
        <v>2015</v>
      </c>
      <c r="C99" t="s">
        <v>42</v>
      </c>
      <c r="D99">
        <v>123.4</v>
      </c>
      <c r="E99">
        <v>129</v>
      </c>
      <c r="F99">
        <v>115.6</v>
      </c>
      <c r="G99">
        <v>128.30000000000001</v>
      </c>
      <c r="H99">
        <v>107</v>
      </c>
      <c r="I99">
        <v>124</v>
      </c>
      <c r="J99">
        <v>168.5</v>
      </c>
      <c r="K99">
        <v>165.4</v>
      </c>
      <c r="L99">
        <v>86.3</v>
      </c>
      <c r="M99">
        <v>134.4</v>
      </c>
      <c r="N99">
        <v>119.1</v>
      </c>
      <c r="O99">
        <v>132.30000000000001</v>
      </c>
      <c r="P99" s="1">
        <f t="shared" si="1"/>
        <v>127.77499999999999</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3">
      <c r="A100" t="s">
        <v>34</v>
      </c>
      <c r="B100">
        <v>2015</v>
      </c>
      <c r="C100" t="s">
        <v>42</v>
      </c>
      <c r="D100">
        <v>124.6</v>
      </c>
      <c r="E100">
        <v>130.4</v>
      </c>
      <c r="F100">
        <v>118.7</v>
      </c>
      <c r="G100">
        <v>128.9</v>
      </c>
      <c r="H100">
        <v>111.9</v>
      </c>
      <c r="I100">
        <v>128.4</v>
      </c>
      <c r="J100">
        <v>162.19999999999999</v>
      </c>
      <c r="K100">
        <v>150</v>
      </c>
      <c r="L100">
        <v>90.4</v>
      </c>
      <c r="M100">
        <v>128.4</v>
      </c>
      <c r="N100">
        <v>120.7</v>
      </c>
      <c r="O100">
        <v>132.5</v>
      </c>
      <c r="P100" s="1">
        <f t="shared" si="1"/>
        <v>127.25833333333334</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3">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s="1">
        <f t="shared" si="1"/>
        <v>128.56666666666666</v>
      </c>
      <c r="Q101">
        <v>131.5</v>
      </c>
      <c r="R101">
        <v>131.1</v>
      </c>
      <c r="S101">
        <v>127.3</v>
      </c>
      <c r="T101">
        <v>130.6</v>
      </c>
      <c r="V101">
        <v>124.4</v>
      </c>
      <c r="W101">
        <v>125.1</v>
      </c>
      <c r="X101">
        <v>122</v>
      </c>
      <c r="Y101">
        <v>113.8</v>
      </c>
      <c r="Z101">
        <v>120.1</v>
      </c>
      <c r="AA101">
        <v>125.1</v>
      </c>
      <c r="AB101">
        <v>114.2</v>
      </c>
      <c r="AC101">
        <v>119.2</v>
      </c>
      <c r="AD101">
        <v>127.7</v>
      </c>
    </row>
    <row r="102" spans="1:30" x14ac:dyDescent="0.3">
      <c r="A102" t="s">
        <v>33</v>
      </c>
      <c r="B102">
        <v>2015</v>
      </c>
      <c r="C102" t="s">
        <v>43</v>
      </c>
      <c r="D102">
        <v>123.6</v>
      </c>
      <c r="E102">
        <v>128.6</v>
      </c>
      <c r="F102">
        <v>115.9</v>
      </c>
      <c r="G102">
        <v>128.5</v>
      </c>
      <c r="H102">
        <v>109</v>
      </c>
      <c r="I102">
        <v>124.1</v>
      </c>
      <c r="J102">
        <v>165.8</v>
      </c>
      <c r="K102">
        <v>187.2</v>
      </c>
      <c r="L102">
        <v>89.4</v>
      </c>
      <c r="M102">
        <v>135.80000000000001</v>
      </c>
      <c r="N102">
        <v>119.4</v>
      </c>
      <c r="O102">
        <v>132.9</v>
      </c>
      <c r="P102" s="1">
        <f t="shared" si="1"/>
        <v>130.01666666666668</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3">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s="1">
        <f t="shared" si="1"/>
        <v>128.90833333333333</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3">
      <c r="A104" t="s">
        <v>30</v>
      </c>
      <c r="B104">
        <v>2015</v>
      </c>
      <c r="C104" t="s">
        <v>44</v>
      </c>
      <c r="D104">
        <v>126.1</v>
      </c>
      <c r="E104">
        <v>130.6</v>
      </c>
      <c r="F104">
        <v>121.7</v>
      </c>
      <c r="G104">
        <v>129.5</v>
      </c>
      <c r="H104">
        <v>117.8</v>
      </c>
      <c r="I104">
        <v>132.1</v>
      </c>
      <c r="J104">
        <v>155.19999999999999</v>
      </c>
      <c r="K104">
        <v>160.80000000000001</v>
      </c>
      <c r="L104">
        <v>94.5</v>
      </c>
      <c r="M104">
        <v>128.30000000000001</v>
      </c>
      <c r="N104">
        <v>123.1</v>
      </c>
      <c r="O104">
        <v>134.19999999999999</v>
      </c>
      <c r="P104" s="1">
        <f t="shared" si="1"/>
        <v>129.49166666666665</v>
      </c>
      <c r="Q104">
        <v>132.19999999999999</v>
      </c>
      <c r="R104">
        <v>132.1</v>
      </c>
      <c r="S104">
        <v>128.19999999999999</v>
      </c>
      <c r="T104">
        <v>131.5</v>
      </c>
      <c r="V104">
        <v>125.6</v>
      </c>
      <c r="W104">
        <v>125.6</v>
      </c>
      <c r="X104">
        <v>122.6</v>
      </c>
      <c r="Y104">
        <v>114</v>
      </c>
      <c r="Z104">
        <v>120.9</v>
      </c>
      <c r="AA104">
        <v>125.8</v>
      </c>
      <c r="AB104">
        <v>114.2</v>
      </c>
      <c r="AC104">
        <v>119.6</v>
      </c>
      <c r="AD104">
        <v>128.30000000000001</v>
      </c>
    </row>
    <row r="105" spans="1:30" x14ac:dyDescent="0.3">
      <c r="A105" t="s">
        <v>33</v>
      </c>
      <c r="B105">
        <v>2015</v>
      </c>
      <c r="C105" t="s">
        <v>44</v>
      </c>
      <c r="D105">
        <v>124</v>
      </c>
      <c r="E105">
        <v>129.80000000000001</v>
      </c>
      <c r="F105">
        <v>121.5</v>
      </c>
      <c r="G105">
        <v>128.6</v>
      </c>
      <c r="H105">
        <v>110</v>
      </c>
      <c r="I105">
        <v>123.7</v>
      </c>
      <c r="J105">
        <v>164.6</v>
      </c>
      <c r="K105">
        <v>191.6</v>
      </c>
      <c r="L105">
        <v>90.8</v>
      </c>
      <c r="M105">
        <v>137.1</v>
      </c>
      <c r="N105">
        <v>119.8</v>
      </c>
      <c r="O105">
        <v>133.69999999999999</v>
      </c>
      <c r="P105" s="1">
        <f t="shared" si="1"/>
        <v>131.26666666666665</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3">
      <c r="A106" t="s">
        <v>34</v>
      </c>
      <c r="B106">
        <v>2015</v>
      </c>
      <c r="C106" t="s">
        <v>44</v>
      </c>
      <c r="D106">
        <v>125.4</v>
      </c>
      <c r="E106">
        <v>130.30000000000001</v>
      </c>
      <c r="F106">
        <v>121.6</v>
      </c>
      <c r="G106">
        <v>129.19999999999999</v>
      </c>
      <c r="H106">
        <v>114.9</v>
      </c>
      <c r="I106">
        <v>128.19999999999999</v>
      </c>
      <c r="J106">
        <v>158.4</v>
      </c>
      <c r="K106">
        <v>171.2</v>
      </c>
      <c r="L106">
        <v>93.3</v>
      </c>
      <c r="M106">
        <v>131.19999999999999</v>
      </c>
      <c r="N106">
        <v>121.7</v>
      </c>
      <c r="O106">
        <v>134</v>
      </c>
      <c r="P106" s="1">
        <f t="shared" si="1"/>
        <v>129.94999999999999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3">
      <c r="A107" t="s">
        <v>30</v>
      </c>
      <c r="B107">
        <v>2015</v>
      </c>
      <c r="C107" t="s">
        <v>45</v>
      </c>
      <c r="D107">
        <v>126.3</v>
      </c>
      <c r="E107">
        <v>131.30000000000001</v>
      </c>
      <c r="F107">
        <v>123.3</v>
      </c>
      <c r="G107">
        <v>129.80000000000001</v>
      </c>
      <c r="H107">
        <v>118.3</v>
      </c>
      <c r="I107">
        <v>131.6</v>
      </c>
      <c r="J107">
        <v>145.5</v>
      </c>
      <c r="K107">
        <v>162.1</v>
      </c>
      <c r="L107">
        <v>95.4</v>
      </c>
      <c r="M107">
        <v>128.9</v>
      </c>
      <c r="N107">
        <v>123.3</v>
      </c>
      <c r="O107">
        <v>135.1</v>
      </c>
      <c r="P107" s="1">
        <f t="shared" si="1"/>
        <v>129.24166666666667</v>
      </c>
      <c r="Q107">
        <v>133.1</v>
      </c>
      <c r="R107">
        <v>132.5</v>
      </c>
      <c r="S107">
        <v>128.5</v>
      </c>
      <c r="T107">
        <v>131.9</v>
      </c>
      <c r="V107">
        <v>125.7</v>
      </c>
      <c r="W107">
        <v>126</v>
      </c>
      <c r="X107">
        <v>123.1</v>
      </c>
      <c r="Y107">
        <v>114</v>
      </c>
      <c r="Z107">
        <v>121.6</v>
      </c>
      <c r="AA107">
        <v>125.6</v>
      </c>
      <c r="AB107">
        <v>114.1</v>
      </c>
      <c r="AC107">
        <v>119.8</v>
      </c>
      <c r="AD107">
        <v>127.9</v>
      </c>
    </row>
    <row r="108" spans="1:30" x14ac:dyDescent="0.3">
      <c r="A108" t="s">
        <v>33</v>
      </c>
      <c r="B108">
        <v>2015</v>
      </c>
      <c r="C108" t="s">
        <v>45</v>
      </c>
      <c r="D108">
        <v>124.3</v>
      </c>
      <c r="E108">
        <v>131.69999999999999</v>
      </c>
      <c r="F108">
        <v>127.1</v>
      </c>
      <c r="G108">
        <v>128.6</v>
      </c>
      <c r="H108">
        <v>110</v>
      </c>
      <c r="I108">
        <v>120.8</v>
      </c>
      <c r="J108">
        <v>149</v>
      </c>
      <c r="K108">
        <v>190.1</v>
      </c>
      <c r="L108">
        <v>92.7</v>
      </c>
      <c r="M108">
        <v>138.6</v>
      </c>
      <c r="N108">
        <v>120.2</v>
      </c>
      <c r="O108">
        <v>134.19999999999999</v>
      </c>
      <c r="P108" s="1">
        <f t="shared" si="1"/>
        <v>130.60833333333332</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3">
      <c r="A109" t="s">
        <v>34</v>
      </c>
      <c r="B109">
        <v>2015</v>
      </c>
      <c r="C109" t="s">
        <v>45</v>
      </c>
      <c r="D109">
        <v>125.7</v>
      </c>
      <c r="E109">
        <v>131.4</v>
      </c>
      <c r="F109">
        <v>124.8</v>
      </c>
      <c r="G109">
        <v>129.4</v>
      </c>
      <c r="H109">
        <v>115.3</v>
      </c>
      <c r="I109">
        <v>126.6</v>
      </c>
      <c r="J109">
        <v>146.69999999999999</v>
      </c>
      <c r="K109">
        <v>171.5</v>
      </c>
      <c r="L109">
        <v>94.5</v>
      </c>
      <c r="M109">
        <v>132.1</v>
      </c>
      <c r="N109">
        <v>122</v>
      </c>
      <c r="O109">
        <v>134.69999999999999</v>
      </c>
      <c r="P109" s="1">
        <f t="shared" si="1"/>
        <v>129.55833333333334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s="1">
        <f t="shared" si="1"/>
        <v>129.89166666666668</v>
      </c>
      <c r="Q110">
        <v>133.6</v>
      </c>
      <c r="R110">
        <v>133.19999999999999</v>
      </c>
      <c r="S110">
        <v>128.9</v>
      </c>
      <c r="T110">
        <v>132.6</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s="1">
        <f t="shared" si="1"/>
        <v>130.85</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3">
      <c r="A112" t="s">
        <v>34</v>
      </c>
      <c r="B112">
        <v>2016</v>
      </c>
      <c r="C112" t="s">
        <v>31</v>
      </c>
      <c r="D112">
        <v>126.1</v>
      </c>
      <c r="E112">
        <v>134.1</v>
      </c>
      <c r="F112">
        <v>128.6</v>
      </c>
      <c r="G112">
        <v>129.9</v>
      </c>
      <c r="H112">
        <v>115.5</v>
      </c>
      <c r="I112">
        <v>125.7</v>
      </c>
      <c r="J112">
        <v>141.5</v>
      </c>
      <c r="K112">
        <v>170.7</v>
      </c>
      <c r="L112">
        <v>97.4</v>
      </c>
      <c r="M112">
        <v>132.9</v>
      </c>
      <c r="N112">
        <v>122.7</v>
      </c>
      <c r="O112">
        <v>135.30000000000001</v>
      </c>
      <c r="P112" s="1">
        <f t="shared" si="1"/>
        <v>130.03333333333333</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3">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s="1">
        <f t="shared" si="1"/>
        <v>129.35833333333332</v>
      </c>
      <c r="Q113">
        <v>134.4</v>
      </c>
      <c r="R113">
        <v>133.9</v>
      </c>
      <c r="S113">
        <v>129.80000000000001</v>
      </c>
      <c r="T113">
        <v>133.4</v>
      </c>
      <c r="V113">
        <v>127.5</v>
      </c>
      <c r="W113">
        <v>127.1</v>
      </c>
      <c r="X113">
        <v>124.3</v>
      </c>
      <c r="Y113">
        <v>113.9</v>
      </c>
      <c r="Z113">
        <v>122.3</v>
      </c>
      <c r="AA113">
        <v>127.1</v>
      </c>
      <c r="AB113">
        <v>116.8</v>
      </c>
      <c r="AC113">
        <v>120.9</v>
      </c>
      <c r="AD113">
        <v>127.9</v>
      </c>
    </row>
    <row r="114" spans="1:30" x14ac:dyDescent="0.3">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s="1">
        <f t="shared" si="1"/>
        <v>128.91666666666666</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3">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s="1">
        <f t="shared" si="1"/>
        <v>129.01666666666665</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3">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s="1">
        <f t="shared" si="1"/>
        <v>129.35833333333335</v>
      </c>
      <c r="Q116">
        <v>135</v>
      </c>
      <c r="R116">
        <v>134.4</v>
      </c>
      <c r="S116">
        <v>130.19999999999999</v>
      </c>
      <c r="T116">
        <v>133.80000000000001</v>
      </c>
      <c r="V116">
        <v>127</v>
      </c>
      <c r="W116">
        <v>127.7</v>
      </c>
      <c r="X116">
        <v>124.8</v>
      </c>
      <c r="Y116">
        <v>113.6</v>
      </c>
      <c r="Z116">
        <v>122.5</v>
      </c>
      <c r="AA116">
        <v>127.5</v>
      </c>
      <c r="AB116">
        <v>117.4</v>
      </c>
      <c r="AC116">
        <v>121.1</v>
      </c>
      <c r="AD116">
        <v>128</v>
      </c>
    </row>
    <row r="117" spans="1:30" x14ac:dyDescent="0.3">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s="1">
        <f t="shared" si="1"/>
        <v>128.22499999999999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3">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s="1">
        <f t="shared" si="1"/>
        <v>128.78333333333333</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3">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s="1">
        <f t="shared" si="1"/>
        <v>130.81666666666669</v>
      </c>
      <c r="Q119">
        <v>135.5</v>
      </c>
      <c r="R119">
        <v>135</v>
      </c>
      <c r="S119">
        <v>130.6</v>
      </c>
      <c r="T119">
        <v>134.4</v>
      </c>
      <c r="V119">
        <v>127</v>
      </c>
      <c r="W119">
        <v>128</v>
      </c>
      <c r="X119">
        <v>125.2</v>
      </c>
      <c r="Y119">
        <v>114.4</v>
      </c>
      <c r="Z119">
        <v>123.2</v>
      </c>
      <c r="AA119">
        <v>127.9</v>
      </c>
      <c r="AB119">
        <v>118.4</v>
      </c>
      <c r="AC119">
        <v>121.7</v>
      </c>
      <c r="AD119">
        <v>129</v>
      </c>
    </row>
    <row r="120" spans="1:30" x14ac:dyDescent="0.3">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s="1">
        <f t="shared" si="1"/>
        <v>131.20833333333334</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3">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s="1">
        <f t="shared" si="1"/>
        <v>130.79166666666666</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3">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s="1">
        <f t="shared" si="1"/>
        <v>132.50833333333333</v>
      </c>
      <c r="Q122">
        <v>136</v>
      </c>
      <c r="R122">
        <v>135.4</v>
      </c>
      <c r="S122">
        <v>131.1</v>
      </c>
      <c r="T122">
        <v>134.80000000000001</v>
      </c>
      <c r="V122">
        <v>127.4</v>
      </c>
      <c r="W122">
        <v>128.5</v>
      </c>
      <c r="X122">
        <v>125.8</v>
      </c>
      <c r="Y122">
        <v>115.1</v>
      </c>
      <c r="Z122">
        <v>123.6</v>
      </c>
      <c r="AA122">
        <v>129.1</v>
      </c>
      <c r="AB122">
        <v>119.7</v>
      </c>
      <c r="AC122">
        <v>122.5</v>
      </c>
      <c r="AD122">
        <v>130.30000000000001</v>
      </c>
    </row>
    <row r="123" spans="1:30" x14ac:dyDescent="0.3">
      <c r="A123" t="s">
        <v>33</v>
      </c>
      <c r="B123">
        <v>2016</v>
      </c>
      <c r="C123" t="s">
        <v>38</v>
      </c>
      <c r="D123">
        <v>125</v>
      </c>
      <c r="E123">
        <v>142.1</v>
      </c>
      <c r="F123">
        <v>127</v>
      </c>
      <c r="G123">
        <v>130.4</v>
      </c>
      <c r="H123">
        <v>109.6</v>
      </c>
      <c r="I123">
        <v>133.5</v>
      </c>
      <c r="J123">
        <v>151.4</v>
      </c>
      <c r="K123">
        <v>182.8</v>
      </c>
      <c r="L123">
        <v>111.1</v>
      </c>
      <c r="M123">
        <v>141.5</v>
      </c>
      <c r="N123">
        <v>121.5</v>
      </c>
      <c r="O123">
        <v>136.30000000000001</v>
      </c>
      <c r="P123" s="1">
        <f t="shared" si="1"/>
        <v>134.35</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3">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s="1">
        <f t="shared" si="1"/>
        <v>133.03333333333333</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3">
      <c r="A125" t="s">
        <v>30</v>
      </c>
      <c r="B125">
        <v>2016</v>
      </c>
      <c r="C125" t="s">
        <v>39</v>
      </c>
      <c r="D125">
        <v>128.6</v>
      </c>
      <c r="E125">
        <v>138.6</v>
      </c>
      <c r="F125">
        <v>126.6</v>
      </c>
      <c r="G125">
        <v>133.6</v>
      </c>
      <c r="H125">
        <v>118.6</v>
      </c>
      <c r="I125">
        <v>137.4</v>
      </c>
      <c r="J125">
        <v>152.5</v>
      </c>
      <c r="K125">
        <v>169.2</v>
      </c>
      <c r="L125">
        <v>108.8</v>
      </c>
      <c r="M125">
        <v>133.1</v>
      </c>
      <c r="N125">
        <v>126.4</v>
      </c>
      <c r="O125">
        <v>139.19999999999999</v>
      </c>
      <c r="P125" s="1">
        <f t="shared" si="1"/>
        <v>134.38333333333333</v>
      </c>
      <c r="Q125">
        <v>137.19999999999999</v>
      </c>
      <c r="R125">
        <v>136.30000000000001</v>
      </c>
      <c r="S125">
        <v>131.6</v>
      </c>
      <c r="T125">
        <v>135.6</v>
      </c>
      <c r="V125">
        <v>128</v>
      </c>
      <c r="W125">
        <v>129.30000000000001</v>
      </c>
      <c r="X125">
        <v>126.2</v>
      </c>
      <c r="Y125">
        <v>116.3</v>
      </c>
      <c r="Z125">
        <v>124.1</v>
      </c>
      <c r="AA125">
        <v>130.19999999999999</v>
      </c>
      <c r="AB125">
        <v>119.9</v>
      </c>
      <c r="AC125">
        <v>123.3</v>
      </c>
      <c r="AD125">
        <v>131.9</v>
      </c>
    </row>
    <row r="126" spans="1:30" x14ac:dyDescent="0.3">
      <c r="A126" t="s">
        <v>33</v>
      </c>
      <c r="B126">
        <v>2016</v>
      </c>
      <c r="C126" t="s">
        <v>39</v>
      </c>
      <c r="D126">
        <v>125.9</v>
      </c>
      <c r="E126">
        <v>143.9</v>
      </c>
      <c r="F126">
        <v>130.9</v>
      </c>
      <c r="G126">
        <v>131</v>
      </c>
      <c r="H126">
        <v>110.2</v>
      </c>
      <c r="I126">
        <v>135.5</v>
      </c>
      <c r="J126">
        <v>173.7</v>
      </c>
      <c r="K126">
        <v>184.4</v>
      </c>
      <c r="L126">
        <v>112</v>
      </c>
      <c r="M126">
        <v>142.80000000000001</v>
      </c>
      <c r="N126">
        <v>121.6</v>
      </c>
      <c r="O126">
        <v>136.9</v>
      </c>
      <c r="P126" s="1">
        <f t="shared" si="1"/>
        <v>137.4</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3">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s="1">
        <f t="shared" si="1"/>
        <v>135.31666666666666</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3">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s="1">
        <f t="shared" si="1"/>
        <v>136.05833333333331</v>
      </c>
      <c r="Q128">
        <v>138</v>
      </c>
      <c r="R128">
        <v>137.19999999999999</v>
      </c>
      <c r="S128">
        <v>132.19999999999999</v>
      </c>
      <c r="T128">
        <v>136.5</v>
      </c>
      <c r="V128">
        <v>128.19999999999999</v>
      </c>
      <c r="W128">
        <v>130</v>
      </c>
      <c r="X128">
        <v>126.7</v>
      </c>
      <c r="Y128">
        <v>116.4</v>
      </c>
      <c r="Z128">
        <v>125.2</v>
      </c>
      <c r="AA128">
        <v>130.80000000000001</v>
      </c>
      <c r="AB128">
        <v>120.9</v>
      </c>
      <c r="AC128">
        <v>123.8</v>
      </c>
      <c r="AD128">
        <v>133</v>
      </c>
    </row>
    <row r="129" spans="1:30" x14ac:dyDescent="0.3">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s="1">
        <f t="shared" si="1"/>
        <v>139.30833333333337</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3">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s="1">
        <f t="shared" si="1"/>
        <v>137.09166666666667</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3">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s="1">
        <f t="shared" ref="P131:P194" si="2">AVERAGE(D131:O131)</f>
        <v>136.62499999999997</v>
      </c>
      <c r="Q131">
        <v>138.9</v>
      </c>
      <c r="R131">
        <v>137.80000000000001</v>
      </c>
      <c r="S131">
        <v>133</v>
      </c>
      <c r="T131">
        <v>137.1</v>
      </c>
      <c r="V131">
        <v>129.1</v>
      </c>
      <c r="W131">
        <v>130.6</v>
      </c>
      <c r="X131">
        <v>127</v>
      </c>
      <c r="Y131">
        <v>116</v>
      </c>
      <c r="Z131">
        <v>125.5</v>
      </c>
      <c r="AA131">
        <v>131.9</v>
      </c>
      <c r="AB131">
        <v>122</v>
      </c>
      <c r="AC131">
        <v>124.2</v>
      </c>
      <c r="AD131">
        <v>133.5</v>
      </c>
    </row>
    <row r="132" spans="1:30" x14ac:dyDescent="0.3">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s="1">
        <f t="shared" si="2"/>
        <v>137.19999999999996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3">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s="1">
        <f t="shared" si="2"/>
        <v>136.66666666666666</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3">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s="1">
        <f t="shared" si="2"/>
        <v>136.125</v>
      </c>
      <c r="Q134">
        <v>139.9</v>
      </c>
      <c r="R134">
        <v>138.5</v>
      </c>
      <c r="S134">
        <v>133.5</v>
      </c>
      <c r="T134">
        <v>137.80000000000001</v>
      </c>
      <c r="V134">
        <v>129.69999999999999</v>
      </c>
      <c r="W134">
        <v>131.1</v>
      </c>
      <c r="X134">
        <v>127.8</v>
      </c>
      <c r="Y134">
        <v>117</v>
      </c>
      <c r="Z134">
        <v>125.7</v>
      </c>
      <c r="AA134">
        <v>132.19999999999999</v>
      </c>
      <c r="AB134">
        <v>122.8</v>
      </c>
      <c r="AC134">
        <v>124.9</v>
      </c>
      <c r="AD134">
        <v>133.4</v>
      </c>
    </row>
    <row r="135" spans="1:30" x14ac:dyDescent="0.3">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s="1">
        <f t="shared" si="2"/>
        <v>135.05833333333331</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3">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s="1">
        <f t="shared" si="2"/>
        <v>135.59166666666667</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3">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s="1">
        <f t="shared" si="2"/>
        <v>136.20000000000002</v>
      </c>
      <c r="Q137">
        <v>140.9</v>
      </c>
      <c r="R137">
        <v>139.6</v>
      </c>
      <c r="S137">
        <v>134.30000000000001</v>
      </c>
      <c r="T137">
        <v>138.80000000000001</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s="1">
        <f t="shared" si="2"/>
        <v>135.54999999999998</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3">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s="1">
        <f t="shared" si="2"/>
        <v>135.81666666666663</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3">
      <c r="A140" t="s">
        <v>30</v>
      </c>
      <c r="B140">
        <v>2016</v>
      </c>
      <c r="C140" t="s">
        <v>44</v>
      </c>
      <c r="D140">
        <v>132</v>
      </c>
      <c r="E140">
        <v>137.4</v>
      </c>
      <c r="F140">
        <v>130.6</v>
      </c>
      <c r="G140">
        <v>136.19999999999999</v>
      </c>
      <c r="H140">
        <v>121.1</v>
      </c>
      <c r="I140">
        <v>136.9</v>
      </c>
      <c r="J140">
        <v>141.80000000000001</v>
      </c>
      <c r="K140">
        <v>170</v>
      </c>
      <c r="L140">
        <v>113.4</v>
      </c>
      <c r="M140">
        <v>136.80000000000001</v>
      </c>
      <c r="N140">
        <v>128.69999999999999</v>
      </c>
      <c r="O140">
        <v>143.1</v>
      </c>
      <c r="P140" s="1">
        <f t="shared" si="2"/>
        <v>135.66666666666666</v>
      </c>
      <c r="Q140">
        <v>141.19999999999999</v>
      </c>
      <c r="R140">
        <v>139.9</v>
      </c>
      <c r="S140">
        <v>134.5</v>
      </c>
      <c r="T140">
        <v>139.19999999999999</v>
      </c>
      <c r="V140">
        <v>130.30000000000001</v>
      </c>
      <c r="W140">
        <v>132.1</v>
      </c>
      <c r="X140">
        <v>129.1</v>
      </c>
      <c r="Y140">
        <v>118.2</v>
      </c>
      <c r="Z140">
        <v>126.9</v>
      </c>
      <c r="AA140">
        <v>133.69999999999999</v>
      </c>
      <c r="AB140">
        <v>123.5</v>
      </c>
      <c r="AC140">
        <v>126.1</v>
      </c>
      <c r="AD140">
        <v>133.6</v>
      </c>
    </row>
    <row r="141" spans="1:30" x14ac:dyDescent="0.3">
      <c r="A141" t="s">
        <v>33</v>
      </c>
      <c r="B141">
        <v>2016</v>
      </c>
      <c r="C141" t="s">
        <v>44</v>
      </c>
      <c r="D141">
        <v>130.19999999999999</v>
      </c>
      <c r="E141">
        <v>138.5</v>
      </c>
      <c r="F141">
        <v>134.1</v>
      </c>
      <c r="G141">
        <v>132.9</v>
      </c>
      <c r="H141">
        <v>112.6</v>
      </c>
      <c r="I141">
        <v>130.80000000000001</v>
      </c>
      <c r="J141">
        <v>142</v>
      </c>
      <c r="K141">
        <v>174.9</v>
      </c>
      <c r="L141">
        <v>115.6</v>
      </c>
      <c r="M141">
        <v>145.4</v>
      </c>
      <c r="N141">
        <v>122.7</v>
      </c>
      <c r="O141">
        <v>140.30000000000001</v>
      </c>
      <c r="P141" s="1">
        <f t="shared" si="2"/>
        <v>135</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3">
      <c r="A142" t="s">
        <v>34</v>
      </c>
      <c r="B142">
        <v>2016</v>
      </c>
      <c r="C142" t="s">
        <v>44</v>
      </c>
      <c r="D142">
        <v>131.4</v>
      </c>
      <c r="E142">
        <v>137.80000000000001</v>
      </c>
      <c r="F142">
        <v>132</v>
      </c>
      <c r="G142">
        <v>135</v>
      </c>
      <c r="H142">
        <v>118</v>
      </c>
      <c r="I142">
        <v>134.1</v>
      </c>
      <c r="J142">
        <v>141.9</v>
      </c>
      <c r="K142">
        <v>171.7</v>
      </c>
      <c r="L142">
        <v>114.1</v>
      </c>
      <c r="M142">
        <v>139.69999999999999</v>
      </c>
      <c r="N142">
        <v>126.2</v>
      </c>
      <c r="O142">
        <v>141.80000000000001</v>
      </c>
      <c r="P142" s="1">
        <f t="shared" si="2"/>
        <v>135.30833333333334</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3">
      <c r="A143" t="s">
        <v>30</v>
      </c>
      <c r="B143">
        <v>2016</v>
      </c>
      <c r="C143" t="s">
        <v>45</v>
      </c>
      <c r="D143">
        <v>132.6</v>
      </c>
      <c r="E143">
        <v>137.30000000000001</v>
      </c>
      <c r="F143">
        <v>131.6</v>
      </c>
      <c r="G143">
        <v>136.30000000000001</v>
      </c>
      <c r="H143">
        <v>121.6</v>
      </c>
      <c r="I143">
        <v>135.6</v>
      </c>
      <c r="J143">
        <v>127.5</v>
      </c>
      <c r="K143">
        <v>167.9</v>
      </c>
      <c r="L143">
        <v>113.8</v>
      </c>
      <c r="M143">
        <v>137.5</v>
      </c>
      <c r="N143">
        <v>129.1</v>
      </c>
      <c r="O143">
        <v>143.6</v>
      </c>
      <c r="P143" s="1">
        <f t="shared" si="2"/>
        <v>134.53333333333333</v>
      </c>
      <c r="Q143">
        <v>142.4</v>
      </c>
      <c r="R143">
        <v>140.4</v>
      </c>
      <c r="S143">
        <v>135.19999999999999</v>
      </c>
      <c r="T143">
        <v>139.69999999999999</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45</v>
      </c>
      <c r="D144">
        <v>131.6</v>
      </c>
      <c r="E144">
        <v>138.19999999999999</v>
      </c>
      <c r="F144">
        <v>134.9</v>
      </c>
      <c r="G144">
        <v>133.1</v>
      </c>
      <c r="H144">
        <v>113.5</v>
      </c>
      <c r="I144">
        <v>129.30000000000001</v>
      </c>
      <c r="J144">
        <v>121.1</v>
      </c>
      <c r="K144">
        <v>170.3</v>
      </c>
      <c r="L144">
        <v>115.5</v>
      </c>
      <c r="M144">
        <v>145.5</v>
      </c>
      <c r="N144">
        <v>123.1</v>
      </c>
      <c r="O144">
        <v>140.9</v>
      </c>
      <c r="P144" s="1">
        <f t="shared" si="2"/>
        <v>133.08333333333334</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3">
      <c r="A145" t="s">
        <v>34</v>
      </c>
      <c r="B145">
        <v>2016</v>
      </c>
      <c r="C145" t="s">
        <v>45</v>
      </c>
      <c r="D145">
        <v>132.30000000000001</v>
      </c>
      <c r="E145">
        <v>137.6</v>
      </c>
      <c r="F145">
        <v>132.9</v>
      </c>
      <c r="G145">
        <v>135.1</v>
      </c>
      <c r="H145">
        <v>118.6</v>
      </c>
      <c r="I145">
        <v>132.69999999999999</v>
      </c>
      <c r="J145">
        <v>125.3</v>
      </c>
      <c r="K145">
        <v>168.7</v>
      </c>
      <c r="L145">
        <v>114.4</v>
      </c>
      <c r="M145">
        <v>140.19999999999999</v>
      </c>
      <c r="N145">
        <v>126.6</v>
      </c>
      <c r="O145">
        <v>142.30000000000001</v>
      </c>
      <c r="P145" s="1">
        <f t="shared" si="2"/>
        <v>133.89166666666668</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s="1">
        <f t="shared" si="2"/>
        <v>133.63333333333335</v>
      </c>
      <c r="Q146">
        <v>143.1</v>
      </c>
      <c r="R146">
        <v>140.69999999999999</v>
      </c>
      <c r="S146">
        <v>135.80000000000001</v>
      </c>
      <c r="T146">
        <v>140</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s="1">
        <f t="shared" si="2"/>
        <v>131.76666666666668</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3">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s="1">
        <f t="shared" si="2"/>
        <v>132.84999999999997</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3">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s="1">
        <f t="shared" si="2"/>
        <v>133.40833333333336</v>
      </c>
      <c r="Q149">
        <v>143.69999999999999</v>
      </c>
      <c r="R149">
        <v>140.9</v>
      </c>
      <c r="S149">
        <v>135.80000000000001</v>
      </c>
      <c r="T149">
        <v>140.19999999999999</v>
      </c>
      <c r="V149">
        <v>133.19999999999999</v>
      </c>
      <c r="W149">
        <v>133.6</v>
      </c>
      <c r="X149">
        <v>130.1</v>
      </c>
      <c r="Y149">
        <v>119.5</v>
      </c>
      <c r="Z149">
        <v>127.7</v>
      </c>
      <c r="AA149">
        <v>134.9</v>
      </c>
      <c r="AB149">
        <v>123.2</v>
      </c>
      <c r="AC149">
        <v>127</v>
      </c>
      <c r="AD149">
        <v>132.6</v>
      </c>
    </row>
    <row r="150" spans="1:30" x14ac:dyDescent="0.3">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s="1">
        <f t="shared" si="2"/>
        <v>131.10000000000002</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3">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s="1">
        <f t="shared" si="2"/>
        <v>132.44166666666669</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3">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s="1">
        <f t="shared" si="2"/>
        <v>132.92500000000001</v>
      </c>
      <c r="Q152">
        <v>144.19999999999999</v>
      </c>
      <c r="R152">
        <v>141.6</v>
      </c>
      <c r="S152">
        <v>136.19999999999999</v>
      </c>
      <c r="T152">
        <v>140.80000000000001</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s="1">
        <f t="shared" si="2"/>
        <v>131.09166666666667</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3">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s="1">
        <f t="shared" si="2"/>
        <v>132.15</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3">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s="1">
        <f t="shared" si="2"/>
        <v>132.73333333333332</v>
      </c>
      <c r="Q155">
        <v>144.4</v>
      </c>
      <c r="R155">
        <v>142.4</v>
      </c>
      <c r="S155">
        <v>136.80000000000001</v>
      </c>
      <c r="T155">
        <v>141.6</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s="1">
        <f t="shared" si="2"/>
        <v>131.22499999999999</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3">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s="1">
        <f t="shared" si="2"/>
        <v>132.07500000000002</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3">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s="1">
        <f t="shared" si="2"/>
        <v>132.80833333333331</v>
      </c>
      <c r="Q158">
        <v>145.5</v>
      </c>
      <c r="R158">
        <v>142.5</v>
      </c>
      <c r="S158">
        <v>137.30000000000001</v>
      </c>
      <c r="T158">
        <v>141.80000000000001</v>
      </c>
      <c r="V158">
        <v>135</v>
      </c>
      <c r="W158">
        <v>134.9</v>
      </c>
      <c r="X158">
        <v>131.4</v>
      </c>
      <c r="Y158">
        <v>119.4</v>
      </c>
      <c r="Z158">
        <v>129.4</v>
      </c>
      <c r="AA158">
        <v>136.30000000000001</v>
      </c>
      <c r="AB158">
        <v>123.7</v>
      </c>
      <c r="AC158">
        <v>127.9</v>
      </c>
      <c r="AD158">
        <v>133.30000000000001</v>
      </c>
    </row>
    <row r="159" spans="1:30" x14ac:dyDescent="0.3">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s="1">
        <f t="shared" si="2"/>
        <v>131.33333333333334</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3">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s="1">
        <f t="shared" si="2"/>
        <v>132.15833333333333</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3">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s="1">
        <f t="shared" si="2"/>
        <v>133.65833333333333</v>
      </c>
      <c r="Q161">
        <v>145.80000000000001</v>
      </c>
      <c r="R161">
        <v>143.1</v>
      </c>
      <c r="S161">
        <v>137.69999999999999</v>
      </c>
      <c r="T161">
        <v>142.30000000000001</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s="1">
        <f t="shared" si="2"/>
        <v>132.94166666666669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3">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s="1">
        <f t="shared" si="2"/>
        <v>133.29166666666666</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3">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s="1">
        <f t="shared" si="2"/>
        <v>136.20000000000002</v>
      </c>
      <c r="Q164">
        <v>147.4</v>
      </c>
      <c r="R164">
        <v>144.30000000000001</v>
      </c>
      <c r="S164">
        <v>138.1</v>
      </c>
      <c r="T164">
        <v>143.5</v>
      </c>
      <c r="V164">
        <v>135.30000000000001</v>
      </c>
      <c r="W164">
        <v>136.1</v>
      </c>
      <c r="X164">
        <v>132.1</v>
      </c>
      <c r="Y164">
        <v>119.1</v>
      </c>
      <c r="Z164">
        <v>130.6</v>
      </c>
      <c r="AA164">
        <v>138.6</v>
      </c>
      <c r="AB164">
        <v>124.4</v>
      </c>
      <c r="AC164">
        <v>128.6</v>
      </c>
      <c r="AD164">
        <v>136.19999999999999</v>
      </c>
    </row>
    <row r="165" spans="1:30" x14ac:dyDescent="0.3">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s="1">
        <f t="shared" si="2"/>
        <v>135.69166666666666</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3">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s="1">
        <f t="shared" si="2"/>
        <v>135.86666666666665</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3">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s="1">
        <f t="shared" si="2"/>
        <v>137.65833333333333</v>
      </c>
      <c r="Q167">
        <v>149</v>
      </c>
      <c r="R167">
        <v>145.30000000000001</v>
      </c>
      <c r="S167">
        <v>139.19999999999999</v>
      </c>
      <c r="T167">
        <v>144.5</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s="1">
        <f t="shared" si="2"/>
        <v>136.04166666666666</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3">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s="1">
        <f t="shared" si="2"/>
        <v>136.93333333333334</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s="1">
        <f t="shared" si="2"/>
        <v>137.05833333333334</v>
      </c>
      <c r="Q170">
        <v>149.80000000000001</v>
      </c>
      <c r="R170">
        <v>146.1</v>
      </c>
      <c r="S170">
        <v>139.69999999999999</v>
      </c>
      <c r="T170">
        <v>145.19999999999999</v>
      </c>
      <c r="V170">
        <v>137.4</v>
      </c>
      <c r="W170">
        <v>137.9</v>
      </c>
      <c r="X170">
        <v>133.4</v>
      </c>
      <c r="Y170">
        <v>121.2</v>
      </c>
      <c r="Z170">
        <v>132.30000000000001</v>
      </c>
      <c r="AA170">
        <v>139.6</v>
      </c>
      <c r="AB170">
        <v>126.7</v>
      </c>
      <c r="AC170">
        <v>130.30000000000001</v>
      </c>
      <c r="AD170">
        <v>137.6</v>
      </c>
    </row>
    <row r="171" spans="1:30" x14ac:dyDescent="0.3">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s="1">
        <f t="shared" si="2"/>
        <v>134.30833333333334</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3">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s="1">
        <f t="shared" si="2"/>
        <v>135.91666666666666</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3">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s="1">
        <f t="shared" si="2"/>
        <v>137.54166666666666</v>
      </c>
      <c r="Q173">
        <v>150.5</v>
      </c>
      <c r="R173">
        <v>147.19999999999999</v>
      </c>
      <c r="S173">
        <v>140.6</v>
      </c>
      <c r="T173">
        <v>146.19999999999999</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s="1">
        <f t="shared" si="2"/>
        <v>135.49999999999997</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3">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s="1">
        <f t="shared" si="2"/>
        <v>136.63333333333333</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3">
      <c r="A176" t="s">
        <v>30</v>
      </c>
      <c r="B176">
        <v>2017</v>
      </c>
      <c r="C176" t="s">
        <v>44</v>
      </c>
      <c r="D176">
        <v>136.30000000000001</v>
      </c>
      <c r="E176">
        <v>142.5</v>
      </c>
      <c r="F176">
        <v>140.5</v>
      </c>
      <c r="G176">
        <v>141.5</v>
      </c>
      <c r="H176">
        <v>121.6</v>
      </c>
      <c r="I176">
        <v>147.30000000000001</v>
      </c>
      <c r="J176">
        <v>168</v>
      </c>
      <c r="K176">
        <v>135.80000000000001</v>
      </c>
      <c r="L176">
        <v>122.5</v>
      </c>
      <c r="M176">
        <v>136</v>
      </c>
      <c r="N176">
        <v>131.9</v>
      </c>
      <c r="O176">
        <v>151.4</v>
      </c>
      <c r="P176" s="1">
        <f t="shared" si="2"/>
        <v>139.60833333333335</v>
      </c>
      <c r="Q176">
        <v>152.1</v>
      </c>
      <c r="R176">
        <v>148.19999999999999</v>
      </c>
      <c r="S176">
        <v>141.5</v>
      </c>
      <c r="T176">
        <v>147.30000000000001</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44</v>
      </c>
      <c r="D177">
        <v>134.30000000000001</v>
      </c>
      <c r="E177">
        <v>142.1</v>
      </c>
      <c r="F177">
        <v>146.69999999999999</v>
      </c>
      <c r="G177">
        <v>139.5</v>
      </c>
      <c r="H177">
        <v>115.2</v>
      </c>
      <c r="I177">
        <v>136.4</v>
      </c>
      <c r="J177">
        <v>185.2</v>
      </c>
      <c r="K177">
        <v>122.2</v>
      </c>
      <c r="L177">
        <v>123.9</v>
      </c>
      <c r="M177">
        <v>138.30000000000001</v>
      </c>
      <c r="N177">
        <v>125.4</v>
      </c>
      <c r="O177">
        <v>146</v>
      </c>
      <c r="P177" s="1">
        <f t="shared" si="2"/>
        <v>137.93333333333334</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3">
      <c r="A178" t="s">
        <v>34</v>
      </c>
      <c r="B178">
        <v>2017</v>
      </c>
      <c r="C178" t="s">
        <v>44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s="1">
        <f t="shared" si="2"/>
        <v>138.84166666666667</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3">
      <c r="A179" t="s">
        <v>30</v>
      </c>
      <c r="B179">
        <v>2017</v>
      </c>
      <c r="C179" t="s">
        <v>45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s="1">
        <f t="shared" si="2"/>
        <v>139.34166666666667</v>
      </c>
      <c r="Q179">
        <v>153.19999999999999</v>
      </c>
      <c r="R179">
        <v>148</v>
      </c>
      <c r="S179">
        <v>141.9</v>
      </c>
      <c r="T179">
        <v>147.19999999999999</v>
      </c>
      <c r="V179">
        <v>142.6</v>
      </c>
      <c r="W179">
        <v>139.5</v>
      </c>
      <c r="X179">
        <v>136.1</v>
      </c>
      <c r="Y179">
        <v>122</v>
      </c>
      <c r="Z179">
        <v>133.4</v>
      </c>
      <c r="AA179">
        <v>141.1</v>
      </c>
      <c r="AB179">
        <v>127.8</v>
      </c>
      <c r="AC179">
        <v>131.9</v>
      </c>
      <c r="AD179">
        <v>139.80000000000001</v>
      </c>
    </row>
    <row r="180" spans="1:30" x14ac:dyDescent="0.3">
      <c r="A180" t="s">
        <v>33</v>
      </c>
      <c r="B180">
        <v>2017</v>
      </c>
      <c r="C180" t="s">
        <v>45</v>
      </c>
      <c r="D180">
        <v>134.4</v>
      </c>
      <c r="E180">
        <v>142.6</v>
      </c>
      <c r="F180">
        <v>145.9</v>
      </c>
      <c r="G180">
        <v>139.5</v>
      </c>
      <c r="H180">
        <v>115.9</v>
      </c>
      <c r="I180">
        <v>135</v>
      </c>
      <c r="J180">
        <v>163.19999999999999</v>
      </c>
      <c r="K180">
        <v>119.8</v>
      </c>
      <c r="L180">
        <v>120.7</v>
      </c>
      <c r="M180">
        <v>139.69999999999999</v>
      </c>
      <c r="N180">
        <v>125.7</v>
      </c>
      <c r="O180">
        <v>146.30000000000001</v>
      </c>
      <c r="P180" s="1">
        <f t="shared" si="2"/>
        <v>135.72499999999999</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3">
      <c r="A181" t="s">
        <v>34</v>
      </c>
      <c r="B181">
        <v>2017</v>
      </c>
      <c r="C181" t="s">
        <v>45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s="1">
        <f t="shared" si="2"/>
        <v>137.87499999999997</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s="1">
        <f t="shared" si="2"/>
        <v>138.35833333333332</v>
      </c>
      <c r="Q182">
        <v>153.6</v>
      </c>
      <c r="R182">
        <v>148.30000000000001</v>
      </c>
      <c r="S182">
        <v>142.30000000000001</v>
      </c>
      <c r="T182">
        <v>147.5</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s="1">
        <f t="shared" si="2"/>
        <v>134.25833333333335</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3">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s="1">
        <f t="shared" si="2"/>
        <v>136.72499999999999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3">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s="1">
        <f t="shared" si="2"/>
        <v>136.9</v>
      </c>
      <c r="Q185">
        <v>153.30000000000001</v>
      </c>
      <c r="R185">
        <v>148.69999999999999</v>
      </c>
      <c r="S185">
        <v>142.4</v>
      </c>
      <c r="T185">
        <v>147.80000000000001</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s="1">
        <f t="shared" si="2"/>
        <v>132.69166666666669</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3">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s="1">
        <f t="shared" si="2"/>
        <v>135.23333333333332</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s="1">
        <f t="shared" si="2"/>
        <v>136.94999999999999</v>
      </c>
      <c r="Q188">
        <v>155.1</v>
      </c>
      <c r="R188">
        <v>149.19999999999999</v>
      </c>
      <c r="S188">
        <v>143</v>
      </c>
      <c r="T188">
        <v>148.30000000000001</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36</v>
      </c>
      <c r="D189">
        <v>135</v>
      </c>
      <c r="E189">
        <v>143.1</v>
      </c>
      <c r="F189">
        <v>135.5</v>
      </c>
      <c r="G189">
        <v>139.9</v>
      </c>
      <c r="H189">
        <v>116.5</v>
      </c>
      <c r="I189">
        <v>138.5</v>
      </c>
      <c r="J189">
        <v>128</v>
      </c>
      <c r="K189">
        <v>115.5</v>
      </c>
      <c r="L189">
        <v>114.2</v>
      </c>
      <c r="M189">
        <v>140.69999999999999</v>
      </c>
      <c r="N189">
        <v>126.2</v>
      </c>
      <c r="O189">
        <v>147.6</v>
      </c>
      <c r="P189" s="1">
        <f t="shared" si="2"/>
        <v>131.72499999999999</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3">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s="1">
        <f t="shared" si="2"/>
        <v>134.9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s="1">
        <f t="shared" si="2"/>
        <v>136.78333333333333</v>
      </c>
      <c r="Q191">
        <v>156.1</v>
      </c>
      <c r="R191">
        <v>150.1</v>
      </c>
      <c r="S191">
        <v>143.30000000000001</v>
      </c>
      <c r="T191">
        <v>149.1</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s="1">
        <f t="shared" si="2"/>
        <v>132.02500000000001</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3">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s="1">
        <f t="shared" si="2"/>
        <v>134.96666666666667</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s="1">
        <f t="shared" si="2"/>
        <v>136.94166666666669</v>
      </c>
      <c r="Q194">
        <v>157</v>
      </c>
      <c r="R194">
        <v>150.80000000000001</v>
      </c>
      <c r="S194">
        <v>144.1</v>
      </c>
      <c r="T194">
        <v>149.80000000000001</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s="1">
        <f t="shared" ref="P195:P258" si="3">AVERAGE(D195:O195)</f>
        <v>132.20833333333331</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3">
      <c r="A196" t="s">
        <v>34</v>
      </c>
      <c r="B196">
        <v>2018</v>
      </c>
      <c r="C196" t="s">
        <v>38</v>
      </c>
      <c r="D196">
        <v>136.6</v>
      </c>
      <c r="E196">
        <v>146.6</v>
      </c>
      <c r="F196">
        <v>133.6</v>
      </c>
      <c r="G196">
        <v>142.1</v>
      </c>
      <c r="H196">
        <v>121</v>
      </c>
      <c r="I196">
        <v>154.6</v>
      </c>
      <c r="J196">
        <v>135.6</v>
      </c>
      <c r="K196">
        <v>122.3</v>
      </c>
      <c r="L196">
        <v>109.6</v>
      </c>
      <c r="M196">
        <v>138.1</v>
      </c>
      <c r="N196">
        <v>129.9</v>
      </c>
      <c r="O196">
        <v>151.69999999999999</v>
      </c>
      <c r="P196" s="1">
        <f t="shared" si="3"/>
        <v>135.14166666666668</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3">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s="1">
        <f t="shared" si="3"/>
        <v>137.52499999999998</v>
      </c>
      <c r="Q197">
        <v>157.30000000000001</v>
      </c>
      <c r="R197">
        <v>151.30000000000001</v>
      </c>
      <c r="S197">
        <v>144.69999999999999</v>
      </c>
      <c r="T197">
        <v>150.30000000000001</v>
      </c>
      <c r="V197">
        <v>145.1</v>
      </c>
      <c r="W197">
        <v>142.19999999999999</v>
      </c>
      <c r="X197">
        <v>138.4</v>
      </c>
      <c r="Y197">
        <v>127.4</v>
      </c>
      <c r="Z197">
        <v>137.80000000000001</v>
      </c>
      <c r="AA197">
        <v>145.1</v>
      </c>
      <c r="AB197">
        <v>131.4</v>
      </c>
      <c r="AC197">
        <v>135.6</v>
      </c>
      <c r="AD197">
        <v>140.5</v>
      </c>
    </row>
    <row r="198" spans="1:30" x14ac:dyDescent="0.3">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s="1">
        <f t="shared" si="3"/>
        <v>134.07500000000002</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3">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s="1">
        <f t="shared" si="3"/>
        <v>136.22499999999999</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3">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s="1">
        <f t="shared" si="3"/>
        <v>139.04166666666669</v>
      </c>
      <c r="Q200">
        <v>156.1</v>
      </c>
      <c r="R200">
        <v>151.5</v>
      </c>
      <c r="S200">
        <v>145.1</v>
      </c>
      <c r="T200">
        <v>150.6</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s="1">
        <f t="shared" si="3"/>
        <v>135.9</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3">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s="1">
        <f t="shared" si="3"/>
        <v>137.82499999999999</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s="1">
        <f t="shared" si="3"/>
        <v>139.67499999999998</v>
      </c>
      <c r="Q203">
        <v>156.4</v>
      </c>
      <c r="R203">
        <v>152.1</v>
      </c>
      <c r="S203">
        <v>145.80000000000001</v>
      </c>
      <c r="T203">
        <v>151.30000000000001</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s="1">
        <f t="shared" si="3"/>
        <v>135.625</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3">
      <c r="A205" t="s">
        <v>34</v>
      </c>
      <c r="B205">
        <v>2018</v>
      </c>
      <c r="C205" t="s">
        <v>41</v>
      </c>
      <c r="D205">
        <v>138.30000000000001</v>
      </c>
      <c r="E205">
        <v>148</v>
      </c>
      <c r="F205">
        <v>138.1</v>
      </c>
      <c r="G205">
        <v>142.6</v>
      </c>
      <c r="H205">
        <v>122.2</v>
      </c>
      <c r="I205">
        <v>150.6</v>
      </c>
      <c r="J205">
        <v>156.6</v>
      </c>
      <c r="K205">
        <v>122.4</v>
      </c>
      <c r="L205">
        <v>114.7</v>
      </c>
      <c r="M205">
        <v>139.4</v>
      </c>
      <c r="N205">
        <v>131.1</v>
      </c>
      <c r="O205">
        <v>153</v>
      </c>
      <c r="P205" s="1">
        <f t="shared" si="3"/>
        <v>138.08333333333334</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3">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s="1">
        <f t="shared" si="3"/>
        <v>138.20833333333334</v>
      </c>
      <c r="Q206">
        <v>157.69999999999999</v>
      </c>
      <c r="R206">
        <v>152.1</v>
      </c>
      <c r="S206">
        <v>146.1</v>
      </c>
      <c r="T206">
        <v>151.30000000000001</v>
      </c>
      <c r="V206">
        <v>149</v>
      </c>
      <c r="W206">
        <v>144</v>
      </c>
      <c r="X206">
        <v>140</v>
      </c>
      <c r="Y206">
        <v>129.9</v>
      </c>
      <c r="Z206">
        <v>140</v>
      </c>
      <c r="AA206">
        <v>147.6</v>
      </c>
      <c r="AB206">
        <v>132</v>
      </c>
      <c r="AC206">
        <v>137.4</v>
      </c>
      <c r="AD206">
        <v>142.1</v>
      </c>
    </row>
    <row r="207" spans="1:30" x14ac:dyDescent="0.3">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s="1">
        <f t="shared" si="3"/>
        <v>134.125</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3">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s="1">
        <f t="shared" si="3"/>
        <v>136.59166666666667</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s="1">
        <f t="shared" si="3"/>
        <v>136.83333333333334</v>
      </c>
      <c r="Q209">
        <v>159.6</v>
      </c>
      <c r="R209">
        <v>150.69999999999999</v>
      </c>
      <c r="S209">
        <v>144.5</v>
      </c>
      <c r="T209">
        <v>149.80000000000001</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43</v>
      </c>
      <c r="D210">
        <v>137.6</v>
      </c>
      <c r="E210">
        <v>144.9</v>
      </c>
      <c r="F210">
        <v>133.5</v>
      </c>
      <c r="G210">
        <v>141.5</v>
      </c>
      <c r="H210">
        <v>118</v>
      </c>
      <c r="I210">
        <v>139.5</v>
      </c>
      <c r="J210">
        <v>153</v>
      </c>
      <c r="K210">
        <v>113.2</v>
      </c>
      <c r="L210">
        <v>112.8</v>
      </c>
      <c r="M210">
        <v>141.1</v>
      </c>
      <c r="N210">
        <v>127.6</v>
      </c>
      <c r="O210">
        <v>152</v>
      </c>
      <c r="P210" s="1">
        <f t="shared" si="3"/>
        <v>134.55833333333331</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3">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s="1">
        <f t="shared" si="3"/>
        <v>136.375</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44</v>
      </c>
      <c r="D212">
        <v>137.1</v>
      </c>
      <c r="E212">
        <v>150.80000000000001</v>
      </c>
      <c r="F212">
        <v>136.69999999999999</v>
      </c>
      <c r="G212">
        <v>141.9</v>
      </c>
      <c r="H212">
        <v>122.8</v>
      </c>
      <c r="I212">
        <v>143.9</v>
      </c>
      <c r="J212">
        <v>147.5</v>
      </c>
      <c r="K212">
        <v>121</v>
      </c>
      <c r="L212">
        <v>111.6</v>
      </c>
      <c r="M212">
        <v>140.6</v>
      </c>
      <c r="N212">
        <v>137.5</v>
      </c>
      <c r="O212">
        <v>156.1</v>
      </c>
      <c r="P212" s="1">
        <f t="shared" si="3"/>
        <v>137.29166666666663</v>
      </c>
      <c r="Q212">
        <v>161.9</v>
      </c>
      <c r="R212">
        <v>151.69999999999999</v>
      </c>
      <c r="S212">
        <v>145.5</v>
      </c>
      <c r="T212">
        <v>150.80000000000001</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44</v>
      </c>
      <c r="D213">
        <v>138.1</v>
      </c>
      <c r="E213">
        <v>146.30000000000001</v>
      </c>
      <c r="F213">
        <v>137.80000000000001</v>
      </c>
      <c r="G213">
        <v>141.6</v>
      </c>
      <c r="H213">
        <v>118.1</v>
      </c>
      <c r="I213">
        <v>141.5</v>
      </c>
      <c r="J213">
        <v>145.19999999999999</v>
      </c>
      <c r="K213">
        <v>115.3</v>
      </c>
      <c r="L213">
        <v>112.5</v>
      </c>
      <c r="M213">
        <v>141.4</v>
      </c>
      <c r="N213">
        <v>128</v>
      </c>
      <c r="O213">
        <v>152.6</v>
      </c>
      <c r="P213" s="1">
        <f t="shared" si="3"/>
        <v>134.86666666666665</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3">
      <c r="A214" t="s">
        <v>34</v>
      </c>
      <c r="B214">
        <v>2018</v>
      </c>
      <c r="C214" t="s">
        <v>44</v>
      </c>
      <c r="D214">
        <v>137.4</v>
      </c>
      <c r="E214">
        <v>149.19999999999999</v>
      </c>
      <c r="F214">
        <v>137.1</v>
      </c>
      <c r="G214">
        <v>141.80000000000001</v>
      </c>
      <c r="H214">
        <v>121.1</v>
      </c>
      <c r="I214">
        <v>142.80000000000001</v>
      </c>
      <c r="J214">
        <v>146.69999999999999</v>
      </c>
      <c r="K214">
        <v>119.1</v>
      </c>
      <c r="L214">
        <v>111.9</v>
      </c>
      <c r="M214">
        <v>140.9</v>
      </c>
      <c r="N214">
        <v>133.5</v>
      </c>
      <c r="O214">
        <v>154.5</v>
      </c>
      <c r="P214" s="1">
        <f t="shared" si="3"/>
        <v>136.33333333333334</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45</v>
      </c>
      <c r="D215">
        <v>137.1</v>
      </c>
      <c r="E215">
        <v>151.9</v>
      </c>
      <c r="F215">
        <v>137.4</v>
      </c>
      <c r="G215">
        <v>142.4</v>
      </c>
      <c r="H215">
        <v>124.2</v>
      </c>
      <c r="I215">
        <v>140.19999999999999</v>
      </c>
      <c r="J215">
        <v>136.6</v>
      </c>
      <c r="K215">
        <v>120.9</v>
      </c>
      <c r="L215">
        <v>109.9</v>
      </c>
      <c r="M215">
        <v>140.19999999999999</v>
      </c>
      <c r="N215">
        <v>137.80000000000001</v>
      </c>
      <c r="O215">
        <v>156</v>
      </c>
      <c r="P215" s="1">
        <f t="shared" si="3"/>
        <v>136.21666666666667</v>
      </c>
      <c r="Q215">
        <v>162.4</v>
      </c>
      <c r="R215">
        <v>151.6</v>
      </c>
      <c r="S215">
        <v>145.9</v>
      </c>
      <c r="T215">
        <v>150.80000000000001</v>
      </c>
      <c r="V215">
        <v>149</v>
      </c>
      <c r="W215">
        <v>149.5</v>
      </c>
      <c r="X215">
        <v>149.6</v>
      </c>
      <c r="Y215">
        <v>128.9</v>
      </c>
      <c r="Z215">
        <v>143.30000000000001</v>
      </c>
      <c r="AA215">
        <v>155.1</v>
      </c>
      <c r="AB215">
        <v>133.19999999999999</v>
      </c>
      <c r="AC215">
        <v>141.6</v>
      </c>
      <c r="AD215">
        <v>141.9</v>
      </c>
    </row>
    <row r="216" spans="1:30" x14ac:dyDescent="0.3">
      <c r="A216" t="s">
        <v>33</v>
      </c>
      <c r="B216">
        <v>2018</v>
      </c>
      <c r="C216" t="s">
        <v>45</v>
      </c>
      <c r="D216">
        <v>138.5</v>
      </c>
      <c r="E216">
        <v>147.80000000000001</v>
      </c>
      <c r="F216">
        <v>141.1</v>
      </c>
      <c r="G216">
        <v>141.6</v>
      </c>
      <c r="H216">
        <v>118.1</v>
      </c>
      <c r="I216">
        <v>138.5</v>
      </c>
      <c r="J216">
        <v>132.4</v>
      </c>
      <c r="K216">
        <v>117.5</v>
      </c>
      <c r="L216">
        <v>111</v>
      </c>
      <c r="M216">
        <v>141.5</v>
      </c>
      <c r="N216">
        <v>128.1</v>
      </c>
      <c r="O216">
        <v>152.9</v>
      </c>
      <c r="P216" s="1">
        <f t="shared" si="3"/>
        <v>134.08333333333334</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3">
      <c r="A217" t="s">
        <v>34</v>
      </c>
      <c r="B217">
        <v>2018</v>
      </c>
      <c r="C217" t="s">
        <v>45</v>
      </c>
      <c r="D217">
        <v>137.5</v>
      </c>
      <c r="E217">
        <v>150.5</v>
      </c>
      <c r="F217">
        <v>138.80000000000001</v>
      </c>
      <c r="G217">
        <v>142.1</v>
      </c>
      <c r="H217">
        <v>122</v>
      </c>
      <c r="I217">
        <v>139.4</v>
      </c>
      <c r="J217">
        <v>135.19999999999999</v>
      </c>
      <c r="K217">
        <v>119.8</v>
      </c>
      <c r="L217">
        <v>110.3</v>
      </c>
      <c r="M217">
        <v>140.6</v>
      </c>
      <c r="N217">
        <v>133.80000000000001</v>
      </c>
      <c r="O217">
        <v>154.6</v>
      </c>
      <c r="P217" s="13">
        <f t="shared" si="3"/>
        <v>135.3833333333333</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s="1">
        <f t="shared" si="3"/>
        <v>135.18333333333334</v>
      </c>
      <c r="Q218">
        <v>162.69999999999999</v>
      </c>
      <c r="R218">
        <v>150.6</v>
      </c>
      <c r="S218">
        <v>145.1</v>
      </c>
      <c r="T218">
        <v>149.9</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s="1">
        <f t="shared" si="3"/>
        <v>133.91666666666669</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3">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s="1">
        <f t="shared" si="3"/>
        <v>134.66666666666666</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s="1">
        <f t="shared" si="3"/>
        <v>135.21666666666667</v>
      </c>
      <c r="Q221">
        <v>162.80000000000001</v>
      </c>
      <c r="R221">
        <v>150.5</v>
      </c>
      <c r="S221">
        <v>146.1</v>
      </c>
      <c r="T221">
        <v>149.9</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s="1">
        <f t="shared" si="3"/>
        <v>134.70000000000002</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3">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s="1">
        <f t="shared" si="3"/>
        <v>134.96666666666667</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3">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s="1">
        <f t="shared" si="3"/>
        <v>135.32500000000002</v>
      </c>
      <c r="Q224">
        <v>162.9</v>
      </c>
      <c r="R224">
        <v>150.80000000000001</v>
      </c>
      <c r="S224">
        <v>146.1</v>
      </c>
      <c r="T224">
        <v>150.1</v>
      </c>
      <c r="V224">
        <v>146.4</v>
      </c>
      <c r="W224">
        <v>150</v>
      </c>
      <c r="X224">
        <v>150.4</v>
      </c>
      <c r="Y224">
        <v>129.9</v>
      </c>
      <c r="Z224">
        <v>143.80000000000001</v>
      </c>
      <c r="AA224">
        <v>155.5</v>
      </c>
      <c r="AB224">
        <v>134</v>
      </c>
      <c r="AC224">
        <v>142.4</v>
      </c>
      <c r="AD224">
        <v>141.19999999999999</v>
      </c>
    </row>
    <row r="225" spans="1:30" x14ac:dyDescent="0.3">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s="1">
        <f t="shared" si="3"/>
        <v>135.73333333333335</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3">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s="1">
        <f t="shared" si="3"/>
        <v>135.4</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38</v>
      </c>
      <c r="D227">
        <v>137.4</v>
      </c>
      <c r="E227">
        <v>159.5</v>
      </c>
      <c r="F227">
        <v>134.5</v>
      </c>
      <c r="G227">
        <v>142.6</v>
      </c>
      <c r="H227">
        <v>124</v>
      </c>
      <c r="I227">
        <v>143.69999999999999</v>
      </c>
      <c r="J227">
        <v>133.4</v>
      </c>
      <c r="K227">
        <v>125.1</v>
      </c>
      <c r="L227">
        <v>109.3</v>
      </c>
      <c r="M227">
        <v>139.30000000000001</v>
      </c>
      <c r="N227">
        <v>137.69999999999999</v>
      </c>
      <c r="O227">
        <v>156.4</v>
      </c>
      <c r="P227" s="1">
        <f t="shared" si="3"/>
        <v>136.90833333333333</v>
      </c>
      <c r="Q227">
        <v>163.30000000000001</v>
      </c>
      <c r="R227">
        <v>151.30000000000001</v>
      </c>
      <c r="S227">
        <v>146.6</v>
      </c>
      <c r="T227">
        <v>150.69999999999999</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38</v>
      </c>
      <c r="D228">
        <v>140.4</v>
      </c>
      <c r="E228">
        <v>156.69999999999999</v>
      </c>
      <c r="F228">
        <v>138.30000000000001</v>
      </c>
      <c r="G228">
        <v>142.4</v>
      </c>
      <c r="H228">
        <v>118.6</v>
      </c>
      <c r="I228">
        <v>149.69999999999999</v>
      </c>
      <c r="J228">
        <v>161.6</v>
      </c>
      <c r="K228">
        <v>124.4</v>
      </c>
      <c r="L228">
        <v>111.2</v>
      </c>
      <c r="M228">
        <v>141</v>
      </c>
      <c r="N228">
        <v>128.9</v>
      </c>
      <c r="O228">
        <v>154.5</v>
      </c>
      <c r="P228" s="1">
        <f t="shared" si="3"/>
        <v>138.97500000000002</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3">
      <c r="A229" t="s">
        <v>34</v>
      </c>
      <c r="B229">
        <v>2019</v>
      </c>
      <c r="C229" t="s">
        <v>38</v>
      </c>
      <c r="D229">
        <v>138.30000000000001</v>
      </c>
      <c r="E229">
        <v>158.5</v>
      </c>
      <c r="F229">
        <v>136</v>
      </c>
      <c r="G229">
        <v>142.5</v>
      </c>
      <c r="H229">
        <v>122</v>
      </c>
      <c r="I229">
        <v>146.5</v>
      </c>
      <c r="J229">
        <v>143</v>
      </c>
      <c r="K229">
        <v>124.9</v>
      </c>
      <c r="L229">
        <v>109.9</v>
      </c>
      <c r="M229">
        <v>139.9</v>
      </c>
      <c r="N229">
        <v>134</v>
      </c>
      <c r="O229">
        <v>155.5</v>
      </c>
      <c r="P229" s="1">
        <f t="shared" si="3"/>
        <v>137.58333333333334</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39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s="1">
        <f t="shared" si="3"/>
        <v>138.6</v>
      </c>
      <c r="Q230">
        <v>164.2</v>
      </c>
      <c r="R230">
        <v>151.4</v>
      </c>
      <c r="S230">
        <v>146.5</v>
      </c>
      <c r="T230">
        <v>150.69999999999999</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39</v>
      </c>
      <c r="D231">
        <v>140.69999999999999</v>
      </c>
      <c r="E231">
        <v>159.6</v>
      </c>
      <c r="F231">
        <v>140.4</v>
      </c>
      <c r="G231">
        <v>143.4</v>
      </c>
      <c r="H231">
        <v>118.6</v>
      </c>
      <c r="I231">
        <v>150.9</v>
      </c>
      <c r="J231">
        <v>169.8</v>
      </c>
      <c r="K231">
        <v>127.4</v>
      </c>
      <c r="L231">
        <v>111.8</v>
      </c>
      <c r="M231">
        <v>141</v>
      </c>
      <c r="N231">
        <v>129</v>
      </c>
      <c r="O231">
        <v>155.1</v>
      </c>
      <c r="P231" s="1">
        <f t="shared" si="3"/>
        <v>140.64166666666665</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3">
      <c r="A232" t="s">
        <v>34</v>
      </c>
      <c r="B232">
        <v>2019</v>
      </c>
      <c r="C232" t="s">
        <v>39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s="1">
        <f t="shared" si="3"/>
        <v>139.28333333333333</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40</v>
      </c>
      <c r="D233">
        <v>138.4</v>
      </c>
      <c r="E233">
        <v>164</v>
      </c>
      <c r="F233">
        <v>138.4</v>
      </c>
      <c r="G233">
        <v>143.9</v>
      </c>
      <c r="H233">
        <v>124.4</v>
      </c>
      <c r="I233">
        <v>146.4</v>
      </c>
      <c r="J233">
        <v>150.1</v>
      </c>
      <c r="K233">
        <v>130.6</v>
      </c>
      <c r="L233">
        <v>110.8</v>
      </c>
      <c r="M233">
        <v>141.69999999999999</v>
      </c>
      <c r="N233">
        <v>138.5</v>
      </c>
      <c r="O233">
        <v>156.69999999999999</v>
      </c>
      <c r="P233" s="1">
        <f t="shared" si="3"/>
        <v>140.32499999999999</v>
      </c>
      <c r="Q233">
        <v>164.5</v>
      </c>
      <c r="R233">
        <v>151.6</v>
      </c>
      <c r="S233">
        <v>146.6</v>
      </c>
      <c r="T233">
        <v>150.9</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40</v>
      </c>
      <c r="D234">
        <v>141.4</v>
      </c>
      <c r="E234">
        <v>160.19999999999999</v>
      </c>
      <c r="F234">
        <v>142.5</v>
      </c>
      <c r="G234">
        <v>144.1</v>
      </c>
      <c r="H234">
        <v>119.3</v>
      </c>
      <c r="I234">
        <v>154.69999999999999</v>
      </c>
      <c r="J234">
        <v>180.1</v>
      </c>
      <c r="K234">
        <v>128.9</v>
      </c>
      <c r="L234">
        <v>111.8</v>
      </c>
      <c r="M234">
        <v>141.6</v>
      </c>
      <c r="N234">
        <v>129.5</v>
      </c>
      <c r="O234">
        <v>155.6</v>
      </c>
      <c r="P234" s="1">
        <f t="shared" si="3"/>
        <v>142.47499999999999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3">
      <c r="A235" t="s">
        <v>34</v>
      </c>
      <c r="B235">
        <v>2019</v>
      </c>
      <c r="C235" t="s">
        <v>40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s="1">
        <f t="shared" si="3"/>
        <v>141.06666666666666</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41</v>
      </c>
      <c r="D236">
        <v>139.19999999999999</v>
      </c>
      <c r="E236">
        <v>161.9</v>
      </c>
      <c r="F236">
        <v>137.1</v>
      </c>
      <c r="G236">
        <v>144.6</v>
      </c>
      <c r="H236">
        <v>124.7</v>
      </c>
      <c r="I236">
        <v>145.5</v>
      </c>
      <c r="J236">
        <v>156.19999999999999</v>
      </c>
      <c r="K236">
        <v>131.5</v>
      </c>
      <c r="L236">
        <v>111.7</v>
      </c>
      <c r="M236">
        <v>142.69999999999999</v>
      </c>
      <c r="N236">
        <v>138.5</v>
      </c>
      <c r="O236">
        <v>156.9</v>
      </c>
      <c r="P236" s="1">
        <f t="shared" si="3"/>
        <v>140.87500000000003</v>
      </c>
      <c r="Q236">
        <v>165.1</v>
      </c>
      <c r="R236">
        <v>151.80000000000001</v>
      </c>
      <c r="S236">
        <v>146.6</v>
      </c>
      <c r="T236">
        <v>151.1</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s="1">
        <f t="shared" si="3"/>
        <v>143.33333333333334</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3">
      <c r="A238" t="s">
        <v>34</v>
      </c>
      <c r="B238">
        <v>2019</v>
      </c>
      <c r="C238" t="s">
        <v>41</v>
      </c>
      <c r="D238">
        <v>140.1</v>
      </c>
      <c r="E238">
        <v>160.6</v>
      </c>
      <c r="F238">
        <v>138.5</v>
      </c>
      <c r="G238">
        <v>144.69999999999999</v>
      </c>
      <c r="H238">
        <v>122.9</v>
      </c>
      <c r="I238">
        <v>149.4</v>
      </c>
      <c r="J238">
        <v>167.4</v>
      </c>
      <c r="K238">
        <v>130.9</v>
      </c>
      <c r="L238">
        <v>112</v>
      </c>
      <c r="M238">
        <v>142.6</v>
      </c>
      <c r="N238">
        <v>134.9</v>
      </c>
      <c r="O238">
        <v>156.6</v>
      </c>
      <c r="P238" s="1">
        <f t="shared" si="3"/>
        <v>141.71666666666667</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3">
      <c r="A239" t="s">
        <v>30</v>
      </c>
      <c r="B239">
        <v>2019</v>
      </c>
      <c r="C239" t="s">
        <v>42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s="1">
        <f t="shared" si="3"/>
        <v>141.93333333333334</v>
      </c>
      <c r="Q239">
        <v>165.7</v>
      </c>
      <c r="R239">
        <v>151.69999999999999</v>
      </c>
      <c r="S239">
        <v>146.6</v>
      </c>
      <c r="T239">
        <v>151</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s="1">
        <f t="shared" si="3"/>
        <v>143.78333333333333</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3">
      <c r="A241" t="s">
        <v>34</v>
      </c>
      <c r="B241">
        <v>2019</v>
      </c>
      <c r="C241" t="s">
        <v>42</v>
      </c>
      <c r="D241">
        <v>140.9</v>
      </c>
      <c r="E241">
        <v>160.80000000000001</v>
      </c>
      <c r="F241">
        <v>139.6</v>
      </c>
      <c r="G241">
        <v>145.4</v>
      </c>
      <c r="H241">
        <v>123.5</v>
      </c>
      <c r="I241">
        <v>146.6</v>
      </c>
      <c r="J241">
        <v>173.2</v>
      </c>
      <c r="K241">
        <v>131.6</v>
      </c>
      <c r="L241">
        <v>113.2</v>
      </c>
      <c r="M241">
        <v>144.1</v>
      </c>
      <c r="N241">
        <v>135</v>
      </c>
      <c r="O241">
        <v>156.80000000000001</v>
      </c>
      <c r="P241" s="1">
        <f t="shared" si="3"/>
        <v>142.55833333333331</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43</v>
      </c>
      <c r="D242">
        <v>141</v>
      </c>
      <c r="E242">
        <v>161.6</v>
      </c>
      <c r="F242">
        <v>141.19999999999999</v>
      </c>
      <c r="G242">
        <v>146.5</v>
      </c>
      <c r="H242">
        <v>125.6</v>
      </c>
      <c r="I242">
        <v>145.69999999999999</v>
      </c>
      <c r="J242">
        <v>178.8</v>
      </c>
      <c r="K242">
        <v>133.1</v>
      </c>
      <c r="L242">
        <v>113.6</v>
      </c>
      <c r="M242">
        <v>145.5</v>
      </c>
      <c r="N242">
        <v>138.6</v>
      </c>
      <c r="O242">
        <v>157.4</v>
      </c>
      <c r="P242" s="1">
        <f t="shared" si="3"/>
        <v>144.04999999999998</v>
      </c>
      <c r="Q242">
        <v>166.3</v>
      </c>
      <c r="R242">
        <v>151.69999999999999</v>
      </c>
      <c r="S242">
        <v>146.69999999999999</v>
      </c>
      <c r="T242">
        <v>151</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43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s="1">
        <f t="shared" si="3"/>
        <v>145.89166666666668</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3">
      <c r="A244" t="s">
        <v>34</v>
      </c>
      <c r="B244">
        <v>2019</v>
      </c>
      <c r="C244" t="s">
        <v>43</v>
      </c>
      <c r="D244">
        <v>141.80000000000001</v>
      </c>
      <c r="E244">
        <v>161</v>
      </c>
      <c r="F244">
        <v>142.6</v>
      </c>
      <c r="G244">
        <v>146.19999999999999</v>
      </c>
      <c r="H244">
        <v>123.9</v>
      </c>
      <c r="I244">
        <v>148</v>
      </c>
      <c r="J244">
        <v>188.4</v>
      </c>
      <c r="K244">
        <v>132.5</v>
      </c>
      <c r="L244">
        <v>114</v>
      </c>
      <c r="M244">
        <v>145.4</v>
      </c>
      <c r="N244">
        <v>135.1</v>
      </c>
      <c r="O244">
        <v>157.1</v>
      </c>
      <c r="P244" s="1">
        <f t="shared" si="3"/>
        <v>144.66666666666666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3">
      <c r="A245" t="s">
        <v>30</v>
      </c>
      <c r="B245">
        <v>2019</v>
      </c>
      <c r="C245" t="s">
        <v>44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s="1">
        <f t="shared" si="3"/>
        <v>146.14166666666668</v>
      </c>
      <c r="Q245">
        <v>167.2</v>
      </c>
      <c r="R245">
        <v>152.30000000000001</v>
      </c>
      <c r="S245">
        <v>147</v>
      </c>
      <c r="T245">
        <v>151.5</v>
      </c>
      <c r="V245">
        <v>148.4</v>
      </c>
      <c r="W245">
        <v>150.9</v>
      </c>
      <c r="X245">
        <v>154.30000000000001</v>
      </c>
      <c r="Y245">
        <v>132.1</v>
      </c>
      <c r="Z245">
        <v>149.1</v>
      </c>
      <c r="AA245">
        <v>160.80000000000001</v>
      </c>
      <c r="AB245">
        <v>140.6</v>
      </c>
      <c r="AC245">
        <v>146.1</v>
      </c>
      <c r="AD245">
        <v>149.9</v>
      </c>
    </row>
    <row r="246" spans="1:30" x14ac:dyDescent="0.3">
      <c r="A246" t="s">
        <v>33</v>
      </c>
      <c r="B246">
        <v>2019</v>
      </c>
      <c r="C246" t="s">
        <v>44</v>
      </c>
      <c r="D246">
        <v>144.1</v>
      </c>
      <c r="E246">
        <v>162.4</v>
      </c>
      <c r="F246">
        <v>148.4</v>
      </c>
      <c r="G246">
        <v>145.9</v>
      </c>
      <c r="H246">
        <v>121.5</v>
      </c>
      <c r="I246">
        <v>148.80000000000001</v>
      </c>
      <c r="J246">
        <v>215.7</v>
      </c>
      <c r="K246">
        <v>134.6</v>
      </c>
      <c r="L246">
        <v>115</v>
      </c>
      <c r="M246">
        <v>146.30000000000001</v>
      </c>
      <c r="N246">
        <v>130.5</v>
      </c>
      <c r="O246">
        <v>157.19999999999999</v>
      </c>
      <c r="P246" s="1">
        <f t="shared" si="3"/>
        <v>147.53333333333333</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34</v>
      </c>
      <c r="B247">
        <v>2019</v>
      </c>
      <c r="C247" t="s">
        <v>44</v>
      </c>
      <c r="D247">
        <v>142.5</v>
      </c>
      <c r="E247">
        <v>163.19999999999999</v>
      </c>
      <c r="F247">
        <v>145.6</v>
      </c>
      <c r="G247">
        <v>146.69999999999999</v>
      </c>
      <c r="H247">
        <v>124.3</v>
      </c>
      <c r="I247">
        <v>147.4</v>
      </c>
      <c r="J247">
        <v>199.6</v>
      </c>
      <c r="K247">
        <v>135.69999999999999</v>
      </c>
      <c r="L247">
        <v>114.2</v>
      </c>
      <c r="M247">
        <v>147</v>
      </c>
      <c r="N247">
        <v>135.30000000000001</v>
      </c>
      <c r="O247">
        <v>157.5</v>
      </c>
      <c r="P247" s="1">
        <f t="shared" si="3"/>
        <v>146.58333333333334</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45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s="1">
        <f t="shared" si="3"/>
        <v>148.89166666666662</v>
      </c>
      <c r="Q248">
        <v>167.8</v>
      </c>
      <c r="R248">
        <v>152.6</v>
      </c>
      <c r="S248">
        <v>147.30000000000001</v>
      </c>
      <c r="T248">
        <v>151.9</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45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s="1">
        <f t="shared" si="3"/>
        <v>150.03333333333333</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34</v>
      </c>
      <c r="B250">
        <v>2019</v>
      </c>
      <c r="C250" t="s">
        <v>45</v>
      </c>
      <c r="D250">
        <v>143.5</v>
      </c>
      <c r="E250">
        <v>165</v>
      </c>
      <c r="F250">
        <v>151.1</v>
      </c>
      <c r="G250">
        <v>148.30000000000001</v>
      </c>
      <c r="H250">
        <v>125.7</v>
      </c>
      <c r="I250">
        <v>145.69999999999999</v>
      </c>
      <c r="J250">
        <v>217</v>
      </c>
      <c r="K250">
        <v>138.30000000000001</v>
      </c>
      <c r="L250">
        <v>114</v>
      </c>
      <c r="M250">
        <v>148.69999999999999</v>
      </c>
      <c r="N250">
        <v>135.80000000000001</v>
      </c>
      <c r="O250">
        <v>158</v>
      </c>
      <c r="P250" s="1">
        <f t="shared" si="3"/>
        <v>149.25833333333335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s="1">
        <f t="shared" si="3"/>
        <v>148.79999999999998</v>
      </c>
      <c r="Q251">
        <v>168.6</v>
      </c>
      <c r="R251">
        <v>152.80000000000001</v>
      </c>
      <c r="S251">
        <v>147.4</v>
      </c>
      <c r="T251">
        <v>152.1</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s="1">
        <f t="shared" si="3"/>
        <v>149.24999999999997</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3">
      <c r="A253" t="s">
        <v>34</v>
      </c>
      <c r="B253">
        <v>2020</v>
      </c>
      <c r="C253" t="s">
        <v>31</v>
      </c>
      <c r="D253">
        <v>144.30000000000001</v>
      </c>
      <c r="E253">
        <v>167.4</v>
      </c>
      <c r="F253">
        <v>154.9</v>
      </c>
      <c r="G253">
        <v>150.1</v>
      </c>
      <c r="H253">
        <v>129.9</v>
      </c>
      <c r="I253">
        <v>143.19999999999999</v>
      </c>
      <c r="J253">
        <v>197</v>
      </c>
      <c r="K253">
        <v>140.4</v>
      </c>
      <c r="L253">
        <v>114.1</v>
      </c>
      <c r="M253">
        <v>150.9</v>
      </c>
      <c r="N253">
        <v>136.1</v>
      </c>
      <c r="O253">
        <v>158.6</v>
      </c>
      <c r="P253" s="1">
        <f t="shared" si="3"/>
        <v>148.90833333333333</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s="1">
        <f t="shared" si="3"/>
        <v>146.66666666666666</v>
      </c>
      <c r="Q254">
        <v>169.4</v>
      </c>
      <c r="R254">
        <v>153</v>
      </c>
      <c r="S254">
        <v>147.5</v>
      </c>
      <c r="T254">
        <v>152.30000000000001</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35</v>
      </c>
      <c r="D255">
        <v>146.19999999999999</v>
      </c>
      <c r="E255">
        <v>167.6</v>
      </c>
      <c r="F255">
        <v>153.1</v>
      </c>
      <c r="G255">
        <v>150.69999999999999</v>
      </c>
      <c r="H255">
        <v>127.4</v>
      </c>
      <c r="I255">
        <v>143.1</v>
      </c>
      <c r="J255">
        <v>181.7</v>
      </c>
      <c r="K255">
        <v>139.6</v>
      </c>
      <c r="L255">
        <v>114.6</v>
      </c>
      <c r="M255">
        <v>150.4</v>
      </c>
      <c r="N255">
        <v>131.5</v>
      </c>
      <c r="O255">
        <v>159</v>
      </c>
      <c r="P255" s="1">
        <f t="shared" si="3"/>
        <v>147.07499999999999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3">
      <c r="A256" t="s">
        <v>34</v>
      </c>
      <c r="B256">
        <v>2020</v>
      </c>
      <c r="C256" t="s">
        <v>35</v>
      </c>
      <c r="D256">
        <v>144.80000000000001</v>
      </c>
      <c r="E256">
        <v>167.5</v>
      </c>
      <c r="F256">
        <v>151.80000000000001</v>
      </c>
      <c r="G256">
        <v>150.80000000000001</v>
      </c>
      <c r="H256">
        <v>131.4</v>
      </c>
      <c r="I256">
        <v>141.80000000000001</v>
      </c>
      <c r="J256">
        <v>170.7</v>
      </c>
      <c r="K256">
        <v>141.1</v>
      </c>
      <c r="L256">
        <v>113.6</v>
      </c>
      <c r="M256">
        <v>152</v>
      </c>
      <c r="N256">
        <v>136.5</v>
      </c>
      <c r="O256">
        <v>159.1</v>
      </c>
      <c r="P256" s="1">
        <f t="shared" si="3"/>
        <v>146.75833333333333</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s="1">
        <f t="shared" si="3"/>
        <v>145.5333333333333</v>
      </c>
      <c r="Q257">
        <v>170.5</v>
      </c>
      <c r="R257">
        <v>153.4</v>
      </c>
      <c r="S257">
        <v>147.6</v>
      </c>
      <c r="T257">
        <v>152.5</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36</v>
      </c>
      <c r="D258">
        <v>146.5</v>
      </c>
      <c r="E258">
        <v>167.5</v>
      </c>
      <c r="F258">
        <v>148.9</v>
      </c>
      <c r="G258">
        <v>151.1</v>
      </c>
      <c r="H258">
        <v>127.5</v>
      </c>
      <c r="I258">
        <v>143.30000000000001</v>
      </c>
      <c r="J258">
        <v>167</v>
      </c>
      <c r="K258">
        <v>139.69999999999999</v>
      </c>
      <c r="L258">
        <v>114.4</v>
      </c>
      <c r="M258">
        <v>151.5</v>
      </c>
      <c r="N258">
        <v>131.9</v>
      </c>
      <c r="O258">
        <v>159.1</v>
      </c>
      <c r="P258" s="1">
        <f t="shared" si="3"/>
        <v>145.70000000000002</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3">
      <c r="A259" t="s">
        <v>34</v>
      </c>
      <c r="B259" s="2">
        <v>2020</v>
      </c>
      <c r="C259" s="2" t="s">
        <v>36</v>
      </c>
      <c r="D259">
        <v>145.1</v>
      </c>
      <c r="E259">
        <v>167</v>
      </c>
      <c r="F259">
        <v>148.1</v>
      </c>
      <c r="G259">
        <v>151.5</v>
      </c>
      <c r="H259">
        <v>131.19999999999999</v>
      </c>
      <c r="I259">
        <v>142.5</v>
      </c>
      <c r="J259">
        <v>157.30000000000001</v>
      </c>
      <c r="K259">
        <v>141.1</v>
      </c>
      <c r="L259">
        <v>113.2</v>
      </c>
      <c r="M259">
        <v>153.19999999999999</v>
      </c>
      <c r="N259">
        <v>136.69999999999999</v>
      </c>
      <c r="O259">
        <v>159.6</v>
      </c>
      <c r="P259" s="1">
        <f t="shared" ref="P259:P322" si="4">AVERAGE(D259:O259)</f>
        <v>145.54166666666666</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37</v>
      </c>
      <c r="D260" s="1">
        <v>147.19999999999999</v>
      </c>
      <c r="E260" s="1">
        <f>AVERAGE(E254,E257,E266)</f>
        <v>174.86666666666667</v>
      </c>
      <c r="F260" s="1">
        <v>146.9</v>
      </c>
      <c r="G260" s="1">
        <v>155.6</v>
      </c>
      <c r="H260" s="1">
        <v>137.1</v>
      </c>
      <c r="I260" s="1">
        <v>147.30000000000001</v>
      </c>
      <c r="J260" s="1">
        <v>162.69999999999999</v>
      </c>
      <c r="K260" s="1">
        <v>150.19999999999999</v>
      </c>
      <c r="L260" s="1">
        <v>119.8</v>
      </c>
      <c r="M260" s="1">
        <v>158.69999999999999</v>
      </c>
      <c r="N260" s="1">
        <v>139.19999999999999</v>
      </c>
      <c r="O260" s="1">
        <f>AVERAGE(O254,O257,O266)</f>
        <v>160.33333333333334</v>
      </c>
      <c r="P260" s="1">
        <v>150.1</v>
      </c>
      <c r="Q260" s="1">
        <f t="shared" ref="Q260:T260" si="5">AVERAGE(Q254,Q257,Q266)</f>
        <v>174.1</v>
      </c>
      <c r="R260" s="1">
        <f t="shared" si="5"/>
        <v>153.69999999999999</v>
      </c>
      <c r="S260" s="1">
        <f t="shared" si="5"/>
        <v>148.36666666666667</v>
      </c>
      <c r="T260" s="1">
        <f t="shared" si="5"/>
        <v>152.96666666666667</v>
      </c>
      <c r="U260" s="1"/>
      <c r="V260" s="1">
        <v>148.4</v>
      </c>
      <c r="W260" s="1">
        <f>AVERAGE(W254,W257,W266)</f>
        <v>151.66666666666666</v>
      </c>
      <c r="X260" s="1">
        <v>154.30000000000001</v>
      </c>
      <c r="Y260" s="1">
        <f t="shared" ref="Y260:AD260" si="6">AVERAGE(Y254,Y257,Y266)</f>
        <v>137.73333333333335</v>
      </c>
      <c r="Z260" s="1">
        <f t="shared" si="6"/>
        <v>151.6</v>
      </c>
      <c r="AA260" s="1">
        <f t="shared" si="6"/>
        <v>161.63333333333335</v>
      </c>
      <c r="AB260" s="1">
        <f t="shared" si="6"/>
        <v>146.56666666666666</v>
      </c>
      <c r="AC260" s="1">
        <f t="shared" si="6"/>
        <v>149.56666666666666</v>
      </c>
      <c r="AD260" s="1">
        <f t="shared" si="6"/>
        <v>150.96666666666667</v>
      </c>
    </row>
    <row r="261" spans="1:30" x14ac:dyDescent="0.3">
      <c r="A261" t="s">
        <v>33</v>
      </c>
      <c r="B261">
        <v>2020</v>
      </c>
      <c r="C261" t="s">
        <v>37</v>
      </c>
      <c r="D261" s="1">
        <v>151.80000000000001</v>
      </c>
      <c r="E261" s="1">
        <f t="shared" ref="E261:E262" si="7">AVERAGE(E255,E258,E267)</f>
        <v>177.36666666666667</v>
      </c>
      <c r="F261" s="1">
        <v>151.9</v>
      </c>
      <c r="G261" s="1">
        <v>155.5</v>
      </c>
      <c r="H261" s="1">
        <v>131.6</v>
      </c>
      <c r="I261" s="1">
        <v>152.9</v>
      </c>
      <c r="J261" s="1">
        <v>180</v>
      </c>
      <c r="K261" s="1">
        <v>150.80000000000001</v>
      </c>
      <c r="L261" s="1">
        <v>121.2</v>
      </c>
      <c r="M261" s="1">
        <v>154</v>
      </c>
      <c r="N261" s="1">
        <v>133.5</v>
      </c>
      <c r="O261" s="1">
        <f t="shared" ref="O261:T262" si="8">AVERAGE(O255,O258,O267)</f>
        <v>159.93333333333334</v>
      </c>
      <c r="P261" s="1">
        <v>153.5</v>
      </c>
      <c r="Q261" s="1">
        <f t="shared" si="8"/>
        <v>177.33333333333334</v>
      </c>
      <c r="R261" s="1">
        <f t="shared" si="8"/>
        <v>148.03333333333333</v>
      </c>
      <c r="S261" s="1">
        <f t="shared" si="8"/>
        <v>134.63333333333333</v>
      </c>
      <c r="T261" s="1">
        <f t="shared" si="8"/>
        <v>145.99999999999997</v>
      </c>
      <c r="U261" s="1">
        <v>155.6</v>
      </c>
      <c r="V261" s="1">
        <v>137.1</v>
      </c>
      <c r="W261" s="1">
        <f t="shared" ref="W261" si="9">AVERAGE(W255,W258,W267)</f>
        <v>140.53333333333333</v>
      </c>
      <c r="X261" s="1">
        <v>144.80000000000001</v>
      </c>
      <c r="Y261" s="1">
        <f t="shared" ref="Y261:AD261" si="10">AVERAGE(Y255,Y258,Y267)</f>
        <v>126.36666666666667</v>
      </c>
      <c r="Z261" s="1">
        <f t="shared" si="10"/>
        <v>140.03333333333333</v>
      </c>
      <c r="AA261" s="1">
        <f t="shared" si="10"/>
        <v>152.4</v>
      </c>
      <c r="AB261" s="1">
        <f t="shared" si="10"/>
        <v>147</v>
      </c>
      <c r="AC261" s="1">
        <f t="shared" si="10"/>
        <v>139.70000000000002</v>
      </c>
      <c r="AD261" s="1">
        <f t="shared" si="10"/>
        <v>148.6</v>
      </c>
    </row>
    <row r="262" spans="1:30" x14ac:dyDescent="0.3">
      <c r="A262" t="s">
        <v>34</v>
      </c>
      <c r="B262">
        <v>2020</v>
      </c>
      <c r="C262" t="s">
        <v>37</v>
      </c>
      <c r="D262" s="1">
        <v>148.69999999999999</v>
      </c>
      <c r="E262" s="1">
        <f t="shared" si="7"/>
        <v>175.73333333333335</v>
      </c>
      <c r="F262" s="1">
        <v>148.80000000000001</v>
      </c>
      <c r="G262" s="1">
        <v>155.6</v>
      </c>
      <c r="H262" s="1">
        <v>135.1</v>
      </c>
      <c r="I262" s="1">
        <v>149.9</v>
      </c>
      <c r="J262" s="1">
        <v>168.6</v>
      </c>
      <c r="K262" s="1">
        <v>150.4</v>
      </c>
      <c r="L262" s="1">
        <v>120.3</v>
      </c>
      <c r="M262" s="1">
        <v>157.1</v>
      </c>
      <c r="N262" s="1">
        <v>136.80000000000001</v>
      </c>
      <c r="O262" s="1">
        <f t="shared" si="8"/>
        <v>160.16666666666666</v>
      </c>
      <c r="P262" s="1">
        <v>151.4</v>
      </c>
      <c r="Q262" s="1">
        <f t="shared" si="8"/>
        <v>174.93333333333331</v>
      </c>
      <c r="R262" s="1">
        <f t="shared" si="8"/>
        <v>151.5</v>
      </c>
      <c r="S262" s="1">
        <f t="shared" si="8"/>
        <v>142.66666666666666</v>
      </c>
      <c r="T262" s="1">
        <f t="shared" si="8"/>
        <v>150.23333333333335</v>
      </c>
      <c r="U262" s="1">
        <v>155.6</v>
      </c>
      <c r="V262" s="1">
        <v>144.1</v>
      </c>
      <c r="W262" s="1">
        <f t="shared" ref="W262" si="11">AVERAGE(W256,W259,W268)</f>
        <v>146.4</v>
      </c>
      <c r="X262" s="1">
        <v>150.69999999999999</v>
      </c>
      <c r="Y262" s="1">
        <f t="shared" ref="Y262:AD262" si="12">AVERAGE(Y256,Y259,Y268)</f>
        <v>131.73333333333335</v>
      </c>
      <c r="Z262" s="1">
        <f t="shared" si="12"/>
        <v>145.06666666666666</v>
      </c>
      <c r="AA262" s="1">
        <f t="shared" si="12"/>
        <v>156.23333333333332</v>
      </c>
      <c r="AB262" s="1">
        <f t="shared" si="12"/>
        <v>146.73333333333335</v>
      </c>
      <c r="AC262" s="1">
        <f t="shared" si="12"/>
        <v>144.79999999999998</v>
      </c>
      <c r="AD262" s="1">
        <f t="shared" si="12"/>
        <v>149.83333333333334</v>
      </c>
    </row>
    <row r="263" spans="1:30" x14ac:dyDescent="0.3">
      <c r="A263" t="s">
        <v>30</v>
      </c>
      <c r="B263">
        <v>2020</v>
      </c>
      <c r="C263" t="s">
        <v>38</v>
      </c>
      <c r="D263" s="1">
        <f>AVERAGE(D254,D257,D266)</f>
        <v>145.6</v>
      </c>
      <c r="E263" s="1">
        <f>AVERAGE(E254,E257,E266)</f>
        <v>174.86666666666667</v>
      </c>
      <c r="F263" s="1">
        <f t="shared" ref="F263:P263" si="13">AVERAGE(F254,F257,F266)</f>
        <v>149.29999999999998</v>
      </c>
      <c r="G263" s="1">
        <f t="shared" si="13"/>
        <v>151.96666666666667</v>
      </c>
      <c r="H263" s="1">
        <f t="shared" si="13"/>
        <v>135.06666666666666</v>
      </c>
      <c r="I263" s="1">
        <f t="shared" si="13"/>
        <v>141.9</v>
      </c>
      <c r="J263" s="1">
        <f t="shared" si="13"/>
        <v>155.43333333333331</v>
      </c>
      <c r="K263" s="1">
        <f t="shared" si="13"/>
        <v>144.63333333333335</v>
      </c>
      <c r="L263" s="1">
        <f t="shared" si="13"/>
        <v>112.96666666666665</v>
      </c>
      <c r="M263" s="1">
        <f t="shared" si="13"/>
        <v>155.53333333333333</v>
      </c>
      <c r="N263" s="1">
        <f t="shared" si="13"/>
        <v>140.76666666666665</v>
      </c>
      <c r="O263" s="1">
        <f t="shared" si="13"/>
        <v>160.33333333333334</v>
      </c>
      <c r="P263" s="1">
        <f t="shared" si="13"/>
        <v>147.36388888888885</v>
      </c>
      <c r="Q263" s="1">
        <f t="shared" ref="Q263:V263" si="14">AVERAGE(Q254,Q257,Q266)</f>
        <v>174.1</v>
      </c>
      <c r="R263" s="1">
        <f t="shared" si="14"/>
        <v>153.69999999999999</v>
      </c>
      <c r="S263" s="1">
        <f t="shared" si="14"/>
        <v>148.36666666666667</v>
      </c>
      <c r="T263" s="1">
        <f t="shared" si="14"/>
        <v>152.96666666666667</v>
      </c>
      <c r="U263" s="1"/>
      <c r="V263" s="1">
        <f t="shared" si="14"/>
        <v>150.20000000000002</v>
      </c>
      <c r="W263" s="1">
        <f t="shared" ref="W263:X263" si="15">AVERAGE(W254,W257,W266)</f>
        <v>151.66666666666666</v>
      </c>
      <c r="X263" s="1">
        <f t="shared" si="15"/>
        <v>157.03333333333333</v>
      </c>
      <c r="Y263" s="1">
        <f t="shared" ref="Y263:AD263" si="16">AVERAGE(Y254,Y257,Y266)</f>
        <v>137.73333333333335</v>
      </c>
      <c r="Z263" s="1">
        <f t="shared" si="16"/>
        <v>151.6</v>
      </c>
      <c r="AA263" s="1">
        <f t="shared" si="16"/>
        <v>161.63333333333335</v>
      </c>
      <c r="AB263" s="1">
        <f t="shared" si="16"/>
        <v>146.56666666666666</v>
      </c>
      <c r="AC263" s="1">
        <f t="shared" si="16"/>
        <v>149.56666666666666</v>
      </c>
      <c r="AD263" s="1">
        <f t="shared" si="16"/>
        <v>150.96666666666667</v>
      </c>
    </row>
    <row r="264" spans="1:30" x14ac:dyDescent="0.3">
      <c r="A264" t="s">
        <v>33</v>
      </c>
      <c r="B264">
        <v>2020</v>
      </c>
      <c r="C264" t="s">
        <v>38</v>
      </c>
      <c r="D264" s="1">
        <f t="shared" ref="D264:E265" si="17">AVERAGE(D255,D258,D267)</f>
        <v>148.46666666666667</v>
      </c>
      <c r="E264" s="1">
        <f t="shared" si="17"/>
        <v>177.36666666666667</v>
      </c>
      <c r="F264" s="1">
        <f t="shared" ref="F264:P264" si="18">AVERAGE(F255,F258,F267)</f>
        <v>152.20000000000002</v>
      </c>
      <c r="G264" s="1">
        <f t="shared" si="18"/>
        <v>151.73333333333332</v>
      </c>
      <c r="H264" s="1">
        <f t="shared" si="18"/>
        <v>129.26666666666668</v>
      </c>
      <c r="I264" s="1">
        <f t="shared" si="18"/>
        <v>146.06666666666666</v>
      </c>
      <c r="J264" s="1">
        <f t="shared" si="18"/>
        <v>173.29999999999998</v>
      </c>
      <c r="K264" s="1">
        <f t="shared" si="18"/>
        <v>143.76666666666665</v>
      </c>
      <c r="L264" s="1">
        <f t="shared" si="18"/>
        <v>115.10000000000001</v>
      </c>
      <c r="M264" s="1">
        <f t="shared" si="18"/>
        <v>153.56666666666666</v>
      </c>
      <c r="N264" s="1">
        <f t="shared" si="18"/>
        <v>133</v>
      </c>
      <c r="O264" s="1">
        <f t="shared" si="18"/>
        <v>159.93333333333334</v>
      </c>
      <c r="P264" s="1">
        <f t="shared" si="18"/>
        <v>148.64722222222221</v>
      </c>
      <c r="Q264" s="1">
        <f t="shared" ref="Q264:T264" si="19">AVERAGE(Q255,Q258,Q267)</f>
        <v>177.33333333333334</v>
      </c>
      <c r="R264" s="1">
        <f t="shared" si="19"/>
        <v>148.03333333333333</v>
      </c>
      <c r="S264" s="1">
        <f t="shared" si="19"/>
        <v>134.63333333333333</v>
      </c>
      <c r="T264" s="1">
        <f t="shared" si="19"/>
        <v>145.99999999999997</v>
      </c>
      <c r="U264" s="1">
        <v>155.6</v>
      </c>
      <c r="V264" s="1">
        <f t="shared" ref="V264" si="20">AVERAGE(V255,V258,V267)</f>
        <v>139.13333333333333</v>
      </c>
      <c r="W264" s="1">
        <f t="shared" ref="W264:X264" si="21">AVERAGE(W255,W258,W267)</f>
        <v>140.53333333333333</v>
      </c>
      <c r="X264" s="1">
        <f t="shared" si="21"/>
        <v>145.83333333333334</v>
      </c>
      <c r="Y264" s="1">
        <f t="shared" ref="Y264:AD264" si="22">AVERAGE(Y255,Y258,Y267)</f>
        <v>126.36666666666667</v>
      </c>
      <c r="Z264" s="1">
        <f t="shared" si="22"/>
        <v>140.03333333333333</v>
      </c>
      <c r="AA264" s="1">
        <f t="shared" si="22"/>
        <v>152.4</v>
      </c>
      <c r="AB264" s="1">
        <f t="shared" si="22"/>
        <v>147</v>
      </c>
      <c r="AC264" s="1">
        <f t="shared" si="22"/>
        <v>139.70000000000002</v>
      </c>
      <c r="AD264" s="1">
        <f t="shared" si="22"/>
        <v>148.6</v>
      </c>
    </row>
    <row r="265" spans="1:30" x14ac:dyDescent="0.3">
      <c r="A265" t="s">
        <v>34</v>
      </c>
      <c r="B265">
        <v>2020</v>
      </c>
      <c r="C265" t="s">
        <v>38</v>
      </c>
      <c r="D265" s="1">
        <f t="shared" si="17"/>
        <v>146.5</v>
      </c>
      <c r="E265" s="1">
        <f t="shared" si="17"/>
        <v>175.73333333333335</v>
      </c>
      <c r="F265" s="1">
        <f t="shared" ref="F265:P265" si="23">AVERAGE(F256,F259,F268)</f>
        <v>150.43333333333331</v>
      </c>
      <c r="G265" s="1">
        <f t="shared" si="23"/>
        <v>151.86666666666667</v>
      </c>
      <c r="H265" s="1">
        <f t="shared" si="23"/>
        <v>132.96666666666667</v>
      </c>
      <c r="I265" s="1">
        <f t="shared" si="23"/>
        <v>143.83333333333334</v>
      </c>
      <c r="J265" s="1">
        <f t="shared" si="23"/>
        <v>161.5</v>
      </c>
      <c r="K265" s="1">
        <f t="shared" si="23"/>
        <v>144.36666666666667</v>
      </c>
      <c r="L265" s="1">
        <f t="shared" si="23"/>
        <v>113.66666666666667</v>
      </c>
      <c r="M265" s="1">
        <f t="shared" si="23"/>
        <v>154.9</v>
      </c>
      <c r="N265" s="1">
        <f t="shared" si="23"/>
        <v>137.53333333333333</v>
      </c>
      <c r="O265" s="1">
        <f t="shared" si="23"/>
        <v>160.16666666666666</v>
      </c>
      <c r="P265" s="1">
        <f t="shared" si="23"/>
        <v>147.78888888888889</v>
      </c>
      <c r="Q265" s="1">
        <f t="shared" ref="Q265:T265" si="24">AVERAGE(Q256,Q259,Q268)</f>
        <v>174.93333333333331</v>
      </c>
      <c r="R265" s="1">
        <f t="shared" si="24"/>
        <v>151.5</v>
      </c>
      <c r="S265" s="1">
        <f t="shared" si="24"/>
        <v>142.66666666666666</v>
      </c>
      <c r="T265" s="1">
        <f t="shared" si="24"/>
        <v>150.23333333333335</v>
      </c>
      <c r="U265" s="1">
        <v>155.6</v>
      </c>
      <c r="V265" s="1">
        <f t="shared" ref="V265" si="25">AVERAGE(V256,V259,V268)</f>
        <v>146</v>
      </c>
      <c r="W265" s="1">
        <f t="shared" ref="W265:X265" si="26">AVERAGE(W256,W259,W268)</f>
        <v>146.4</v>
      </c>
      <c r="X265" s="1">
        <f t="shared" si="26"/>
        <v>152.79999999999998</v>
      </c>
      <c r="Y265" s="1">
        <f t="shared" ref="Y265:AD265" si="27">AVERAGE(Y256,Y259,Y268)</f>
        <v>131.73333333333335</v>
      </c>
      <c r="Z265" s="1">
        <f t="shared" si="27"/>
        <v>145.06666666666666</v>
      </c>
      <c r="AA265" s="1">
        <f t="shared" si="27"/>
        <v>156.23333333333332</v>
      </c>
      <c r="AB265" s="1">
        <f t="shared" si="27"/>
        <v>146.73333333333335</v>
      </c>
      <c r="AC265" s="1">
        <f t="shared" si="27"/>
        <v>144.79999999999998</v>
      </c>
      <c r="AD265" s="1">
        <f t="shared" si="27"/>
        <v>149.83333333333334</v>
      </c>
    </row>
    <row r="266" spans="1:30" x14ac:dyDescent="0.3">
      <c r="A266" t="s">
        <v>30</v>
      </c>
      <c r="B266">
        <v>2020</v>
      </c>
      <c r="C266" t="s">
        <v>39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s="1">
        <f t="shared" si="4"/>
        <v>149.89166666666668</v>
      </c>
      <c r="Q266">
        <v>182.4</v>
      </c>
      <c r="R266">
        <v>154.69999999999999</v>
      </c>
      <c r="S266">
        <v>150</v>
      </c>
      <c r="T266">
        <v>154.1</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39</v>
      </c>
      <c r="D267">
        <v>152.69999999999999</v>
      </c>
      <c r="E267">
        <v>197</v>
      </c>
      <c r="F267">
        <v>154.6</v>
      </c>
      <c r="G267">
        <v>153.4</v>
      </c>
      <c r="H267">
        <v>132.9</v>
      </c>
      <c r="I267">
        <v>151.80000000000001</v>
      </c>
      <c r="J267">
        <v>171.2</v>
      </c>
      <c r="K267">
        <v>152</v>
      </c>
      <c r="L267">
        <v>116.3</v>
      </c>
      <c r="M267">
        <v>158.80000000000001</v>
      </c>
      <c r="N267">
        <v>135.6</v>
      </c>
      <c r="O267">
        <v>161.69999999999999</v>
      </c>
      <c r="P267" s="1">
        <f t="shared" si="4"/>
        <v>153.16666666666666</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3">
      <c r="A268" t="s">
        <v>34</v>
      </c>
      <c r="B268">
        <v>2020</v>
      </c>
      <c r="C268" t="s">
        <v>39</v>
      </c>
      <c r="D268">
        <v>149.6</v>
      </c>
      <c r="E268">
        <v>192.7</v>
      </c>
      <c r="F268">
        <v>151.4</v>
      </c>
      <c r="G268">
        <v>153.30000000000001</v>
      </c>
      <c r="H268">
        <v>136.30000000000001</v>
      </c>
      <c r="I268">
        <v>147.19999999999999</v>
      </c>
      <c r="J268">
        <v>156.5</v>
      </c>
      <c r="K268">
        <v>150.9</v>
      </c>
      <c r="L268">
        <v>114.2</v>
      </c>
      <c r="M268">
        <v>159.5</v>
      </c>
      <c r="N268">
        <v>139.4</v>
      </c>
      <c r="O268">
        <v>161.80000000000001</v>
      </c>
      <c r="P268" s="1">
        <f t="shared" si="4"/>
        <v>151.06666666666669</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3">
      <c r="A269" t="s">
        <v>30</v>
      </c>
      <c r="B269">
        <v>2020</v>
      </c>
      <c r="C269" t="s">
        <v>40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s="1">
        <f t="shared" si="4"/>
        <v>149.89166666666668</v>
      </c>
      <c r="Q269">
        <v>182.4</v>
      </c>
      <c r="R269">
        <v>154.69999999999999</v>
      </c>
      <c r="S269">
        <v>150</v>
      </c>
      <c r="T269">
        <v>154.1</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40</v>
      </c>
      <c r="D270">
        <v>152.69999999999999</v>
      </c>
      <c r="E270">
        <v>197</v>
      </c>
      <c r="F270">
        <v>154.6</v>
      </c>
      <c r="G270">
        <v>153.4</v>
      </c>
      <c r="H270">
        <v>132.9</v>
      </c>
      <c r="I270">
        <v>151.80000000000001</v>
      </c>
      <c r="J270">
        <v>171.2</v>
      </c>
      <c r="K270">
        <v>152</v>
      </c>
      <c r="L270">
        <v>116.3</v>
      </c>
      <c r="M270">
        <v>158.80000000000001</v>
      </c>
      <c r="N270">
        <v>135.6</v>
      </c>
      <c r="O270">
        <v>161.69999999999999</v>
      </c>
      <c r="P270" s="1">
        <f t="shared" si="4"/>
        <v>153.16666666666666</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3">
      <c r="A271" t="s">
        <v>34</v>
      </c>
      <c r="B271">
        <v>2020</v>
      </c>
      <c r="C271" t="s">
        <v>40</v>
      </c>
      <c r="D271">
        <v>149.6</v>
      </c>
      <c r="E271">
        <v>192.7</v>
      </c>
      <c r="F271">
        <v>151.4</v>
      </c>
      <c r="G271">
        <v>153.30000000000001</v>
      </c>
      <c r="H271">
        <v>136.30000000000001</v>
      </c>
      <c r="I271">
        <v>147.19999999999999</v>
      </c>
      <c r="J271">
        <v>156.5</v>
      </c>
      <c r="K271">
        <v>150.9</v>
      </c>
      <c r="L271">
        <v>114.2</v>
      </c>
      <c r="M271">
        <v>159.5</v>
      </c>
      <c r="N271">
        <v>139.4</v>
      </c>
      <c r="O271">
        <v>161.80000000000001</v>
      </c>
      <c r="P271" s="1">
        <f t="shared" si="4"/>
        <v>151.06666666666669</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3">
      <c r="A272" t="s">
        <v>30</v>
      </c>
      <c r="B272">
        <v>2020</v>
      </c>
      <c r="C272" t="s">
        <v>41</v>
      </c>
      <c r="D272">
        <v>147.6</v>
      </c>
      <c r="E272">
        <v>187.2</v>
      </c>
      <c r="F272">
        <v>148.4</v>
      </c>
      <c r="G272">
        <v>153.30000000000001</v>
      </c>
      <c r="H272">
        <v>139.80000000000001</v>
      </c>
      <c r="I272">
        <v>146.9</v>
      </c>
      <c r="J272">
        <v>171</v>
      </c>
      <c r="K272">
        <v>149.9</v>
      </c>
      <c r="L272">
        <v>114.2</v>
      </c>
      <c r="M272">
        <v>160</v>
      </c>
      <c r="N272">
        <v>143.5</v>
      </c>
      <c r="O272">
        <v>161.5</v>
      </c>
      <c r="P272" s="1">
        <f t="shared" si="4"/>
        <v>151.94166666666666</v>
      </c>
      <c r="Q272">
        <v>180.9</v>
      </c>
      <c r="R272">
        <v>155.1</v>
      </c>
      <c r="S272">
        <v>149.30000000000001</v>
      </c>
      <c r="T272">
        <v>154.30000000000001</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41</v>
      </c>
      <c r="D273">
        <v>151.6</v>
      </c>
      <c r="E273">
        <v>197.8</v>
      </c>
      <c r="F273">
        <v>154.5</v>
      </c>
      <c r="G273">
        <v>153.4</v>
      </c>
      <c r="H273">
        <v>133.4</v>
      </c>
      <c r="I273">
        <v>154.5</v>
      </c>
      <c r="J273">
        <v>191.9</v>
      </c>
      <c r="K273">
        <v>151.30000000000001</v>
      </c>
      <c r="L273">
        <v>116.8</v>
      </c>
      <c r="M273">
        <v>160</v>
      </c>
      <c r="N273">
        <v>136.5</v>
      </c>
      <c r="O273">
        <v>163.30000000000001</v>
      </c>
      <c r="P273" s="1">
        <f t="shared" si="4"/>
        <v>155.41666666666666</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3">
      <c r="A274" t="s">
        <v>34</v>
      </c>
      <c r="B274">
        <v>2020</v>
      </c>
      <c r="C274" t="s">
        <v>41</v>
      </c>
      <c r="D274">
        <v>148.9</v>
      </c>
      <c r="E274">
        <v>190.9</v>
      </c>
      <c r="F274">
        <v>150.80000000000001</v>
      </c>
      <c r="G274">
        <v>153.30000000000001</v>
      </c>
      <c r="H274">
        <v>137.4</v>
      </c>
      <c r="I274">
        <v>150.4</v>
      </c>
      <c r="J274">
        <v>178.1</v>
      </c>
      <c r="K274">
        <v>150.4</v>
      </c>
      <c r="L274">
        <v>115.1</v>
      </c>
      <c r="M274">
        <v>160</v>
      </c>
      <c r="N274">
        <v>140.6</v>
      </c>
      <c r="O274">
        <v>162.30000000000001</v>
      </c>
      <c r="P274" s="1">
        <f t="shared" si="4"/>
        <v>153.18333333333331</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3">
      <c r="A275" t="s">
        <v>30</v>
      </c>
      <c r="B275">
        <v>2020</v>
      </c>
      <c r="C275" t="s">
        <v>42</v>
      </c>
      <c r="D275">
        <v>146.9</v>
      </c>
      <c r="E275">
        <v>183.9</v>
      </c>
      <c r="F275">
        <v>149.5</v>
      </c>
      <c r="G275">
        <v>153.4</v>
      </c>
      <c r="H275">
        <v>140.4</v>
      </c>
      <c r="I275">
        <v>147</v>
      </c>
      <c r="J275">
        <v>178.8</v>
      </c>
      <c r="K275">
        <v>149.30000000000001</v>
      </c>
      <c r="L275">
        <v>115.1</v>
      </c>
      <c r="M275">
        <v>160</v>
      </c>
      <c r="N275">
        <v>145.4</v>
      </c>
      <c r="O275">
        <v>161.6</v>
      </c>
      <c r="P275" s="1">
        <f t="shared" si="4"/>
        <v>152.60833333333332</v>
      </c>
      <c r="Q275">
        <v>182.9</v>
      </c>
      <c r="R275">
        <v>155.4</v>
      </c>
      <c r="S275">
        <v>149.9</v>
      </c>
      <c r="T275">
        <v>154.6</v>
      </c>
      <c r="V275">
        <v>146.4</v>
      </c>
      <c r="W275">
        <v>151.6</v>
      </c>
      <c r="X275">
        <v>159.1</v>
      </c>
      <c r="Y275">
        <v>144.6</v>
      </c>
      <c r="Z275">
        <v>152.80000000000001</v>
      </c>
      <c r="AA275">
        <v>161.1</v>
      </c>
      <c r="AB275">
        <v>157.4</v>
      </c>
      <c r="AC275">
        <v>153.69999999999999</v>
      </c>
      <c r="AD275">
        <v>155.4</v>
      </c>
    </row>
    <row r="276" spans="1:30" x14ac:dyDescent="0.3">
      <c r="A276" t="s">
        <v>33</v>
      </c>
      <c r="B276">
        <v>2020</v>
      </c>
      <c r="C276" t="s">
        <v>42</v>
      </c>
      <c r="D276">
        <v>151.5</v>
      </c>
      <c r="E276">
        <v>193.1</v>
      </c>
      <c r="F276">
        <v>157.30000000000001</v>
      </c>
      <c r="G276">
        <v>153.9</v>
      </c>
      <c r="H276">
        <v>134.4</v>
      </c>
      <c r="I276">
        <v>155.4</v>
      </c>
      <c r="J276">
        <v>202</v>
      </c>
      <c r="K276">
        <v>150.80000000000001</v>
      </c>
      <c r="L276">
        <v>118.9</v>
      </c>
      <c r="M276">
        <v>160.9</v>
      </c>
      <c r="N276">
        <v>137.69999999999999</v>
      </c>
      <c r="O276">
        <v>164.4</v>
      </c>
      <c r="P276" s="1">
        <f t="shared" si="4"/>
        <v>156.69166666666669</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3">
      <c r="A277" t="s">
        <v>34</v>
      </c>
      <c r="B277">
        <v>2020</v>
      </c>
      <c r="C277" t="s">
        <v>42</v>
      </c>
      <c r="D277">
        <v>148.4</v>
      </c>
      <c r="E277">
        <v>187.1</v>
      </c>
      <c r="F277">
        <v>152.5</v>
      </c>
      <c r="G277">
        <v>153.6</v>
      </c>
      <c r="H277">
        <v>138.19999999999999</v>
      </c>
      <c r="I277">
        <v>150.9</v>
      </c>
      <c r="J277">
        <v>186.7</v>
      </c>
      <c r="K277">
        <v>149.80000000000001</v>
      </c>
      <c r="L277">
        <v>116.4</v>
      </c>
      <c r="M277">
        <v>160.30000000000001</v>
      </c>
      <c r="N277">
        <v>142.19999999999999</v>
      </c>
      <c r="O277">
        <v>162.9</v>
      </c>
      <c r="P277" s="1">
        <f t="shared" si="4"/>
        <v>154.08333333333334</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3">
      <c r="A278" t="s">
        <v>30</v>
      </c>
      <c r="B278">
        <v>2020</v>
      </c>
      <c r="C278" t="s">
        <v>43</v>
      </c>
      <c r="D278">
        <v>146</v>
      </c>
      <c r="E278">
        <v>186.3</v>
      </c>
      <c r="F278">
        <v>159.19999999999999</v>
      </c>
      <c r="G278">
        <v>153.6</v>
      </c>
      <c r="H278">
        <v>142.6</v>
      </c>
      <c r="I278">
        <v>147.19999999999999</v>
      </c>
      <c r="J278">
        <v>200.6</v>
      </c>
      <c r="K278">
        <v>150.30000000000001</v>
      </c>
      <c r="L278">
        <v>115.3</v>
      </c>
      <c r="M278">
        <v>160.9</v>
      </c>
      <c r="N278">
        <v>147.4</v>
      </c>
      <c r="O278">
        <v>161.9</v>
      </c>
      <c r="P278" s="1">
        <f t="shared" si="4"/>
        <v>155.94166666666669</v>
      </c>
      <c r="Q278">
        <v>182.7</v>
      </c>
      <c r="R278">
        <v>155.69999999999999</v>
      </c>
      <c r="S278">
        <v>150.6</v>
      </c>
      <c r="T278">
        <v>155</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43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s="1">
        <f t="shared" si="4"/>
        <v>159.65</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3">
      <c r="A280" t="s">
        <v>34</v>
      </c>
      <c r="B280">
        <v>2020</v>
      </c>
      <c r="C280" t="s">
        <v>43</v>
      </c>
      <c r="D280">
        <v>147.5</v>
      </c>
      <c r="E280">
        <v>188.9</v>
      </c>
      <c r="F280">
        <v>161.4</v>
      </c>
      <c r="G280">
        <v>153.6</v>
      </c>
      <c r="H280">
        <v>140.1</v>
      </c>
      <c r="I280">
        <v>151.19999999999999</v>
      </c>
      <c r="J280">
        <v>209.2</v>
      </c>
      <c r="K280">
        <v>150.9</v>
      </c>
      <c r="L280">
        <v>116.2</v>
      </c>
      <c r="M280">
        <v>161</v>
      </c>
      <c r="N280">
        <v>144</v>
      </c>
      <c r="O280">
        <v>163.19999999999999</v>
      </c>
      <c r="P280" s="1">
        <f t="shared" si="4"/>
        <v>157.26666666666668</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3">
      <c r="A281" t="s">
        <v>30</v>
      </c>
      <c r="B281">
        <v>2020</v>
      </c>
      <c r="C281" t="s">
        <v>44</v>
      </c>
      <c r="D281">
        <v>145.4</v>
      </c>
      <c r="E281">
        <v>188.6</v>
      </c>
      <c r="F281">
        <v>171.6</v>
      </c>
      <c r="G281">
        <v>153.80000000000001</v>
      </c>
      <c r="H281">
        <v>145.4</v>
      </c>
      <c r="I281">
        <v>146.5</v>
      </c>
      <c r="J281">
        <v>222.2</v>
      </c>
      <c r="K281">
        <v>155.9</v>
      </c>
      <c r="L281">
        <v>114.9</v>
      </c>
      <c r="M281">
        <v>162</v>
      </c>
      <c r="N281">
        <v>150</v>
      </c>
      <c r="O281">
        <v>162.69999999999999</v>
      </c>
      <c r="P281" s="1">
        <f t="shared" si="4"/>
        <v>159.91666666666669</v>
      </c>
      <c r="Q281">
        <v>183.4</v>
      </c>
      <c r="R281">
        <v>156.30000000000001</v>
      </c>
      <c r="S281">
        <v>151</v>
      </c>
      <c r="T281">
        <v>155.5</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44</v>
      </c>
      <c r="D282">
        <v>149.69999999999999</v>
      </c>
      <c r="E282">
        <v>195.5</v>
      </c>
      <c r="F282">
        <v>176.9</v>
      </c>
      <c r="G282">
        <v>153.9</v>
      </c>
      <c r="H282">
        <v>138</v>
      </c>
      <c r="I282">
        <v>150.5</v>
      </c>
      <c r="J282">
        <v>245.3</v>
      </c>
      <c r="K282">
        <v>158.69999999999999</v>
      </c>
      <c r="L282">
        <v>117.2</v>
      </c>
      <c r="M282">
        <v>161.4</v>
      </c>
      <c r="N282">
        <v>141.5</v>
      </c>
      <c r="O282">
        <v>165.1</v>
      </c>
      <c r="P282" s="1">
        <f t="shared" si="4"/>
        <v>162.80833333333334</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3">
      <c r="A283" t="s">
        <v>34</v>
      </c>
      <c r="B283">
        <v>2020</v>
      </c>
      <c r="C283" t="s">
        <v>44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s="1">
        <f t="shared" si="4"/>
        <v>160.90833333333333</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45</v>
      </c>
      <c r="D284">
        <v>144.6</v>
      </c>
      <c r="E284">
        <v>188.5</v>
      </c>
      <c r="F284">
        <v>173.4</v>
      </c>
      <c r="G284">
        <v>154</v>
      </c>
      <c r="H284">
        <v>150</v>
      </c>
      <c r="I284">
        <v>145.9</v>
      </c>
      <c r="J284">
        <v>225.2</v>
      </c>
      <c r="K284">
        <v>159.5</v>
      </c>
      <c r="L284">
        <v>114.4</v>
      </c>
      <c r="M284">
        <v>163.5</v>
      </c>
      <c r="N284">
        <v>153.4</v>
      </c>
      <c r="O284">
        <v>163.6</v>
      </c>
      <c r="P284" s="1">
        <f t="shared" si="4"/>
        <v>161.33333333333334</v>
      </c>
      <c r="Q284">
        <v>183.6</v>
      </c>
      <c r="R284">
        <v>157</v>
      </c>
      <c r="S284">
        <v>151.6</v>
      </c>
      <c r="T284">
        <v>156.30000000000001</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45</v>
      </c>
      <c r="D285">
        <v>149</v>
      </c>
      <c r="E285">
        <v>195.7</v>
      </c>
      <c r="F285">
        <v>178.3</v>
      </c>
      <c r="G285">
        <v>154.19999999999999</v>
      </c>
      <c r="H285">
        <v>140.69999999999999</v>
      </c>
      <c r="I285">
        <v>149.69999999999999</v>
      </c>
      <c r="J285">
        <v>240.9</v>
      </c>
      <c r="K285">
        <v>161.5</v>
      </c>
      <c r="L285">
        <v>117.1</v>
      </c>
      <c r="M285">
        <v>161.9</v>
      </c>
      <c r="N285">
        <v>143.30000000000001</v>
      </c>
      <c r="O285">
        <v>166.1</v>
      </c>
      <c r="P285" s="1">
        <f t="shared" si="4"/>
        <v>163.20000000000002</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3">
      <c r="A286" t="s">
        <v>34</v>
      </c>
      <c r="B286">
        <v>2020</v>
      </c>
      <c r="C286" t="s">
        <v>45</v>
      </c>
      <c r="D286">
        <v>146</v>
      </c>
      <c r="E286">
        <v>191</v>
      </c>
      <c r="F286">
        <v>175.3</v>
      </c>
      <c r="G286">
        <v>154.1</v>
      </c>
      <c r="H286">
        <v>146.6</v>
      </c>
      <c r="I286">
        <v>147.69999999999999</v>
      </c>
      <c r="J286">
        <v>230.5</v>
      </c>
      <c r="K286">
        <v>160.19999999999999</v>
      </c>
      <c r="L286">
        <v>115.3</v>
      </c>
      <c r="M286">
        <v>163</v>
      </c>
      <c r="N286">
        <v>149.19999999999999</v>
      </c>
      <c r="O286">
        <v>164.8</v>
      </c>
      <c r="P286" s="1">
        <f t="shared" si="4"/>
        <v>161.97499999999999</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s="1">
        <f t="shared" si="4"/>
        <v>158.84166666666664</v>
      </c>
      <c r="Q287">
        <v>184.6</v>
      </c>
      <c r="R287">
        <v>157.5</v>
      </c>
      <c r="S287">
        <v>152.4</v>
      </c>
      <c r="T287">
        <v>156.80000000000001</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s="1">
        <f t="shared" si="4"/>
        <v>161.13333333333335</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3">
      <c r="A289" t="s">
        <v>34</v>
      </c>
      <c r="B289">
        <v>2021</v>
      </c>
      <c r="C289" t="s">
        <v>31</v>
      </c>
      <c r="D289">
        <v>144.9</v>
      </c>
      <c r="E289">
        <v>190.1</v>
      </c>
      <c r="F289">
        <v>175.3</v>
      </c>
      <c r="G289">
        <v>154.1</v>
      </c>
      <c r="H289">
        <v>150.9</v>
      </c>
      <c r="I289">
        <v>149.6</v>
      </c>
      <c r="J289">
        <v>194.2</v>
      </c>
      <c r="K289">
        <v>160.4</v>
      </c>
      <c r="L289">
        <v>114.6</v>
      </c>
      <c r="M289">
        <v>164</v>
      </c>
      <c r="N289">
        <v>151.80000000000001</v>
      </c>
      <c r="O289">
        <v>165.6</v>
      </c>
      <c r="P289" s="1">
        <f t="shared" si="4"/>
        <v>159.62499999999997</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35</v>
      </c>
      <c r="D290">
        <v>142.80000000000001</v>
      </c>
      <c r="E290">
        <v>184</v>
      </c>
      <c r="F290">
        <v>168</v>
      </c>
      <c r="G290">
        <v>154.4</v>
      </c>
      <c r="H290">
        <v>163</v>
      </c>
      <c r="I290">
        <v>147.80000000000001</v>
      </c>
      <c r="J290">
        <v>149.69999999999999</v>
      </c>
      <c r="K290">
        <v>158.30000000000001</v>
      </c>
      <c r="L290">
        <v>111.8</v>
      </c>
      <c r="M290">
        <v>165</v>
      </c>
      <c r="N290">
        <v>160</v>
      </c>
      <c r="O290">
        <v>165.8</v>
      </c>
      <c r="P290" s="1">
        <f t="shared" si="4"/>
        <v>155.88333333333333</v>
      </c>
      <c r="Q290">
        <v>186.5</v>
      </c>
      <c r="R290">
        <v>159.1</v>
      </c>
      <c r="S290">
        <v>153.9</v>
      </c>
      <c r="T290">
        <v>158.4</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35</v>
      </c>
      <c r="D291">
        <v>147.6</v>
      </c>
      <c r="E291">
        <v>191.2</v>
      </c>
      <c r="F291">
        <v>169.9</v>
      </c>
      <c r="G291">
        <v>155.1</v>
      </c>
      <c r="H291">
        <v>151.4</v>
      </c>
      <c r="I291">
        <v>154</v>
      </c>
      <c r="J291">
        <v>180.2</v>
      </c>
      <c r="K291">
        <v>159.80000000000001</v>
      </c>
      <c r="L291">
        <v>114.9</v>
      </c>
      <c r="M291">
        <v>162.5</v>
      </c>
      <c r="N291">
        <v>149.19999999999999</v>
      </c>
      <c r="O291">
        <v>169.4</v>
      </c>
      <c r="P291" s="1">
        <f t="shared" si="4"/>
        <v>158.76666666666668</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3">
      <c r="A292" t="s">
        <v>34</v>
      </c>
      <c r="B292">
        <v>2021</v>
      </c>
      <c r="C292" t="s">
        <v>35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s="1">
        <f t="shared" si="4"/>
        <v>156.86666666666667</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3">
      <c r="A293" t="s">
        <v>30</v>
      </c>
      <c r="B293">
        <v>2021</v>
      </c>
      <c r="C293" t="s">
        <v>36</v>
      </c>
      <c r="D293">
        <v>142.5</v>
      </c>
      <c r="E293">
        <v>189.4</v>
      </c>
      <c r="F293">
        <v>163.19999999999999</v>
      </c>
      <c r="G293">
        <v>154.5</v>
      </c>
      <c r="H293">
        <v>168.2</v>
      </c>
      <c r="I293">
        <v>150.5</v>
      </c>
      <c r="J293">
        <v>141</v>
      </c>
      <c r="K293">
        <v>159.19999999999999</v>
      </c>
      <c r="L293">
        <v>111.7</v>
      </c>
      <c r="M293">
        <v>164</v>
      </c>
      <c r="N293">
        <v>160.6</v>
      </c>
      <c r="O293">
        <v>166.4</v>
      </c>
      <c r="P293" s="1">
        <f t="shared" si="4"/>
        <v>155.93333333333334</v>
      </c>
      <c r="Q293">
        <v>186.1</v>
      </c>
      <c r="R293">
        <v>159.6</v>
      </c>
      <c r="S293">
        <v>154.4</v>
      </c>
      <c r="T293">
        <v>158.9</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36</v>
      </c>
      <c r="D294">
        <v>147.5</v>
      </c>
      <c r="E294">
        <v>197.5</v>
      </c>
      <c r="F294">
        <v>164.7</v>
      </c>
      <c r="G294">
        <v>155.6</v>
      </c>
      <c r="H294">
        <v>156.4</v>
      </c>
      <c r="I294">
        <v>157.30000000000001</v>
      </c>
      <c r="J294">
        <v>166.1</v>
      </c>
      <c r="K294">
        <v>161.1</v>
      </c>
      <c r="L294">
        <v>114.3</v>
      </c>
      <c r="M294">
        <v>162.6</v>
      </c>
      <c r="N294">
        <v>150.69999999999999</v>
      </c>
      <c r="O294">
        <v>170.3</v>
      </c>
      <c r="P294" s="1">
        <f t="shared" si="4"/>
        <v>158.67499999999998</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3">
      <c r="A295" t="s">
        <v>34</v>
      </c>
      <c r="B295">
        <v>2021</v>
      </c>
      <c r="C295" t="s">
        <v>36</v>
      </c>
      <c r="D295">
        <v>144.1</v>
      </c>
      <c r="E295">
        <v>192.2</v>
      </c>
      <c r="F295">
        <v>163.80000000000001</v>
      </c>
      <c r="G295">
        <v>154.9</v>
      </c>
      <c r="H295">
        <v>163.9</v>
      </c>
      <c r="I295">
        <v>153.69999999999999</v>
      </c>
      <c r="J295">
        <v>149.5</v>
      </c>
      <c r="K295">
        <v>159.80000000000001</v>
      </c>
      <c r="L295">
        <v>112.6</v>
      </c>
      <c r="M295">
        <v>163.5</v>
      </c>
      <c r="N295">
        <v>156.5</v>
      </c>
      <c r="O295">
        <v>168.2</v>
      </c>
      <c r="P295" s="1">
        <f t="shared" si="4"/>
        <v>156.89166666666665</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37</v>
      </c>
      <c r="D296">
        <v>142.69999999999999</v>
      </c>
      <c r="E296">
        <v>195.5</v>
      </c>
      <c r="F296">
        <v>163.4</v>
      </c>
      <c r="G296">
        <v>155</v>
      </c>
      <c r="H296">
        <v>175.2</v>
      </c>
      <c r="I296">
        <v>160.6</v>
      </c>
      <c r="J296">
        <v>135.1</v>
      </c>
      <c r="K296">
        <v>161.1</v>
      </c>
      <c r="L296">
        <v>112.2</v>
      </c>
      <c r="M296">
        <v>164.4</v>
      </c>
      <c r="N296">
        <v>161.9</v>
      </c>
      <c r="O296">
        <v>166.8</v>
      </c>
      <c r="P296" s="1">
        <f t="shared" si="4"/>
        <v>157.82500000000002</v>
      </c>
      <c r="Q296">
        <v>186.8</v>
      </c>
      <c r="R296">
        <v>160.69999999999999</v>
      </c>
      <c r="S296">
        <v>155.1</v>
      </c>
      <c r="T296">
        <v>159.9</v>
      </c>
      <c r="V296">
        <v>156</v>
      </c>
      <c r="W296">
        <v>155.5</v>
      </c>
      <c r="X296">
        <v>165.3</v>
      </c>
      <c r="Y296">
        <v>151.69999999999999</v>
      </c>
      <c r="Z296">
        <v>158.6</v>
      </c>
      <c r="AA296">
        <v>164.1</v>
      </c>
      <c r="AB296">
        <v>154.6</v>
      </c>
      <c r="AC296">
        <v>158</v>
      </c>
      <c r="AD296">
        <v>157.6</v>
      </c>
    </row>
    <row r="297" spans="1:30" x14ac:dyDescent="0.3">
      <c r="A297" t="s">
        <v>33</v>
      </c>
      <c r="B297">
        <v>2021</v>
      </c>
      <c r="C297" t="s">
        <v>37</v>
      </c>
      <c r="D297">
        <v>147.6</v>
      </c>
      <c r="E297">
        <v>202.5</v>
      </c>
      <c r="F297">
        <v>166.4</v>
      </c>
      <c r="G297">
        <v>156</v>
      </c>
      <c r="H297">
        <v>161.4</v>
      </c>
      <c r="I297">
        <v>168.8</v>
      </c>
      <c r="J297">
        <v>161.6</v>
      </c>
      <c r="K297">
        <v>162.80000000000001</v>
      </c>
      <c r="L297">
        <v>114.8</v>
      </c>
      <c r="M297">
        <v>162.80000000000001</v>
      </c>
      <c r="N297">
        <v>151.5</v>
      </c>
      <c r="O297">
        <v>171.4</v>
      </c>
      <c r="P297" s="1">
        <f t="shared" si="4"/>
        <v>160.63333333333333</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3">
      <c r="A298" t="s">
        <v>34</v>
      </c>
      <c r="B298">
        <v>2021</v>
      </c>
      <c r="C298" t="s">
        <v>37</v>
      </c>
      <c r="D298">
        <v>144.30000000000001</v>
      </c>
      <c r="E298">
        <v>198</v>
      </c>
      <c r="F298">
        <v>164.6</v>
      </c>
      <c r="G298">
        <v>155.4</v>
      </c>
      <c r="H298">
        <v>170.1</v>
      </c>
      <c r="I298">
        <v>164.4</v>
      </c>
      <c r="J298">
        <v>144.1</v>
      </c>
      <c r="K298">
        <v>161.69999999999999</v>
      </c>
      <c r="L298">
        <v>113.1</v>
      </c>
      <c r="M298">
        <v>163.9</v>
      </c>
      <c r="N298">
        <v>157.6</v>
      </c>
      <c r="O298">
        <v>168.9</v>
      </c>
      <c r="P298" s="1">
        <f t="shared" si="4"/>
        <v>158.84166666666667</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38</v>
      </c>
      <c r="D299">
        <v>145.1</v>
      </c>
      <c r="E299">
        <v>198.5</v>
      </c>
      <c r="F299">
        <v>168.6</v>
      </c>
      <c r="G299">
        <v>155.80000000000001</v>
      </c>
      <c r="H299">
        <v>184.4</v>
      </c>
      <c r="I299">
        <v>162.30000000000001</v>
      </c>
      <c r="J299">
        <v>138.4</v>
      </c>
      <c r="K299">
        <v>165.1</v>
      </c>
      <c r="L299">
        <v>114.3</v>
      </c>
      <c r="M299">
        <v>169.7</v>
      </c>
      <c r="N299">
        <v>164.6</v>
      </c>
      <c r="O299">
        <v>169.8</v>
      </c>
      <c r="P299" s="1">
        <f t="shared" si="4"/>
        <v>161.38333333333333</v>
      </c>
      <c r="Q299">
        <v>189.6</v>
      </c>
      <c r="R299">
        <v>165.3</v>
      </c>
      <c r="S299">
        <v>160.6</v>
      </c>
      <c r="T299">
        <v>164.5</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38</v>
      </c>
      <c r="D300">
        <v>148.80000000000001</v>
      </c>
      <c r="E300">
        <v>204.3</v>
      </c>
      <c r="F300">
        <v>173</v>
      </c>
      <c r="G300">
        <v>156.5</v>
      </c>
      <c r="H300">
        <v>168.8</v>
      </c>
      <c r="I300">
        <v>172.5</v>
      </c>
      <c r="J300">
        <v>166.5</v>
      </c>
      <c r="K300">
        <v>165.9</v>
      </c>
      <c r="L300">
        <v>115.9</v>
      </c>
      <c r="M300">
        <v>165.2</v>
      </c>
      <c r="N300">
        <v>152</v>
      </c>
      <c r="O300">
        <v>171.1</v>
      </c>
      <c r="P300" s="1">
        <f t="shared" si="4"/>
        <v>163.37500000000003</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3">
      <c r="A301" t="s">
        <v>34</v>
      </c>
      <c r="B301">
        <v>2021</v>
      </c>
      <c r="C301" t="s">
        <v>38</v>
      </c>
      <c r="D301">
        <v>146.30000000000001</v>
      </c>
      <c r="E301">
        <v>200.5</v>
      </c>
      <c r="F301">
        <v>170.3</v>
      </c>
      <c r="G301">
        <v>156.1</v>
      </c>
      <c r="H301">
        <v>178.7</v>
      </c>
      <c r="I301">
        <v>167.1</v>
      </c>
      <c r="J301">
        <v>147.9</v>
      </c>
      <c r="K301">
        <v>165.4</v>
      </c>
      <c r="L301">
        <v>114.8</v>
      </c>
      <c r="M301">
        <v>168.2</v>
      </c>
      <c r="N301">
        <v>159.30000000000001</v>
      </c>
      <c r="O301">
        <v>170.4</v>
      </c>
      <c r="P301" s="1">
        <f t="shared" si="4"/>
        <v>162.08333333333334</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39</v>
      </c>
      <c r="D302">
        <v>145.6</v>
      </c>
      <c r="E302">
        <v>200.1</v>
      </c>
      <c r="F302">
        <v>179.3</v>
      </c>
      <c r="G302">
        <v>156.1</v>
      </c>
      <c r="H302">
        <v>190.4</v>
      </c>
      <c r="I302">
        <v>158.6</v>
      </c>
      <c r="J302">
        <v>144.69999999999999</v>
      </c>
      <c r="K302">
        <v>165.5</v>
      </c>
      <c r="L302">
        <v>114.6</v>
      </c>
      <c r="M302">
        <v>170</v>
      </c>
      <c r="N302">
        <v>165.5</v>
      </c>
      <c r="O302">
        <v>171.7</v>
      </c>
      <c r="P302" s="1">
        <f t="shared" si="4"/>
        <v>163.50833333333333</v>
      </c>
      <c r="Q302">
        <v>189.1</v>
      </c>
      <c r="R302">
        <v>165.3</v>
      </c>
      <c r="S302">
        <v>159.9</v>
      </c>
      <c r="T302">
        <v>164.6</v>
      </c>
      <c r="V302">
        <v>162.1</v>
      </c>
      <c r="W302">
        <v>159.19999999999999</v>
      </c>
      <c r="X302">
        <v>169.7</v>
      </c>
      <c r="Y302">
        <v>154.19999999999999</v>
      </c>
      <c r="Z302">
        <v>160.4</v>
      </c>
      <c r="AA302">
        <v>166.8</v>
      </c>
      <c r="AB302">
        <v>159.4</v>
      </c>
      <c r="AC302">
        <v>161.5</v>
      </c>
      <c r="AD302">
        <v>162.1</v>
      </c>
    </row>
    <row r="303" spans="1:30" x14ac:dyDescent="0.3">
      <c r="A303" t="s">
        <v>33</v>
      </c>
      <c r="B303">
        <v>2021</v>
      </c>
      <c r="C303" t="s">
        <v>39</v>
      </c>
      <c r="D303">
        <v>149.19999999999999</v>
      </c>
      <c r="E303">
        <v>205.5</v>
      </c>
      <c r="F303">
        <v>182.8</v>
      </c>
      <c r="G303">
        <v>156.5</v>
      </c>
      <c r="H303">
        <v>172.2</v>
      </c>
      <c r="I303">
        <v>171.5</v>
      </c>
      <c r="J303">
        <v>176.2</v>
      </c>
      <c r="K303">
        <v>166.9</v>
      </c>
      <c r="L303">
        <v>116.1</v>
      </c>
      <c r="M303">
        <v>165.5</v>
      </c>
      <c r="N303">
        <v>152.30000000000001</v>
      </c>
      <c r="O303">
        <v>173.3</v>
      </c>
      <c r="P303" s="1">
        <f t="shared" si="4"/>
        <v>165.66666666666666</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3">
      <c r="A304" t="s">
        <v>34</v>
      </c>
      <c r="B304">
        <v>2021</v>
      </c>
      <c r="C304" t="s">
        <v>39</v>
      </c>
      <c r="D304">
        <v>146.69999999999999</v>
      </c>
      <c r="E304">
        <v>202</v>
      </c>
      <c r="F304">
        <v>180.7</v>
      </c>
      <c r="G304">
        <v>156.19999999999999</v>
      </c>
      <c r="H304">
        <v>183.7</v>
      </c>
      <c r="I304">
        <v>164.6</v>
      </c>
      <c r="J304">
        <v>155.4</v>
      </c>
      <c r="K304">
        <v>166</v>
      </c>
      <c r="L304">
        <v>115.1</v>
      </c>
      <c r="M304">
        <v>168.5</v>
      </c>
      <c r="N304">
        <v>160</v>
      </c>
      <c r="O304">
        <v>172.4</v>
      </c>
      <c r="P304" s="1">
        <f t="shared" si="4"/>
        <v>164.27500000000001</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40</v>
      </c>
      <c r="D305">
        <v>145.1</v>
      </c>
      <c r="E305">
        <v>204.5</v>
      </c>
      <c r="F305">
        <v>180.4</v>
      </c>
      <c r="G305">
        <v>157.1</v>
      </c>
      <c r="H305">
        <v>188.7</v>
      </c>
      <c r="I305">
        <v>157.69999999999999</v>
      </c>
      <c r="J305">
        <v>152.80000000000001</v>
      </c>
      <c r="K305">
        <v>163.6</v>
      </c>
      <c r="L305">
        <v>113.9</v>
      </c>
      <c r="M305">
        <v>169.7</v>
      </c>
      <c r="N305">
        <v>166.2</v>
      </c>
      <c r="O305">
        <v>171</v>
      </c>
      <c r="P305" s="1">
        <f t="shared" si="4"/>
        <v>164.22499999999999</v>
      </c>
      <c r="Q305">
        <v>189.7</v>
      </c>
      <c r="R305">
        <v>166</v>
      </c>
      <c r="S305">
        <v>161.1</v>
      </c>
      <c r="T305">
        <v>165.3</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40</v>
      </c>
      <c r="D306">
        <v>149.1</v>
      </c>
      <c r="E306">
        <v>210.9</v>
      </c>
      <c r="F306">
        <v>185</v>
      </c>
      <c r="G306">
        <v>158.19999999999999</v>
      </c>
      <c r="H306">
        <v>170.6</v>
      </c>
      <c r="I306">
        <v>170.9</v>
      </c>
      <c r="J306">
        <v>186.4</v>
      </c>
      <c r="K306">
        <v>164.7</v>
      </c>
      <c r="L306">
        <v>115.7</v>
      </c>
      <c r="M306">
        <v>165.5</v>
      </c>
      <c r="N306">
        <v>153.4</v>
      </c>
      <c r="O306">
        <v>173.5</v>
      </c>
      <c r="P306" s="1">
        <f t="shared" si="4"/>
        <v>166.9916666666667</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3">
      <c r="A307" t="s">
        <v>34</v>
      </c>
      <c r="B307">
        <v>2021</v>
      </c>
      <c r="C307" t="s">
        <v>40</v>
      </c>
      <c r="D307">
        <v>146.4</v>
      </c>
      <c r="E307">
        <v>206.8</v>
      </c>
      <c r="F307">
        <v>182.2</v>
      </c>
      <c r="G307">
        <v>157.5</v>
      </c>
      <c r="H307">
        <v>182.1</v>
      </c>
      <c r="I307">
        <v>163.9</v>
      </c>
      <c r="J307">
        <v>164.2</v>
      </c>
      <c r="K307">
        <v>164</v>
      </c>
      <c r="L307">
        <v>114.5</v>
      </c>
      <c r="M307">
        <v>168.3</v>
      </c>
      <c r="N307">
        <v>160.9</v>
      </c>
      <c r="O307">
        <v>172.2</v>
      </c>
      <c r="P307" s="1">
        <f t="shared" si="4"/>
        <v>165.25000000000003</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41</v>
      </c>
      <c r="D308">
        <v>144.9</v>
      </c>
      <c r="E308">
        <v>202.3</v>
      </c>
      <c r="F308">
        <v>176.5</v>
      </c>
      <c r="G308">
        <v>157.5</v>
      </c>
      <c r="H308">
        <v>190.9</v>
      </c>
      <c r="I308">
        <v>155.69999999999999</v>
      </c>
      <c r="J308">
        <v>153.9</v>
      </c>
      <c r="K308">
        <v>162.80000000000001</v>
      </c>
      <c r="L308">
        <v>115.2</v>
      </c>
      <c r="M308">
        <v>169.8</v>
      </c>
      <c r="N308">
        <v>167.6</v>
      </c>
      <c r="O308">
        <v>171.9</v>
      </c>
      <c r="P308" s="1">
        <f t="shared" si="4"/>
        <v>164.08333333333334</v>
      </c>
      <c r="Q308">
        <v>190.2</v>
      </c>
      <c r="R308">
        <v>167</v>
      </c>
      <c r="S308">
        <v>162.6</v>
      </c>
      <c r="T308">
        <v>166.3</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41</v>
      </c>
      <c r="D309">
        <v>149.30000000000001</v>
      </c>
      <c r="E309">
        <v>207.4</v>
      </c>
      <c r="F309">
        <v>174.1</v>
      </c>
      <c r="G309">
        <v>159.19999999999999</v>
      </c>
      <c r="H309">
        <v>175</v>
      </c>
      <c r="I309">
        <v>161.30000000000001</v>
      </c>
      <c r="J309">
        <v>183.3</v>
      </c>
      <c r="K309">
        <v>164.5</v>
      </c>
      <c r="L309">
        <v>120.4</v>
      </c>
      <c r="M309">
        <v>166.2</v>
      </c>
      <c r="N309">
        <v>154.80000000000001</v>
      </c>
      <c r="O309">
        <v>175.1</v>
      </c>
      <c r="P309" s="1">
        <f t="shared" si="4"/>
        <v>165.88333333333333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3">
      <c r="A310" t="s">
        <v>34</v>
      </c>
      <c r="B310">
        <v>2021</v>
      </c>
      <c r="C310" t="s">
        <v>41</v>
      </c>
      <c r="D310">
        <v>146.6</v>
      </c>
      <c r="E310">
        <v>204</v>
      </c>
      <c r="F310">
        <v>172.8</v>
      </c>
      <c r="G310">
        <v>158.4</v>
      </c>
      <c r="H310">
        <v>188</v>
      </c>
      <c r="I310">
        <v>156.80000000000001</v>
      </c>
      <c r="J310">
        <v>162.19999999999999</v>
      </c>
      <c r="K310">
        <v>164.1</v>
      </c>
      <c r="L310">
        <v>119.7</v>
      </c>
      <c r="M310">
        <v>168.8</v>
      </c>
      <c r="N310">
        <v>162.69999999999999</v>
      </c>
      <c r="O310">
        <v>173.9</v>
      </c>
      <c r="P310" s="1">
        <f t="shared" si="4"/>
        <v>164.83333333333334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3">
      <c r="A311" t="s">
        <v>30</v>
      </c>
      <c r="B311">
        <v>2021</v>
      </c>
      <c r="C311" t="s">
        <v>42</v>
      </c>
      <c r="D311">
        <v>145.4</v>
      </c>
      <c r="E311">
        <v>202.1</v>
      </c>
      <c r="F311">
        <v>172</v>
      </c>
      <c r="G311">
        <v>158</v>
      </c>
      <c r="H311">
        <v>195.5</v>
      </c>
      <c r="I311">
        <v>152.69999999999999</v>
      </c>
      <c r="J311">
        <v>151.4</v>
      </c>
      <c r="K311">
        <v>163.9</v>
      </c>
      <c r="L311">
        <v>119.3</v>
      </c>
      <c r="M311">
        <v>170.1</v>
      </c>
      <c r="N311">
        <v>168.3</v>
      </c>
      <c r="O311">
        <v>172.8</v>
      </c>
      <c r="P311" s="1">
        <f t="shared" si="4"/>
        <v>164.29166666666666</v>
      </c>
      <c r="Q311">
        <v>190.5</v>
      </c>
      <c r="R311">
        <v>167.7</v>
      </c>
      <c r="S311">
        <v>163.6</v>
      </c>
      <c r="T311">
        <v>167.1</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42</v>
      </c>
      <c r="D312">
        <v>149.30000000000001</v>
      </c>
      <c r="E312">
        <v>207.4</v>
      </c>
      <c r="F312">
        <v>174.1</v>
      </c>
      <c r="G312">
        <v>159.1</v>
      </c>
      <c r="H312">
        <v>175</v>
      </c>
      <c r="I312">
        <v>161.19999999999999</v>
      </c>
      <c r="J312">
        <v>183.5</v>
      </c>
      <c r="K312">
        <v>164.5</v>
      </c>
      <c r="L312">
        <v>120.4</v>
      </c>
      <c r="M312">
        <v>166.2</v>
      </c>
      <c r="N312">
        <v>154.80000000000001</v>
      </c>
      <c r="O312">
        <v>175.1</v>
      </c>
      <c r="P312" s="1">
        <f t="shared" si="4"/>
        <v>165.88333333333335</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3">
      <c r="A313" t="s">
        <v>34</v>
      </c>
      <c r="B313">
        <v>2021</v>
      </c>
      <c r="C313" t="s">
        <v>42</v>
      </c>
      <c r="D313">
        <v>146.6</v>
      </c>
      <c r="E313">
        <v>204</v>
      </c>
      <c r="F313">
        <v>172.8</v>
      </c>
      <c r="G313">
        <v>158.4</v>
      </c>
      <c r="H313">
        <v>188</v>
      </c>
      <c r="I313">
        <v>156.69999999999999</v>
      </c>
      <c r="J313">
        <v>162.30000000000001</v>
      </c>
      <c r="K313">
        <v>164.1</v>
      </c>
      <c r="L313">
        <v>119.7</v>
      </c>
      <c r="M313">
        <v>168.8</v>
      </c>
      <c r="N313">
        <v>162.69999999999999</v>
      </c>
      <c r="O313">
        <v>173.9</v>
      </c>
      <c r="P313" s="1">
        <f t="shared" si="4"/>
        <v>164.83333333333334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43</v>
      </c>
      <c r="D314">
        <v>146.1</v>
      </c>
      <c r="E314">
        <v>202.5</v>
      </c>
      <c r="F314">
        <v>170.1</v>
      </c>
      <c r="G314">
        <v>158.4</v>
      </c>
      <c r="H314">
        <v>198.8</v>
      </c>
      <c r="I314">
        <v>152.6</v>
      </c>
      <c r="J314">
        <v>170.4</v>
      </c>
      <c r="K314">
        <v>165.2</v>
      </c>
      <c r="L314">
        <v>121.6</v>
      </c>
      <c r="M314">
        <v>170.6</v>
      </c>
      <c r="N314">
        <v>168.8</v>
      </c>
      <c r="O314">
        <v>173.6</v>
      </c>
      <c r="P314" s="1">
        <f t="shared" si="4"/>
        <v>166.55833333333331</v>
      </c>
      <c r="Q314">
        <v>191.2</v>
      </c>
      <c r="R314">
        <v>168.9</v>
      </c>
      <c r="S314">
        <v>164.8</v>
      </c>
      <c r="T314">
        <v>168.3</v>
      </c>
      <c r="V314">
        <v>165.5</v>
      </c>
      <c r="W314">
        <v>162</v>
      </c>
      <c r="X314">
        <v>172.5</v>
      </c>
      <c r="Y314">
        <v>159.5</v>
      </c>
      <c r="Z314">
        <v>163.19999999999999</v>
      </c>
      <c r="AA314">
        <v>169</v>
      </c>
      <c r="AB314">
        <v>161.1</v>
      </c>
      <c r="AC314">
        <v>164.7</v>
      </c>
      <c r="AD314">
        <v>166.3</v>
      </c>
    </row>
    <row r="315" spans="1:30" x14ac:dyDescent="0.3">
      <c r="A315" t="s">
        <v>33</v>
      </c>
      <c r="B315">
        <v>2021</v>
      </c>
      <c r="C315" t="s">
        <v>43</v>
      </c>
      <c r="D315">
        <v>150.1</v>
      </c>
      <c r="E315">
        <v>208.4</v>
      </c>
      <c r="F315">
        <v>173</v>
      </c>
      <c r="G315">
        <v>159.19999999999999</v>
      </c>
      <c r="H315">
        <v>176.6</v>
      </c>
      <c r="I315">
        <v>159.30000000000001</v>
      </c>
      <c r="J315">
        <v>214.4</v>
      </c>
      <c r="K315">
        <v>165.3</v>
      </c>
      <c r="L315">
        <v>122.5</v>
      </c>
      <c r="M315">
        <v>166.8</v>
      </c>
      <c r="N315">
        <v>155.4</v>
      </c>
      <c r="O315">
        <v>175.9</v>
      </c>
      <c r="P315" s="1">
        <f t="shared" si="4"/>
        <v>168.90833333333336</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3">
      <c r="A316" t="s">
        <v>34</v>
      </c>
      <c r="B316">
        <v>2021</v>
      </c>
      <c r="C316" t="s">
        <v>43</v>
      </c>
      <c r="D316">
        <v>147.4</v>
      </c>
      <c r="E316">
        <v>204.6</v>
      </c>
      <c r="F316">
        <v>171.2</v>
      </c>
      <c r="G316">
        <v>158.69999999999999</v>
      </c>
      <c r="H316">
        <v>190.6</v>
      </c>
      <c r="I316">
        <v>155.69999999999999</v>
      </c>
      <c r="J316">
        <v>185.3</v>
      </c>
      <c r="K316">
        <v>165.2</v>
      </c>
      <c r="L316">
        <v>121.9</v>
      </c>
      <c r="M316">
        <v>169.3</v>
      </c>
      <c r="N316">
        <v>163.19999999999999</v>
      </c>
      <c r="O316">
        <v>174.7</v>
      </c>
      <c r="P316" s="1">
        <f t="shared" si="4"/>
        <v>167.31666666666669</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3">
      <c r="A317" t="s">
        <v>30</v>
      </c>
      <c r="B317">
        <v>2021</v>
      </c>
      <c r="C317" t="s">
        <v>44</v>
      </c>
      <c r="D317">
        <v>146.9</v>
      </c>
      <c r="E317">
        <v>199.8</v>
      </c>
      <c r="F317">
        <v>171.5</v>
      </c>
      <c r="G317">
        <v>159.1</v>
      </c>
      <c r="H317">
        <v>198.4</v>
      </c>
      <c r="I317">
        <v>153.19999999999999</v>
      </c>
      <c r="J317">
        <v>183.9</v>
      </c>
      <c r="K317">
        <v>165.4</v>
      </c>
      <c r="L317">
        <v>122.1</v>
      </c>
      <c r="M317">
        <v>170.8</v>
      </c>
      <c r="N317">
        <v>169.1</v>
      </c>
      <c r="O317">
        <v>174.3</v>
      </c>
      <c r="P317" s="1">
        <f t="shared" si="4"/>
        <v>167.875</v>
      </c>
      <c r="Q317">
        <v>191.4</v>
      </c>
      <c r="R317">
        <v>170.4</v>
      </c>
      <c r="S317">
        <v>166</v>
      </c>
      <c r="T317">
        <v>169.8</v>
      </c>
      <c r="V317">
        <v>165.3</v>
      </c>
      <c r="W317">
        <v>162.9</v>
      </c>
      <c r="X317">
        <v>173.4</v>
      </c>
      <c r="Y317">
        <v>158.9</v>
      </c>
      <c r="Z317">
        <v>163.80000000000001</v>
      </c>
      <c r="AA317">
        <v>169.3</v>
      </c>
      <c r="AB317">
        <v>162.4</v>
      </c>
      <c r="AC317">
        <v>165.2</v>
      </c>
      <c r="AD317">
        <v>167.6</v>
      </c>
    </row>
    <row r="318" spans="1:30" x14ac:dyDescent="0.3">
      <c r="A318" t="s">
        <v>33</v>
      </c>
      <c r="B318">
        <v>2021</v>
      </c>
      <c r="C318" t="s">
        <v>44</v>
      </c>
      <c r="D318">
        <v>151</v>
      </c>
      <c r="E318">
        <v>204.9</v>
      </c>
      <c r="F318">
        <v>175.4</v>
      </c>
      <c r="G318">
        <v>159.6</v>
      </c>
      <c r="H318">
        <v>175.8</v>
      </c>
      <c r="I318">
        <v>160.30000000000001</v>
      </c>
      <c r="J318">
        <v>229.1</v>
      </c>
      <c r="K318">
        <v>165.1</v>
      </c>
      <c r="L318">
        <v>123.1</v>
      </c>
      <c r="M318">
        <v>167.2</v>
      </c>
      <c r="N318">
        <v>156.1</v>
      </c>
      <c r="O318">
        <v>176.8</v>
      </c>
      <c r="P318" s="1">
        <f t="shared" si="4"/>
        <v>170.36666666666665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34</v>
      </c>
      <c r="B319">
        <v>2021</v>
      </c>
      <c r="C319" t="s">
        <v>44</v>
      </c>
      <c r="D319">
        <v>148.19999999999999</v>
      </c>
      <c r="E319">
        <v>201.6</v>
      </c>
      <c r="F319">
        <v>173</v>
      </c>
      <c r="G319">
        <v>159.30000000000001</v>
      </c>
      <c r="H319">
        <v>190.1</v>
      </c>
      <c r="I319">
        <v>156.5</v>
      </c>
      <c r="J319">
        <v>199.2</v>
      </c>
      <c r="K319">
        <v>165.3</v>
      </c>
      <c r="L319">
        <v>122.4</v>
      </c>
      <c r="M319">
        <v>169.6</v>
      </c>
      <c r="N319">
        <v>163.69999999999999</v>
      </c>
      <c r="O319">
        <v>175.5</v>
      </c>
      <c r="P319" s="1">
        <f t="shared" si="4"/>
        <v>168.7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45</v>
      </c>
      <c r="D320">
        <v>147.4</v>
      </c>
      <c r="E320">
        <v>197</v>
      </c>
      <c r="F320">
        <v>176.5</v>
      </c>
      <c r="G320">
        <v>159.80000000000001</v>
      </c>
      <c r="H320">
        <v>195.8</v>
      </c>
      <c r="I320">
        <v>152</v>
      </c>
      <c r="J320">
        <v>172.3</v>
      </c>
      <c r="K320">
        <v>164.5</v>
      </c>
      <c r="L320">
        <v>120.6</v>
      </c>
      <c r="M320">
        <v>171.7</v>
      </c>
      <c r="N320">
        <v>169.7</v>
      </c>
      <c r="O320">
        <v>175.1</v>
      </c>
      <c r="P320" s="1">
        <f t="shared" si="4"/>
        <v>166.86666666666665</v>
      </c>
      <c r="Q320">
        <v>190.8</v>
      </c>
      <c r="R320">
        <v>171.8</v>
      </c>
      <c r="S320">
        <v>167.3</v>
      </c>
      <c r="T320">
        <v>171.2</v>
      </c>
      <c r="V320">
        <v>165.6</v>
      </c>
      <c r="W320">
        <v>163.9</v>
      </c>
      <c r="X320">
        <v>174</v>
      </c>
      <c r="Y320">
        <v>160.1</v>
      </c>
      <c r="Z320">
        <v>164.5</v>
      </c>
      <c r="AA320">
        <v>169.7</v>
      </c>
      <c r="AB320">
        <v>162.80000000000001</v>
      </c>
      <c r="AC320">
        <v>166</v>
      </c>
      <c r="AD320">
        <v>167</v>
      </c>
    </row>
    <row r="321" spans="1:30" x14ac:dyDescent="0.3">
      <c r="A321" t="s">
        <v>33</v>
      </c>
      <c r="B321">
        <v>2021</v>
      </c>
      <c r="C321" t="s">
        <v>45</v>
      </c>
      <c r="D321">
        <v>151.6</v>
      </c>
      <c r="E321">
        <v>202.2</v>
      </c>
      <c r="F321">
        <v>180</v>
      </c>
      <c r="G321">
        <v>160</v>
      </c>
      <c r="H321">
        <v>173.5</v>
      </c>
      <c r="I321">
        <v>158.30000000000001</v>
      </c>
      <c r="J321">
        <v>219.5</v>
      </c>
      <c r="K321">
        <v>164.2</v>
      </c>
      <c r="L321">
        <v>121.9</v>
      </c>
      <c r="M321">
        <v>168.2</v>
      </c>
      <c r="N321">
        <v>156.5</v>
      </c>
      <c r="O321">
        <v>178.2</v>
      </c>
      <c r="P321" s="1">
        <f t="shared" si="4"/>
        <v>169.50833333333335</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3">
      <c r="A322" t="s">
        <v>34</v>
      </c>
      <c r="B322">
        <v>2021</v>
      </c>
      <c r="C322" t="s">
        <v>45</v>
      </c>
      <c r="D322">
        <v>148.69999999999999</v>
      </c>
      <c r="E322">
        <v>198.8</v>
      </c>
      <c r="F322">
        <v>177.9</v>
      </c>
      <c r="G322">
        <v>159.9</v>
      </c>
      <c r="H322">
        <v>187.6</v>
      </c>
      <c r="I322">
        <v>154.9</v>
      </c>
      <c r="J322">
        <v>188.3</v>
      </c>
      <c r="K322">
        <v>164.4</v>
      </c>
      <c r="L322">
        <v>121</v>
      </c>
      <c r="M322">
        <v>170.5</v>
      </c>
      <c r="N322">
        <v>164.2</v>
      </c>
      <c r="O322">
        <v>176.5</v>
      </c>
      <c r="P322" s="1">
        <f t="shared" si="4"/>
        <v>167.72499999999999</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s="1">
        <f t="shared" ref="P323:P373" si="28">AVERAGE(D323:O323)</f>
        <v>165.74166666666665</v>
      </c>
      <c r="Q323">
        <v>190.7</v>
      </c>
      <c r="R323">
        <v>173.2</v>
      </c>
      <c r="S323">
        <v>169.3</v>
      </c>
      <c r="T323">
        <v>172.7</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s="1">
        <f t="shared" si="28"/>
        <v>168.0333333333333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3">
      <c r="A325" t="s">
        <v>34</v>
      </c>
      <c r="B325">
        <v>2022</v>
      </c>
      <c r="C325" t="s">
        <v>31</v>
      </c>
      <c r="D325">
        <v>149.5</v>
      </c>
      <c r="E325">
        <v>198.7</v>
      </c>
      <c r="F325">
        <v>178.8</v>
      </c>
      <c r="G325">
        <v>160.5</v>
      </c>
      <c r="H325">
        <v>184.7</v>
      </c>
      <c r="I325">
        <v>153.69999999999999</v>
      </c>
      <c r="J325">
        <v>174.3</v>
      </c>
      <c r="K325">
        <v>163.9</v>
      </c>
      <c r="L325">
        <v>120</v>
      </c>
      <c r="M325">
        <v>172.1</v>
      </c>
      <c r="N325">
        <v>164.3</v>
      </c>
      <c r="O325">
        <v>177.3</v>
      </c>
      <c r="P325" s="1">
        <f t="shared" si="28"/>
        <v>166.48333333333332</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3">
      <c r="A326" t="s">
        <v>30</v>
      </c>
      <c r="B326">
        <v>2022</v>
      </c>
      <c r="C326" t="s">
        <v>35</v>
      </c>
      <c r="D326">
        <v>148.80000000000001</v>
      </c>
      <c r="E326">
        <v>198.1</v>
      </c>
      <c r="F326">
        <v>175.5</v>
      </c>
      <c r="G326">
        <v>160.69999999999999</v>
      </c>
      <c r="H326">
        <v>192.6</v>
      </c>
      <c r="I326">
        <v>151.4</v>
      </c>
      <c r="J326">
        <v>155.19999999999999</v>
      </c>
      <c r="K326">
        <v>163.9</v>
      </c>
      <c r="L326">
        <v>118.1</v>
      </c>
      <c r="M326">
        <v>175.4</v>
      </c>
      <c r="N326">
        <v>170.5</v>
      </c>
      <c r="O326">
        <v>176.3</v>
      </c>
      <c r="P326" s="1">
        <f t="shared" si="28"/>
        <v>165.54166666666666</v>
      </c>
      <c r="Q326">
        <v>191.5</v>
      </c>
      <c r="R326">
        <v>174.1</v>
      </c>
      <c r="S326">
        <v>171</v>
      </c>
      <c r="T326">
        <v>173.7</v>
      </c>
      <c r="V326">
        <v>167.4</v>
      </c>
      <c r="W326">
        <v>165.7</v>
      </c>
      <c r="X326">
        <v>175.3</v>
      </c>
      <c r="Y326">
        <v>161.19999999999999</v>
      </c>
      <c r="Z326">
        <v>165.5</v>
      </c>
      <c r="AA326">
        <v>170.3</v>
      </c>
      <c r="AB326">
        <v>164.5</v>
      </c>
      <c r="AC326">
        <v>167.3</v>
      </c>
      <c r="AD326">
        <v>166.7</v>
      </c>
    </row>
    <row r="327" spans="1:30" x14ac:dyDescent="0.3">
      <c r="A327" t="s">
        <v>33</v>
      </c>
      <c r="B327">
        <v>2022</v>
      </c>
      <c r="C327" t="s">
        <v>35</v>
      </c>
      <c r="D327">
        <v>152.5</v>
      </c>
      <c r="E327">
        <v>205.2</v>
      </c>
      <c r="F327">
        <v>176.4</v>
      </c>
      <c r="G327">
        <v>160.6</v>
      </c>
      <c r="H327">
        <v>171.5</v>
      </c>
      <c r="I327">
        <v>156.4</v>
      </c>
      <c r="J327">
        <v>198</v>
      </c>
      <c r="K327">
        <v>163.19999999999999</v>
      </c>
      <c r="L327">
        <v>120.6</v>
      </c>
      <c r="M327">
        <v>172.2</v>
      </c>
      <c r="N327">
        <v>156.69999999999999</v>
      </c>
      <c r="O327">
        <v>180</v>
      </c>
      <c r="P327" s="1">
        <f t="shared" si="28"/>
        <v>167.77500000000001</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3">
      <c r="A328" t="s">
        <v>34</v>
      </c>
      <c r="B328">
        <v>2022</v>
      </c>
      <c r="C328" t="s">
        <v>35</v>
      </c>
      <c r="D328">
        <v>150</v>
      </c>
      <c r="E328">
        <v>200.6</v>
      </c>
      <c r="F328">
        <v>175.8</v>
      </c>
      <c r="G328">
        <v>160.69999999999999</v>
      </c>
      <c r="H328">
        <v>184.9</v>
      </c>
      <c r="I328">
        <v>153.69999999999999</v>
      </c>
      <c r="J328">
        <v>169.7</v>
      </c>
      <c r="K328">
        <v>163.69999999999999</v>
      </c>
      <c r="L328">
        <v>118.9</v>
      </c>
      <c r="M328">
        <v>174.3</v>
      </c>
      <c r="N328">
        <v>164.7</v>
      </c>
      <c r="O328">
        <v>178</v>
      </c>
      <c r="P328" s="1">
        <f t="shared" si="28"/>
        <v>166.25000000000003</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3">
      <c r="A329" t="s">
        <v>30</v>
      </c>
      <c r="B329">
        <v>2022</v>
      </c>
      <c r="C329" t="s">
        <v>36</v>
      </c>
      <c r="D329">
        <v>150.19999999999999</v>
      </c>
      <c r="E329">
        <v>208</v>
      </c>
      <c r="F329">
        <v>167.9</v>
      </c>
      <c r="G329">
        <v>162</v>
      </c>
      <c r="H329">
        <v>203.1</v>
      </c>
      <c r="I329">
        <v>155.9</v>
      </c>
      <c r="J329">
        <v>155.80000000000001</v>
      </c>
      <c r="K329">
        <v>164.2</v>
      </c>
      <c r="L329">
        <v>118.1</v>
      </c>
      <c r="M329">
        <v>178.7</v>
      </c>
      <c r="N329">
        <v>171.2</v>
      </c>
      <c r="O329">
        <v>177.4</v>
      </c>
      <c r="P329" s="1">
        <f t="shared" si="28"/>
        <v>167.70833333333334</v>
      </c>
      <c r="Q329">
        <v>192.3</v>
      </c>
      <c r="R329">
        <v>175.4</v>
      </c>
      <c r="S329">
        <v>173.2</v>
      </c>
      <c r="T329">
        <v>175.1</v>
      </c>
      <c r="V329">
        <v>168.9</v>
      </c>
      <c r="W329">
        <v>166.5</v>
      </c>
      <c r="X329">
        <v>176</v>
      </c>
      <c r="Y329">
        <v>162</v>
      </c>
      <c r="Z329">
        <v>166.6</v>
      </c>
      <c r="AA329">
        <v>170.6</v>
      </c>
      <c r="AB329">
        <v>167.4</v>
      </c>
      <c r="AC329">
        <v>168.3</v>
      </c>
      <c r="AD329">
        <v>168.7</v>
      </c>
    </row>
    <row r="330" spans="1:30" x14ac:dyDescent="0.3">
      <c r="A330" t="s">
        <v>33</v>
      </c>
      <c r="B330">
        <v>2022</v>
      </c>
      <c r="C330" t="s">
        <v>36</v>
      </c>
      <c r="D330">
        <v>153.69999999999999</v>
      </c>
      <c r="E330">
        <v>215.8</v>
      </c>
      <c r="F330">
        <v>167.7</v>
      </c>
      <c r="G330">
        <v>162.6</v>
      </c>
      <c r="H330">
        <v>180</v>
      </c>
      <c r="I330">
        <v>159.6</v>
      </c>
      <c r="J330">
        <v>188.4</v>
      </c>
      <c r="K330">
        <v>163.4</v>
      </c>
      <c r="L330">
        <v>120.3</v>
      </c>
      <c r="M330">
        <v>174.7</v>
      </c>
      <c r="N330">
        <v>157.1</v>
      </c>
      <c r="O330">
        <v>181.5</v>
      </c>
      <c r="P330" s="1">
        <f t="shared" si="28"/>
        <v>168.73333333333335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3">
      <c r="A331" t="s">
        <v>34</v>
      </c>
      <c r="B331">
        <v>2022</v>
      </c>
      <c r="C331" t="s">
        <v>36</v>
      </c>
      <c r="D331">
        <v>151.30000000000001</v>
      </c>
      <c r="E331">
        <v>210.7</v>
      </c>
      <c r="F331">
        <v>167.8</v>
      </c>
      <c r="G331">
        <v>162.19999999999999</v>
      </c>
      <c r="H331">
        <v>194.6</v>
      </c>
      <c r="I331">
        <v>157.6</v>
      </c>
      <c r="J331">
        <v>166.9</v>
      </c>
      <c r="K331">
        <v>163.9</v>
      </c>
      <c r="L331">
        <v>118.8</v>
      </c>
      <c r="M331">
        <v>177.4</v>
      </c>
      <c r="N331">
        <v>165.3</v>
      </c>
      <c r="O331">
        <v>179.3</v>
      </c>
      <c r="P331" s="1">
        <f t="shared" si="28"/>
        <v>167.98333333333335</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3">
      <c r="A332" t="s">
        <v>30</v>
      </c>
      <c r="B332">
        <v>2022</v>
      </c>
      <c r="C332" t="s">
        <v>37</v>
      </c>
      <c r="D332">
        <v>151.80000000000001</v>
      </c>
      <c r="E332">
        <v>209.7</v>
      </c>
      <c r="F332">
        <v>164.5</v>
      </c>
      <c r="G332">
        <v>163.80000000000001</v>
      </c>
      <c r="H332">
        <v>207.4</v>
      </c>
      <c r="I332">
        <v>169.7</v>
      </c>
      <c r="J332">
        <v>153.6</v>
      </c>
      <c r="K332">
        <v>165.1</v>
      </c>
      <c r="L332">
        <v>118.2</v>
      </c>
      <c r="M332">
        <v>182.9</v>
      </c>
      <c r="N332">
        <v>172.4</v>
      </c>
      <c r="O332">
        <v>178.9</v>
      </c>
      <c r="P332" s="1">
        <f t="shared" si="28"/>
        <v>169.83333333333334</v>
      </c>
      <c r="Q332">
        <v>192.8</v>
      </c>
      <c r="R332">
        <v>177.5</v>
      </c>
      <c r="S332">
        <v>175.1</v>
      </c>
      <c r="T332">
        <v>177.1</v>
      </c>
      <c r="V332">
        <v>173.3</v>
      </c>
      <c r="W332">
        <v>167.7</v>
      </c>
      <c r="X332">
        <v>177</v>
      </c>
      <c r="Y332">
        <v>166.2</v>
      </c>
      <c r="Z332">
        <v>167.2</v>
      </c>
      <c r="AA332">
        <v>170.9</v>
      </c>
      <c r="AB332">
        <v>169</v>
      </c>
      <c r="AC332">
        <v>170.2</v>
      </c>
      <c r="AD332">
        <v>170.8</v>
      </c>
    </row>
    <row r="333" spans="1:30" x14ac:dyDescent="0.3">
      <c r="A333" t="s">
        <v>33</v>
      </c>
      <c r="B333">
        <v>2022</v>
      </c>
      <c r="C333" t="s">
        <v>37</v>
      </c>
      <c r="D333">
        <v>155.4</v>
      </c>
      <c r="E333">
        <v>215.8</v>
      </c>
      <c r="F333">
        <v>164.6</v>
      </c>
      <c r="G333">
        <v>164.2</v>
      </c>
      <c r="H333">
        <v>186</v>
      </c>
      <c r="I333">
        <v>175.9</v>
      </c>
      <c r="J333">
        <v>190.7</v>
      </c>
      <c r="K333">
        <v>164</v>
      </c>
      <c r="L333">
        <v>120.5</v>
      </c>
      <c r="M333">
        <v>178</v>
      </c>
      <c r="N333">
        <v>157.5</v>
      </c>
      <c r="O333">
        <v>183.3</v>
      </c>
      <c r="P333" s="1">
        <f t="shared" si="28"/>
        <v>171.32500000000002</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3">
      <c r="A334" t="s">
        <v>34</v>
      </c>
      <c r="B334">
        <v>2022</v>
      </c>
      <c r="C334" t="s">
        <v>37</v>
      </c>
      <c r="D334">
        <v>152.9</v>
      </c>
      <c r="E334">
        <v>211.8</v>
      </c>
      <c r="F334">
        <v>164.5</v>
      </c>
      <c r="G334">
        <v>163.9</v>
      </c>
      <c r="H334">
        <v>199.5</v>
      </c>
      <c r="I334">
        <v>172.6</v>
      </c>
      <c r="J334">
        <v>166.2</v>
      </c>
      <c r="K334">
        <v>164.7</v>
      </c>
      <c r="L334">
        <v>119</v>
      </c>
      <c r="M334">
        <v>181.3</v>
      </c>
      <c r="N334">
        <v>166.2</v>
      </c>
      <c r="O334">
        <v>180.9</v>
      </c>
      <c r="P334" s="1">
        <f t="shared" si="28"/>
        <v>170.29166666666669</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3">
      <c r="A335" t="s">
        <v>30</v>
      </c>
      <c r="B335">
        <v>2022</v>
      </c>
      <c r="C335" t="s">
        <v>38</v>
      </c>
      <c r="D335">
        <v>152.9</v>
      </c>
      <c r="E335">
        <v>214.7</v>
      </c>
      <c r="F335">
        <v>161.4</v>
      </c>
      <c r="G335">
        <v>164.6</v>
      </c>
      <c r="H335">
        <v>209.9</v>
      </c>
      <c r="I335">
        <v>168</v>
      </c>
      <c r="J335">
        <v>160.4</v>
      </c>
      <c r="K335">
        <v>165</v>
      </c>
      <c r="L335">
        <v>118.9</v>
      </c>
      <c r="M335">
        <v>186.6</v>
      </c>
      <c r="N335">
        <v>173.2</v>
      </c>
      <c r="O335">
        <v>180.4</v>
      </c>
      <c r="P335" s="1">
        <f t="shared" si="28"/>
        <v>171.33333333333334</v>
      </c>
      <c r="Q335">
        <v>192.9</v>
      </c>
      <c r="R335">
        <v>179.3</v>
      </c>
      <c r="S335">
        <v>177.2</v>
      </c>
      <c r="T335">
        <v>179</v>
      </c>
      <c r="V335">
        <v>175.3</v>
      </c>
      <c r="W335">
        <v>168.9</v>
      </c>
      <c r="X335">
        <v>177.7</v>
      </c>
      <c r="Y335">
        <v>167.1</v>
      </c>
      <c r="Z335">
        <v>167.6</v>
      </c>
      <c r="AA335">
        <v>171.8</v>
      </c>
      <c r="AB335">
        <v>168.5</v>
      </c>
      <c r="AC335">
        <v>170.9</v>
      </c>
      <c r="AD335">
        <v>172.5</v>
      </c>
    </row>
    <row r="336" spans="1:30" x14ac:dyDescent="0.3">
      <c r="A336" t="s">
        <v>33</v>
      </c>
      <c r="B336">
        <v>2022</v>
      </c>
      <c r="C336" t="s">
        <v>38</v>
      </c>
      <c r="D336">
        <v>156.69999999999999</v>
      </c>
      <c r="E336">
        <v>221.2</v>
      </c>
      <c r="F336">
        <v>164.1</v>
      </c>
      <c r="G336">
        <v>165.4</v>
      </c>
      <c r="H336">
        <v>189.5</v>
      </c>
      <c r="I336">
        <v>174.5</v>
      </c>
      <c r="J336">
        <v>203.2</v>
      </c>
      <c r="K336">
        <v>164.1</v>
      </c>
      <c r="L336">
        <v>121.2</v>
      </c>
      <c r="M336">
        <v>181.4</v>
      </c>
      <c r="N336">
        <v>158.5</v>
      </c>
      <c r="O336">
        <v>184.9</v>
      </c>
      <c r="P336" s="1">
        <f t="shared" si="28"/>
        <v>173.72500000000002</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3">
      <c r="A337" t="s">
        <v>34</v>
      </c>
      <c r="B337">
        <v>2022</v>
      </c>
      <c r="C337" t="s">
        <v>38</v>
      </c>
      <c r="D337">
        <v>154.1</v>
      </c>
      <c r="E337">
        <v>217</v>
      </c>
      <c r="F337">
        <v>162.4</v>
      </c>
      <c r="G337">
        <v>164.9</v>
      </c>
      <c r="H337">
        <v>202.4</v>
      </c>
      <c r="I337">
        <v>171</v>
      </c>
      <c r="J337">
        <v>174.9</v>
      </c>
      <c r="K337">
        <v>164.7</v>
      </c>
      <c r="L337">
        <v>119.7</v>
      </c>
      <c r="M337">
        <v>184.9</v>
      </c>
      <c r="N337">
        <v>167.1</v>
      </c>
      <c r="O337">
        <v>182.5</v>
      </c>
      <c r="P337" s="1">
        <f t="shared" si="28"/>
        <v>172.13333333333335</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3">
      <c r="A338" t="s">
        <v>30</v>
      </c>
      <c r="B338">
        <v>2022</v>
      </c>
      <c r="C338" t="s">
        <v>39</v>
      </c>
      <c r="D338">
        <v>153.80000000000001</v>
      </c>
      <c r="E338">
        <v>217.2</v>
      </c>
      <c r="F338">
        <v>169.6</v>
      </c>
      <c r="G338">
        <v>165.4</v>
      </c>
      <c r="H338">
        <v>208.1</v>
      </c>
      <c r="I338">
        <v>165.8</v>
      </c>
      <c r="J338">
        <v>167.3</v>
      </c>
      <c r="K338">
        <v>164.6</v>
      </c>
      <c r="L338">
        <v>119.1</v>
      </c>
      <c r="M338">
        <v>188.9</v>
      </c>
      <c r="N338">
        <v>174.2</v>
      </c>
      <c r="O338">
        <v>181.9</v>
      </c>
      <c r="P338" s="1">
        <f t="shared" si="28"/>
        <v>172.99166666666667</v>
      </c>
      <c r="Q338">
        <v>192.9</v>
      </c>
      <c r="R338">
        <v>180.7</v>
      </c>
      <c r="S338">
        <v>178.7</v>
      </c>
      <c r="T338">
        <v>180.4</v>
      </c>
      <c r="V338">
        <v>176.7</v>
      </c>
      <c r="W338">
        <v>170.3</v>
      </c>
      <c r="X338">
        <v>178.2</v>
      </c>
      <c r="Y338">
        <v>165.5</v>
      </c>
      <c r="Z338">
        <v>168</v>
      </c>
      <c r="AA338">
        <v>172.6</v>
      </c>
      <c r="AB338">
        <v>169.5</v>
      </c>
      <c r="AC338">
        <v>171</v>
      </c>
      <c r="AD338">
        <v>173.6</v>
      </c>
    </row>
    <row r="339" spans="1:30" x14ac:dyDescent="0.3">
      <c r="A339" t="s">
        <v>33</v>
      </c>
      <c r="B339">
        <v>2022</v>
      </c>
      <c r="C339" t="s">
        <v>39</v>
      </c>
      <c r="D339">
        <v>157.5</v>
      </c>
      <c r="E339">
        <v>223.4</v>
      </c>
      <c r="F339">
        <v>172.8</v>
      </c>
      <c r="G339">
        <v>166.4</v>
      </c>
      <c r="H339">
        <v>188.6</v>
      </c>
      <c r="I339">
        <v>174.1</v>
      </c>
      <c r="J339">
        <v>211.5</v>
      </c>
      <c r="K339">
        <v>163.6</v>
      </c>
      <c r="L339">
        <v>121.4</v>
      </c>
      <c r="M339">
        <v>183.5</v>
      </c>
      <c r="N339">
        <v>159.1</v>
      </c>
      <c r="O339">
        <v>186.3</v>
      </c>
      <c r="P339" s="1">
        <f t="shared" si="28"/>
        <v>175.68333333333331</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3">
      <c r="A340" t="s">
        <v>34</v>
      </c>
      <c r="B340">
        <v>2022</v>
      </c>
      <c r="C340" t="s">
        <v>39</v>
      </c>
      <c r="D340">
        <v>155</v>
      </c>
      <c r="E340">
        <v>219.4</v>
      </c>
      <c r="F340">
        <v>170.8</v>
      </c>
      <c r="G340">
        <v>165.8</v>
      </c>
      <c r="H340">
        <v>200.9</v>
      </c>
      <c r="I340">
        <v>169.7</v>
      </c>
      <c r="J340">
        <v>182.3</v>
      </c>
      <c r="K340">
        <v>164.3</v>
      </c>
      <c r="L340">
        <v>119.9</v>
      </c>
      <c r="M340">
        <v>187.1</v>
      </c>
      <c r="N340">
        <v>167.9</v>
      </c>
      <c r="O340">
        <v>183.9</v>
      </c>
      <c r="P340" s="1">
        <f t="shared" si="28"/>
        <v>173.91666666666666</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3">
      <c r="A341" t="s">
        <v>30</v>
      </c>
      <c r="B341">
        <v>2022</v>
      </c>
      <c r="C341" t="s">
        <v>40</v>
      </c>
      <c r="D341">
        <v>155.19999999999999</v>
      </c>
      <c r="E341">
        <v>210.8</v>
      </c>
      <c r="F341">
        <v>174.3</v>
      </c>
      <c r="G341">
        <v>166.3</v>
      </c>
      <c r="H341">
        <v>202.2</v>
      </c>
      <c r="I341">
        <v>169.6</v>
      </c>
      <c r="J341">
        <v>168.6</v>
      </c>
      <c r="K341">
        <v>164.4</v>
      </c>
      <c r="L341">
        <v>119.2</v>
      </c>
      <c r="M341">
        <v>191.8</v>
      </c>
      <c r="N341">
        <v>174.5</v>
      </c>
      <c r="O341">
        <v>183.1</v>
      </c>
      <c r="P341" s="1">
        <f t="shared" si="28"/>
        <v>173.33333333333334</v>
      </c>
      <c r="Q341">
        <v>193.2</v>
      </c>
      <c r="R341">
        <v>182</v>
      </c>
      <c r="S341">
        <v>180.3</v>
      </c>
      <c r="T341">
        <v>181.7</v>
      </c>
      <c r="V341">
        <v>179.6</v>
      </c>
      <c r="W341">
        <v>171.3</v>
      </c>
      <c r="X341">
        <v>178.8</v>
      </c>
      <c r="Y341">
        <v>166.3</v>
      </c>
      <c r="Z341">
        <v>168.6</v>
      </c>
      <c r="AA341">
        <v>174.7</v>
      </c>
      <c r="AB341">
        <v>169.7</v>
      </c>
      <c r="AC341">
        <v>171.8</v>
      </c>
      <c r="AD341">
        <v>174.3</v>
      </c>
    </row>
    <row r="342" spans="1:30" x14ac:dyDescent="0.3">
      <c r="A342" t="s">
        <v>33</v>
      </c>
      <c r="B342">
        <v>2022</v>
      </c>
      <c r="C342" t="s">
        <v>40</v>
      </c>
      <c r="D342">
        <v>159.30000000000001</v>
      </c>
      <c r="E342">
        <v>217.1</v>
      </c>
      <c r="F342">
        <v>176.6</v>
      </c>
      <c r="G342">
        <v>167.1</v>
      </c>
      <c r="H342">
        <v>184.8</v>
      </c>
      <c r="I342">
        <v>179.5</v>
      </c>
      <c r="J342">
        <v>208.5</v>
      </c>
      <c r="K342">
        <v>164</v>
      </c>
      <c r="L342">
        <v>121.5</v>
      </c>
      <c r="M342">
        <v>186.3</v>
      </c>
      <c r="N342">
        <v>159.80000000000001</v>
      </c>
      <c r="O342">
        <v>187.7</v>
      </c>
      <c r="P342" s="1">
        <f t="shared" si="28"/>
        <v>176.01666666666665</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3">
      <c r="A343" t="s">
        <v>34</v>
      </c>
      <c r="B343">
        <v>2022</v>
      </c>
      <c r="C343" t="s">
        <v>40</v>
      </c>
      <c r="D343">
        <v>156.5</v>
      </c>
      <c r="E343">
        <v>213</v>
      </c>
      <c r="F343">
        <v>175.2</v>
      </c>
      <c r="G343">
        <v>166.6</v>
      </c>
      <c r="H343">
        <v>195.8</v>
      </c>
      <c r="I343">
        <v>174.2</v>
      </c>
      <c r="J343">
        <v>182.1</v>
      </c>
      <c r="K343">
        <v>164.3</v>
      </c>
      <c r="L343">
        <v>120</v>
      </c>
      <c r="M343">
        <v>190</v>
      </c>
      <c r="N343">
        <v>168.4</v>
      </c>
      <c r="O343">
        <v>185.2</v>
      </c>
      <c r="P343" s="1">
        <f t="shared" si="28"/>
        <v>174.27500000000001</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3">
      <c r="A344" t="s">
        <v>30</v>
      </c>
      <c r="B344">
        <v>2022</v>
      </c>
      <c r="C344" t="s">
        <v>41</v>
      </c>
      <c r="D344">
        <v>159.5</v>
      </c>
      <c r="E344">
        <v>204.1</v>
      </c>
      <c r="F344">
        <v>168.3</v>
      </c>
      <c r="G344">
        <v>167.9</v>
      </c>
      <c r="H344">
        <v>198.1</v>
      </c>
      <c r="I344">
        <v>169.2</v>
      </c>
      <c r="J344">
        <v>173.1</v>
      </c>
      <c r="K344">
        <v>167.1</v>
      </c>
      <c r="L344">
        <v>120.2</v>
      </c>
      <c r="M344">
        <v>195.6</v>
      </c>
      <c r="N344">
        <v>174.8</v>
      </c>
      <c r="O344">
        <v>184</v>
      </c>
      <c r="P344" s="1">
        <f t="shared" si="28"/>
        <v>173.49166666666665</v>
      </c>
      <c r="Q344">
        <v>193.7</v>
      </c>
      <c r="R344">
        <v>183.2</v>
      </c>
      <c r="S344">
        <v>181.7</v>
      </c>
      <c r="T344">
        <v>183</v>
      </c>
      <c r="V344">
        <v>179.1</v>
      </c>
      <c r="W344">
        <v>172.3</v>
      </c>
      <c r="X344">
        <v>179.4</v>
      </c>
      <c r="Y344">
        <v>166.6</v>
      </c>
      <c r="Z344">
        <v>169.3</v>
      </c>
      <c r="AA344">
        <v>175.7</v>
      </c>
      <c r="AB344">
        <v>171.1</v>
      </c>
      <c r="AC344">
        <v>172.6</v>
      </c>
      <c r="AD344">
        <v>175.3</v>
      </c>
    </row>
    <row r="345" spans="1:30" x14ac:dyDescent="0.3">
      <c r="A345" t="s">
        <v>33</v>
      </c>
      <c r="B345">
        <v>2022</v>
      </c>
      <c r="C345" t="s">
        <v>41</v>
      </c>
      <c r="D345">
        <v>162.1</v>
      </c>
      <c r="E345">
        <v>210.9</v>
      </c>
      <c r="F345">
        <v>170.6</v>
      </c>
      <c r="G345">
        <v>168.4</v>
      </c>
      <c r="H345">
        <v>182.5</v>
      </c>
      <c r="I345">
        <v>177.1</v>
      </c>
      <c r="J345">
        <v>213.1</v>
      </c>
      <c r="K345">
        <v>167.3</v>
      </c>
      <c r="L345">
        <v>122.2</v>
      </c>
      <c r="M345">
        <v>189.7</v>
      </c>
      <c r="N345">
        <v>160.5</v>
      </c>
      <c r="O345">
        <v>188.9</v>
      </c>
      <c r="P345" s="1">
        <f t="shared" si="28"/>
        <v>176.10833333333332</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3">
      <c r="A346" t="s">
        <v>34</v>
      </c>
      <c r="B346">
        <v>2022</v>
      </c>
      <c r="C346" t="s">
        <v>41</v>
      </c>
      <c r="D346">
        <v>160.30000000000001</v>
      </c>
      <c r="E346">
        <v>206.5</v>
      </c>
      <c r="F346">
        <v>169.2</v>
      </c>
      <c r="G346">
        <v>168.1</v>
      </c>
      <c r="H346">
        <v>192.4</v>
      </c>
      <c r="I346">
        <v>172.9</v>
      </c>
      <c r="J346">
        <v>186.7</v>
      </c>
      <c r="K346">
        <v>167.2</v>
      </c>
      <c r="L346">
        <v>120.9</v>
      </c>
      <c r="M346">
        <v>193.6</v>
      </c>
      <c r="N346">
        <v>168.8</v>
      </c>
      <c r="O346">
        <v>186.3</v>
      </c>
      <c r="P346" s="1">
        <f t="shared" si="28"/>
        <v>174.40833333333333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3">
      <c r="A347" t="s">
        <v>30</v>
      </c>
      <c r="B347">
        <v>2022</v>
      </c>
      <c r="C347" t="s">
        <v>42</v>
      </c>
      <c r="D347">
        <v>162.9</v>
      </c>
      <c r="E347">
        <v>206.7</v>
      </c>
      <c r="F347">
        <v>169</v>
      </c>
      <c r="G347">
        <v>169.5</v>
      </c>
      <c r="H347">
        <v>194.1</v>
      </c>
      <c r="I347">
        <v>164.1</v>
      </c>
      <c r="J347">
        <v>176.9</v>
      </c>
      <c r="K347">
        <v>169</v>
      </c>
      <c r="L347">
        <v>120.8</v>
      </c>
      <c r="M347">
        <v>199.1</v>
      </c>
      <c r="N347">
        <v>175.4</v>
      </c>
      <c r="O347">
        <v>184.8</v>
      </c>
      <c r="P347" s="1">
        <f t="shared" si="28"/>
        <v>174.35833333333335</v>
      </c>
      <c r="Q347">
        <v>194.5</v>
      </c>
      <c r="R347">
        <v>184.7</v>
      </c>
      <c r="S347">
        <v>183.3</v>
      </c>
      <c r="T347">
        <v>184.5</v>
      </c>
      <c r="V347">
        <v>179.7</v>
      </c>
      <c r="W347">
        <v>173.6</v>
      </c>
      <c r="X347">
        <v>180.2</v>
      </c>
      <c r="Y347">
        <v>166.9</v>
      </c>
      <c r="Z347">
        <v>170</v>
      </c>
      <c r="AA347">
        <v>176.2</v>
      </c>
      <c r="AB347">
        <v>170.8</v>
      </c>
      <c r="AC347">
        <v>173.1</v>
      </c>
      <c r="AD347">
        <v>176.4</v>
      </c>
    </row>
    <row r="348" spans="1:30" x14ac:dyDescent="0.3">
      <c r="A348" t="s">
        <v>33</v>
      </c>
      <c r="B348">
        <v>2022</v>
      </c>
      <c r="C348" t="s">
        <v>42</v>
      </c>
      <c r="D348">
        <v>164.9</v>
      </c>
      <c r="E348">
        <v>213.7</v>
      </c>
      <c r="F348">
        <v>170.9</v>
      </c>
      <c r="G348">
        <v>170.1</v>
      </c>
      <c r="H348">
        <v>179.3</v>
      </c>
      <c r="I348">
        <v>167.5</v>
      </c>
      <c r="J348">
        <v>220.8</v>
      </c>
      <c r="K348">
        <v>169.2</v>
      </c>
      <c r="L348">
        <v>123.1</v>
      </c>
      <c r="M348">
        <v>193.6</v>
      </c>
      <c r="N348">
        <v>161.1</v>
      </c>
      <c r="O348">
        <v>190.4</v>
      </c>
      <c r="P348" s="1">
        <f t="shared" si="28"/>
        <v>177.04999999999998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3">
      <c r="A349" t="s">
        <v>34</v>
      </c>
      <c r="B349">
        <v>2022</v>
      </c>
      <c r="C349" t="s">
        <v>42</v>
      </c>
      <c r="D349">
        <v>163.5</v>
      </c>
      <c r="E349">
        <v>209.2</v>
      </c>
      <c r="F349">
        <v>169.7</v>
      </c>
      <c r="G349">
        <v>169.7</v>
      </c>
      <c r="H349">
        <v>188.7</v>
      </c>
      <c r="I349">
        <v>165.7</v>
      </c>
      <c r="J349">
        <v>191.8</v>
      </c>
      <c r="K349">
        <v>169.1</v>
      </c>
      <c r="L349">
        <v>121.6</v>
      </c>
      <c r="M349">
        <v>197.3</v>
      </c>
      <c r="N349">
        <v>169.4</v>
      </c>
      <c r="O349">
        <v>187.4</v>
      </c>
      <c r="P349" s="1">
        <f t="shared" si="28"/>
        <v>175.25833333333333</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3">
      <c r="A350" t="s">
        <v>30</v>
      </c>
      <c r="B350">
        <v>2022</v>
      </c>
      <c r="C350" t="s">
        <v>43</v>
      </c>
      <c r="D350">
        <v>164.7</v>
      </c>
      <c r="E350">
        <v>208.8</v>
      </c>
      <c r="F350">
        <v>170.3</v>
      </c>
      <c r="G350">
        <v>170.9</v>
      </c>
      <c r="H350">
        <v>191.6</v>
      </c>
      <c r="I350">
        <v>162.19999999999999</v>
      </c>
      <c r="J350">
        <v>184.8</v>
      </c>
      <c r="K350">
        <v>169.7</v>
      </c>
      <c r="L350">
        <v>121.1</v>
      </c>
      <c r="M350">
        <v>201.6</v>
      </c>
      <c r="N350">
        <v>175.8</v>
      </c>
      <c r="O350">
        <v>185.6</v>
      </c>
      <c r="P350" s="1">
        <f t="shared" si="28"/>
        <v>175.59166666666667</v>
      </c>
      <c r="Q350">
        <v>194.9</v>
      </c>
      <c r="R350">
        <v>186.1</v>
      </c>
      <c r="S350">
        <v>184.4</v>
      </c>
      <c r="T350">
        <v>185.9</v>
      </c>
      <c r="V350">
        <v>180.8</v>
      </c>
      <c r="W350">
        <v>174.4</v>
      </c>
      <c r="X350">
        <v>181.2</v>
      </c>
      <c r="Y350">
        <v>167.4</v>
      </c>
      <c r="Z350">
        <v>170.6</v>
      </c>
      <c r="AA350">
        <v>176.5</v>
      </c>
      <c r="AB350">
        <v>172</v>
      </c>
      <c r="AC350">
        <v>173.9</v>
      </c>
      <c r="AD350">
        <v>177.9</v>
      </c>
    </row>
    <row r="351" spans="1:30" x14ac:dyDescent="0.3">
      <c r="A351" t="s">
        <v>33</v>
      </c>
      <c r="B351">
        <v>2022</v>
      </c>
      <c r="C351" t="s">
        <v>43</v>
      </c>
      <c r="D351">
        <v>166.4</v>
      </c>
      <c r="E351">
        <v>214.9</v>
      </c>
      <c r="F351">
        <v>171.9</v>
      </c>
      <c r="G351">
        <v>171</v>
      </c>
      <c r="H351">
        <v>177.7</v>
      </c>
      <c r="I351">
        <v>165.7</v>
      </c>
      <c r="J351">
        <v>228.6</v>
      </c>
      <c r="K351">
        <v>169.9</v>
      </c>
      <c r="L351">
        <v>123.4</v>
      </c>
      <c r="M351">
        <v>196.4</v>
      </c>
      <c r="N351">
        <v>161.6</v>
      </c>
      <c r="O351">
        <v>191.5</v>
      </c>
      <c r="P351" s="1">
        <f t="shared" si="28"/>
        <v>178.25</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3">
      <c r="A352" t="s">
        <v>34</v>
      </c>
      <c r="B352">
        <v>2022</v>
      </c>
      <c r="C352" t="s">
        <v>43</v>
      </c>
      <c r="D352">
        <v>165.2</v>
      </c>
      <c r="E352">
        <v>210.9</v>
      </c>
      <c r="F352">
        <v>170.9</v>
      </c>
      <c r="G352">
        <v>170.9</v>
      </c>
      <c r="H352">
        <v>186.5</v>
      </c>
      <c r="I352">
        <v>163.80000000000001</v>
      </c>
      <c r="J352">
        <v>199.7</v>
      </c>
      <c r="K352">
        <v>169.8</v>
      </c>
      <c r="L352">
        <v>121.9</v>
      </c>
      <c r="M352">
        <v>199.9</v>
      </c>
      <c r="N352">
        <v>169.9</v>
      </c>
      <c r="O352">
        <v>188.3</v>
      </c>
      <c r="P352" s="1">
        <f t="shared" si="28"/>
        <v>176.47500000000002</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3">
      <c r="A353" t="s">
        <v>30</v>
      </c>
      <c r="B353">
        <v>2022</v>
      </c>
      <c r="C353" t="s">
        <v>44</v>
      </c>
      <c r="D353">
        <v>166.9</v>
      </c>
      <c r="E353">
        <v>207.2</v>
      </c>
      <c r="F353">
        <v>180.2</v>
      </c>
      <c r="G353">
        <v>172.3</v>
      </c>
      <c r="H353">
        <v>194</v>
      </c>
      <c r="I353">
        <v>159.1</v>
      </c>
      <c r="J353">
        <v>171.6</v>
      </c>
      <c r="K353">
        <v>170.2</v>
      </c>
      <c r="L353">
        <v>121.5</v>
      </c>
      <c r="M353">
        <v>204.8</v>
      </c>
      <c r="N353">
        <v>176.4</v>
      </c>
      <c r="O353">
        <v>186.9</v>
      </c>
      <c r="P353" s="1">
        <f t="shared" si="28"/>
        <v>175.92499999999998</v>
      </c>
      <c r="Q353">
        <v>195.5</v>
      </c>
      <c r="R353">
        <v>187.2</v>
      </c>
      <c r="S353">
        <v>185.2</v>
      </c>
      <c r="T353">
        <v>186.9</v>
      </c>
      <c r="V353">
        <v>181.9</v>
      </c>
      <c r="W353">
        <v>175.5</v>
      </c>
      <c r="X353">
        <v>182.3</v>
      </c>
      <c r="Y353">
        <v>167.5</v>
      </c>
      <c r="Z353">
        <v>170.8</v>
      </c>
      <c r="AA353">
        <v>176.9</v>
      </c>
      <c r="AB353">
        <v>173.4</v>
      </c>
      <c r="AC353">
        <v>174.6</v>
      </c>
      <c r="AD353">
        <v>177.8</v>
      </c>
    </row>
    <row r="354" spans="1:30" x14ac:dyDescent="0.3">
      <c r="A354" t="s">
        <v>33</v>
      </c>
      <c r="B354">
        <v>2022</v>
      </c>
      <c r="C354" t="s">
        <v>44</v>
      </c>
      <c r="D354">
        <v>168.4</v>
      </c>
      <c r="E354">
        <v>213.4</v>
      </c>
      <c r="F354">
        <v>183.2</v>
      </c>
      <c r="G354">
        <v>172.3</v>
      </c>
      <c r="H354">
        <v>180</v>
      </c>
      <c r="I354">
        <v>162.6</v>
      </c>
      <c r="J354">
        <v>205.5</v>
      </c>
      <c r="K354">
        <v>171</v>
      </c>
      <c r="L354">
        <v>123.4</v>
      </c>
      <c r="M354">
        <v>198.8</v>
      </c>
      <c r="N354">
        <v>162.1</v>
      </c>
      <c r="O354">
        <v>192.4</v>
      </c>
      <c r="P354" s="1">
        <f t="shared" si="28"/>
        <v>177.75833333333333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3">
      <c r="A355" t="s">
        <v>34</v>
      </c>
      <c r="B355">
        <v>2022</v>
      </c>
      <c r="C355" t="s">
        <v>44</v>
      </c>
      <c r="D355">
        <v>167.4</v>
      </c>
      <c r="E355">
        <v>209.4</v>
      </c>
      <c r="F355">
        <v>181.4</v>
      </c>
      <c r="G355">
        <v>172.3</v>
      </c>
      <c r="H355">
        <v>188.9</v>
      </c>
      <c r="I355">
        <v>160.69999999999999</v>
      </c>
      <c r="J355">
        <v>183.1</v>
      </c>
      <c r="K355">
        <v>170.5</v>
      </c>
      <c r="L355">
        <v>122.1</v>
      </c>
      <c r="M355">
        <v>202.8</v>
      </c>
      <c r="N355">
        <v>170.4</v>
      </c>
      <c r="O355">
        <v>189.5</v>
      </c>
      <c r="P355" s="1">
        <f t="shared" si="28"/>
        <v>176.54166666666666</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3">
      <c r="A356" t="s">
        <v>30</v>
      </c>
      <c r="B356">
        <v>2022</v>
      </c>
      <c r="C356" t="s">
        <v>45</v>
      </c>
      <c r="D356">
        <v>168.8</v>
      </c>
      <c r="E356">
        <v>206.9</v>
      </c>
      <c r="F356">
        <v>189.1</v>
      </c>
      <c r="G356">
        <v>173.4</v>
      </c>
      <c r="H356">
        <v>193.9</v>
      </c>
      <c r="I356">
        <v>156.69999999999999</v>
      </c>
      <c r="J356">
        <v>150.19999999999999</v>
      </c>
      <c r="K356">
        <v>170.5</v>
      </c>
      <c r="L356">
        <v>121.2</v>
      </c>
      <c r="M356">
        <v>207.5</v>
      </c>
      <c r="N356">
        <v>176.8</v>
      </c>
      <c r="O356">
        <v>187.7</v>
      </c>
      <c r="P356" s="1">
        <f t="shared" si="28"/>
        <v>175.22499999999999</v>
      </c>
      <c r="Q356">
        <v>195.9</v>
      </c>
      <c r="R356">
        <v>188.1</v>
      </c>
      <c r="S356">
        <v>185.9</v>
      </c>
      <c r="T356">
        <v>187.8</v>
      </c>
      <c r="V356">
        <v>182.8</v>
      </c>
      <c r="W356">
        <v>176.4</v>
      </c>
      <c r="X356">
        <v>183.5</v>
      </c>
      <c r="Y356">
        <v>167.8</v>
      </c>
      <c r="Z356">
        <v>171.2</v>
      </c>
      <c r="AA356">
        <v>177.3</v>
      </c>
      <c r="AB356">
        <v>175.7</v>
      </c>
      <c r="AC356">
        <v>175.5</v>
      </c>
      <c r="AD356">
        <v>177.1</v>
      </c>
    </row>
    <row r="357" spans="1:30" x14ac:dyDescent="0.3">
      <c r="A357" t="s">
        <v>33</v>
      </c>
      <c r="B357">
        <v>2022</v>
      </c>
      <c r="C357" t="s">
        <v>45</v>
      </c>
      <c r="D357">
        <v>170.2</v>
      </c>
      <c r="E357">
        <v>212.9</v>
      </c>
      <c r="F357">
        <v>191.9</v>
      </c>
      <c r="G357">
        <v>173.9</v>
      </c>
      <c r="H357">
        <v>179.1</v>
      </c>
      <c r="I357">
        <v>159.5</v>
      </c>
      <c r="J357">
        <v>178.7</v>
      </c>
      <c r="K357">
        <v>171.3</v>
      </c>
      <c r="L357">
        <v>123.1</v>
      </c>
      <c r="M357">
        <v>200.5</v>
      </c>
      <c r="N357">
        <v>162.80000000000001</v>
      </c>
      <c r="O357">
        <v>193.3</v>
      </c>
      <c r="P357" s="1">
        <f t="shared" si="28"/>
        <v>176.43333333333331</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3">
      <c r="A358" t="s">
        <v>34</v>
      </c>
      <c r="B358">
        <v>2022</v>
      </c>
      <c r="C358" t="s">
        <v>45</v>
      </c>
      <c r="D358">
        <v>169.2</v>
      </c>
      <c r="E358">
        <v>209</v>
      </c>
      <c r="F358">
        <v>190.2</v>
      </c>
      <c r="G358">
        <v>173.6</v>
      </c>
      <c r="H358">
        <v>188.5</v>
      </c>
      <c r="I358">
        <v>158</v>
      </c>
      <c r="J358">
        <v>159.9</v>
      </c>
      <c r="K358">
        <v>170.8</v>
      </c>
      <c r="L358">
        <v>121.8</v>
      </c>
      <c r="M358">
        <v>205.2</v>
      </c>
      <c r="N358">
        <v>171</v>
      </c>
      <c r="O358">
        <v>190.3</v>
      </c>
      <c r="P358" s="1">
        <f t="shared" si="28"/>
        <v>175.625</v>
      </c>
      <c r="Q358">
        <v>197.3</v>
      </c>
      <c r="R358">
        <v>184</v>
      </c>
      <c r="S358">
        <v>177</v>
      </c>
      <c r="T358">
        <v>183</v>
      </c>
      <c r="U358">
        <v>170.7</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s="1">
        <f t="shared" si="28"/>
        <v>175.68333333333337</v>
      </c>
      <c r="Q359">
        <v>196.9</v>
      </c>
      <c r="R359">
        <v>189</v>
      </c>
      <c r="S359">
        <v>186.3</v>
      </c>
      <c r="T359">
        <v>188.6</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s="1">
        <f t="shared" si="28"/>
        <v>177.55833333333337</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3">
      <c r="A361" t="s">
        <v>34</v>
      </c>
      <c r="B361">
        <v>2023</v>
      </c>
      <c r="C361" t="s">
        <v>31</v>
      </c>
      <c r="D361">
        <v>173.8</v>
      </c>
      <c r="E361">
        <v>210.7</v>
      </c>
      <c r="F361">
        <v>194.5</v>
      </c>
      <c r="G361">
        <v>174.6</v>
      </c>
      <c r="H361">
        <v>187.2</v>
      </c>
      <c r="I361">
        <v>158.30000000000001</v>
      </c>
      <c r="J361">
        <v>153.9</v>
      </c>
      <c r="K361">
        <v>170.9</v>
      </c>
      <c r="L361">
        <v>121.1</v>
      </c>
      <c r="M361">
        <v>208.4</v>
      </c>
      <c r="N361">
        <v>171.4</v>
      </c>
      <c r="O361">
        <v>191.2</v>
      </c>
      <c r="P361" s="1">
        <f t="shared" si="28"/>
        <v>176.33333333333334</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3">
      <c r="A362" t="s">
        <v>30</v>
      </c>
      <c r="B362">
        <v>2023</v>
      </c>
      <c r="C362" t="s">
        <v>35</v>
      </c>
      <c r="D362">
        <v>174.2</v>
      </c>
      <c r="E362">
        <v>205.2</v>
      </c>
      <c r="F362">
        <v>173.9</v>
      </c>
      <c r="G362">
        <v>177</v>
      </c>
      <c r="H362">
        <v>183.4</v>
      </c>
      <c r="I362">
        <v>167.2</v>
      </c>
      <c r="J362">
        <v>140.9</v>
      </c>
      <c r="K362">
        <v>170.4</v>
      </c>
      <c r="L362">
        <v>119.1</v>
      </c>
      <c r="M362">
        <v>212.1</v>
      </c>
      <c r="N362">
        <v>177.6</v>
      </c>
      <c r="O362">
        <v>189.9</v>
      </c>
      <c r="P362" s="1">
        <f t="shared" si="28"/>
        <v>174.24166666666665</v>
      </c>
      <c r="Q362">
        <v>198.3</v>
      </c>
      <c r="R362">
        <v>190</v>
      </c>
      <c r="S362">
        <v>187</v>
      </c>
      <c r="T362">
        <v>189.6</v>
      </c>
      <c r="V362">
        <v>181.6</v>
      </c>
      <c r="W362">
        <v>178.6</v>
      </c>
      <c r="X362">
        <v>186.6</v>
      </c>
      <c r="Y362">
        <v>169</v>
      </c>
      <c r="Z362">
        <v>172.8</v>
      </c>
      <c r="AA362">
        <v>178.5</v>
      </c>
      <c r="AB362">
        <v>180.7</v>
      </c>
      <c r="AC362">
        <v>177.9</v>
      </c>
      <c r="AD362">
        <v>178</v>
      </c>
    </row>
    <row r="363" spans="1:30" x14ac:dyDescent="0.3">
      <c r="A363" t="s">
        <v>33</v>
      </c>
      <c r="B363">
        <v>2023</v>
      </c>
      <c r="C363" t="s">
        <v>35</v>
      </c>
      <c r="D363">
        <v>174.7</v>
      </c>
      <c r="E363">
        <v>212.2</v>
      </c>
      <c r="F363">
        <v>177.2</v>
      </c>
      <c r="G363">
        <v>177.9</v>
      </c>
      <c r="H363">
        <v>172.2</v>
      </c>
      <c r="I363">
        <v>172.1</v>
      </c>
      <c r="J363">
        <v>175.8</v>
      </c>
      <c r="K363">
        <v>172.2</v>
      </c>
      <c r="L363">
        <v>121.9</v>
      </c>
      <c r="M363">
        <v>204.8</v>
      </c>
      <c r="N363">
        <v>164.9</v>
      </c>
      <c r="O363">
        <v>196.6</v>
      </c>
      <c r="P363" s="1">
        <f t="shared" si="28"/>
        <v>176.875</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3">
      <c r="A364" t="s">
        <v>34</v>
      </c>
      <c r="B364">
        <v>2023</v>
      </c>
      <c r="C364" t="s">
        <v>35</v>
      </c>
      <c r="D364">
        <v>174.4</v>
      </c>
      <c r="E364">
        <v>207.7</v>
      </c>
      <c r="F364">
        <v>175.2</v>
      </c>
      <c r="G364">
        <v>177.3</v>
      </c>
      <c r="H364">
        <v>179.3</v>
      </c>
      <c r="I364">
        <v>169.5</v>
      </c>
      <c r="J364">
        <v>152.69999999999999</v>
      </c>
      <c r="K364">
        <v>171</v>
      </c>
      <c r="L364">
        <v>120</v>
      </c>
      <c r="M364">
        <v>209.7</v>
      </c>
      <c r="N364">
        <v>172.3</v>
      </c>
      <c r="O364">
        <v>193</v>
      </c>
      <c r="P364" s="1">
        <f t="shared" si="28"/>
        <v>175.17499999999998</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3">
      <c r="A365" t="s">
        <v>30</v>
      </c>
      <c r="B365">
        <v>2023</v>
      </c>
      <c r="C365" t="s">
        <v>36</v>
      </c>
      <c r="D365">
        <v>174.3</v>
      </c>
      <c r="E365">
        <v>205.2</v>
      </c>
      <c r="F365">
        <v>173.9</v>
      </c>
      <c r="G365">
        <v>177</v>
      </c>
      <c r="H365">
        <v>183.3</v>
      </c>
      <c r="I365">
        <v>167.2</v>
      </c>
      <c r="J365">
        <v>140.9</v>
      </c>
      <c r="K365">
        <v>170.5</v>
      </c>
      <c r="L365">
        <v>119.1</v>
      </c>
      <c r="M365">
        <v>212.1</v>
      </c>
      <c r="N365">
        <v>177.6</v>
      </c>
      <c r="O365">
        <v>189.9</v>
      </c>
      <c r="P365" s="1">
        <f t="shared" si="28"/>
        <v>174.25</v>
      </c>
      <c r="Q365">
        <v>198.4</v>
      </c>
      <c r="R365">
        <v>190</v>
      </c>
      <c r="S365">
        <v>187</v>
      </c>
      <c r="T365">
        <v>189.6</v>
      </c>
      <c r="V365">
        <v>181.4</v>
      </c>
      <c r="W365">
        <v>178.6</v>
      </c>
      <c r="X365">
        <v>186.6</v>
      </c>
      <c r="Y365">
        <v>169</v>
      </c>
      <c r="Z365">
        <v>172.8</v>
      </c>
      <c r="AA365">
        <v>178.5</v>
      </c>
      <c r="AB365">
        <v>180.7</v>
      </c>
      <c r="AC365">
        <v>177.9</v>
      </c>
      <c r="AD365">
        <v>178</v>
      </c>
    </row>
    <row r="366" spans="1:30" x14ac:dyDescent="0.3">
      <c r="A366" t="s">
        <v>33</v>
      </c>
      <c r="B366">
        <v>2023</v>
      </c>
      <c r="C366" t="s">
        <v>36</v>
      </c>
      <c r="D366">
        <v>174.7</v>
      </c>
      <c r="E366">
        <v>212.2</v>
      </c>
      <c r="F366">
        <v>177.2</v>
      </c>
      <c r="G366">
        <v>177.9</v>
      </c>
      <c r="H366">
        <v>172.2</v>
      </c>
      <c r="I366">
        <v>172.1</v>
      </c>
      <c r="J366">
        <v>175.9</v>
      </c>
      <c r="K366">
        <v>172.2</v>
      </c>
      <c r="L366">
        <v>121.9</v>
      </c>
      <c r="M366">
        <v>204.8</v>
      </c>
      <c r="N366">
        <v>164.9</v>
      </c>
      <c r="O366">
        <v>196.6</v>
      </c>
      <c r="P366" s="1">
        <f t="shared" si="28"/>
        <v>176.88333333333333</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3">
      <c r="A367" t="s">
        <v>34</v>
      </c>
      <c r="B367">
        <v>2023</v>
      </c>
      <c r="C367" t="s">
        <v>36</v>
      </c>
      <c r="D367">
        <v>174.4</v>
      </c>
      <c r="E367">
        <v>207.7</v>
      </c>
      <c r="F367">
        <v>175.2</v>
      </c>
      <c r="G367">
        <v>177.3</v>
      </c>
      <c r="H367">
        <v>179.2</v>
      </c>
      <c r="I367">
        <v>169.5</v>
      </c>
      <c r="J367">
        <v>152.80000000000001</v>
      </c>
      <c r="K367">
        <v>171.1</v>
      </c>
      <c r="L367">
        <v>120</v>
      </c>
      <c r="M367">
        <v>209.7</v>
      </c>
      <c r="N367">
        <v>172.3</v>
      </c>
      <c r="O367">
        <v>193</v>
      </c>
      <c r="P367" s="1">
        <f t="shared" si="28"/>
        <v>175.18333333333331</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3">
      <c r="A368" t="s">
        <v>30</v>
      </c>
      <c r="B368">
        <v>2023</v>
      </c>
      <c r="C368" t="s">
        <v>37</v>
      </c>
      <c r="D368">
        <v>173.3</v>
      </c>
      <c r="E368">
        <v>206.9</v>
      </c>
      <c r="F368">
        <v>167.9</v>
      </c>
      <c r="G368">
        <v>178.2</v>
      </c>
      <c r="H368">
        <v>178.5</v>
      </c>
      <c r="I368">
        <v>173.7</v>
      </c>
      <c r="J368">
        <v>142.80000000000001</v>
      </c>
      <c r="K368">
        <v>172.8</v>
      </c>
      <c r="L368">
        <v>120.4</v>
      </c>
      <c r="M368">
        <v>215.5</v>
      </c>
      <c r="N368">
        <v>178.2</v>
      </c>
      <c r="O368">
        <v>190.5</v>
      </c>
      <c r="P368" s="1">
        <f t="shared" si="28"/>
        <v>174.89166666666665</v>
      </c>
      <c r="Q368">
        <v>199.5</v>
      </c>
      <c r="R368">
        <v>190.7</v>
      </c>
      <c r="S368">
        <v>187.3</v>
      </c>
      <c r="T368">
        <v>190.2</v>
      </c>
      <c r="V368">
        <v>181.5</v>
      </c>
      <c r="W368">
        <v>179.1</v>
      </c>
      <c r="X368">
        <v>187.2</v>
      </c>
      <c r="Y368">
        <v>169.4</v>
      </c>
      <c r="Z368">
        <v>173.2</v>
      </c>
      <c r="AA368">
        <v>179.4</v>
      </c>
      <c r="AB368">
        <v>183.8</v>
      </c>
      <c r="AC368">
        <v>178.9</v>
      </c>
      <c r="AD368">
        <v>178.8</v>
      </c>
    </row>
    <row r="369" spans="1:30" x14ac:dyDescent="0.3">
      <c r="A369" t="s">
        <v>33</v>
      </c>
      <c r="B369">
        <v>2023</v>
      </c>
      <c r="C369" t="s">
        <v>37</v>
      </c>
      <c r="D369">
        <v>174.8</v>
      </c>
      <c r="E369">
        <v>213.7</v>
      </c>
      <c r="F369">
        <v>172.4</v>
      </c>
      <c r="G369">
        <v>178.8</v>
      </c>
      <c r="H369">
        <v>168.7</v>
      </c>
      <c r="I369">
        <v>179.2</v>
      </c>
      <c r="J369">
        <v>179.9</v>
      </c>
      <c r="K369">
        <v>174.7</v>
      </c>
      <c r="L369">
        <v>123.1</v>
      </c>
      <c r="M369">
        <v>207.8</v>
      </c>
      <c r="N369">
        <v>165.5</v>
      </c>
      <c r="O369">
        <v>197</v>
      </c>
      <c r="P369" s="1">
        <f t="shared" si="28"/>
        <v>177.9666666666667</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3">
      <c r="A370" t="s">
        <v>34</v>
      </c>
      <c r="B370">
        <v>2023</v>
      </c>
      <c r="C370" t="s">
        <v>37</v>
      </c>
      <c r="D370">
        <v>173.8</v>
      </c>
      <c r="E370">
        <v>209.3</v>
      </c>
      <c r="F370">
        <v>169.6</v>
      </c>
      <c r="G370">
        <v>178.4</v>
      </c>
      <c r="H370">
        <v>174.9</v>
      </c>
      <c r="I370">
        <v>176.3</v>
      </c>
      <c r="J370">
        <v>155.4</v>
      </c>
      <c r="K370">
        <v>173.4</v>
      </c>
      <c r="L370">
        <v>121.3</v>
      </c>
      <c r="M370">
        <v>212.9</v>
      </c>
      <c r="N370">
        <v>172.9</v>
      </c>
      <c r="O370">
        <v>193.5</v>
      </c>
      <c r="P370" s="1">
        <f t="shared" si="28"/>
        <v>175.97500000000002</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3">
      <c r="A371" t="s">
        <v>30</v>
      </c>
      <c r="B371">
        <v>2023</v>
      </c>
      <c r="C371" t="s">
        <v>38</v>
      </c>
      <c r="D371">
        <v>173.2</v>
      </c>
      <c r="E371">
        <v>211.5</v>
      </c>
      <c r="F371">
        <v>171</v>
      </c>
      <c r="G371">
        <v>179.6</v>
      </c>
      <c r="H371">
        <v>173.3</v>
      </c>
      <c r="I371">
        <v>169</v>
      </c>
      <c r="J371">
        <v>148.69999999999999</v>
      </c>
      <c r="K371">
        <v>174.9</v>
      </c>
      <c r="L371">
        <v>121.9</v>
      </c>
      <c r="M371">
        <v>221</v>
      </c>
      <c r="N371">
        <v>178.7</v>
      </c>
      <c r="O371">
        <v>191.1</v>
      </c>
      <c r="P371" s="1">
        <f t="shared" si="28"/>
        <v>176.15833333333339</v>
      </c>
      <c r="Q371">
        <v>199.9</v>
      </c>
      <c r="R371">
        <v>191.2</v>
      </c>
      <c r="S371">
        <v>187.9</v>
      </c>
      <c r="T371">
        <v>190.8</v>
      </c>
      <c r="V371">
        <v>182.5</v>
      </c>
      <c r="W371">
        <v>179.8</v>
      </c>
      <c r="X371">
        <v>187.8</v>
      </c>
      <c r="Y371">
        <v>169.7</v>
      </c>
      <c r="Z371">
        <v>173.8</v>
      </c>
      <c r="AA371">
        <v>180.3</v>
      </c>
      <c r="AB371">
        <v>184.9</v>
      </c>
      <c r="AC371">
        <v>179.5</v>
      </c>
      <c r="AD371">
        <v>179.8</v>
      </c>
    </row>
    <row r="372" spans="1:30" x14ac:dyDescent="0.3">
      <c r="A372" t="s">
        <v>33</v>
      </c>
      <c r="B372">
        <v>2023</v>
      </c>
      <c r="C372" t="s">
        <v>38</v>
      </c>
      <c r="D372">
        <v>174.7</v>
      </c>
      <c r="E372">
        <v>219.4</v>
      </c>
      <c r="F372">
        <v>176.7</v>
      </c>
      <c r="G372">
        <v>179.4</v>
      </c>
      <c r="H372">
        <v>164.4</v>
      </c>
      <c r="I372">
        <v>175.8</v>
      </c>
      <c r="J372">
        <v>185</v>
      </c>
      <c r="K372">
        <v>176.9</v>
      </c>
      <c r="L372">
        <v>124.2</v>
      </c>
      <c r="M372">
        <v>211.9</v>
      </c>
      <c r="N372">
        <v>165.9</v>
      </c>
      <c r="O372">
        <v>197.7</v>
      </c>
      <c r="P372" s="1">
        <f t="shared" si="28"/>
        <v>179.33333333333334</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3">
      <c r="A373" t="s">
        <v>34</v>
      </c>
      <c r="B373">
        <v>2023</v>
      </c>
      <c r="C373" t="s">
        <v>38</v>
      </c>
      <c r="D373">
        <v>173.7</v>
      </c>
      <c r="E373">
        <v>214.3</v>
      </c>
      <c r="F373">
        <v>173.2</v>
      </c>
      <c r="G373">
        <v>179.5</v>
      </c>
      <c r="H373">
        <v>170</v>
      </c>
      <c r="I373">
        <v>172.2</v>
      </c>
      <c r="J373">
        <v>161</v>
      </c>
      <c r="K373">
        <v>175.6</v>
      </c>
      <c r="L373">
        <v>122.7</v>
      </c>
      <c r="M373">
        <v>218</v>
      </c>
      <c r="N373">
        <v>173.4</v>
      </c>
      <c r="O373">
        <v>194.2</v>
      </c>
      <c r="P373" s="1">
        <f t="shared" si="28"/>
        <v>177.31666666666669</v>
      </c>
      <c r="Q373">
        <v>201</v>
      </c>
      <c r="R373">
        <v>187.3</v>
      </c>
      <c r="S373">
        <v>179.7</v>
      </c>
      <c r="T373">
        <v>186.2</v>
      </c>
      <c r="U373">
        <v>175.6</v>
      </c>
      <c r="V373">
        <v>182.8</v>
      </c>
      <c r="W373">
        <v>175.2</v>
      </c>
      <c r="X373">
        <v>185.7</v>
      </c>
      <c r="Y373">
        <v>164.8</v>
      </c>
      <c r="Z373">
        <v>171.2</v>
      </c>
      <c r="AA373">
        <v>177.1</v>
      </c>
      <c r="AB373">
        <v>185.2</v>
      </c>
      <c r="AC373">
        <v>175.7</v>
      </c>
      <c r="AD373">
        <v>179.1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C5B3F-FECA-4622-818D-A46AD56708C5}">
  <dimension ref="A6:AF39"/>
  <sheetViews>
    <sheetView showGridLines="0" topLeftCell="A3" zoomScale="70" zoomScaleNormal="70" workbookViewId="0">
      <selection activeCell="L26" sqref="L26"/>
    </sheetView>
  </sheetViews>
  <sheetFormatPr defaultRowHeight="14.4" x14ac:dyDescent="0.3"/>
  <cols>
    <col min="1" max="2" width="23" customWidth="1"/>
    <col min="5" max="5" width="11.44140625" customWidth="1"/>
    <col min="9" max="9" width="25.88671875" bestFit="1" customWidth="1"/>
    <col min="12" max="12" width="10.88671875" customWidth="1"/>
    <col min="16" max="16" width="25.88671875" bestFit="1" customWidth="1"/>
    <col min="17" max="17" width="11.77734375" bestFit="1" customWidth="1"/>
    <col min="18" max="18" width="12.6640625" bestFit="1" customWidth="1"/>
    <col min="19" max="19" width="18.21875" bestFit="1" customWidth="1"/>
  </cols>
  <sheetData>
    <row r="6" spans="1:32" ht="15" thickBot="1" x14ac:dyDescent="0.35"/>
    <row r="7" spans="1:32" ht="15" thickBot="1" x14ac:dyDescent="0.35">
      <c r="A7" s="15" t="s">
        <v>0</v>
      </c>
      <c r="B7" s="16"/>
      <c r="C7" s="16" t="s">
        <v>1</v>
      </c>
      <c r="D7" s="16" t="s">
        <v>2</v>
      </c>
      <c r="E7" s="16" t="s">
        <v>3</v>
      </c>
      <c r="F7" s="16" t="s">
        <v>4</v>
      </c>
      <c r="G7" s="16" t="s">
        <v>5</v>
      </c>
      <c r="H7" s="16" t="s">
        <v>6</v>
      </c>
      <c r="I7" s="16" t="s">
        <v>7</v>
      </c>
      <c r="J7" s="16" t="s">
        <v>8</v>
      </c>
      <c r="K7" s="16" t="s">
        <v>9</v>
      </c>
      <c r="L7" s="16" t="s">
        <v>10</v>
      </c>
      <c r="M7" s="16"/>
      <c r="N7" s="16" t="s">
        <v>11</v>
      </c>
      <c r="O7" s="16" t="s">
        <v>12</v>
      </c>
      <c r="P7" s="16" t="s">
        <v>13</v>
      </c>
      <c r="Q7" s="16" t="s">
        <v>14</v>
      </c>
      <c r="R7" s="16" t="s">
        <v>15</v>
      </c>
      <c r="S7" s="16" t="s">
        <v>16</v>
      </c>
      <c r="T7" s="16" t="s">
        <v>17</v>
      </c>
      <c r="U7" s="16" t="s">
        <v>18</v>
      </c>
      <c r="V7" s="16" t="s">
        <v>19</v>
      </c>
      <c r="W7" s="16" t="s">
        <v>20</v>
      </c>
      <c r="X7" s="16" t="s">
        <v>21</v>
      </c>
      <c r="Y7" s="16" t="s">
        <v>22</v>
      </c>
      <c r="Z7" s="16" t="s">
        <v>23</v>
      </c>
      <c r="AA7" s="16" t="s">
        <v>24</v>
      </c>
      <c r="AB7" s="16" t="s">
        <v>25</v>
      </c>
      <c r="AC7" s="16" t="s">
        <v>26</v>
      </c>
      <c r="AD7" s="16" t="s">
        <v>27</v>
      </c>
      <c r="AE7" s="16" t="s">
        <v>28</v>
      </c>
      <c r="AF7" s="17" t="s">
        <v>29</v>
      </c>
    </row>
    <row r="8" spans="1:32" x14ac:dyDescent="0.3">
      <c r="A8" s="6" t="s">
        <v>30</v>
      </c>
      <c r="C8">
        <v>2023</v>
      </c>
      <c r="D8" t="s">
        <v>38</v>
      </c>
      <c r="E8">
        <v>173.2</v>
      </c>
      <c r="F8">
        <v>211.5</v>
      </c>
      <c r="G8">
        <v>171</v>
      </c>
      <c r="H8">
        <v>179.6</v>
      </c>
      <c r="I8">
        <v>173.3</v>
      </c>
      <c r="J8">
        <v>169</v>
      </c>
      <c r="K8">
        <v>148.69999999999999</v>
      </c>
      <c r="L8">
        <v>174.9</v>
      </c>
      <c r="N8">
        <v>121.9</v>
      </c>
      <c r="O8">
        <v>221</v>
      </c>
      <c r="P8">
        <v>178.7</v>
      </c>
      <c r="Q8">
        <v>191.1</v>
      </c>
      <c r="R8">
        <v>176.8</v>
      </c>
      <c r="S8">
        <v>199.9</v>
      </c>
      <c r="T8">
        <v>191.2</v>
      </c>
      <c r="U8">
        <v>187.9</v>
      </c>
      <c r="V8">
        <v>190.8</v>
      </c>
      <c r="W8" t="s">
        <v>46</v>
      </c>
      <c r="X8">
        <v>182.5</v>
      </c>
      <c r="Y8">
        <v>179.8</v>
      </c>
      <c r="Z8">
        <v>187.8</v>
      </c>
      <c r="AA8">
        <v>169.7</v>
      </c>
      <c r="AB8">
        <v>173.8</v>
      </c>
      <c r="AC8">
        <v>180.3</v>
      </c>
      <c r="AD8">
        <v>184.9</v>
      </c>
      <c r="AE8">
        <v>179.5</v>
      </c>
      <c r="AF8" s="19">
        <v>179.8</v>
      </c>
    </row>
    <row r="9" spans="1:32" x14ac:dyDescent="0.3">
      <c r="A9" s="6" t="s">
        <v>33</v>
      </c>
      <c r="C9">
        <v>2023</v>
      </c>
      <c r="D9" t="s">
        <v>38</v>
      </c>
      <c r="E9">
        <v>174.7</v>
      </c>
      <c r="F9">
        <v>219.4</v>
      </c>
      <c r="G9">
        <v>176.7</v>
      </c>
      <c r="H9">
        <v>179.4</v>
      </c>
      <c r="I9">
        <v>164.4</v>
      </c>
      <c r="J9">
        <v>175.8</v>
      </c>
      <c r="K9">
        <v>185</v>
      </c>
      <c r="L9">
        <v>176.9</v>
      </c>
      <c r="N9">
        <v>124.2</v>
      </c>
      <c r="O9">
        <v>211.9</v>
      </c>
      <c r="P9">
        <v>165.9</v>
      </c>
      <c r="Q9">
        <v>197.7</v>
      </c>
      <c r="R9">
        <v>183.1</v>
      </c>
      <c r="S9">
        <v>204.2</v>
      </c>
      <c r="T9">
        <v>181.3</v>
      </c>
      <c r="U9">
        <v>168.1</v>
      </c>
      <c r="V9">
        <v>179.3</v>
      </c>
      <c r="W9">
        <v>175.6</v>
      </c>
      <c r="X9">
        <v>183.4</v>
      </c>
      <c r="Y9">
        <v>170.1</v>
      </c>
      <c r="Z9">
        <v>182.2</v>
      </c>
      <c r="AA9">
        <v>160.4</v>
      </c>
      <c r="AB9">
        <v>169.2</v>
      </c>
      <c r="AC9">
        <v>174.8</v>
      </c>
      <c r="AD9">
        <v>185.6</v>
      </c>
      <c r="AE9">
        <v>171.6</v>
      </c>
      <c r="AF9" s="19">
        <v>178.2</v>
      </c>
    </row>
    <row r="10" spans="1:32" ht="15" thickBot="1" x14ac:dyDescent="0.35">
      <c r="A10" s="7" t="s">
        <v>34</v>
      </c>
      <c r="B10" s="4"/>
      <c r="C10" s="4">
        <v>2023</v>
      </c>
      <c r="D10" s="4" t="s">
        <v>38</v>
      </c>
      <c r="E10" s="4">
        <v>173.7</v>
      </c>
      <c r="F10" s="4">
        <v>214.3</v>
      </c>
      <c r="G10" s="4">
        <v>173.2</v>
      </c>
      <c r="H10" s="4">
        <v>179.5</v>
      </c>
      <c r="I10" s="4">
        <v>170</v>
      </c>
      <c r="J10" s="4">
        <v>172.2</v>
      </c>
      <c r="K10" s="4">
        <v>161</v>
      </c>
      <c r="L10" s="4">
        <v>175.6</v>
      </c>
      <c r="M10" s="4"/>
      <c r="N10" s="4">
        <v>122.7</v>
      </c>
      <c r="O10" s="4">
        <v>218</v>
      </c>
      <c r="P10" s="4">
        <v>173.4</v>
      </c>
      <c r="Q10" s="4">
        <v>194.2</v>
      </c>
      <c r="R10" s="4">
        <v>179.1</v>
      </c>
      <c r="S10" s="4">
        <v>201</v>
      </c>
      <c r="T10" s="4">
        <v>187.3</v>
      </c>
      <c r="U10" s="4">
        <v>179.7</v>
      </c>
      <c r="V10" s="4">
        <v>186.2</v>
      </c>
      <c r="W10" s="4">
        <v>175.6</v>
      </c>
      <c r="X10" s="4">
        <v>182.8</v>
      </c>
      <c r="Y10" s="4">
        <v>175.2</v>
      </c>
      <c r="Z10" s="4">
        <v>185.7</v>
      </c>
      <c r="AA10" s="4">
        <v>164.8</v>
      </c>
      <c r="AB10" s="4">
        <v>171.2</v>
      </c>
      <c r="AC10" s="4">
        <v>177.1</v>
      </c>
      <c r="AD10" s="4">
        <v>185.2</v>
      </c>
      <c r="AE10" s="4">
        <v>175.7</v>
      </c>
      <c r="AF10" s="20">
        <v>179.1</v>
      </c>
    </row>
    <row r="13" spans="1:32" ht="15" thickBot="1" x14ac:dyDescent="0.35"/>
    <row r="14" spans="1:32" ht="15" thickBot="1" x14ac:dyDescent="0.35">
      <c r="A14" s="15" t="s">
        <v>0</v>
      </c>
      <c r="B14" s="16" t="s">
        <v>54</v>
      </c>
      <c r="C14" s="16" t="s">
        <v>30</v>
      </c>
      <c r="D14" s="16" t="s">
        <v>33</v>
      </c>
      <c r="E14" s="17" t="s">
        <v>34</v>
      </c>
      <c r="I14" s="15" t="s">
        <v>50</v>
      </c>
      <c r="J14" s="16" t="s">
        <v>30</v>
      </c>
      <c r="K14" s="16" t="s">
        <v>33</v>
      </c>
      <c r="L14" s="17" t="s">
        <v>34</v>
      </c>
    </row>
    <row r="15" spans="1:32" x14ac:dyDescent="0.3">
      <c r="A15" s="6" t="s">
        <v>3</v>
      </c>
      <c r="B15" t="s">
        <v>55</v>
      </c>
      <c r="C15">
        <v>173.2</v>
      </c>
      <c r="D15">
        <v>174.7</v>
      </c>
      <c r="E15" s="19">
        <v>173.7</v>
      </c>
      <c r="I15" s="6" t="str" cm="1">
        <f t="array" ref="I15:I20">_xlfn.UNIQUE(B15:B39)</f>
        <v xml:space="preserve">Food </v>
      </c>
      <c r="J15">
        <f>AVERAGE(C15:C26)</f>
        <v>176.15833333333339</v>
      </c>
      <c r="K15">
        <f t="shared" ref="K15:L15" si="0">AVERAGE(D15:D26)</f>
        <v>179.33333333333334</v>
      </c>
      <c r="L15">
        <f t="shared" si="0"/>
        <v>177.31666666666669</v>
      </c>
    </row>
    <row r="16" spans="1:32" x14ac:dyDescent="0.3">
      <c r="A16" s="6" t="s">
        <v>4</v>
      </c>
      <c r="B16" t="s">
        <v>55</v>
      </c>
      <c r="C16">
        <v>211.5</v>
      </c>
      <c r="D16">
        <v>219.4</v>
      </c>
      <c r="E16" s="19">
        <v>214.3</v>
      </c>
      <c r="I16" s="6" t="str">
        <v>Clothing</v>
      </c>
      <c r="J16">
        <f>AVERAGE(C27:C28)</f>
        <v>189.55</v>
      </c>
      <c r="K16">
        <f t="shared" ref="K16:L16" si="1">AVERAGE(D27:D28)</f>
        <v>174.7</v>
      </c>
      <c r="L16">
        <f t="shared" si="1"/>
        <v>183.5</v>
      </c>
    </row>
    <row r="17" spans="1:15" x14ac:dyDescent="0.3">
      <c r="A17" s="6" t="s">
        <v>5</v>
      </c>
      <c r="B17" t="s">
        <v>55</v>
      </c>
      <c r="C17">
        <v>171</v>
      </c>
      <c r="D17">
        <v>176.7</v>
      </c>
      <c r="E17" s="19">
        <v>173.2</v>
      </c>
      <c r="I17" s="6" t="str">
        <v>Housing and Utilities</v>
      </c>
      <c r="J17">
        <f>AVERAGE(C29:C31)</f>
        <v>179.30000000000004</v>
      </c>
      <c r="K17">
        <f t="shared" ref="K17:L17" si="2">AVERAGE(D29:D31)</f>
        <v>176.36666666666667</v>
      </c>
      <c r="L17">
        <f t="shared" si="2"/>
        <v>177.86666666666665</v>
      </c>
    </row>
    <row r="18" spans="1:15" x14ac:dyDescent="0.3">
      <c r="A18" s="6" t="s">
        <v>6</v>
      </c>
      <c r="B18" t="s">
        <v>55</v>
      </c>
      <c r="C18">
        <v>179.6</v>
      </c>
      <c r="D18">
        <v>179.4</v>
      </c>
      <c r="E18" s="19">
        <v>179.5</v>
      </c>
      <c r="I18" s="6" t="str">
        <v>Health and personal care</v>
      </c>
      <c r="J18">
        <f>AVERAGE(C32,C33)</f>
        <v>186.35000000000002</v>
      </c>
      <c r="K18">
        <f t="shared" ref="K18:L18" si="3">AVERAGE(D32,D33)</f>
        <v>183.89999999999998</v>
      </c>
      <c r="L18">
        <f t="shared" si="3"/>
        <v>185.45</v>
      </c>
    </row>
    <row r="19" spans="1:15" x14ac:dyDescent="0.3">
      <c r="A19" s="6" t="s">
        <v>7</v>
      </c>
      <c r="B19" t="s">
        <v>55</v>
      </c>
      <c r="C19">
        <v>173.3</v>
      </c>
      <c r="D19">
        <v>164.4</v>
      </c>
      <c r="E19" s="19">
        <v>170</v>
      </c>
      <c r="I19" s="6" t="str">
        <v>Transport and communication</v>
      </c>
      <c r="J19">
        <f>AVERAGE(C34)</f>
        <v>169.7</v>
      </c>
      <c r="K19">
        <f t="shared" ref="K19:L19" si="4">AVERAGE(D34)</f>
        <v>160.4</v>
      </c>
      <c r="L19">
        <f t="shared" si="4"/>
        <v>164.8</v>
      </c>
    </row>
    <row r="20" spans="1:15" ht="15" thickBot="1" x14ac:dyDescent="0.35">
      <c r="A20" s="6" t="s">
        <v>8</v>
      </c>
      <c r="B20" t="s">
        <v>55</v>
      </c>
      <c r="C20">
        <v>169</v>
      </c>
      <c r="D20">
        <v>175.8</v>
      </c>
      <c r="E20" s="19">
        <v>172.2</v>
      </c>
      <c r="I20" s="6" t="str">
        <v>Miscellaneous</v>
      </c>
      <c r="J20">
        <f>AVERAGE(C36:C39)</f>
        <v>184.875</v>
      </c>
      <c r="K20">
        <f t="shared" ref="K20:L20" si="5">AVERAGE(D36:D39)</f>
        <v>182.2</v>
      </c>
      <c r="L20">
        <f t="shared" si="5"/>
        <v>183.22499999999999</v>
      </c>
    </row>
    <row r="21" spans="1:15" ht="15" thickBot="1" x14ac:dyDescent="0.35">
      <c r="A21" s="6" t="s">
        <v>9</v>
      </c>
      <c r="B21" t="s">
        <v>55</v>
      </c>
      <c r="C21">
        <v>148.69999999999999</v>
      </c>
      <c r="D21">
        <v>185</v>
      </c>
      <c r="E21" s="19">
        <v>161</v>
      </c>
      <c r="I21" s="27" t="s">
        <v>57</v>
      </c>
      <c r="J21" s="28">
        <f>SUM(J15:J20)</f>
        <v>1085.9333333333334</v>
      </c>
      <c r="K21" s="28">
        <f t="shared" ref="K21:L21" si="6">SUM(K15:K20)</f>
        <v>1056.8999999999999</v>
      </c>
      <c r="L21" s="29">
        <f t="shared" si="6"/>
        <v>1072.1583333333333</v>
      </c>
    </row>
    <row r="22" spans="1:15" ht="15" thickBot="1" x14ac:dyDescent="0.35">
      <c r="A22" s="6" t="s">
        <v>10</v>
      </c>
      <c r="B22" t="s">
        <v>55</v>
      </c>
      <c r="C22">
        <v>174.9</v>
      </c>
      <c r="D22">
        <v>176.9</v>
      </c>
      <c r="E22" s="19">
        <v>175.6</v>
      </c>
    </row>
    <row r="23" spans="1:15" ht="15" thickBot="1" x14ac:dyDescent="0.35">
      <c r="A23" s="6" t="s">
        <v>11</v>
      </c>
      <c r="B23" t="s">
        <v>55</v>
      </c>
      <c r="C23">
        <v>121.9</v>
      </c>
      <c r="D23">
        <v>124.2</v>
      </c>
      <c r="E23" s="19">
        <v>122.7</v>
      </c>
      <c r="I23" s="15" t="s">
        <v>50</v>
      </c>
      <c r="J23" s="16" t="s">
        <v>30</v>
      </c>
      <c r="K23" s="16" t="s">
        <v>33</v>
      </c>
      <c r="L23" s="17" t="s">
        <v>34</v>
      </c>
    </row>
    <row r="24" spans="1:15" x14ac:dyDescent="0.3">
      <c r="A24" s="6" t="s">
        <v>12</v>
      </c>
      <c r="B24" t="s">
        <v>55</v>
      </c>
      <c r="C24">
        <v>221</v>
      </c>
      <c r="D24">
        <v>211.9</v>
      </c>
      <c r="E24" s="19">
        <v>218</v>
      </c>
      <c r="I24" s="6" t="s">
        <v>55</v>
      </c>
      <c r="J24" s="21">
        <f>J15/$J$21</f>
        <v>0.16221836822395486</v>
      </c>
      <c r="K24" s="21">
        <f>K15/$K$21</f>
        <v>0.16967861986312174</v>
      </c>
      <c r="L24" s="22">
        <f>L15/$L$21</f>
        <v>0.16538291141700157</v>
      </c>
      <c r="M24" s="21"/>
    </row>
    <row r="25" spans="1:15" x14ac:dyDescent="0.3">
      <c r="A25" s="6" t="s">
        <v>13</v>
      </c>
      <c r="B25" t="s">
        <v>55</v>
      </c>
      <c r="C25">
        <v>178.7</v>
      </c>
      <c r="D25">
        <v>165.9</v>
      </c>
      <c r="E25" s="19">
        <v>173.4</v>
      </c>
      <c r="I25" s="6" t="s">
        <v>17</v>
      </c>
      <c r="J25" s="21">
        <f>J16/$J$21</f>
        <v>0.17455031002517035</v>
      </c>
      <c r="K25" s="21">
        <f>K16/$K$21</f>
        <v>0.16529472987037563</v>
      </c>
      <c r="L25" s="22">
        <f>L16/$L$21</f>
        <v>0.1711500944356788</v>
      </c>
      <c r="M25" s="21"/>
    </row>
    <row r="26" spans="1:15" x14ac:dyDescent="0.3">
      <c r="A26" s="6" t="s">
        <v>14</v>
      </c>
      <c r="B26" t="s">
        <v>55</v>
      </c>
      <c r="C26">
        <v>191.1</v>
      </c>
      <c r="D26">
        <v>197.7</v>
      </c>
      <c r="E26" s="19">
        <v>194.2</v>
      </c>
      <c r="I26" s="6" t="s">
        <v>56</v>
      </c>
      <c r="J26" s="21">
        <f>J17/$J$21</f>
        <v>0.16511142488796124</v>
      </c>
      <c r="K26" s="21">
        <f>K17/$K$21</f>
        <v>0.16687166871668718</v>
      </c>
      <c r="L26" s="22">
        <f>L17/$L$21</f>
        <v>0.16589589535127738</v>
      </c>
      <c r="M26" s="21"/>
    </row>
    <row r="27" spans="1:15" x14ac:dyDescent="0.3">
      <c r="A27" s="6" t="s">
        <v>17</v>
      </c>
      <c r="B27" t="s">
        <v>17</v>
      </c>
      <c r="C27">
        <v>191.2</v>
      </c>
      <c r="D27">
        <v>181.3</v>
      </c>
      <c r="E27" s="19">
        <v>187.3</v>
      </c>
      <c r="I27" s="6" t="s">
        <v>48</v>
      </c>
      <c r="J27" s="21">
        <f>J18/$J$21</f>
        <v>0.17160353612867579</v>
      </c>
      <c r="K27" s="21">
        <f>K18/$K$21</f>
        <v>0.17399943230201534</v>
      </c>
      <c r="L27" s="22">
        <f>L18/$L$21</f>
        <v>0.17296885565720235</v>
      </c>
      <c r="M27" s="21"/>
    </row>
    <row r="28" spans="1:15" x14ac:dyDescent="0.3">
      <c r="A28" s="6" t="s">
        <v>18</v>
      </c>
      <c r="B28" t="s">
        <v>17</v>
      </c>
      <c r="C28">
        <v>187.9</v>
      </c>
      <c r="D28">
        <v>168.1</v>
      </c>
      <c r="E28" s="19">
        <v>179.7</v>
      </c>
      <c r="I28" s="6" t="s">
        <v>24</v>
      </c>
      <c r="J28" s="21">
        <f>J19/$J$21</f>
        <v>0.15627110319847748</v>
      </c>
      <c r="K28" s="21">
        <f>K19/$K$21</f>
        <v>0.15176459456902264</v>
      </c>
      <c r="L28" s="22">
        <f>L19/$L$21</f>
        <v>0.15370864067029902</v>
      </c>
      <c r="M28" s="21"/>
    </row>
    <row r="29" spans="1:15" ht="15" thickBot="1" x14ac:dyDescent="0.35">
      <c r="A29" s="6" t="s">
        <v>20</v>
      </c>
      <c r="B29" t="s">
        <v>56</v>
      </c>
      <c r="C29">
        <v>175.6</v>
      </c>
      <c r="D29">
        <v>175.6</v>
      </c>
      <c r="E29" s="19">
        <v>175.6</v>
      </c>
      <c r="I29" s="7" t="s">
        <v>28</v>
      </c>
      <c r="J29" s="23">
        <f t="shared" ref="J29" si="7">J20/$J$21</f>
        <v>0.17024525753576031</v>
      </c>
      <c r="K29" s="23">
        <f t="shared" ref="K29" si="8">K20/$K$21</f>
        <v>0.17239095467877757</v>
      </c>
      <c r="L29" s="24">
        <f t="shared" ref="L29" si="9">L20/$L$21</f>
        <v>0.17089360246854088</v>
      </c>
      <c r="M29" s="21"/>
    </row>
    <row r="30" spans="1:15" x14ac:dyDescent="0.3">
      <c r="A30" s="6" t="s">
        <v>21</v>
      </c>
      <c r="B30" t="s">
        <v>56</v>
      </c>
      <c r="C30">
        <v>182.5</v>
      </c>
      <c r="D30">
        <v>183.4</v>
      </c>
      <c r="E30" s="19">
        <v>182.8</v>
      </c>
    </row>
    <row r="31" spans="1:15" x14ac:dyDescent="0.3">
      <c r="A31" s="6" t="s">
        <v>22</v>
      </c>
      <c r="B31" t="s">
        <v>56</v>
      </c>
      <c r="C31">
        <v>179.8</v>
      </c>
      <c r="D31">
        <v>170.1</v>
      </c>
      <c r="E31" s="19">
        <v>175.2</v>
      </c>
    </row>
    <row r="32" spans="1:15" x14ac:dyDescent="0.3">
      <c r="A32" s="6" t="s">
        <v>23</v>
      </c>
      <c r="B32" t="s">
        <v>48</v>
      </c>
      <c r="C32">
        <v>187.8</v>
      </c>
      <c r="D32">
        <v>182.2</v>
      </c>
      <c r="E32" s="19">
        <v>185.7</v>
      </c>
      <c r="O32" s="25"/>
    </row>
    <row r="33" spans="1:15" x14ac:dyDescent="0.3">
      <c r="A33" s="6" t="s">
        <v>27</v>
      </c>
      <c r="B33" t="s">
        <v>48</v>
      </c>
      <c r="C33">
        <v>184.9</v>
      </c>
      <c r="D33">
        <v>185.6</v>
      </c>
      <c r="E33" s="19">
        <v>185.2</v>
      </c>
      <c r="O33" s="26" t="s">
        <v>58</v>
      </c>
    </row>
    <row r="34" spans="1:15" x14ac:dyDescent="0.3">
      <c r="A34" s="6" t="s">
        <v>24</v>
      </c>
      <c r="B34" t="s">
        <v>24</v>
      </c>
      <c r="C34">
        <v>169.7</v>
      </c>
      <c r="D34">
        <v>160.4</v>
      </c>
      <c r="E34" s="19">
        <v>164.8</v>
      </c>
    </row>
    <row r="35" spans="1:15" x14ac:dyDescent="0.3">
      <c r="A35" s="6" t="s">
        <v>25</v>
      </c>
      <c r="B35" t="s">
        <v>28</v>
      </c>
      <c r="C35">
        <v>173.8</v>
      </c>
      <c r="D35">
        <v>169.2</v>
      </c>
      <c r="E35" s="19">
        <v>171.2</v>
      </c>
    </row>
    <row r="36" spans="1:15" x14ac:dyDescent="0.3">
      <c r="A36" s="6" t="s">
        <v>26</v>
      </c>
      <c r="B36" t="s">
        <v>28</v>
      </c>
      <c r="C36">
        <v>180.3</v>
      </c>
      <c r="D36">
        <v>174.8</v>
      </c>
      <c r="E36" s="19">
        <v>177.1</v>
      </c>
    </row>
    <row r="37" spans="1:15" x14ac:dyDescent="0.3">
      <c r="A37" s="6" t="s">
        <v>28</v>
      </c>
      <c r="B37" t="s">
        <v>28</v>
      </c>
      <c r="C37">
        <v>179.5</v>
      </c>
      <c r="D37">
        <v>171.6</v>
      </c>
      <c r="E37" s="19">
        <v>175.7</v>
      </c>
    </row>
    <row r="38" spans="1:15" x14ac:dyDescent="0.3">
      <c r="A38" s="6" t="s">
        <v>29</v>
      </c>
      <c r="B38" t="s">
        <v>28</v>
      </c>
      <c r="C38">
        <v>179.8</v>
      </c>
      <c r="D38">
        <v>178.2</v>
      </c>
      <c r="E38" s="19">
        <v>179.1</v>
      </c>
    </row>
    <row r="39" spans="1:15" ht="15" thickBot="1" x14ac:dyDescent="0.35">
      <c r="A39" s="7" t="s">
        <v>16</v>
      </c>
      <c r="B39" s="4" t="s">
        <v>28</v>
      </c>
      <c r="C39" s="4">
        <v>199.9</v>
      </c>
      <c r="D39" s="4">
        <v>204.2</v>
      </c>
      <c r="E39" s="20">
        <v>201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8F5F-7747-4C96-91F1-EFAC5169726A}">
  <dimension ref="A6:Q90"/>
  <sheetViews>
    <sheetView showGridLines="0" topLeftCell="A2" workbookViewId="0">
      <selection activeCell="L20" sqref="L20"/>
    </sheetView>
  </sheetViews>
  <sheetFormatPr defaultRowHeight="14.4" x14ac:dyDescent="0.3"/>
  <cols>
    <col min="1" max="1" width="11.21875" bestFit="1" customWidth="1"/>
    <col min="8" max="8" width="6.88671875" bestFit="1" customWidth="1"/>
    <col min="9" max="9" width="22.33203125" bestFit="1" customWidth="1"/>
    <col min="10" max="10" width="16.33203125" bestFit="1" customWidth="1"/>
  </cols>
  <sheetData>
    <row r="6" spans="1:12" x14ac:dyDescent="0.3">
      <c r="A6" s="2"/>
    </row>
    <row r="7" spans="1:12" x14ac:dyDescent="0.3">
      <c r="A7" s="39" t="s">
        <v>0</v>
      </c>
      <c r="B7" s="39" t="s">
        <v>1</v>
      </c>
      <c r="C7" s="39" t="s">
        <v>2</v>
      </c>
      <c r="D7" s="39" t="s">
        <v>29</v>
      </c>
      <c r="H7" s="72" t="s">
        <v>1</v>
      </c>
      <c r="I7" s="30" t="s">
        <v>94</v>
      </c>
      <c r="J7" s="39" t="s">
        <v>95</v>
      </c>
      <c r="L7" t="s">
        <v>96</v>
      </c>
    </row>
    <row r="8" spans="1:12" x14ac:dyDescent="0.3">
      <c r="A8" s="30" t="s">
        <v>34</v>
      </c>
      <c r="B8" s="30">
        <v>2016</v>
      </c>
      <c r="C8" s="30" t="s">
        <v>31</v>
      </c>
      <c r="D8" s="30">
        <v>126.3</v>
      </c>
      <c r="H8" s="73">
        <v>2016</v>
      </c>
      <c r="I8" s="66">
        <v>129.20000000000002</v>
      </c>
      <c r="J8" s="30"/>
      <c r="L8" t="s">
        <v>97</v>
      </c>
    </row>
    <row r="9" spans="1:12" x14ac:dyDescent="0.3">
      <c r="A9" s="30" t="s">
        <v>34</v>
      </c>
      <c r="B9" s="30">
        <v>2016</v>
      </c>
      <c r="C9" s="30" t="s">
        <v>35</v>
      </c>
      <c r="D9" s="30">
        <v>126</v>
      </c>
      <c r="H9" s="73">
        <v>2017</v>
      </c>
      <c r="I9" s="66">
        <v>133.5</v>
      </c>
      <c r="J9" s="42">
        <f>(I9-I8)/I8</f>
        <v>3.3281733746129895E-2</v>
      </c>
    </row>
    <row r="10" spans="1:12" x14ac:dyDescent="0.3">
      <c r="A10" s="30" t="s">
        <v>34</v>
      </c>
      <c r="B10" s="30">
        <v>2016</v>
      </c>
      <c r="C10" s="30" t="s">
        <v>36</v>
      </c>
      <c r="D10" s="30">
        <v>126</v>
      </c>
      <c r="H10" s="73">
        <v>2018</v>
      </c>
      <c r="I10" s="66">
        <v>138.77500000000001</v>
      </c>
      <c r="J10" s="42">
        <f t="shared" ref="J10:J14" si="0">(I10-I9)/I9</f>
        <v>3.9513108614232254E-2</v>
      </c>
    </row>
    <row r="11" spans="1:12" x14ac:dyDescent="0.3">
      <c r="A11" s="30" t="s">
        <v>34</v>
      </c>
      <c r="B11" s="30">
        <v>2016</v>
      </c>
      <c r="C11" s="30" t="s">
        <v>37</v>
      </c>
      <c r="D11" s="30">
        <v>127.3</v>
      </c>
      <c r="H11" s="73">
        <v>2019</v>
      </c>
      <c r="I11" s="66">
        <v>144.18181818181819</v>
      </c>
      <c r="J11" s="42">
        <f t="shared" si="0"/>
        <v>3.8961038961038953E-2</v>
      </c>
      <c r="L11" t="s">
        <v>98</v>
      </c>
    </row>
    <row r="12" spans="1:12" x14ac:dyDescent="0.3">
      <c r="A12" s="30" t="s">
        <v>34</v>
      </c>
      <c r="B12" s="30">
        <v>2016</v>
      </c>
      <c r="C12" s="30" t="s">
        <v>38</v>
      </c>
      <c r="D12" s="30">
        <v>128.6</v>
      </c>
      <c r="H12" s="73">
        <v>2020</v>
      </c>
      <c r="I12" s="66">
        <v>154.33333333333337</v>
      </c>
      <c r="J12" s="42">
        <f t="shared" si="0"/>
        <v>7.0407734342160799E-2</v>
      </c>
      <c r="L12" t="s">
        <v>99</v>
      </c>
    </row>
    <row r="13" spans="1:12" x14ac:dyDescent="0.3">
      <c r="A13" s="30" t="s">
        <v>34</v>
      </c>
      <c r="B13" s="30">
        <v>2016</v>
      </c>
      <c r="C13" s="30" t="s">
        <v>39</v>
      </c>
      <c r="D13" s="30">
        <v>130.1</v>
      </c>
      <c r="H13" s="73">
        <v>2021</v>
      </c>
      <c r="I13" s="66">
        <v>161.45833333333334</v>
      </c>
      <c r="J13" s="42">
        <f t="shared" si="0"/>
        <v>4.616630669546417E-2</v>
      </c>
    </row>
    <row r="14" spans="1:12" x14ac:dyDescent="0.3">
      <c r="A14" s="30" t="s">
        <v>34</v>
      </c>
      <c r="B14" s="30">
        <v>2016</v>
      </c>
      <c r="C14" s="30" t="s">
        <v>40</v>
      </c>
      <c r="D14" s="30">
        <v>131.1</v>
      </c>
      <c r="H14" s="73">
        <v>2022</v>
      </c>
      <c r="I14" s="66">
        <v>172.14999999999998</v>
      </c>
      <c r="J14" s="42">
        <f t="shared" si="0"/>
        <v>6.6219354838709471E-2</v>
      </c>
    </row>
    <row r="15" spans="1:12" x14ac:dyDescent="0.3">
      <c r="A15" s="30" t="s">
        <v>34</v>
      </c>
      <c r="B15" s="30">
        <v>2016</v>
      </c>
      <c r="C15" s="30" t="s">
        <v>41</v>
      </c>
      <c r="D15" s="30">
        <v>131.1</v>
      </c>
    </row>
    <row r="16" spans="1:12" x14ac:dyDescent="0.3">
      <c r="A16" s="30" t="s">
        <v>34</v>
      </c>
      <c r="B16" s="30">
        <v>2016</v>
      </c>
      <c r="C16" s="30" t="s">
        <v>42</v>
      </c>
      <c r="D16" s="30">
        <v>130.9</v>
      </c>
    </row>
    <row r="17" spans="1:17" x14ac:dyDescent="0.3">
      <c r="A17" s="30" t="s">
        <v>34</v>
      </c>
      <c r="B17" s="30">
        <v>2016</v>
      </c>
      <c r="C17" s="30" t="s">
        <v>43</v>
      </c>
      <c r="D17" s="30">
        <v>131.4</v>
      </c>
    </row>
    <row r="18" spans="1:17" x14ac:dyDescent="0.3">
      <c r="A18" s="30" t="s">
        <v>34</v>
      </c>
      <c r="B18" s="30">
        <v>2016</v>
      </c>
      <c r="C18" s="30" t="s">
        <v>44</v>
      </c>
      <c r="D18" s="30">
        <v>131.19999999999999</v>
      </c>
    </row>
    <row r="19" spans="1:17" x14ac:dyDescent="0.3">
      <c r="A19" s="30" t="s">
        <v>34</v>
      </c>
      <c r="B19" s="30">
        <v>2016</v>
      </c>
      <c r="C19" s="30" t="s">
        <v>45</v>
      </c>
      <c r="D19" s="30">
        <v>130.4</v>
      </c>
    </row>
    <row r="20" spans="1:17" ht="15.6" x14ac:dyDescent="0.3">
      <c r="A20" s="30" t="s">
        <v>34</v>
      </c>
      <c r="B20" s="30">
        <v>2017</v>
      </c>
      <c r="C20" s="30" t="s">
        <v>31</v>
      </c>
      <c r="D20" s="33">
        <v>130.30000000000001</v>
      </c>
      <c r="G20" s="32"/>
      <c r="K20" s="32"/>
      <c r="L20" s="32"/>
      <c r="M20" s="32"/>
      <c r="N20" s="32"/>
    </row>
    <row r="21" spans="1:17" x14ac:dyDescent="0.3">
      <c r="A21" s="30" t="s">
        <v>34</v>
      </c>
      <c r="B21" s="30">
        <v>2017</v>
      </c>
      <c r="C21" s="30" t="s">
        <v>35</v>
      </c>
      <c r="D21" s="30">
        <v>130.6</v>
      </c>
    </row>
    <row r="22" spans="1:17" x14ac:dyDescent="0.3">
      <c r="A22" s="30" t="s">
        <v>34</v>
      </c>
      <c r="B22" s="30">
        <v>2017</v>
      </c>
      <c r="C22" s="30" t="s">
        <v>36</v>
      </c>
      <c r="D22" s="30">
        <v>130.9</v>
      </c>
    </row>
    <row r="23" spans="1:17" x14ac:dyDescent="0.3">
      <c r="A23" s="30" t="s">
        <v>34</v>
      </c>
      <c r="B23" s="30">
        <v>2017</v>
      </c>
      <c r="C23" s="30" t="s">
        <v>37</v>
      </c>
      <c r="D23" s="30">
        <v>131.1</v>
      </c>
    </row>
    <row r="24" spans="1:17" x14ac:dyDescent="0.3">
      <c r="A24" s="30" t="s">
        <v>34</v>
      </c>
      <c r="B24" s="30">
        <v>2017</v>
      </c>
      <c r="C24" s="30" t="s">
        <v>38</v>
      </c>
      <c r="D24" s="30">
        <v>131.4</v>
      </c>
    </row>
    <row r="25" spans="1:17" x14ac:dyDescent="0.3">
      <c r="A25" s="30" t="s">
        <v>34</v>
      </c>
      <c r="B25" s="30">
        <v>2017</v>
      </c>
      <c r="C25" s="30" t="s">
        <v>39</v>
      </c>
      <c r="D25" s="30">
        <v>132</v>
      </c>
    </row>
    <row r="26" spans="1:17" x14ac:dyDescent="0.3">
      <c r="A26" s="30" t="s">
        <v>34</v>
      </c>
      <c r="B26" s="30">
        <v>2017</v>
      </c>
      <c r="C26" s="30" t="s">
        <v>40</v>
      </c>
      <c r="D26" s="30">
        <v>134.19999999999999</v>
      </c>
      <c r="Q26" s="34"/>
    </row>
    <row r="27" spans="1:17" x14ac:dyDescent="0.3">
      <c r="A27" s="30" t="s">
        <v>34</v>
      </c>
      <c r="B27" s="30">
        <v>2017</v>
      </c>
      <c r="C27" s="30" t="s">
        <v>41</v>
      </c>
      <c r="D27" s="30">
        <v>135.4</v>
      </c>
    </row>
    <row r="28" spans="1:17" x14ac:dyDescent="0.3">
      <c r="A28" s="30" t="s">
        <v>34</v>
      </c>
      <c r="B28" s="30">
        <v>2017</v>
      </c>
      <c r="C28" s="30" t="s">
        <v>42</v>
      </c>
      <c r="D28" s="30">
        <v>135.19999999999999</v>
      </c>
    </row>
    <row r="29" spans="1:17" x14ac:dyDescent="0.3">
      <c r="A29" s="30" t="s">
        <v>34</v>
      </c>
      <c r="B29" s="30">
        <v>2017</v>
      </c>
      <c r="C29" s="30" t="s">
        <v>43</v>
      </c>
      <c r="D29" s="30">
        <v>136.1</v>
      </c>
    </row>
    <row r="30" spans="1:17" x14ac:dyDescent="0.3">
      <c r="A30" s="30" t="s">
        <v>34</v>
      </c>
      <c r="B30" s="30">
        <v>2017</v>
      </c>
      <c r="C30" s="30" t="s">
        <v>44</v>
      </c>
      <c r="D30" s="30">
        <v>137.6</v>
      </c>
    </row>
    <row r="31" spans="1:17" x14ac:dyDescent="0.3">
      <c r="A31" s="30" t="s">
        <v>34</v>
      </c>
      <c r="B31" s="30">
        <v>2017</v>
      </c>
      <c r="C31" s="30" t="s">
        <v>45</v>
      </c>
      <c r="D31" s="33">
        <v>137.19999999999999</v>
      </c>
    </row>
    <row r="32" spans="1:17" x14ac:dyDescent="0.3">
      <c r="A32" s="30" t="s">
        <v>34</v>
      </c>
      <c r="B32" s="30">
        <v>2018</v>
      </c>
      <c r="C32" s="30" t="s">
        <v>31</v>
      </c>
      <c r="D32" s="30">
        <v>136.9</v>
      </c>
    </row>
    <row r="33" spans="1:4" x14ac:dyDescent="0.3">
      <c r="A33" s="30" t="s">
        <v>34</v>
      </c>
      <c r="B33" s="30">
        <v>2018</v>
      </c>
      <c r="C33" s="30" t="s">
        <v>35</v>
      </c>
      <c r="D33" s="30">
        <v>136.4</v>
      </c>
    </row>
    <row r="34" spans="1:4" x14ac:dyDescent="0.3">
      <c r="A34" s="30" t="s">
        <v>34</v>
      </c>
      <c r="B34" s="30">
        <v>2018</v>
      </c>
      <c r="C34" s="30" t="s">
        <v>36</v>
      </c>
      <c r="D34" s="30">
        <v>136.5</v>
      </c>
    </row>
    <row r="35" spans="1:4" x14ac:dyDescent="0.3">
      <c r="A35" s="30" t="s">
        <v>34</v>
      </c>
      <c r="B35" s="30">
        <v>2018</v>
      </c>
      <c r="C35" s="30" t="s">
        <v>37</v>
      </c>
      <c r="D35" s="30">
        <v>137.1</v>
      </c>
    </row>
    <row r="36" spans="1:4" x14ac:dyDescent="0.3">
      <c r="A36" s="30" t="s">
        <v>34</v>
      </c>
      <c r="B36" s="30">
        <v>2018</v>
      </c>
      <c r="C36" s="30" t="s">
        <v>38</v>
      </c>
      <c r="D36" s="30">
        <v>137.80000000000001</v>
      </c>
    </row>
    <row r="37" spans="1:4" x14ac:dyDescent="0.3">
      <c r="A37" s="30" t="s">
        <v>34</v>
      </c>
      <c r="B37" s="30">
        <v>2018</v>
      </c>
      <c r="C37" s="30" t="s">
        <v>39</v>
      </c>
      <c r="D37" s="30">
        <v>138.5</v>
      </c>
    </row>
    <row r="38" spans="1:4" x14ac:dyDescent="0.3">
      <c r="A38" s="30" t="s">
        <v>34</v>
      </c>
      <c r="B38" s="30">
        <v>2018</v>
      </c>
      <c r="C38" s="30" t="s">
        <v>40</v>
      </c>
      <c r="D38" s="30">
        <v>139.80000000000001</v>
      </c>
    </row>
    <row r="39" spans="1:4" x14ac:dyDescent="0.3">
      <c r="A39" s="30" t="s">
        <v>34</v>
      </c>
      <c r="B39" s="30">
        <v>2018</v>
      </c>
      <c r="C39" s="30" t="s">
        <v>41</v>
      </c>
      <c r="D39" s="30">
        <v>140.4</v>
      </c>
    </row>
    <row r="40" spans="1:4" x14ac:dyDescent="0.3">
      <c r="A40" s="30" t="s">
        <v>34</v>
      </c>
      <c r="B40" s="30">
        <v>2018</v>
      </c>
      <c r="C40" s="30" t="s">
        <v>42</v>
      </c>
      <c r="D40" s="30">
        <v>140.19999999999999</v>
      </c>
    </row>
    <row r="41" spans="1:4" x14ac:dyDescent="0.3">
      <c r="A41" s="30" t="s">
        <v>34</v>
      </c>
      <c r="B41" s="30">
        <v>2018</v>
      </c>
      <c r="C41" s="30" t="s">
        <v>43</v>
      </c>
      <c r="D41" s="30">
        <v>140.80000000000001</v>
      </c>
    </row>
    <row r="42" spans="1:4" x14ac:dyDescent="0.3">
      <c r="A42" s="30" t="s">
        <v>34</v>
      </c>
      <c r="B42" s="30">
        <v>2018</v>
      </c>
      <c r="C42" s="30" t="s">
        <v>44</v>
      </c>
      <c r="D42" s="30">
        <v>140.80000000000001</v>
      </c>
    </row>
    <row r="43" spans="1:4" x14ac:dyDescent="0.3">
      <c r="A43" s="30" t="s">
        <v>34</v>
      </c>
      <c r="B43" s="30">
        <v>2018</v>
      </c>
      <c r="C43" s="30" t="s">
        <v>45</v>
      </c>
      <c r="D43" s="30">
        <v>140.1</v>
      </c>
    </row>
    <row r="44" spans="1:4" x14ac:dyDescent="0.3">
      <c r="A44" s="30" t="s">
        <v>34</v>
      </c>
      <c r="B44" s="30">
        <v>2019</v>
      </c>
      <c r="C44" s="30" t="s">
        <v>31</v>
      </c>
      <c r="D44" s="30">
        <v>139.6</v>
      </c>
    </row>
    <row r="45" spans="1:4" x14ac:dyDescent="0.3">
      <c r="A45" s="30" t="s">
        <v>34</v>
      </c>
      <c r="B45" s="30">
        <v>2019</v>
      </c>
      <c r="C45" s="30" t="s">
        <v>35</v>
      </c>
      <c r="D45" s="30">
        <v>139.9</v>
      </c>
    </row>
    <row r="46" spans="1:4" x14ac:dyDescent="0.3">
      <c r="A46" s="30" t="s">
        <v>34</v>
      </c>
      <c r="B46" s="30">
        <v>2019</v>
      </c>
      <c r="C46" s="30" t="s">
        <v>36</v>
      </c>
      <c r="D46" s="30">
        <v>140.4</v>
      </c>
    </row>
    <row r="47" spans="1:4" x14ac:dyDescent="0.3">
      <c r="A47" s="30" t="s">
        <v>34</v>
      </c>
      <c r="B47" s="30">
        <v>2019</v>
      </c>
      <c r="C47" s="30" t="s">
        <v>38</v>
      </c>
      <c r="D47" s="30">
        <v>142</v>
      </c>
    </row>
    <row r="48" spans="1:4" x14ac:dyDescent="0.3">
      <c r="A48" s="30" t="s">
        <v>34</v>
      </c>
      <c r="B48" s="30">
        <v>2019</v>
      </c>
      <c r="C48" s="30" t="s">
        <v>39</v>
      </c>
      <c r="D48" s="30">
        <v>142.9</v>
      </c>
    </row>
    <row r="49" spans="1:4" x14ac:dyDescent="0.3">
      <c r="A49" s="30" t="s">
        <v>34</v>
      </c>
      <c r="B49" s="30">
        <v>2019</v>
      </c>
      <c r="C49" s="30" t="s">
        <v>40</v>
      </c>
      <c r="D49" s="30">
        <v>144.19999999999999</v>
      </c>
    </row>
    <row r="50" spans="1:4" x14ac:dyDescent="0.3">
      <c r="A50" s="30" t="s">
        <v>34</v>
      </c>
      <c r="B50" s="30">
        <v>2019</v>
      </c>
      <c r="C50" s="30" t="s">
        <v>41</v>
      </c>
      <c r="D50" s="30">
        <v>145</v>
      </c>
    </row>
    <row r="51" spans="1:4" x14ac:dyDescent="0.3">
      <c r="A51" s="30" t="s">
        <v>34</v>
      </c>
      <c r="B51" s="30">
        <v>2019</v>
      </c>
      <c r="C51" s="30" t="s">
        <v>42</v>
      </c>
      <c r="D51" s="30">
        <v>145.80000000000001</v>
      </c>
    </row>
    <row r="52" spans="1:4" x14ac:dyDescent="0.3">
      <c r="A52" s="30" t="s">
        <v>34</v>
      </c>
      <c r="B52" s="30">
        <v>2019</v>
      </c>
      <c r="C52" s="30" t="s">
        <v>43</v>
      </c>
      <c r="D52" s="30">
        <v>147.19999999999999</v>
      </c>
    </row>
    <row r="53" spans="1:4" x14ac:dyDescent="0.3">
      <c r="A53" s="30" t="s">
        <v>34</v>
      </c>
      <c r="B53" s="30">
        <v>2019</v>
      </c>
      <c r="C53" s="30" t="s">
        <v>44</v>
      </c>
      <c r="D53" s="30">
        <v>148.6</v>
      </c>
    </row>
    <row r="54" spans="1:4" x14ac:dyDescent="0.3">
      <c r="A54" s="30" t="s">
        <v>34</v>
      </c>
      <c r="B54" s="30">
        <v>2019</v>
      </c>
      <c r="C54" s="30" t="s">
        <v>45</v>
      </c>
      <c r="D54" s="30">
        <v>150.4</v>
      </c>
    </row>
    <row r="55" spans="1:4" x14ac:dyDescent="0.3">
      <c r="A55" s="30" t="s">
        <v>34</v>
      </c>
      <c r="B55" s="30">
        <v>2020</v>
      </c>
      <c r="C55" s="30" t="s">
        <v>31</v>
      </c>
      <c r="D55" s="30">
        <v>150.19999999999999</v>
      </c>
    </row>
    <row r="56" spans="1:4" x14ac:dyDescent="0.3">
      <c r="A56" s="30" t="s">
        <v>34</v>
      </c>
      <c r="B56" s="30">
        <v>2020</v>
      </c>
      <c r="C56" s="30" t="s">
        <v>35</v>
      </c>
      <c r="D56" s="30">
        <v>149.1</v>
      </c>
    </row>
    <row r="57" spans="1:4" x14ac:dyDescent="0.3">
      <c r="A57" s="30" t="s">
        <v>34</v>
      </c>
      <c r="B57" s="31">
        <v>2020</v>
      </c>
      <c r="C57" s="31" t="s">
        <v>36</v>
      </c>
      <c r="D57" s="30">
        <v>148.6</v>
      </c>
    </row>
    <row r="58" spans="1:4" x14ac:dyDescent="0.3">
      <c r="A58" s="31" t="s">
        <v>34</v>
      </c>
      <c r="B58" s="31">
        <v>2020</v>
      </c>
      <c r="C58" s="31" t="s">
        <v>37</v>
      </c>
      <c r="D58" s="31">
        <v>157.80000000000001</v>
      </c>
    </row>
    <row r="59" spans="1:4" x14ac:dyDescent="0.3">
      <c r="A59" s="31" t="s">
        <v>34</v>
      </c>
      <c r="B59" s="31">
        <v>2020</v>
      </c>
      <c r="C59" s="31" t="s">
        <v>38</v>
      </c>
      <c r="D59" s="31">
        <v>160.4</v>
      </c>
    </row>
    <row r="60" spans="1:4" x14ac:dyDescent="0.3">
      <c r="A60" s="30" t="s">
        <v>34</v>
      </c>
      <c r="B60" s="30">
        <v>2020</v>
      </c>
      <c r="C60" s="30" t="s">
        <v>39</v>
      </c>
      <c r="D60" s="30">
        <v>151.80000000000001</v>
      </c>
    </row>
    <row r="61" spans="1:4" x14ac:dyDescent="0.3">
      <c r="A61" s="30" t="s">
        <v>34</v>
      </c>
      <c r="B61" s="30">
        <v>2020</v>
      </c>
      <c r="C61" s="30" t="s">
        <v>40</v>
      </c>
      <c r="D61" s="30">
        <v>151.80000000000001</v>
      </c>
    </row>
    <row r="62" spans="1:4" x14ac:dyDescent="0.3">
      <c r="A62" s="30" t="s">
        <v>34</v>
      </c>
      <c r="B62" s="30">
        <v>2020</v>
      </c>
      <c r="C62" s="30" t="s">
        <v>41</v>
      </c>
      <c r="D62" s="30">
        <v>153.9</v>
      </c>
    </row>
    <row r="63" spans="1:4" x14ac:dyDescent="0.3">
      <c r="A63" s="30" t="s">
        <v>34</v>
      </c>
      <c r="B63" s="30">
        <v>2020</v>
      </c>
      <c r="C63" s="30" t="s">
        <v>42</v>
      </c>
      <c r="D63" s="30">
        <v>154.69999999999999</v>
      </c>
    </row>
    <row r="64" spans="1:4" x14ac:dyDescent="0.3">
      <c r="A64" s="30" t="s">
        <v>34</v>
      </c>
      <c r="B64" s="30">
        <v>2020</v>
      </c>
      <c r="C64" s="30" t="s">
        <v>43</v>
      </c>
      <c r="D64" s="30">
        <v>156.4</v>
      </c>
    </row>
    <row r="65" spans="1:4" x14ac:dyDescent="0.3">
      <c r="A65" s="30" t="s">
        <v>34</v>
      </c>
      <c r="B65" s="30">
        <v>2020</v>
      </c>
      <c r="C65" s="30" t="s">
        <v>44</v>
      </c>
      <c r="D65" s="30">
        <v>158.4</v>
      </c>
    </row>
    <row r="66" spans="1:4" x14ac:dyDescent="0.3">
      <c r="A66" s="30" t="s">
        <v>34</v>
      </c>
      <c r="B66" s="30">
        <v>2020</v>
      </c>
      <c r="C66" s="30" t="s">
        <v>45</v>
      </c>
      <c r="D66" s="30">
        <v>158.9</v>
      </c>
    </row>
    <row r="67" spans="1:4" x14ac:dyDescent="0.3">
      <c r="A67" s="30" t="s">
        <v>34</v>
      </c>
      <c r="B67" s="30">
        <v>2021</v>
      </c>
      <c r="C67" s="30" t="s">
        <v>31</v>
      </c>
      <c r="D67" s="30">
        <v>157.30000000000001</v>
      </c>
    </row>
    <row r="68" spans="1:4" x14ac:dyDescent="0.3">
      <c r="A68" s="30" t="s">
        <v>34</v>
      </c>
      <c r="B68" s="30">
        <v>2021</v>
      </c>
      <c r="C68" s="30" t="s">
        <v>35</v>
      </c>
      <c r="D68" s="30">
        <v>156.6</v>
      </c>
    </row>
    <row r="69" spans="1:4" x14ac:dyDescent="0.3">
      <c r="A69" s="30" t="s">
        <v>34</v>
      </c>
      <c r="B69" s="30">
        <v>2021</v>
      </c>
      <c r="C69" s="30" t="s">
        <v>36</v>
      </c>
      <c r="D69" s="30">
        <v>156.80000000000001</v>
      </c>
    </row>
    <row r="70" spans="1:4" x14ac:dyDescent="0.3">
      <c r="A70" s="30" t="s">
        <v>34</v>
      </c>
      <c r="B70" s="30">
        <v>2021</v>
      </c>
      <c r="C70" s="30" t="s">
        <v>37</v>
      </c>
      <c r="D70" s="30">
        <v>157.80000000000001</v>
      </c>
    </row>
    <row r="71" spans="1:4" x14ac:dyDescent="0.3">
      <c r="A71" s="30" t="s">
        <v>34</v>
      </c>
      <c r="B71" s="30">
        <v>2021</v>
      </c>
      <c r="C71" s="30" t="s">
        <v>38</v>
      </c>
      <c r="D71" s="30">
        <v>160.4</v>
      </c>
    </row>
    <row r="72" spans="1:4" x14ac:dyDescent="0.3">
      <c r="A72" s="30" t="s">
        <v>34</v>
      </c>
      <c r="B72" s="30">
        <v>2021</v>
      </c>
      <c r="C72" s="30" t="s">
        <v>39</v>
      </c>
      <c r="D72" s="30">
        <v>161.30000000000001</v>
      </c>
    </row>
    <row r="73" spans="1:4" x14ac:dyDescent="0.3">
      <c r="A73" s="30" t="s">
        <v>34</v>
      </c>
      <c r="B73" s="30">
        <v>2021</v>
      </c>
      <c r="C73" s="30" t="s">
        <v>40</v>
      </c>
      <c r="D73" s="30">
        <v>162.5</v>
      </c>
    </row>
    <row r="74" spans="1:4" x14ac:dyDescent="0.3">
      <c r="A74" s="30" t="s">
        <v>34</v>
      </c>
      <c r="B74" s="30">
        <v>2021</v>
      </c>
      <c r="C74" s="30" t="s">
        <v>41</v>
      </c>
      <c r="D74" s="30">
        <v>163.19999999999999</v>
      </c>
    </row>
    <row r="75" spans="1:4" x14ac:dyDescent="0.3">
      <c r="A75" s="30" t="s">
        <v>34</v>
      </c>
      <c r="B75" s="30">
        <v>2021</v>
      </c>
      <c r="C75" s="30" t="s">
        <v>42</v>
      </c>
      <c r="D75" s="30">
        <v>163.19999999999999</v>
      </c>
    </row>
    <row r="76" spans="1:4" x14ac:dyDescent="0.3">
      <c r="A76" s="30" t="s">
        <v>34</v>
      </c>
      <c r="B76" s="30">
        <v>2021</v>
      </c>
      <c r="C76" s="30" t="s">
        <v>43</v>
      </c>
      <c r="D76" s="30">
        <v>165.5</v>
      </c>
    </row>
    <row r="77" spans="1:4" x14ac:dyDescent="0.3">
      <c r="A77" s="30" t="s">
        <v>34</v>
      </c>
      <c r="B77" s="30">
        <v>2021</v>
      </c>
      <c r="C77" s="30" t="s">
        <v>44</v>
      </c>
      <c r="D77" s="30">
        <v>166.7</v>
      </c>
    </row>
    <row r="78" spans="1:4" x14ac:dyDescent="0.3">
      <c r="A78" s="30" t="s">
        <v>34</v>
      </c>
      <c r="B78" s="30">
        <v>2021</v>
      </c>
      <c r="C78" s="30" t="s">
        <v>45</v>
      </c>
      <c r="D78" s="30">
        <v>166.2</v>
      </c>
    </row>
    <row r="79" spans="1:4" x14ac:dyDescent="0.3">
      <c r="A79" s="30" t="s">
        <v>34</v>
      </c>
      <c r="B79" s="30">
        <v>2022</v>
      </c>
      <c r="C79" s="30" t="s">
        <v>31</v>
      </c>
      <c r="D79" s="30">
        <v>165.7</v>
      </c>
    </row>
    <row r="80" spans="1:4" x14ac:dyDescent="0.3">
      <c r="A80" s="30" t="s">
        <v>34</v>
      </c>
      <c r="B80" s="30">
        <v>2022</v>
      </c>
      <c r="C80" s="30" t="s">
        <v>35</v>
      </c>
      <c r="D80" s="30">
        <v>166.1</v>
      </c>
    </row>
    <row r="81" spans="1:4" x14ac:dyDescent="0.3">
      <c r="A81" s="30" t="s">
        <v>34</v>
      </c>
      <c r="B81" s="30">
        <v>2022</v>
      </c>
      <c r="C81" s="30" t="s">
        <v>36</v>
      </c>
      <c r="D81" s="30">
        <v>167.7</v>
      </c>
    </row>
    <row r="82" spans="1:4" x14ac:dyDescent="0.3">
      <c r="A82" s="30" t="s">
        <v>34</v>
      </c>
      <c r="B82" s="30">
        <v>2022</v>
      </c>
      <c r="C82" s="30" t="s">
        <v>37</v>
      </c>
      <c r="D82" s="30">
        <v>170.1</v>
      </c>
    </row>
    <row r="83" spans="1:4" x14ac:dyDescent="0.3">
      <c r="A83" s="30" t="s">
        <v>34</v>
      </c>
      <c r="B83" s="30">
        <v>2022</v>
      </c>
      <c r="C83" s="30" t="s">
        <v>38</v>
      </c>
      <c r="D83" s="30">
        <v>171.7</v>
      </c>
    </row>
    <row r="84" spans="1:4" x14ac:dyDescent="0.3">
      <c r="A84" s="30" t="s">
        <v>34</v>
      </c>
      <c r="B84" s="30">
        <v>2022</v>
      </c>
      <c r="C84" s="30" t="s">
        <v>39</v>
      </c>
      <c r="D84" s="30">
        <v>172.6</v>
      </c>
    </row>
    <row r="85" spans="1:4" x14ac:dyDescent="0.3">
      <c r="A85" s="30" t="s">
        <v>34</v>
      </c>
      <c r="B85" s="30">
        <v>2022</v>
      </c>
      <c r="C85" s="30" t="s">
        <v>40</v>
      </c>
      <c r="D85" s="30">
        <v>173.4</v>
      </c>
    </row>
    <row r="86" spans="1:4" x14ac:dyDescent="0.3">
      <c r="A86" s="30" t="s">
        <v>34</v>
      </c>
      <c r="B86" s="30">
        <v>2022</v>
      </c>
      <c r="C86" s="30" t="s">
        <v>41</v>
      </c>
      <c r="D86" s="30">
        <v>174.3</v>
      </c>
    </row>
    <row r="87" spans="1:4" x14ac:dyDescent="0.3">
      <c r="A87" s="30" t="s">
        <v>34</v>
      </c>
      <c r="B87" s="30">
        <v>2022</v>
      </c>
      <c r="C87" s="30" t="s">
        <v>42</v>
      </c>
      <c r="D87" s="30">
        <v>175.3</v>
      </c>
    </row>
    <row r="88" spans="1:4" x14ac:dyDescent="0.3">
      <c r="A88" s="30" t="s">
        <v>34</v>
      </c>
      <c r="B88" s="30">
        <v>2022</v>
      </c>
      <c r="C88" s="30" t="s">
        <v>43</v>
      </c>
      <c r="D88" s="30">
        <v>176.7</v>
      </c>
    </row>
    <row r="89" spans="1:4" x14ac:dyDescent="0.3">
      <c r="A89" s="30" t="s">
        <v>34</v>
      </c>
      <c r="B89" s="30">
        <v>2022</v>
      </c>
      <c r="C89" s="30" t="s">
        <v>44</v>
      </c>
      <c r="D89" s="30">
        <v>176.5</v>
      </c>
    </row>
    <row r="90" spans="1:4" x14ac:dyDescent="0.3">
      <c r="A90" s="30" t="s">
        <v>34</v>
      </c>
      <c r="B90" s="30">
        <v>2022</v>
      </c>
      <c r="C90" s="30" t="s">
        <v>45</v>
      </c>
      <c r="D90" s="30">
        <v>175.7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51946-4B41-4E53-B830-36714D32C5DA}">
  <dimension ref="A1:V49"/>
  <sheetViews>
    <sheetView showGridLines="0" topLeftCell="A35" zoomScale="70" zoomScaleNormal="70" workbookViewId="0">
      <selection activeCell="H15" sqref="H15"/>
    </sheetView>
  </sheetViews>
  <sheetFormatPr defaultRowHeight="14.4" x14ac:dyDescent="0.3"/>
  <cols>
    <col min="5" max="5" width="11.21875" bestFit="1" customWidth="1"/>
  </cols>
  <sheetData>
    <row r="1" spans="1:17" x14ac:dyDescent="0.3">
      <c r="E1" s="2"/>
    </row>
    <row r="2" spans="1:17" x14ac:dyDescent="0.3">
      <c r="E2" s="2"/>
    </row>
    <row r="3" spans="1:17" x14ac:dyDescent="0.3">
      <c r="E3" s="2"/>
    </row>
    <row r="4" spans="1:17" x14ac:dyDescent="0.3">
      <c r="E4" s="2"/>
    </row>
    <row r="5" spans="1:17" x14ac:dyDescent="0.3">
      <c r="E5" s="2"/>
    </row>
    <row r="6" spans="1:17" x14ac:dyDescent="0.3">
      <c r="E6" s="2"/>
    </row>
    <row r="7" spans="1:17" x14ac:dyDescent="0.3">
      <c r="E7" s="2"/>
    </row>
    <row r="8" spans="1:17" x14ac:dyDescent="0.3">
      <c r="A8" s="38" t="s">
        <v>1</v>
      </c>
      <c r="B8" s="38" t="s">
        <v>2</v>
      </c>
      <c r="C8" s="38" t="s">
        <v>30</v>
      </c>
      <c r="D8" s="38" t="s">
        <v>33</v>
      </c>
      <c r="E8" s="38" t="s">
        <v>34</v>
      </c>
    </row>
    <row r="9" spans="1:17" x14ac:dyDescent="0.3">
      <c r="A9" s="30">
        <v>2022</v>
      </c>
      <c r="B9" s="30" t="s">
        <v>39</v>
      </c>
      <c r="C9" s="30">
        <v>172.4</v>
      </c>
      <c r="D9" s="30">
        <v>179.3</v>
      </c>
      <c r="E9" s="30">
        <v>174.9</v>
      </c>
    </row>
    <row r="10" spans="1:17" x14ac:dyDescent="0.3">
      <c r="A10" s="30">
        <v>2022</v>
      </c>
      <c r="B10" s="30" t="s">
        <v>40</v>
      </c>
      <c r="C10" s="30">
        <v>172.5</v>
      </c>
      <c r="D10" s="30">
        <v>179.4</v>
      </c>
      <c r="E10" s="30">
        <v>175</v>
      </c>
      <c r="H10" s="74" t="s">
        <v>59</v>
      </c>
      <c r="I10" s="74"/>
      <c r="J10" s="74"/>
      <c r="K10" s="74"/>
      <c r="L10" s="74"/>
      <c r="M10" s="74"/>
      <c r="N10" s="74"/>
      <c r="O10" s="74"/>
      <c r="P10" s="74"/>
      <c r="Q10" s="74"/>
    </row>
    <row r="11" spans="1:17" x14ac:dyDescent="0.3">
      <c r="A11" s="30">
        <v>2022</v>
      </c>
      <c r="B11" s="30" t="s">
        <v>41</v>
      </c>
      <c r="C11" s="30">
        <v>173.9</v>
      </c>
      <c r="D11" s="30">
        <v>180.4</v>
      </c>
      <c r="E11" s="30">
        <v>176.3</v>
      </c>
      <c r="H11" s="74"/>
      <c r="I11" s="74"/>
      <c r="J11" s="74"/>
      <c r="K11" s="74"/>
      <c r="L11" s="74"/>
      <c r="M11" s="74"/>
      <c r="N11" s="74"/>
      <c r="O11" s="74"/>
      <c r="P11" s="74"/>
      <c r="Q11" s="74"/>
    </row>
    <row r="12" spans="1:17" x14ac:dyDescent="0.3">
      <c r="A12" s="30">
        <v>2022</v>
      </c>
      <c r="B12" s="30" t="s">
        <v>42</v>
      </c>
      <c r="C12" s="30">
        <v>175.5</v>
      </c>
      <c r="D12" s="30">
        <v>181.8</v>
      </c>
      <c r="E12" s="30">
        <v>177.8</v>
      </c>
    </row>
    <row r="13" spans="1:17" x14ac:dyDescent="0.3">
      <c r="A13" s="30">
        <v>2022</v>
      </c>
      <c r="B13" s="30" t="s">
        <v>43</v>
      </c>
      <c r="C13" s="30">
        <v>177.4</v>
      </c>
      <c r="D13" s="30">
        <v>183.3</v>
      </c>
      <c r="E13" s="30">
        <v>179.6</v>
      </c>
    </row>
    <row r="14" spans="1:17" x14ac:dyDescent="0.3">
      <c r="A14" s="30">
        <v>2022</v>
      </c>
      <c r="B14" s="30" t="s">
        <v>44</v>
      </c>
      <c r="C14" s="30">
        <v>176.6</v>
      </c>
      <c r="D14" s="30">
        <v>181.3</v>
      </c>
      <c r="E14" s="30">
        <v>178.3</v>
      </c>
    </row>
    <row r="15" spans="1:17" x14ac:dyDescent="0.3">
      <c r="A15" s="30">
        <v>2022</v>
      </c>
      <c r="B15" s="30" t="s">
        <v>45</v>
      </c>
      <c r="C15" s="30">
        <v>174.4</v>
      </c>
      <c r="D15" s="30">
        <v>178.6</v>
      </c>
      <c r="E15" s="30">
        <v>175.9</v>
      </c>
    </row>
    <row r="16" spans="1:17" x14ac:dyDescent="0.3">
      <c r="A16" s="30">
        <v>2023</v>
      </c>
      <c r="B16" s="30" t="s">
        <v>31</v>
      </c>
      <c r="C16" s="30">
        <v>175</v>
      </c>
      <c r="D16" s="30">
        <v>179.5</v>
      </c>
      <c r="E16" s="30">
        <v>176.7</v>
      </c>
    </row>
    <row r="17" spans="1:5" x14ac:dyDescent="0.3">
      <c r="A17" s="30">
        <v>2023</v>
      </c>
      <c r="B17" s="30" t="s">
        <v>35</v>
      </c>
      <c r="C17" s="30">
        <v>174.8</v>
      </c>
      <c r="D17" s="30">
        <v>180.7</v>
      </c>
      <c r="E17" s="30">
        <v>177</v>
      </c>
    </row>
    <row r="18" spans="1:5" x14ac:dyDescent="0.3">
      <c r="A18" s="30">
        <v>2023</v>
      </c>
      <c r="B18" s="30" t="s">
        <v>36</v>
      </c>
      <c r="C18" s="30">
        <v>174.8</v>
      </c>
      <c r="D18" s="30">
        <v>180.8</v>
      </c>
      <c r="E18" s="30">
        <v>177</v>
      </c>
    </row>
    <row r="19" spans="1:5" x14ac:dyDescent="0.3">
      <c r="A19" s="30">
        <v>2023</v>
      </c>
      <c r="B19" s="30" t="s">
        <v>37</v>
      </c>
      <c r="C19" s="30">
        <v>175.5</v>
      </c>
      <c r="D19" s="30">
        <v>182.1</v>
      </c>
      <c r="E19" s="30">
        <v>177.9</v>
      </c>
    </row>
    <row r="20" spans="1:5" x14ac:dyDescent="0.3">
      <c r="A20" s="30">
        <v>2023</v>
      </c>
      <c r="B20" s="30" t="s">
        <v>38</v>
      </c>
      <c r="C20" s="30">
        <v>176.8</v>
      </c>
      <c r="D20" s="30">
        <v>183.1</v>
      </c>
      <c r="E20" s="30">
        <v>179.1</v>
      </c>
    </row>
    <row r="21" spans="1:5" x14ac:dyDescent="0.3">
      <c r="A21" s="30"/>
      <c r="B21" s="30"/>
      <c r="C21" s="30"/>
      <c r="D21" s="30"/>
      <c r="E21" s="30"/>
    </row>
    <row r="24" spans="1:5" x14ac:dyDescent="0.3">
      <c r="A24" s="38" t="s">
        <v>1</v>
      </c>
      <c r="B24" s="38" t="s">
        <v>2</v>
      </c>
      <c r="C24" s="38" t="s">
        <v>30</v>
      </c>
      <c r="D24" s="38" t="s">
        <v>33</v>
      </c>
      <c r="E24" s="38" t="s">
        <v>34</v>
      </c>
    </row>
    <row r="25" spans="1:5" x14ac:dyDescent="0.3">
      <c r="A25" s="31">
        <v>2022</v>
      </c>
      <c r="B25" s="41" t="s">
        <v>39</v>
      </c>
      <c r="C25" s="42">
        <v>9.3676814988290051E-3</v>
      </c>
      <c r="D25" s="42">
        <v>1.0140845070422599E-2</v>
      </c>
      <c r="E25" s="42">
        <v>9.2325447201384546E-3</v>
      </c>
    </row>
    <row r="26" spans="1:5" x14ac:dyDescent="0.3">
      <c r="A26" s="30">
        <v>2022</v>
      </c>
      <c r="B26" s="41" t="s">
        <v>40</v>
      </c>
      <c r="C26" s="42">
        <f t="shared" ref="C26:E26" si="0">(C10-C9)/C9</f>
        <v>5.80046403712264E-4</v>
      </c>
      <c r="D26" s="42">
        <f t="shared" si="0"/>
        <v>5.5772448410482047E-4</v>
      </c>
      <c r="E26" s="42">
        <f t="shared" si="0"/>
        <v>5.7175528873638828E-4</v>
      </c>
    </row>
    <row r="27" spans="1:5" x14ac:dyDescent="0.3">
      <c r="A27" s="30">
        <v>2022</v>
      </c>
      <c r="B27" s="41" t="s">
        <v>41</v>
      </c>
      <c r="C27" s="42">
        <f t="shared" ref="C27:E27" si="1">(C11-C10)/C10</f>
        <v>8.1159420289855407E-3</v>
      </c>
      <c r="D27" s="42">
        <f t="shared" si="1"/>
        <v>5.5741360089186171E-3</v>
      </c>
      <c r="E27" s="42">
        <f t="shared" si="1"/>
        <v>7.4285714285714935E-3</v>
      </c>
    </row>
    <row r="28" spans="1:5" x14ac:dyDescent="0.3">
      <c r="A28" s="30">
        <v>2022</v>
      </c>
      <c r="B28" s="41" t="s">
        <v>42</v>
      </c>
      <c r="C28" s="42">
        <f t="shared" ref="C28:E28" si="2">(C12-C11)/C11</f>
        <v>9.2006900517538487E-3</v>
      </c>
      <c r="D28" s="42">
        <f t="shared" si="2"/>
        <v>7.7605321507760849E-3</v>
      </c>
      <c r="E28" s="42">
        <f t="shared" si="2"/>
        <v>8.5082246171298923E-3</v>
      </c>
    </row>
    <row r="29" spans="1:5" x14ac:dyDescent="0.3">
      <c r="A29" s="30">
        <v>2022</v>
      </c>
      <c r="B29" s="41" t="s">
        <v>43</v>
      </c>
      <c r="C29" s="42">
        <f t="shared" ref="C29:E29" si="3">(C13-C12)/C12</f>
        <v>1.0826210826210859E-2</v>
      </c>
      <c r="D29" s="42">
        <f t="shared" si="3"/>
        <v>8.2508250825082501E-3</v>
      </c>
      <c r="E29" s="42">
        <f t="shared" si="3"/>
        <v>1.0123734533183255E-2</v>
      </c>
    </row>
    <row r="30" spans="1:5" x14ac:dyDescent="0.3">
      <c r="A30" s="30">
        <v>2022</v>
      </c>
      <c r="B30" s="41" t="s">
        <v>44</v>
      </c>
      <c r="C30" s="42">
        <f t="shared" ref="C30:E30" si="4">(C14-C13)/C13</f>
        <v>-4.5095828635851824E-3</v>
      </c>
      <c r="D30" s="42">
        <f t="shared" si="4"/>
        <v>-1.0911074740861974E-2</v>
      </c>
      <c r="E30" s="42">
        <f t="shared" si="4"/>
        <v>-7.2383073496658295E-3</v>
      </c>
    </row>
    <row r="31" spans="1:5" x14ac:dyDescent="0.3">
      <c r="A31" s="30">
        <v>2022</v>
      </c>
      <c r="B31" s="41" t="s">
        <v>45</v>
      </c>
      <c r="C31" s="42">
        <f t="shared" ref="C31:E31" si="5">(C15-C14)/C14</f>
        <v>-1.2457531143827796E-2</v>
      </c>
      <c r="D31" s="42">
        <f t="shared" si="5"/>
        <v>-1.4892443463872128E-2</v>
      </c>
      <c r="E31" s="42">
        <f t="shared" si="5"/>
        <v>-1.3460459899046581E-2</v>
      </c>
    </row>
    <row r="32" spans="1:5" x14ac:dyDescent="0.3">
      <c r="A32" s="30">
        <v>2022</v>
      </c>
      <c r="B32" s="41" t="s">
        <v>31</v>
      </c>
      <c r="C32" s="42">
        <f t="shared" ref="C32:E32" si="6">(C16-C15)/C15</f>
        <v>3.4403669724770315E-3</v>
      </c>
      <c r="D32" s="42">
        <f t="shared" si="6"/>
        <v>5.0391937290033915E-3</v>
      </c>
      <c r="E32" s="42">
        <f t="shared" si="6"/>
        <v>4.5480386583284984E-3</v>
      </c>
    </row>
    <row r="33" spans="1:22" x14ac:dyDescent="0.3">
      <c r="A33" s="30">
        <v>2023</v>
      </c>
      <c r="B33" s="41" t="s">
        <v>35</v>
      </c>
      <c r="C33" s="42">
        <f t="shared" ref="C33:E33" si="7">(C17-C16)/C16</f>
        <v>-1.1428571428570779E-3</v>
      </c>
      <c r="D33" s="42">
        <f t="shared" si="7"/>
        <v>6.6852367688021649E-3</v>
      </c>
      <c r="E33" s="42">
        <f t="shared" si="7"/>
        <v>1.6977928692700134E-3</v>
      </c>
    </row>
    <row r="34" spans="1:22" x14ac:dyDescent="0.3">
      <c r="A34" s="30">
        <v>2023</v>
      </c>
      <c r="B34" s="41" t="s">
        <v>36</v>
      </c>
      <c r="C34" s="42">
        <f t="shared" ref="C34:E34" si="8">(C18-C17)/C17</f>
        <v>0</v>
      </c>
      <c r="D34" s="42">
        <f t="shared" si="8"/>
        <v>5.5340343110139867E-4</v>
      </c>
      <c r="E34" s="42">
        <f t="shared" si="8"/>
        <v>0</v>
      </c>
    </row>
    <row r="35" spans="1:22" x14ac:dyDescent="0.3">
      <c r="A35" s="30">
        <v>2023</v>
      </c>
      <c r="B35" s="41" t="s">
        <v>37</v>
      </c>
      <c r="C35" s="42">
        <f t="shared" ref="C35:E35" si="9">(C19-C18)/C18</f>
        <v>4.0045766590388367E-3</v>
      </c>
      <c r="D35" s="42">
        <f t="shared" si="9"/>
        <v>7.1902654867255691E-3</v>
      </c>
      <c r="E35" s="42">
        <f t="shared" si="9"/>
        <v>5.0847457627118961E-3</v>
      </c>
    </row>
    <row r="36" spans="1:22" x14ac:dyDescent="0.3">
      <c r="A36" s="30">
        <v>2023</v>
      </c>
      <c r="B36" s="41" t="s">
        <v>38</v>
      </c>
      <c r="C36" s="42">
        <f t="shared" ref="C36:E36" si="10">(C20-C19)/C19</f>
        <v>7.4074074074074719E-3</v>
      </c>
      <c r="D36" s="42">
        <f t="shared" si="10"/>
        <v>5.4914881933003845E-3</v>
      </c>
      <c r="E36" s="42">
        <f t="shared" si="10"/>
        <v>6.7453625632377095E-3</v>
      </c>
    </row>
    <row r="37" spans="1:22" x14ac:dyDescent="0.3">
      <c r="A37" s="30"/>
      <c r="B37" s="30"/>
      <c r="C37" s="30"/>
      <c r="D37" s="30"/>
      <c r="E37" s="30"/>
    </row>
    <row r="38" spans="1:22" ht="15" thickBot="1" x14ac:dyDescent="0.35"/>
    <row r="39" spans="1:22" x14ac:dyDescent="0.3">
      <c r="E39" s="12" t="s">
        <v>64</v>
      </c>
      <c r="G39" s="35" t="s">
        <v>63</v>
      </c>
      <c r="H39" s="36"/>
      <c r="I39" s="36"/>
      <c r="J39" s="37"/>
      <c r="M39" s="35" t="s">
        <v>61</v>
      </c>
      <c r="N39" s="36"/>
      <c r="O39" s="36"/>
      <c r="P39" s="37"/>
      <c r="S39" s="35" t="s">
        <v>62</v>
      </c>
      <c r="T39" s="36"/>
      <c r="U39" s="36"/>
      <c r="V39" s="37"/>
    </row>
    <row r="40" spans="1:22" x14ac:dyDescent="0.3">
      <c r="G40" s="6" t="s">
        <v>60</v>
      </c>
      <c r="J40" s="19"/>
      <c r="M40" s="6" t="s">
        <v>60</v>
      </c>
      <c r="P40" s="19"/>
      <c r="S40" s="6" t="s">
        <v>60</v>
      </c>
      <c r="V40" s="19"/>
    </row>
    <row r="41" spans="1:22" ht="15" thickBot="1" x14ac:dyDescent="0.35">
      <c r="G41" s="7"/>
      <c r="H41" s="4"/>
      <c r="I41" s="4"/>
      <c r="J41" s="20"/>
      <c r="M41" s="7"/>
      <c r="N41" s="4"/>
      <c r="O41" s="4"/>
      <c r="P41" s="20"/>
      <c r="S41" s="7"/>
      <c r="T41" s="4"/>
      <c r="U41" s="4"/>
      <c r="V41" s="20"/>
    </row>
    <row r="47" spans="1:22" ht="15" thickBot="1" x14ac:dyDescent="0.35"/>
    <row r="48" spans="1:22" ht="15" thickBot="1" x14ac:dyDescent="0.35">
      <c r="A48" s="9" t="s">
        <v>0</v>
      </c>
      <c r="B48" s="11" t="s">
        <v>3</v>
      </c>
      <c r="C48" s="11" t="s">
        <v>4</v>
      </c>
      <c r="D48" s="11" t="s">
        <v>5</v>
      </c>
      <c r="E48" s="11" t="s">
        <v>6</v>
      </c>
      <c r="F48" s="11" t="s">
        <v>7</v>
      </c>
      <c r="G48" s="11" t="s">
        <v>8</v>
      </c>
      <c r="H48" s="11" t="s">
        <v>9</v>
      </c>
      <c r="I48" s="11" t="s">
        <v>10</v>
      </c>
      <c r="J48" s="11" t="s">
        <v>11</v>
      </c>
      <c r="K48" s="11" t="s">
        <v>12</v>
      </c>
      <c r="L48" s="11" t="s">
        <v>13</v>
      </c>
      <c r="M48" s="11" t="s">
        <v>14</v>
      </c>
      <c r="N48" s="10" t="s">
        <v>15</v>
      </c>
    </row>
    <row r="49" spans="1:14" ht="15" thickBot="1" x14ac:dyDescent="0.35">
      <c r="A49" s="7" t="s">
        <v>34</v>
      </c>
      <c r="B49" s="43">
        <v>12.064516129032251</v>
      </c>
      <c r="C49" s="44">
        <v>-2.3245214220601613</v>
      </c>
      <c r="D49" s="44">
        <v>1.4051522248243427</v>
      </c>
      <c r="E49" s="43">
        <v>8.2629674306393177</v>
      </c>
      <c r="F49" s="44">
        <v>-15.380786460925835</v>
      </c>
      <c r="G49" s="44">
        <v>1.4731879787860933</v>
      </c>
      <c r="H49" s="44">
        <v>-11.684037301151953</v>
      </c>
      <c r="I49" s="43">
        <v>6.8776628119293877</v>
      </c>
      <c r="J49" s="44">
        <v>2.3352793994995804</v>
      </c>
      <c r="K49" s="43">
        <v>16.515232495991452</v>
      </c>
      <c r="L49" s="44">
        <v>3.2757593805836809</v>
      </c>
      <c r="M49" s="44">
        <v>5.6008700380641558</v>
      </c>
      <c r="N49" s="45">
        <v>2.4013722126929609</v>
      </c>
    </row>
  </sheetData>
  <mergeCells count="1">
    <mergeCell ref="H10:Q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08F2B-A794-4143-848C-1C22DCE6C7B3}">
  <dimension ref="A5:AG166"/>
  <sheetViews>
    <sheetView showGridLines="0" zoomScale="60" zoomScaleNormal="60" workbookViewId="0">
      <selection activeCell="M41" sqref="M41"/>
    </sheetView>
  </sheetViews>
  <sheetFormatPr defaultRowHeight="14.4" x14ac:dyDescent="0.3"/>
  <cols>
    <col min="1" max="1" width="11.21875" bestFit="1" customWidth="1"/>
    <col min="23" max="23" width="12.33203125" customWidth="1"/>
  </cols>
  <sheetData>
    <row r="5" spans="1:33" ht="15" thickBot="1" x14ac:dyDescent="0.35"/>
    <row r="6" spans="1:33" x14ac:dyDescent="0.3">
      <c r="H6" s="92" t="s">
        <v>90</v>
      </c>
      <c r="I6" s="76"/>
      <c r="J6" s="76"/>
      <c r="K6" s="76"/>
      <c r="L6" s="77"/>
    </row>
    <row r="7" spans="1:33" ht="15" thickBot="1" x14ac:dyDescent="0.35">
      <c r="H7" s="78"/>
      <c r="I7" s="79"/>
      <c r="J7" s="79"/>
      <c r="K7" s="79"/>
      <c r="L7" s="80"/>
    </row>
    <row r="9" spans="1:33" x14ac:dyDescent="0.3">
      <c r="A9" s="39" t="s">
        <v>1</v>
      </c>
      <c r="B9" s="39" t="s">
        <v>2</v>
      </c>
      <c r="C9" s="39" t="s">
        <v>47</v>
      </c>
      <c r="D9" s="48" t="s">
        <v>65</v>
      </c>
      <c r="X9" s="59"/>
    </row>
    <row r="10" spans="1:33" x14ac:dyDescent="0.3">
      <c r="A10" s="31" t="s">
        <v>34</v>
      </c>
      <c r="B10" s="51">
        <v>43466</v>
      </c>
      <c r="C10" s="46">
        <v>134.66666666666666</v>
      </c>
      <c r="D10" s="40">
        <v>-5.4160512063024255E-3</v>
      </c>
    </row>
    <row r="11" spans="1:33" x14ac:dyDescent="0.3">
      <c r="A11" s="31" t="s">
        <v>34</v>
      </c>
      <c r="B11" s="51">
        <v>43497</v>
      </c>
      <c r="C11" s="46">
        <v>134.96666666666667</v>
      </c>
      <c r="D11" s="40">
        <f t="shared" ref="D11:D44" si="0">(C11-C10)/C10</f>
        <v>2.2277227722773121E-3</v>
      </c>
    </row>
    <row r="12" spans="1:33" x14ac:dyDescent="0.3">
      <c r="A12" s="31" t="s">
        <v>34</v>
      </c>
      <c r="B12" s="51">
        <v>43525</v>
      </c>
      <c r="C12" s="46">
        <v>135.4</v>
      </c>
      <c r="D12" s="40">
        <f t="shared" si="0"/>
        <v>3.2106693010620188E-3</v>
      </c>
    </row>
    <row r="13" spans="1:33" x14ac:dyDescent="0.3">
      <c r="A13" s="31" t="s">
        <v>34</v>
      </c>
      <c r="B13" s="51">
        <v>43586</v>
      </c>
      <c r="C13" s="46">
        <v>137.58333333333334</v>
      </c>
      <c r="D13" s="40">
        <f t="shared" si="0"/>
        <v>1.6125061546036462E-2</v>
      </c>
    </row>
    <row r="14" spans="1:33" x14ac:dyDescent="0.3">
      <c r="A14" s="31" t="s">
        <v>34</v>
      </c>
      <c r="B14" s="51">
        <v>43617</v>
      </c>
      <c r="C14" s="46">
        <v>139.28333333333333</v>
      </c>
      <c r="D14" s="40">
        <f t="shared" si="0"/>
        <v>1.2356147789218572E-2</v>
      </c>
      <c r="Y14" s="61" t="s">
        <v>64</v>
      </c>
    </row>
    <row r="15" spans="1:33" ht="15" thickBot="1" x14ac:dyDescent="0.35">
      <c r="A15" s="31" t="s">
        <v>34</v>
      </c>
      <c r="B15" s="51">
        <v>43647</v>
      </c>
      <c r="C15" s="46">
        <v>141.06666666666666</v>
      </c>
      <c r="D15" s="40">
        <f t="shared" si="0"/>
        <v>1.2803637669019969E-2</v>
      </c>
    </row>
    <row r="16" spans="1:33" x14ac:dyDescent="0.3">
      <c r="A16" s="31" t="s">
        <v>34</v>
      </c>
      <c r="B16" s="51">
        <v>43678</v>
      </c>
      <c r="C16" s="46">
        <v>141.71666666666667</v>
      </c>
      <c r="D16" s="40">
        <f t="shared" si="0"/>
        <v>4.6077504725898326E-3</v>
      </c>
      <c r="X16" s="81" t="s">
        <v>66</v>
      </c>
      <c r="Y16" s="82"/>
      <c r="Z16" s="82"/>
      <c r="AA16" s="82"/>
      <c r="AB16" s="82"/>
      <c r="AC16" s="82"/>
      <c r="AD16" s="82"/>
      <c r="AE16" s="82"/>
      <c r="AF16" s="82"/>
      <c r="AG16" s="83"/>
    </row>
    <row r="17" spans="1:33" x14ac:dyDescent="0.3">
      <c r="A17" s="31" t="s">
        <v>34</v>
      </c>
      <c r="B17" s="51">
        <v>43709</v>
      </c>
      <c r="C17" s="46">
        <v>142.55833333333331</v>
      </c>
      <c r="D17" s="40">
        <f t="shared" si="0"/>
        <v>5.9390803245911337E-3</v>
      </c>
      <c r="X17" s="84"/>
      <c r="Y17" s="85"/>
      <c r="Z17" s="85"/>
      <c r="AA17" s="85"/>
      <c r="AB17" s="85"/>
      <c r="AC17" s="85"/>
      <c r="AD17" s="85"/>
      <c r="AE17" s="85"/>
      <c r="AF17" s="85"/>
      <c r="AG17" s="86"/>
    </row>
    <row r="18" spans="1:33" x14ac:dyDescent="0.3">
      <c r="A18" s="31" t="s">
        <v>34</v>
      </c>
      <c r="B18" s="51">
        <v>43739</v>
      </c>
      <c r="C18" s="46">
        <v>144.66666666666666</v>
      </c>
      <c r="D18" s="40">
        <f t="shared" si="0"/>
        <v>1.47892675512949E-2</v>
      </c>
      <c r="X18" s="84"/>
      <c r="Y18" s="85"/>
      <c r="Z18" s="85"/>
      <c r="AA18" s="85"/>
      <c r="AB18" s="85"/>
      <c r="AC18" s="85"/>
      <c r="AD18" s="85"/>
      <c r="AE18" s="85"/>
      <c r="AF18" s="85"/>
      <c r="AG18" s="86"/>
    </row>
    <row r="19" spans="1:33" x14ac:dyDescent="0.3">
      <c r="A19" s="31" t="s">
        <v>34</v>
      </c>
      <c r="B19" s="51">
        <v>43770</v>
      </c>
      <c r="C19" s="46">
        <v>146.58333333333334</v>
      </c>
      <c r="D19" s="40">
        <f t="shared" si="0"/>
        <v>1.3248847926267413E-2</v>
      </c>
      <c r="X19" s="84"/>
      <c r="Y19" s="85"/>
      <c r="Z19" s="85"/>
      <c r="AA19" s="85"/>
      <c r="AB19" s="85"/>
      <c r="AC19" s="85"/>
      <c r="AD19" s="85"/>
      <c r="AE19" s="85"/>
      <c r="AF19" s="85"/>
      <c r="AG19" s="86"/>
    </row>
    <row r="20" spans="1:33" x14ac:dyDescent="0.3">
      <c r="A20" s="31" t="s">
        <v>34</v>
      </c>
      <c r="B20" s="51">
        <v>43800</v>
      </c>
      <c r="C20" s="46">
        <v>149.25833333333335</v>
      </c>
      <c r="D20" s="40">
        <f t="shared" si="0"/>
        <v>1.8249005116543569E-2</v>
      </c>
      <c r="X20" s="84"/>
      <c r="Y20" s="85"/>
      <c r="Z20" s="85"/>
      <c r="AA20" s="85"/>
      <c r="AB20" s="85"/>
      <c r="AC20" s="85"/>
      <c r="AD20" s="85"/>
      <c r="AE20" s="85"/>
      <c r="AF20" s="85"/>
      <c r="AG20" s="86"/>
    </row>
    <row r="21" spans="1:33" x14ac:dyDescent="0.3">
      <c r="A21" s="31" t="s">
        <v>34</v>
      </c>
      <c r="B21" s="51">
        <v>43831</v>
      </c>
      <c r="C21" s="46">
        <v>148.90833333333333</v>
      </c>
      <c r="D21" s="40">
        <f t="shared" si="0"/>
        <v>-2.3449276980627952E-3</v>
      </c>
      <c r="X21" s="84"/>
      <c r="Y21" s="85"/>
      <c r="Z21" s="85"/>
      <c r="AA21" s="85"/>
      <c r="AB21" s="85"/>
      <c r="AC21" s="85"/>
      <c r="AD21" s="85"/>
      <c r="AE21" s="85"/>
      <c r="AF21" s="85"/>
      <c r="AG21" s="86"/>
    </row>
    <row r="22" spans="1:33" x14ac:dyDescent="0.3">
      <c r="A22" s="31" t="s">
        <v>34</v>
      </c>
      <c r="B22" s="51">
        <v>43862</v>
      </c>
      <c r="C22" s="46">
        <v>146.75833333333333</v>
      </c>
      <c r="D22" s="40">
        <f t="shared" si="0"/>
        <v>-1.443841289383853E-2</v>
      </c>
      <c r="X22" s="84"/>
      <c r="Y22" s="85"/>
      <c r="Z22" s="85"/>
      <c r="AA22" s="85"/>
      <c r="AB22" s="85"/>
      <c r="AC22" s="85"/>
      <c r="AD22" s="85"/>
      <c r="AE22" s="85"/>
      <c r="AF22" s="85"/>
      <c r="AG22" s="86"/>
    </row>
    <row r="23" spans="1:33" x14ac:dyDescent="0.3">
      <c r="A23" s="33" t="s">
        <v>34</v>
      </c>
      <c r="B23" s="52">
        <v>43891</v>
      </c>
      <c r="C23" s="49">
        <v>145.54166666666666</v>
      </c>
      <c r="D23" s="50">
        <f t="shared" si="0"/>
        <v>-8.2902731247515883E-3</v>
      </c>
      <c r="X23" s="84"/>
      <c r="Y23" s="85"/>
      <c r="Z23" s="85"/>
      <c r="AA23" s="85"/>
      <c r="AB23" s="85"/>
      <c r="AC23" s="85"/>
      <c r="AD23" s="85"/>
      <c r="AE23" s="85"/>
      <c r="AF23" s="85"/>
      <c r="AG23" s="86"/>
    </row>
    <row r="24" spans="1:33" x14ac:dyDescent="0.3">
      <c r="A24" s="31" t="s">
        <v>34</v>
      </c>
      <c r="B24" s="53">
        <v>43922</v>
      </c>
      <c r="C24" s="58">
        <f>AVERAGE(C22,C23,C26)</f>
        <v>147.78888888888889</v>
      </c>
      <c r="D24" s="40">
        <f t="shared" si="0"/>
        <v>1.5440404618761415E-2</v>
      </c>
      <c r="X24" s="84"/>
      <c r="Y24" s="85"/>
      <c r="Z24" s="85"/>
      <c r="AA24" s="85"/>
      <c r="AB24" s="85"/>
      <c r="AC24" s="85"/>
      <c r="AD24" s="85"/>
      <c r="AE24" s="85"/>
      <c r="AF24" s="85"/>
      <c r="AG24" s="86"/>
    </row>
    <row r="25" spans="1:33" ht="15" thickBot="1" x14ac:dyDescent="0.35">
      <c r="A25" s="31" t="s">
        <v>34</v>
      </c>
      <c r="B25" s="53">
        <v>43952</v>
      </c>
      <c r="C25" s="58">
        <f>AVERAGE(C23,C24,C26)</f>
        <v>148.13240740740741</v>
      </c>
      <c r="D25" s="40">
        <f t="shared" si="0"/>
        <v>2.3243866375961936E-3</v>
      </c>
      <c r="X25" s="87"/>
      <c r="Y25" s="88"/>
      <c r="Z25" s="88"/>
      <c r="AA25" s="88"/>
      <c r="AB25" s="88"/>
      <c r="AC25" s="88"/>
      <c r="AD25" s="88"/>
      <c r="AE25" s="88"/>
      <c r="AF25" s="88"/>
      <c r="AG25" s="89"/>
    </row>
    <row r="26" spans="1:33" x14ac:dyDescent="0.3">
      <c r="A26" s="31" t="s">
        <v>34</v>
      </c>
      <c r="B26" s="51">
        <v>43983</v>
      </c>
      <c r="C26" s="46">
        <v>151.06666666666669</v>
      </c>
      <c r="D26" s="40">
        <f t="shared" si="0"/>
        <v>1.9808354637680381E-2</v>
      </c>
    </row>
    <row r="27" spans="1:33" x14ac:dyDescent="0.3">
      <c r="A27" s="31" t="s">
        <v>34</v>
      </c>
      <c r="B27" s="51">
        <v>44013</v>
      </c>
      <c r="C27" s="46">
        <v>151.06666666666669</v>
      </c>
      <c r="D27" s="40">
        <f t="shared" si="0"/>
        <v>0</v>
      </c>
    </row>
    <row r="28" spans="1:33" x14ac:dyDescent="0.3">
      <c r="A28" s="31" t="s">
        <v>34</v>
      </c>
      <c r="B28" s="51">
        <v>44044</v>
      </c>
      <c r="C28" s="46">
        <v>153.18333333333331</v>
      </c>
      <c r="D28" s="40">
        <f t="shared" si="0"/>
        <v>1.4011473962929946E-2</v>
      </c>
    </row>
    <row r="29" spans="1:33" x14ac:dyDescent="0.3">
      <c r="A29" s="31" t="s">
        <v>34</v>
      </c>
      <c r="B29" s="51">
        <v>44075</v>
      </c>
      <c r="C29" s="46">
        <v>154.08333333333334</v>
      </c>
      <c r="D29" s="40">
        <f t="shared" si="0"/>
        <v>5.8753128060060993E-3</v>
      </c>
    </row>
    <row r="30" spans="1:33" x14ac:dyDescent="0.3">
      <c r="A30" s="31" t="s">
        <v>34</v>
      </c>
      <c r="B30" s="51">
        <v>44105</v>
      </c>
      <c r="C30" s="46">
        <v>157.26666666666668</v>
      </c>
      <c r="D30" s="40">
        <f t="shared" si="0"/>
        <v>2.0659816116819926E-2</v>
      </c>
    </row>
    <row r="31" spans="1:33" x14ac:dyDescent="0.3">
      <c r="A31" s="31" t="s">
        <v>34</v>
      </c>
      <c r="B31" s="51">
        <v>44136</v>
      </c>
      <c r="C31" s="46">
        <v>160.90833333333333</v>
      </c>
      <c r="D31" s="40">
        <f t="shared" si="0"/>
        <v>2.3155998304366158E-2</v>
      </c>
    </row>
    <row r="32" spans="1:33" x14ac:dyDescent="0.3">
      <c r="A32" s="31" t="s">
        <v>34</v>
      </c>
      <c r="B32" s="51">
        <v>44166</v>
      </c>
      <c r="C32" s="46">
        <v>161.97499999999999</v>
      </c>
      <c r="D32" s="40">
        <f t="shared" si="0"/>
        <v>6.6290330933761223E-3</v>
      </c>
    </row>
    <row r="33" spans="1:12" x14ac:dyDescent="0.3">
      <c r="A33" s="31" t="s">
        <v>34</v>
      </c>
      <c r="B33" s="51">
        <v>44197</v>
      </c>
      <c r="C33" s="46">
        <v>159.62499999999997</v>
      </c>
      <c r="D33" s="40">
        <f t="shared" si="0"/>
        <v>-1.4508411791943341E-2</v>
      </c>
    </row>
    <row r="34" spans="1:12" x14ac:dyDescent="0.3">
      <c r="A34" s="31" t="s">
        <v>34</v>
      </c>
      <c r="B34" s="51">
        <v>44228</v>
      </c>
      <c r="C34" s="46">
        <v>156.86666666666667</v>
      </c>
      <c r="D34" s="40">
        <f t="shared" si="0"/>
        <v>-1.7280083529104449E-2</v>
      </c>
    </row>
    <row r="35" spans="1:12" ht="15.6" x14ac:dyDescent="0.3">
      <c r="A35" s="31" t="s">
        <v>34</v>
      </c>
      <c r="B35" s="51">
        <v>44256</v>
      </c>
      <c r="C35" s="46">
        <v>156.89166666666665</v>
      </c>
      <c r="D35" s="40">
        <f t="shared" si="0"/>
        <v>1.5937101572446194E-4</v>
      </c>
      <c r="F35" s="55"/>
    </row>
    <row r="36" spans="1:12" x14ac:dyDescent="0.3">
      <c r="A36" s="31" t="s">
        <v>34</v>
      </c>
      <c r="B36" s="51">
        <v>44287</v>
      </c>
      <c r="C36" s="46">
        <v>158.84166666666667</v>
      </c>
      <c r="D36" s="40">
        <f t="shared" si="0"/>
        <v>1.242895841079312E-2</v>
      </c>
      <c r="F36" s="56"/>
    </row>
    <row r="37" spans="1:12" x14ac:dyDescent="0.3">
      <c r="A37" s="31" t="s">
        <v>34</v>
      </c>
      <c r="B37" s="51">
        <v>44317</v>
      </c>
      <c r="C37" s="46">
        <v>162.08333333333334</v>
      </c>
      <c r="D37" s="40">
        <f t="shared" si="0"/>
        <v>2.0408163265306169E-2</v>
      </c>
      <c r="F37" s="56"/>
    </row>
    <row r="38" spans="1:12" x14ac:dyDescent="0.3">
      <c r="A38" s="31" t="s">
        <v>34</v>
      </c>
      <c r="B38" s="51">
        <v>44348</v>
      </c>
      <c r="C38" s="46">
        <v>164.27500000000001</v>
      </c>
      <c r="D38" s="40">
        <f t="shared" si="0"/>
        <v>1.3521850899742907E-2</v>
      </c>
      <c r="F38" s="56"/>
    </row>
    <row r="39" spans="1:12" x14ac:dyDescent="0.3">
      <c r="A39" s="31" t="s">
        <v>34</v>
      </c>
      <c r="B39" s="51">
        <v>44378</v>
      </c>
      <c r="C39" s="46">
        <v>165.25000000000003</v>
      </c>
      <c r="D39" s="40">
        <f t="shared" si="0"/>
        <v>5.9351696849795936E-3</v>
      </c>
    </row>
    <row r="40" spans="1:12" x14ac:dyDescent="0.3">
      <c r="A40" s="31" t="s">
        <v>34</v>
      </c>
      <c r="B40" s="51">
        <v>44409</v>
      </c>
      <c r="C40" s="46">
        <v>164.83333333333334</v>
      </c>
      <c r="D40" s="40">
        <f t="shared" si="0"/>
        <v>-2.5214321734746479E-3</v>
      </c>
    </row>
    <row r="41" spans="1:12" x14ac:dyDescent="0.3">
      <c r="A41" s="31" t="s">
        <v>34</v>
      </c>
      <c r="B41" s="51">
        <v>44440</v>
      </c>
      <c r="C41" s="46">
        <v>164.83333333333334</v>
      </c>
      <c r="D41" s="40">
        <f t="shared" si="0"/>
        <v>0</v>
      </c>
    </row>
    <row r="42" spans="1:12" x14ac:dyDescent="0.3">
      <c r="A42" s="31" t="s">
        <v>34</v>
      </c>
      <c r="B42" s="51">
        <v>44470</v>
      </c>
      <c r="C42" s="46">
        <v>167.31666666666669</v>
      </c>
      <c r="D42" s="40">
        <f t="shared" si="0"/>
        <v>1.506572295247734E-2</v>
      </c>
    </row>
    <row r="43" spans="1:12" x14ac:dyDescent="0.3">
      <c r="A43" s="31" t="s">
        <v>34</v>
      </c>
      <c r="B43" s="51">
        <v>44501</v>
      </c>
      <c r="C43" s="46">
        <v>168.7</v>
      </c>
      <c r="D43" s="40">
        <f t="shared" si="0"/>
        <v>8.2677557525647795E-3</v>
      </c>
    </row>
    <row r="44" spans="1:12" x14ac:dyDescent="0.3">
      <c r="A44" s="31" t="s">
        <v>34</v>
      </c>
      <c r="B44" s="51">
        <v>44531</v>
      </c>
      <c r="C44" s="46">
        <v>167.72499999999999</v>
      </c>
      <c r="D44" s="40">
        <f t="shared" si="0"/>
        <v>-5.7794902193242107E-3</v>
      </c>
    </row>
    <row r="45" spans="1:12" ht="15" thickBot="1" x14ac:dyDescent="0.35"/>
    <row r="46" spans="1:12" x14ac:dyDescent="0.3">
      <c r="J46" s="75" t="s">
        <v>91</v>
      </c>
      <c r="K46" s="76"/>
      <c r="L46" s="77"/>
    </row>
    <row r="47" spans="1:12" ht="15" thickBot="1" x14ac:dyDescent="0.35">
      <c r="J47" s="78"/>
      <c r="K47" s="79"/>
      <c r="L47" s="80"/>
    </row>
    <row r="50" spans="1:32" x14ac:dyDescent="0.3">
      <c r="A50" s="39" t="s">
        <v>0</v>
      </c>
      <c r="B50" s="39" t="s">
        <v>2</v>
      </c>
      <c r="C50" s="39" t="s">
        <v>21</v>
      </c>
      <c r="D50" s="48" t="s">
        <v>65</v>
      </c>
    </row>
    <row r="51" spans="1:32" x14ac:dyDescent="0.3">
      <c r="A51" s="30" t="s">
        <v>34</v>
      </c>
      <c r="B51" s="51">
        <v>43466</v>
      </c>
      <c r="C51" s="30">
        <v>139.5</v>
      </c>
      <c r="D51" s="40">
        <v>-2.2424667133847154E-2</v>
      </c>
    </row>
    <row r="52" spans="1:32" x14ac:dyDescent="0.3">
      <c r="A52" s="30" t="s">
        <v>34</v>
      </c>
      <c r="B52" s="51">
        <v>43497</v>
      </c>
      <c r="C52" s="30">
        <v>138.4</v>
      </c>
      <c r="D52" s="40">
        <f t="shared" ref="D52:D85" si="1">(C52-C51)/C51</f>
        <v>-7.8853046594981671E-3</v>
      </c>
    </row>
    <row r="53" spans="1:32" x14ac:dyDescent="0.3">
      <c r="A53" s="30" t="s">
        <v>34</v>
      </c>
      <c r="B53" s="51">
        <v>43525</v>
      </c>
      <c r="C53" s="30">
        <v>139.69999999999999</v>
      </c>
      <c r="D53" s="40">
        <f t="shared" si="1"/>
        <v>9.3930635838149045E-3</v>
      </c>
    </row>
    <row r="54" spans="1:32" x14ac:dyDescent="0.3">
      <c r="A54" s="30" t="s">
        <v>34</v>
      </c>
      <c r="B54" s="51">
        <v>43586</v>
      </c>
      <c r="C54" s="30">
        <v>140.30000000000001</v>
      </c>
      <c r="D54" s="40">
        <f t="shared" si="1"/>
        <v>4.2949176807446157E-3</v>
      </c>
    </row>
    <row r="55" spans="1:32" x14ac:dyDescent="0.3">
      <c r="A55" s="30" t="s">
        <v>34</v>
      </c>
      <c r="B55" s="51">
        <v>43617</v>
      </c>
      <c r="C55" s="30">
        <v>141.19999999999999</v>
      </c>
      <c r="D55" s="40">
        <f t="shared" si="1"/>
        <v>6.4148253741979841E-3</v>
      </c>
      <c r="X55" s="62" t="s">
        <v>64</v>
      </c>
      <c r="Y55" s="54"/>
      <c r="Z55" s="54"/>
      <c r="AA55" s="54"/>
      <c r="AB55" s="54"/>
      <c r="AC55" s="54"/>
      <c r="AD55" s="54"/>
      <c r="AE55" s="54"/>
      <c r="AF55" s="54"/>
    </row>
    <row r="56" spans="1:32" x14ac:dyDescent="0.3">
      <c r="A56" s="30" t="s">
        <v>34</v>
      </c>
      <c r="B56" s="51">
        <v>43647</v>
      </c>
      <c r="C56" s="30">
        <v>139.30000000000001</v>
      </c>
      <c r="D56" s="40">
        <f t="shared" si="1"/>
        <v>-1.3456090651557914E-2</v>
      </c>
      <c r="X56" s="90" t="s">
        <v>67</v>
      </c>
      <c r="Y56" s="91"/>
      <c r="Z56" s="91"/>
      <c r="AA56" s="91"/>
      <c r="AB56" s="91"/>
      <c r="AC56" s="91"/>
      <c r="AD56" s="91"/>
      <c r="AE56" s="91"/>
      <c r="AF56" s="91"/>
    </row>
    <row r="57" spans="1:32" x14ac:dyDescent="0.3">
      <c r="A57" s="30" t="s">
        <v>34</v>
      </c>
      <c r="B57" s="51">
        <v>43678</v>
      </c>
      <c r="C57" s="30">
        <v>138.5</v>
      </c>
      <c r="D57" s="40">
        <f t="shared" si="1"/>
        <v>-5.7430007178751706E-3</v>
      </c>
      <c r="X57" s="91"/>
      <c r="Y57" s="91"/>
      <c r="Z57" s="91"/>
      <c r="AA57" s="91"/>
      <c r="AB57" s="91"/>
      <c r="AC57" s="91"/>
      <c r="AD57" s="91"/>
      <c r="AE57" s="91"/>
      <c r="AF57" s="91"/>
    </row>
    <row r="58" spans="1:32" x14ac:dyDescent="0.3">
      <c r="A58" s="30" t="s">
        <v>34</v>
      </c>
      <c r="B58" s="51">
        <v>43709</v>
      </c>
      <c r="C58" s="30">
        <v>139.19999999999999</v>
      </c>
      <c r="D58" s="40">
        <f t="shared" si="1"/>
        <v>5.0541516245486548E-3</v>
      </c>
      <c r="X58" s="91"/>
      <c r="Y58" s="91"/>
      <c r="Z58" s="91"/>
      <c r="AA58" s="91"/>
      <c r="AB58" s="91"/>
      <c r="AC58" s="91"/>
      <c r="AD58" s="91"/>
      <c r="AE58" s="91"/>
      <c r="AF58" s="91"/>
    </row>
    <row r="59" spans="1:32" x14ac:dyDescent="0.3">
      <c r="A59" s="30" t="s">
        <v>34</v>
      </c>
      <c r="B59" s="51">
        <v>43739</v>
      </c>
      <c r="C59" s="30">
        <v>140.6</v>
      </c>
      <c r="D59" s="40">
        <f t="shared" si="1"/>
        <v>1.0057471264367858E-2</v>
      </c>
      <c r="X59" s="91"/>
      <c r="Y59" s="91"/>
      <c r="Z59" s="91"/>
      <c r="AA59" s="91"/>
      <c r="AB59" s="91"/>
      <c r="AC59" s="91"/>
      <c r="AD59" s="91"/>
      <c r="AE59" s="91"/>
      <c r="AF59" s="91"/>
    </row>
    <row r="60" spans="1:32" x14ac:dyDescent="0.3">
      <c r="A60" s="30" t="s">
        <v>34</v>
      </c>
      <c r="B60" s="51">
        <v>43770</v>
      </c>
      <c r="C60" s="30">
        <v>142.30000000000001</v>
      </c>
      <c r="D60" s="40">
        <f t="shared" si="1"/>
        <v>1.2091038406828002E-2</v>
      </c>
      <c r="X60" s="91"/>
      <c r="Y60" s="91"/>
      <c r="Z60" s="91"/>
      <c r="AA60" s="91"/>
      <c r="AB60" s="91"/>
      <c r="AC60" s="91"/>
      <c r="AD60" s="91"/>
      <c r="AE60" s="91"/>
      <c r="AF60" s="91"/>
    </row>
    <row r="61" spans="1:32" x14ac:dyDescent="0.3">
      <c r="A61" s="30" t="s">
        <v>34</v>
      </c>
      <c r="B61" s="51">
        <v>43800</v>
      </c>
      <c r="C61" s="30">
        <v>143.69999999999999</v>
      </c>
      <c r="D61" s="40">
        <f t="shared" si="1"/>
        <v>9.8383696416020888E-3</v>
      </c>
      <c r="X61" s="91"/>
      <c r="Y61" s="91"/>
      <c r="Z61" s="91"/>
      <c r="AA61" s="91"/>
      <c r="AB61" s="91"/>
      <c r="AC61" s="91"/>
      <c r="AD61" s="91"/>
      <c r="AE61" s="91"/>
      <c r="AF61" s="91"/>
    </row>
    <row r="62" spans="1:32" x14ac:dyDescent="0.3">
      <c r="A62" s="30" t="s">
        <v>34</v>
      </c>
      <c r="B62" s="51">
        <v>43831</v>
      </c>
      <c r="C62" s="30">
        <v>144.6</v>
      </c>
      <c r="D62" s="40">
        <f t="shared" si="1"/>
        <v>6.2630480167015015E-3</v>
      </c>
      <c r="X62" s="91"/>
      <c r="Y62" s="91"/>
      <c r="Z62" s="91"/>
      <c r="AA62" s="91"/>
      <c r="AB62" s="91"/>
      <c r="AC62" s="91"/>
      <c r="AD62" s="91"/>
      <c r="AE62" s="91"/>
      <c r="AF62" s="91"/>
    </row>
    <row r="63" spans="1:32" x14ac:dyDescent="0.3">
      <c r="A63" s="30" t="s">
        <v>34</v>
      </c>
      <c r="B63" s="51">
        <v>43862</v>
      </c>
      <c r="C63" s="30">
        <v>147.19999999999999</v>
      </c>
      <c r="D63" s="40">
        <f t="shared" si="1"/>
        <v>1.7980636237897609E-2</v>
      </c>
      <c r="X63" s="91"/>
      <c r="Y63" s="91"/>
      <c r="Z63" s="91"/>
      <c r="AA63" s="91"/>
      <c r="AB63" s="91"/>
      <c r="AC63" s="91"/>
      <c r="AD63" s="91"/>
      <c r="AE63" s="91"/>
      <c r="AF63" s="91"/>
    </row>
    <row r="64" spans="1:32" x14ac:dyDescent="0.3">
      <c r="A64" s="33" t="s">
        <v>34</v>
      </c>
      <c r="B64" s="52">
        <v>43891</v>
      </c>
      <c r="C64" s="33">
        <v>148.9</v>
      </c>
      <c r="D64" s="50">
        <f t="shared" si="1"/>
        <v>1.1548913043478378E-2</v>
      </c>
      <c r="X64" s="91"/>
      <c r="Y64" s="91"/>
      <c r="Z64" s="91"/>
      <c r="AA64" s="91"/>
      <c r="AB64" s="91"/>
      <c r="AC64" s="91"/>
      <c r="AD64" s="91"/>
      <c r="AE64" s="91"/>
      <c r="AF64" s="91"/>
    </row>
    <row r="65" spans="1:32" x14ac:dyDescent="0.3">
      <c r="A65" s="31" t="s">
        <v>34</v>
      </c>
      <c r="B65" s="53">
        <v>43922</v>
      </c>
      <c r="C65" s="47">
        <f>AVERAGE(C63,C64,C67)</f>
        <v>146</v>
      </c>
      <c r="D65" s="40">
        <f t="shared" si="1"/>
        <v>-1.947615849563469E-2</v>
      </c>
      <c r="X65" s="91"/>
      <c r="Y65" s="91"/>
      <c r="Z65" s="91"/>
      <c r="AA65" s="91"/>
      <c r="AB65" s="91"/>
      <c r="AC65" s="91"/>
      <c r="AD65" s="91"/>
      <c r="AE65" s="91"/>
      <c r="AF65" s="91"/>
    </row>
    <row r="66" spans="1:32" x14ac:dyDescent="0.3">
      <c r="A66" s="31" t="s">
        <v>34</v>
      </c>
      <c r="B66" s="53">
        <v>43952</v>
      </c>
      <c r="C66" s="47">
        <f>AVERAGE(C64,C65,C67)</f>
        <v>145.6</v>
      </c>
      <c r="D66" s="40">
        <f t="shared" si="1"/>
        <v>-2.7397260273972993E-3</v>
      </c>
      <c r="X66" s="91"/>
      <c r="Y66" s="91"/>
      <c r="Z66" s="91"/>
      <c r="AA66" s="91"/>
      <c r="AB66" s="91"/>
      <c r="AC66" s="91"/>
      <c r="AD66" s="91"/>
      <c r="AE66" s="91"/>
      <c r="AF66" s="91"/>
    </row>
    <row r="67" spans="1:32" x14ac:dyDescent="0.3">
      <c r="A67" s="30" t="s">
        <v>34</v>
      </c>
      <c r="B67" s="51">
        <v>43983</v>
      </c>
      <c r="C67" s="30">
        <v>141.9</v>
      </c>
      <c r="D67" s="40">
        <f t="shared" si="1"/>
        <v>-2.5412087912087836E-2</v>
      </c>
    </row>
    <row r="68" spans="1:32" x14ac:dyDescent="0.3">
      <c r="A68" s="30" t="s">
        <v>34</v>
      </c>
      <c r="B68" s="51">
        <v>44013</v>
      </c>
      <c r="C68" s="30">
        <v>141.9</v>
      </c>
      <c r="D68" s="40">
        <f t="shared" si="1"/>
        <v>0</v>
      </c>
    </row>
    <row r="69" spans="1:32" x14ac:dyDescent="0.3">
      <c r="A69" s="30" t="s">
        <v>34</v>
      </c>
      <c r="B69" s="51">
        <v>44044</v>
      </c>
      <c r="C69" s="30">
        <v>143</v>
      </c>
      <c r="D69" s="40">
        <f t="shared" si="1"/>
        <v>7.751937984496084E-3</v>
      </c>
    </row>
    <row r="70" spans="1:32" x14ac:dyDescent="0.3">
      <c r="A70" s="30" t="s">
        <v>34</v>
      </c>
      <c r="B70" s="51">
        <v>44075</v>
      </c>
      <c r="C70" s="30">
        <v>142.9</v>
      </c>
      <c r="D70" s="40">
        <f t="shared" si="1"/>
        <v>-6.9930069930065951E-4</v>
      </c>
    </row>
    <row r="71" spans="1:32" x14ac:dyDescent="0.3">
      <c r="A71" s="30" t="s">
        <v>34</v>
      </c>
      <c r="B71" s="51">
        <v>44105</v>
      </c>
      <c r="C71" s="30">
        <v>143.1</v>
      </c>
      <c r="D71" s="40">
        <f t="shared" si="1"/>
        <v>1.3995801259621317E-3</v>
      </c>
    </row>
    <row r="72" spans="1:32" x14ac:dyDescent="0.3">
      <c r="A72" s="30" t="s">
        <v>34</v>
      </c>
      <c r="B72" s="51">
        <v>44136</v>
      </c>
      <c r="C72" s="30">
        <v>143.6</v>
      </c>
      <c r="D72" s="40">
        <f t="shared" si="1"/>
        <v>3.4940600978336828E-3</v>
      </c>
    </row>
    <row r="73" spans="1:32" x14ac:dyDescent="0.3">
      <c r="A73" s="30" t="s">
        <v>34</v>
      </c>
      <c r="B73" s="51">
        <v>44166</v>
      </c>
      <c r="C73" s="30">
        <v>144.6</v>
      </c>
      <c r="D73" s="40">
        <f t="shared" si="1"/>
        <v>6.9637883008356553E-3</v>
      </c>
    </row>
    <row r="74" spans="1:32" x14ac:dyDescent="0.3">
      <c r="A74" s="30" t="s">
        <v>34</v>
      </c>
      <c r="B74" s="51">
        <v>44197</v>
      </c>
      <c r="C74" s="30">
        <v>147.9</v>
      </c>
      <c r="D74" s="40">
        <f t="shared" si="1"/>
        <v>2.2821576763485556E-2</v>
      </c>
    </row>
    <row r="75" spans="1:32" x14ac:dyDescent="0.3">
      <c r="A75" s="30" t="s">
        <v>34</v>
      </c>
      <c r="B75" s="51">
        <v>44228</v>
      </c>
      <c r="C75" s="30">
        <v>152.4</v>
      </c>
      <c r="D75" s="40">
        <f t="shared" si="1"/>
        <v>3.0425963488843813E-2</v>
      </c>
    </row>
    <row r="76" spans="1:32" x14ac:dyDescent="0.3">
      <c r="A76" s="30" t="s">
        <v>34</v>
      </c>
      <c r="B76" s="51">
        <v>44256</v>
      </c>
      <c r="C76" s="30">
        <v>155.5</v>
      </c>
      <c r="D76" s="40">
        <f t="shared" si="1"/>
        <v>2.0341207349081326E-2</v>
      </c>
    </row>
    <row r="77" spans="1:32" x14ac:dyDescent="0.3">
      <c r="A77" s="30" t="s">
        <v>34</v>
      </c>
      <c r="B77" s="51">
        <v>44287</v>
      </c>
      <c r="C77" s="30">
        <v>155.6</v>
      </c>
      <c r="D77" s="40">
        <f t="shared" si="1"/>
        <v>6.4308681672022071E-4</v>
      </c>
    </row>
    <row r="78" spans="1:32" x14ac:dyDescent="0.3">
      <c r="A78" s="30" t="s">
        <v>34</v>
      </c>
      <c r="B78" s="51">
        <v>44317</v>
      </c>
      <c r="C78" s="30">
        <v>159.4</v>
      </c>
      <c r="D78" s="40">
        <f t="shared" si="1"/>
        <v>2.4421593830334265E-2</v>
      </c>
    </row>
    <row r="79" spans="1:32" x14ac:dyDescent="0.3">
      <c r="A79" s="30" t="s">
        <v>34</v>
      </c>
      <c r="B79" s="51">
        <v>44348</v>
      </c>
      <c r="C79" s="30">
        <v>159.80000000000001</v>
      </c>
      <c r="D79" s="40">
        <f t="shared" si="1"/>
        <v>2.5094102885822186E-3</v>
      </c>
    </row>
    <row r="80" spans="1:32" x14ac:dyDescent="0.3">
      <c r="A80" s="30" t="s">
        <v>34</v>
      </c>
      <c r="B80" s="51">
        <v>44378</v>
      </c>
      <c r="C80" s="30">
        <v>160.69999999999999</v>
      </c>
      <c r="D80" s="40">
        <f t="shared" si="1"/>
        <v>5.6320400500624356E-3</v>
      </c>
    </row>
    <row r="81" spans="1:24" x14ac:dyDescent="0.3">
      <c r="A81" s="30" t="s">
        <v>34</v>
      </c>
      <c r="B81" s="51">
        <v>44409</v>
      </c>
      <c r="C81" s="30">
        <v>162.6</v>
      </c>
      <c r="D81" s="40">
        <f t="shared" si="1"/>
        <v>1.1823273179838244E-2</v>
      </c>
    </row>
    <row r="82" spans="1:24" x14ac:dyDescent="0.3">
      <c r="A82" s="30" t="s">
        <v>34</v>
      </c>
      <c r="B82" s="51">
        <v>44440</v>
      </c>
      <c r="C82" s="30">
        <v>162.6</v>
      </c>
      <c r="D82" s="40">
        <f t="shared" si="1"/>
        <v>0</v>
      </c>
    </row>
    <row r="83" spans="1:24" x14ac:dyDescent="0.3">
      <c r="A83" s="30" t="s">
        <v>34</v>
      </c>
      <c r="B83" s="51">
        <v>44470</v>
      </c>
      <c r="C83" s="30">
        <v>164.2</v>
      </c>
      <c r="D83" s="40">
        <f t="shared" si="1"/>
        <v>9.8400984009839754E-3</v>
      </c>
    </row>
    <row r="84" spans="1:24" x14ac:dyDescent="0.3">
      <c r="A84" s="30" t="s">
        <v>34</v>
      </c>
      <c r="B84" s="51">
        <v>44501</v>
      </c>
      <c r="C84" s="30">
        <v>163.9</v>
      </c>
      <c r="D84" s="40">
        <f t="shared" si="1"/>
        <v>-1.8270401948841837E-3</v>
      </c>
    </row>
    <row r="85" spans="1:24" x14ac:dyDescent="0.3">
      <c r="A85" s="30" t="s">
        <v>34</v>
      </c>
      <c r="B85" s="51">
        <v>44531</v>
      </c>
      <c r="C85" s="30">
        <v>164.1</v>
      </c>
      <c r="D85" s="40">
        <f t="shared" si="1"/>
        <v>1.2202562538132314E-3</v>
      </c>
    </row>
    <row r="86" spans="1:24" ht="15" thickBot="1" x14ac:dyDescent="0.35"/>
    <row r="87" spans="1:24" x14ac:dyDescent="0.3">
      <c r="I87" s="75" t="s">
        <v>23</v>
      </c>
      <c r="J87" s="76"/>
      <c r="K87" s="76"/>
      <c r="L87" s="77"/>
    </row>
    <row r="88" spans="1:24" ht="15" thickBot="1" x14ac:dyDescent="0.35">
      <c r="I88" s="78"/>
      <c r="J88" s="79"/>
      <c r="K88" s="79"/>
      <c r="L88" s="80"/>
    </row>
    <row r="89" spans="1:24" x14ac:dyDescent="0.3">
      <c r="D89" s="40"/>
    </row>
    <row r="91" spans="1:24" x14ac:dyDescent="0.3">
      <c r="A91" s="39" t="s">
        <v>0</v>
      </c>
      <c r="B91" s="39" t="s">
        <v>2</v>
      </c>
      <c r="C91" s="39" t="s">
        <v>23</v>
      </c>
      <c r="D91" s="48" t="s">
        <v>65</v>
      </c>
    </row>
    <row r="92" spans="1:24" x14ac:dyDescent="0.3">
      <c r="A92" s="30" t="s">
        <v>34</v>
      </c>
      <c r="B92" s="51">
        <v>43466</v>
      </c>
      <c r="C92" s="30">
        <v>145.1</v>
      </c>
      <c r="D92" s="40">
        <v>1.3802622498273887E-3</v>
      </c>
    </row>
    <row r="93" spans="1:24" x14ac:dyDescent="0.3">
      <c r="A93" s="30" t="s">
        <v>34</v>
      </c>
      <c r="B93" s="51">
        <v>43497</v>
      </c>
      <c r="C93" s="30">
        <v>145.6</v>
      </c>
      <c r="D93" s="40">
        <f t="shared" ref="D93:D126" si="2">(C93-C92)/C92</f>
        <v>3.4458993797381117E-3</v>
      </c>
    </row>
    <row r="94" spans="1:24" x14ac:dyDescent="0.3">
      <c r="A94" s="30" t="s">
        <v>34</v>
      </c>
      <c r="B94" s="51">
        <v>43525</v>
      </c>
      <c r="C94" s="30">
        <v>146.19999999999999</v>
      </c>
      <c r="D94" s="40">
        <f t="shared" si="2"/>
        <v>4.120879120879082E-3</v>
      </c>
      <c r="X94" s="64" t="s">
        <v>64</v>
      </c>
    </row>
    <row r="95" spans="1:24" x14ac:dyDescent="0.3">
      <c r="A95" s="30" t="s">
        <v>34</v>
      </c>
      <c r="B95" s="51">
        <v>43586</v>
      </c>
      <c r="C95" s="30">
        <v>146.9</v>
      </c>
      <c r="D95" s="40">
        <f t="shared" si="2"/>
        <v>4.7879616963065466E-3</v>
      </c>
    </row>
    <row r="96" spans="1:24" x14ac:dyDescent="0.3">
      <c r="A96" s="30" t="s">
        <v>34</v>
      </c>
      <c r="B96" s="51">
        <v>43617</v>
      </c>
      <c r="C96" s="30">
        <v>147.4</v>
      </c>
      <c r="D96" s="40">
        <f t="shared" si="2"/>
        <v>3.4036759700476512E-3</v>
      </c>
    </row>
    <row r="97" spans="1:27" x14ac:dyDescent="0.3">
      <c r="A97" s="30" t="s">
        <v>34</v>
      </c>
      <c r="B97" s="51">
        <v>43647</v>
      </c>
      <c r="C97" s="30">
        <v>147.9</v>
      </c>
      <c r="D97" s="40">
        <f t="shared" si="2"/>
        <v>3.3921302578018993E-3</v>
      </c>
    </row>
    <row r="98" spans="1:27" x14ac:dyDescent="0.3">
      <c r="A98" s="30" t="s">
        <v>34</v>
      </c>
      <c r="B98" s="51">
        <v>43678</v>
      </c>
      <c r="C98" s="30">
        <v>148.5</v>
      </c>
      <c r="D98" s="40">
        <f t="shared" si="2"/>
        <v>4.0567951318458036E-3</v>
      </c>
      <c r="X98" s="61" t="s">
        <v>68</v>
      </c>
      <c r="Y98" s="64"/>
    </row>
    <row r="99" spans="1:27" ht="15" x14ac:dyDescent="0.35">
      <c r="A99" s="30" t="s">
        <v>34</v>
      </c>
      <c r="B99" s="51">
        <v>43709</v>
      </c>
      <c r="C99" s="30">
        <v>149</v>
      </c>
      <c r="D99" s="40">
        <f t="shared" si="2"/>
        <v>3.3670033670033669E-3</v>
      </c>
      <c r="X99" s="63" t="s">
        <v>69</v>
      </c>
    </row>
    <row r="100" spans="1:27" x14ac:dyDescent="0.3">
      <c r="A100" s="30" t="s">
        <v>34</v>
      </c>
      <c r="B100" s="51">
        <v>43739</v>
      </c>
      <c r="C100" s="30">
        <v>149.4</v>
      </c>
      <c r="D100" s="40">
        <f t="shared" si="2"/>
        <v>2.6845637583892998E-3</v>
      </c>
    </row>
    <row r="101" spans="1:27" x14ac:dyDescent="0.3">
      <c r="A101" s="30" t="s">
        <v>34</v>
      </c>
      <c r="B101" s="51">
        <v>43770</v>
      </c>
      <c r="C101" s="30">
        <v>149.9</v>
      </c>
      <c r="D101" s="40">
        <f t="shared" si="2"/>
        <v>3.3467202141900937E-3</v>
      </c>
    </row>
    <row r="102" spans="1:27" x14ac:dyDescent="0.3">
      <c r="A102" s="30" t="s">
        <v>34</v>
      </c>
      <c r="B102" s="51">
        <v>43800</v>
      </c>
      <c r="C102" s="30">
        <v>150.4</v>
      </c>
      <c r="D102" s="40">
        <f t="shared" si="2"/>
        <v>3.3355570380253501E-3</v>
      </c>
      <c r="X102" s="61" t="s">
        <v>70</v>
      </c>
      <c r="Y102" s="64"/>
      <c r="Z102" s="64"/>
    </row>
    <row r="103" spans="1:27" x14ac:dyDescent="0.3">
      <c r="A103" s="30" t="s">
        <v>34</v>
      </c>
      <c r="B103" s="51">
        <v>43831</v>
      </c>
      <c r="C103" s="30">
        <v>151.19999999999999</v>
      </c>
      <c r="D103" s="40">
        <f t="shared" si="2"/>
        <v>5.319148936170099E-3</v>
      </c>
    </row>
    <row r="104" spans="1:27" ht="15" x14ac:dyDescent="0.35">
      <c r="A104" s="30" t="s">
        <v>34</v>
      </c>
      <c r="B104" s="51">
        <v>43862</v>
      </c>
      <c r="C104" s="30">
        <v>151.69999999999999</v>
      </c>
      <c r="D104" s="40">
        <f t="shared" si="2"/>
        <v>3.3068783068783071E-3</v>
      </c>
      <c r="X104" s="60" t="s">
        <v>71</v>
      </c>
    </row>
    <row r="105" spans="1:27" x14ac:dyDescent="0.3">
      <c r="A105" s="33" t="s">
        <v>34</v>
      </c>
      <c r="B105" s="52">
        <v>43891</v>
      </c>
      <c r="C105" s="33">
        <v>152.30000000000001</v>
      </c>
      <c r="D105" s="50">
        <f t="shared" si="2"/>
        <v>3.9551746868821541E-3</v>
      </c>
      <c r="AA105" t="s">
        <v>72</v>
      </c>
    </row>
    <row r="106" spans="1:27" x14ac:dyDescent="0.3">
      <c r="A106" s="31" t="s">
        <v>34</v>
      </c>
      <c r="B106" s="53">
        <v>43922</v>
      </c>
      <c r="C106" s="31">
        <f>AVERAGE(C104,C105,C108)</f>
        <v>152.79999999999998</v>
      </c>
      <c r="D106" s="40">
        <f>(C106-C105)/C105</f>
        <v>3.2829940906104501E-3</v>
      </c>
    </row>
    <row r="107" spans="1:27" x14ac:dyDescent="0.3">
      <c r="A107" s="31" t="s">
        <v>34</v>
      </c>
      <c r="B107" s="53">
        <v>43952</v>
      </c>
      <c r="C107" s="58">
        <f>AVERAGE(C105,C106,C108)</f>
        <v>153.16666666666666</v>
      </c>
      <c r="D107" s="40">
        <f>(C107-C106)/C106</f>
        <v>2.3996509598604339E-3</v>
      </c>
    </row>
    <row r="108" spans="1:27" ht="15" x14ac:dyDescent="0.35">
      <c r="A108" s="30" t="s">
        <v>34</v>
      </c>
      <c r="B108" s="51">
        <v>43983</v>
      </c>
      <c r="C108" s="30">
        <v>154.4</v>
      </c>
      <c r="D108" s="40">
        <f>(C108-C107)/C107</f>
        <v>8.0522306855278468E-3</v>
      </c>
      <c r="X108" s="60" t="s">
        <v>73</v>
      </c>
    </row>
    <row r="109" spans="1:27" x14ac:dyDescent="0.3">
      <c r="A109" s="30" t="s">
        <v>34</v>
      </c>
      <c r="B109" s="51">
        <v>44013</v>
      </c>
      <c r="C109" s="30">
        <v>154.4</v>
      </c>
      <c r="D109" s="40">
        <f t="shared" si="2"/>
        <v>0</v>
      </c>
    </row>
    <row r="110" spans="1:27" x14ac:dyDescent="0.3">
      <c r="A110" s="30" t="s">
        <v>34</v>
      </c>
      <c r="B110" s="51">
        <v>44044</v>
      </c>
      <c r="C110" s="30">
        <v>155</v>
      </c>
      <c r="D110" s="40">
        <f t="shared" si="2"/>
        <v>3.8860103626942636E-3</v>
      </c>
    </row>
    <row r="111" spans="1:27" x14ac:dyDescent="0.3">
      <c r="A111" s="30" t="s">
        <v>34</v>
      </c>
      <c r="B111" s="51">
        <v>44075</v>
      </c>
      <c r="C111" s="30">
        <v>155.6</v>
      </c>
      <c r="D111" s="40">
        <f t="shared" si="2"/>
        <v>3.870967741935447E-3</v>
      </c>
    </row>
    <row r="112" spans="1:27" x14ac:dyDescent="0.3">
      <c r="A112" s="30" t="s">
        <v>34</v>
      </c>
      <c r="B112" s="51">
        <v>44105</v>
      </c>
      <c r="C112" s="30">
        <v>156.30000000000001</v>
      </c>
      <c r="D112" s="40">
        <f t="shared" si="2"/>
        <v>4.4987146529564077E-3</v>
      </c>
    </row>
    <row r="113" spans="1:12" x14ac:dyDescent="0.3">
      <c r="A113" s="30" t="s">
        <v>34</v>
      </c>
      <c r="B113" s="51">
        <v>44136</v>
      </c>
      <c r="C113" s="30">
        <v>157.19999999999999</v>
      </c>
      <c r="D113" s="40">
        <f t="shared" si="2"/>
        <v>5.7581573896351712E-3</v>
      </c>
    </row>
    <row r="114" spans="1:12" x14ac:dyDescent="0.3">
      <c r="A114" s="30" t="s">
        <v>34</v>
      </c>
      <c r="B114" s="51">
        <v>44166</v>
      </c>
      <c r="C114" s="30">
        <v>158.30000000000001</v>
      </c>
      <c r="D114" s="40">
        <f t="shared" si="2"/>
        <v>6.9974554707380584E-3</v>
      </c>
    </row>
    <row r="115" spans="1:12" x14ac:dyDescent="0.3">
      <c r="A115" s="30" t="s">
        <v>34</v>
      </c>
      <c r="B115" s="51">
        <v>44197</v>
      </c>
      <c r="C115" s="30">
        <v>159.30000000000001</v>
      </c>
      <c r="D115" s="40">
        <f t="shared" si="2"/>
        <v>6.3171193935565376E-3</v>
      </c>
    </row>
    <row r="116" spans="1:12" x14ac:dyDescent="0.3">
      <c r="A116" s="30" t="s">
        <v>34</v>
      </c>
      <c r="B116" s="51">
        <v>44228</v>
      </c>
      <c r="C116" s="30">
        <v>161.30000000000001</v>
      </c>
      <c r="D116" s="40">
        <f t="shared" si="2"/>
        <v>1.2554927809165096E-2</v>
      </c>
    </row>
    <row r="117" spans="1:12" x14ac:dyDescent="0.3">
      <c r="A117" s="30" t="s">
        <v>34</v>
      </c>
      <c r="B117" s="51">
        <v>44256</v>
      </c>
      <c r="C117" s="30">
        <v>161.69999999999999</v>
      </c>
      <c r="D117" s="40">
        <f t="shared" si="2"/>
        <v>2.4798512089273233E-3</v>
      </c>
    </row>
    <row r="118" spans="1:12" x14ac:dyDescent="0.3">
      <c r="A118" s="30" t="s">
        <v>34</v>
      </c>
      <c r="B118" s="51">
        <v>44287</v>
      </c>
      <c r="C118" s="30">
        <v>162.30000000000001</v>
      </c>
      <c r="D118" s="40">
        <f t="shared" si="2"/>
        <v>3.7105751391467087E-3</v>
      </c>
    </row>
    <row r="119" spans="1:12" x14ac:dyDescent="0.3">
      <c r="A119" s="30" t="s">
        <v>34</v>
      </c>
      <c r="B119" s="51">
        <v>44317</v>
      </c>
      <c r="C119" s="30">
        <v>165.8</v>
      </c>
      <c r="D119" s="40">
        <f t="shared" si="2"/>
        <v>2.1565003080714726E-2</v>
      </c>
    </row>
    <row r="120" spans="1:12" x14ac:dyDescent="0.3">
      <c r="A120" s="30" t="s">
        <v>34</v>
      </c>
      <c r="B120" s="51">
        <v>44348</v>
      </c>
      <c r="C120" s="30">
        <v>166.3</v>
      </c>
      <c r="D120" s="40">
        <f t="shared" si="2"/>
        <v>3.0156815440289505E-3</v>
      </c>
    </row>
    <row r="121" spans="1:12" x14ac:dyDescent="0.3">
      <c r="A121" s="30" t="s">
        <v>34</v>
      </c>
      <c r="B121" s="51">
        <v>44378</v>
      </c>
      <c r="C121" s="30">
        <v>167</v>
      </c>
      <c r="D121" s="40">
        <f t="shared" si="2"/>
        <v>4.2092603728201361E-3</v>
      </c>
    </row>
    <row r="122" spans="1:12" x14ac:dyDescent="0.3">
      <c r="A122" s="30" t="s">
        <v>34</v>
      </c>
      <c r="B122" s="51">
        <v>44409</v>
      </c>
      <c r="C122" s="30">
        <v>168.4</v>
      </c>
      <c r="D122" s="40">
        <f t="shared" si="2"/>
        <v>8.3832335329341659E-3</v>
      </c>
    </row>
    <row r="123" spans="1:12" x14ac:dyDescent="0.3">
      <c r="A123" s="30" t="s">
        <v>34</v>
      </c>
      <c r="B123" s="51">
        <v>44440</v>
      </c>
      <c r="C123" s="30">
        <v>168.4</v>
      </c>
      <c r="D123" s="40">
        <f t="shared" si="2"/>
        <v>0</v>
      </c>
    </row>
    <row r="124" spans="1:12" x14ac:dyDescent="0.3">
      <c r="A124" s="30" t="s">
        <v>34</v>
      </c>
      <c r="B124" s="51">
        <v>44470</v>
      </c>
      <c r="C124" s="30">
        <v>169.1</v>
      </c>
      <c r="D124" s="40">
        <f t="shared" si="2"/>
        <v>4.1567695961994573E-3</v>
      </c>
    </row>
    <row r="125" spans="1:12" x14ac:dyDescent="0.3">
      <c r="A125" s="30" t="s">
        <v>34</v>
      </c>
      <c r="B125" s="51">
        <v>44501</v>
      </c>
      <c r="C125" s="30">
        <v>169.9</v>
      </c>
      <c r="D125" s="40">
        <f t="shared" si="2"/>
        <v>4.730928444707341E-3</v>
      </c>
    </row>
    <row r="126" spans="1:12" x14ac:dyDescent="0.3">
      <c r="A126" s="30" t="s">
        <v>34</v>
      </c>
      <c r="B126" s="51">
        <v>44531</v>
      </c>
      <c r="C126" s="30">
        <v>170.6</v>
      </c>
      <c r="D126" s="40">
        <f t="shared" si="2"/>
        <v>4.1200706297821578E-3</v>
      </c>
    </row>
    <row r="127" spans="1:12" ht="15" thickBot="1" x14ac:dyDescent="0.35"/>
    <row r="128" spans="1:12" x14ac:dyDescent="0.3">
      <c r="I128">
        <v>0</v>
      </c>
      <c r="J128" s="75" t="s">
        <v>92</v>
      </c>
      <c r="K128" s="76"/>
      <c r="L128" s="77"/>
    </row>
    <row r="129" spans="1:24" ht="15" thickBot="1" x14ac:dyDescent="0.35">
      <c r="J129" s="78"/>
      <c r="K129" s="79"/>
      <c r="L129" s="80"/>
    </row>
    <row r="131" spans="1:24" x14ac:dyDescent="0.3">
      <c r="A131" s="39" t="s">
        <v>0</v>
      </c>
      <c r="B131" s="39" t="s">
        <v>2</v>
      </c>
      <c r="C131" s="39" t="s">
        <v>24</v>
      </c>
      <c r="D131" s="48" t="s">
        <v>65</v>
      </c>
    </row>
    <row r="132" spans="1:24" x14ac:dyDescent="0.3">
      <c r="A132" s="30" t="s">
        <v>34</v>
      </c>
      <c r="B132" s="51">
        <v>43466</v>
      </c>
      <c r="C132" s="30">
        <v>123.3</v>
      </c>
      <c r="D132" s="40">
        <v>-2.4271844660193947E-3</v>
      </c>
    </row>
    <row r="133" spans="1:24" x14ac:dyDescent="0.3">
      <c r="A133" s="30" t="s">
        <v>34</v>
      </c>
      <c r="B133" s="51">
        <v>43497</v>
      </c>
      <c r="C133" s="30">
        <v>123.9</v>
      </c>
      <c r="D133" s="40">
        <f t="shared" ref="D133:D166" si="3">(C133-C132)/C132</f>
        <v>4.86618004866187E-3</v>
      </c>
    </row>
    <row r="134" spans="1:24" x14ac:dyDescent="0.3">
      <c r="A134" s="30" t="s">
        <v>34</v>
      </c>
      <c r="B134" s="51">
        <v>43525</v>
      </c>
      <c r="C134" s="30">
        <v>124.6</v>
      </c>
      <c r="D134" s="40">
        <f t="shared" si="3"/>
        <v>5.6497175141242018E-3</v>
      </c>
    </row>
    <row r="135" spans="1:24" x14ac:dyDescent="0.3">
      <c r="A135" s="30" t="s">
        <v>34</v>
      </c>
      <c r="B135" s="51">
        <v>43586</v>
      </c>
      <c r="C135" s="30">
        <v>124.9</v>
      </c>
      <c r="D135" s="40">
        <f t="shared" si="3"/>
        <v>2.4077046548957575E-3</v>
      </c>
    </row>
    <row r="136" spans="1:24" x14ac:dyDescent="0.3">
      <c r="A136" s="30" t="s">
        <v>34</v>
      </c>
      <c r="B136" s="51">
        <v>43617</v>
      </c>
      <c r="C136" s="30">
        <v>124.6</v>
      </c>
      <c r="D136" s="40">
        <f t="shared" si="3"/>
        <v>-2.4019215372298747E-3</v>
      </c>
    </row>
    <row r="137" spans="1:24" x14ac:dyDescent="0.3">
      <c r="A137" s="30" t="s">
        <v>34</v>
      </c>
      <c r="B137" s="51">
        <v>43647</v>
      </c>
      <c r="C137" s="30">
        <v>125.6</v>
      </c>
      <c r="D137" s="40">
        <f t="shared" si="3"/>
        <v>8.0256821829855548E-3</v>
      </c>
      <c r="W137" s="64" t="s">
        <v>64</v>
      </c>
    </row>
    <row r="138" spans="1:24" x14ac:dyDescent="0.3">
      <c r="A138" s="30" t="s">
        <v>34</v>
      </c>
      <c r="B138" s="51">
        <v>43678</v>
      </c>
      <c r="C138" s="30">
        <v>125.8</v>
      </c>
      <c r="D138" s="40">
        <f t="shared" si="3"/>
        <v>1.5923566878981118E-3</v>
      </c>
    </row>
    <row r="139" spans="1:24" x14ac:dyDescent="0.3">
      <c r="A139" s="30" t="s">
        <v>34</v>
      </c>
      <c r="B139" s="51">
        <v>43709</v>
      </c>
      <c r="C139" s="30">
        <v>126.1</v>
      </c>
      <c r="D139" s="40">
        <f t="shared" si="3"/>
        <v>2.3847376788553032E-3</v>
      </c>
      <c r="W139" s="25" t="s">
        <v>68</v>
      </c>
    </row>
    <row r="140" spans="1:24" ht="15" x14ac:dyDescent="0.35">
      <c r="A140" s="30" t="s">
        <v>34</v>
      </c>
      <c r="B140" s="51">
        <v>43739</v>
      </c>
      <c r="C140" s="30">
        <v>126.3</v>
      </c>
      <c r="D140" s="40">
        <f t="shared" si="3"/>
        <v>1.5860428231562478E-3</v>
      </c>
      <c r="W140" t="s">
        <v>75</v>
      </c>
      <c r="X140" s="63" t="s">
        <v>74</v>
      </c>
    </row>
    <row r="141" spans="1:24" x14ac:dyDescent="0.3">
      <c r="A141" s="30" t="s">
        <v>34</v>
      </c>
      <c r="B141" s="51">
        <v>43770</v>
      </c>
      <c r="C141" s="30">
        <v>126.6</v>
      </c>
      <c r="D141" s="40">
        <f t="shared" si="3"/>
        <v>2.3752969121139918E-3</v>
      </c>
    </row>
    <row r="142" spans="1:24" x14ac:dyDescent="0.3">
      <c r="A142" s="30" t="s">
        <v>34</v>
      </c>
      <c r="B142" s="51">
        <v>43800</v>
      </c>
      <c r="C142" s="30">
        <v>129.80000000000001</v>
      </c>
      <c r="D142" s="40">
        <f t="shared" si="3"/>
        <v>2.5276461295418776E-2</v>
      </c>
      <c r="W142" s="25" t="s">
        <v>76</v>
      </c>
    </row>
    <row r="143" spans="1:24" x14ac:dyDescent="0.3">
      <c r="A143" s="30" t="s">
        <v>34</v>
      </c>
      <c r="B143" s="51">
        <v>43831</v>
      </c>
      <c r="C143" s="30">
        <v>130.9</v>
      </c>
      <c r="D143" s="40">
        <f t="shared" si="3"/>
        <v>8.4745762711863955E-3</v>
      </c>
    </row>
    <row r="144" spans="1:24" x14ac:dyDescent="0.3">
      <c r="A144" s="30" t="s">
        <v>34</v>
      </c>
      <c r="B144" s="51">
        <v>43862</v>
      </c>
      <c r="C144" s="30">
        <v>130.30000000000001</v>
      </c>
      <c r="D144" s="40">
        <f t="shared" si="3"/>
        <v>-4.583651642475128E-3</v>
      </c>
      <c r="W144" t="s">
        <v>78</v>
      </c>
    </row>
    <row r="145" spans="1:23" ht="15" x14ac:dyDescent="0.35">
      <c r="A145" s="33" t="s">
        <v>34</v>
      </c>
      <c r="B145" s="52">
        <v>43891</v>
      </c>
      <c r="C145" s="33">
        <v>129.9</v>
      </c>
      <c r="D145" s="50">
        <f t="shared" si="3"/>
        <v>-3.0698388334612866E-3</v>
      </c>
      <c r="W145" s="63" t="s">
        <v>77</v>
      </c>
    </row>
    <row r="146" spans="1:23" x14ac:dyDescent="0.3">
      <c r="A146" s="31" t="s">
        <v>34</v>
      </c>
      <c r="B146" s="53">
        <v>43922</v>
      </c>
      <c r="C146" s="58">
        <f>AVERAGE(C144,C145,C148)</f>
        <v>131.73333333333335</v>
      </c>
      <c r="D146" s="40">
        <f t="shared" si="3"/>
        <v>1.4113420579933355E-2</v>
      </c>
    </row>
    <row r="147" spans="1:23" x14ac:dyDescent="0.3">
      <c r="A147" s="31" t="s">
        <v>34</v>
      </c>
      <c r="B147" s="53">
        <v>43952</v>
      </c>
      <c r="C147" s="58">
        <f>AVERAGE(C145,C146,C148)</f>
        <v>132.21111111111111</v>
      </c>
      <c r="D147" s="40">
        <f t="shared" si="3"/>
        <v>3.6268556005396766E-3</v>
      </c>
    </row>
    <row r="148" spans="1:23" x14ac:dyDescent="0.3">
      <c r="A148" s="30" t="s">
        <v>34</v>
      </c>
      <c r="B148" s="51">
        <v>43983</v>
      </c>
      <c r="C148" s="30">
        <v>135</v>
      </c>
      <c r="D148" s="40">
        <f t="shared" si="3"/>
        <v>2.1094209597445183E-2</v>
      </c>
    </row>
    <row r="149" spans="1:23" x14ac:dyDescent="0.3">
      <c r="A149" s="30" t="s">
        <v>34</v>
      </c>
      <c r="B149" s="51">
        <v>44013</v>
      </c>
      <c r="C149" s="30">
        <v>135</v>
      </c>
      <c r="D149" s="40">
        <f t="shared" si="3"/>
        <v>0</v>
      </c>
    </row>
    <row r="150" spans="1:23" x14ac:dyDescent="0.3">
      <c r="A150" s="30" t="s">
        <v>34</v>
      </c>
      <c r="B150" s="51">
        <v>44044</v>
      </c>
      <c r="C150" s="30">
        <v>138.5</v>
      </c>
      <c r="D150" s="40">
        <f t="shared" si="3"/>
        <v>2.5925925925925925E-2</v>
      </c>
    </row>
    <row r="151" spans="1:23" x14ac:dyDescent="0.3">
      <c r="A151" s="30" t="s">
        <v>34</v>
      </c>
      <c r="B151" s="51">
        <v>44075</v>
      </c>
      <c r="C151" s="30">
        <v>139.6</v>
      </c>
      <c r="D151" s="40">
        <f t="shared" si="3"/>
        <v>7.9422382671479729E-3</v>
      </c>
    </row>
    <row r="152" spans="1:23" x14ac:dyDescent="0.3">
      <c r="A152" s="30" t="s">
        <v>34</v>
      </c>
      <c r="B152" s="51">
        <v>44105</v>
      </c>
      <c r="C152" s="30">
        <v>140.6</v>
      </c>
      <c r="D152" s="40">
        <f t="shared" si="3"/>
        <v>7.1633237822349575E-3</v>
      </c>
    </row>
    <row r="153" spans="1:23" x14ac:dyDescent="0.3">
      <c r="A153" s="30" t="s">
        <v>34</v>
      </c>
      <c r="B153" s="51">
        <v>44136</v>
      </c>
      <c r="C153" s="30">
        <v>140.4</v>
      </c>
      <c r="D153" s="40">
        <f t="shared" si="3"/>
        <v>-1.4224751066855522E-3</v>
      </c>
    </row>
    <row r="154" spans="1:23" x14ac:dyDescent="0.3">
      <c r="A154" s="30" t="s">
        <v>34</v>
      </c>
      <c r="B154" s="51">
        <v>44166</v>
      </c>
      <c r="C154" s="30">
        <v>140.69999999999999</v>
      </c>
      <c r="D154" s="40">
        <f t="shared" si="3"/>
        <v>2.1367521367520151E-3</v>
      </c>
    </row>
    <row r="155" spans="1:23" x14ac:dyDescent="0.3">
      <c r="A155" s="30" t="s">
        <v>34</v>
      </c>
      <c r="B155" s="51">
        <v>44197</v>
      </c>
      <c r="C155" s="30">
        <v>141.9</v>
      </c>
      <c r="D155" s="40">
        <f t="shared" si="3"/>
        <v>8.5287846481877545E-3</v>
      </c>
    </row>
    <row r="156" spans="1:23" x14ac:dyDescent="0.3">
      <c r="A156" s="30" t="s">
        <v>34</v>
      </c>
      <c r="B156" s="51">
        <v>44228</v>
      </c>
      <c r="C156" s="30">
        <v>145.1</v>
      </c>
      <c r="D156" s="40">
        <f t="shared" si="3"/>
        <v>2.2551092318534097E-2</v>
      </c>
    </row>
    <row r="157" spans="1:23" x14ac:dyDescent="0.3">
      <c r="A157" s="30" t="s">
        <v>34</v>
      </c>
      <c r="B157" s="51">
        <v>44256</v>
      </c>
      <c r="C157" s="30">
        <v>146.19999999999999</v>
      </c>
      <c r="D157" s="40">
        <f t="shared" si="3"/>
        <v>7.5809786354238068E-3</v>
      </c>
    </row>
    <row r="158" spans="1:23" x14ac:dyDescent="0.3">
      <c r="A158" s="30" t="s">
        <v>34</v>
      </c>
      <c r="B158" s="51">
        <v>44287</v>
      </c>
      <c r="C158" s="30">
        <v>146.6</v>
      </c>
      <c r="D158" s="40">
        <f t="shared" si="3"/>
        <v>2.7359781121751416E-3</v>
      </c>
    </row>
    <row r="159" spans="1:23" x14ac:dyDescent="0.3">
      <c r="A159" s="30" t="s">
        <v>34</v>
      </c>
      <c r="B159" s="51">
        <v>44317</v>
      </c>
      <c r="C159" s="30">
        <v>148.9</v>
      </c>
      <c r="D159" s="40">
        <f t="shared" si="3"/>
        <v>1.568894952251031E-2</v>
      </c>
    </row>
    <row r="160" spans="1:23" x14ac:dyDescent="0.3">
      <c r="A160" s="30" t="s">
        <v>34</v>
      </c>
      <c r="B160" s="51">
        <v>44348</v>
      </c>
      <c r="C160" s="30">
        <v>150.69999999999999</v>
      </c>
      <c r="D160" s="40">
        <f t="shared" si="3"/>
        <v>1.2088650100738636E-2</v>
      </c>
    </row>
    <row r="161" spans="1:4" x14ac:dyDescent="0.3">
      <c r="A161" s="30" t="s">
        <v>34</v>
      </c>
      <c r="B161" s="51">
        <v>44378</v>
      </c>
      <c r="C161" s="30">
        <v>153.1</v>
      </c>
      <c r="D161" s="40">
        <f t="shared" si="3"/>
        <v>1.5925680159256841E-2</v>
      </c>
    </row>
    <row r="162" spans="1:4" x14ac:dyDescent="0.3">
      <c r="A162" s="30" t="s">
        <v>34</v>
      </c>
      <c r="B162" s="51">
        <v>44409</v>
      </c>
      <c r="C162" s="30">
        <v>154</v>
      </c>
      <c r="D162" s="40">
        <f t="shared" si="3"/>
        <v>5.8785107772697954E-3</v>
      </c>
    </row>
    <row r="163" spans="1:4" x14ac:dyDescent="0.3">
      <c r="A163" s="30" t="s">
        <v>34</v>
      </c>
      <c r="B163" s="51">
        <v>44440</v>
      </c>
      <c r="C163" s="30">
        <v>154</v>
      </c>
      <c r="D163" s="40">
        <f t="shared" si="3"/>
        <v>0</v>
      </c>
    </row>
    <row r="164" spans="1:4" x14ac:dyDescent="0.3">
      <c r="A164" s="30" t="s">
        <v>34</v>
      </c>
      <c r="B164" s="51">
        <v>44470</v>
      </c>
      <c r="C164" s="30">
        <v>155.69999999999999</v>
      </c>
      <c r="D164" s="40">
        <f t="shared" si="3"/>
        <v>1.1038961038960965E-2</v>
      </c>
    </row>
    <row r="165" spans="1:4" x14ac:dyDescent="0.3">
      <c r="A165" s="30" t="s">
        <v>34</v>
      </c>
      <c r="B165" s="51">
        <v>44501</v>
      </c>
      <c r="C165" s="30">
        <v>154.80000000000001</v>
      </c>
      <c r="D165" s="40">
        <f t="shared" si="3"/>
        <v>-5.7803468208091026E-3</v>
      </c>
    </row>
    <row r="166" spans="1:4" x14ac:dyDescent="0.3">
      <c r="A166" s="30" t="s">
        <v>34</v>
      </c>
      <c r="B166" s="51">
        <v>44531</v>
      </c>
      <c r="C166" s="30">
        <v>155.69999999999999</v>
      </c>
      <c r="D166" s="40">
        <f t="shared" si="3"/>
        <v>5.8139534883719455E-3</v>
      </c>
    </row>
  </sheetData>
  <mergeCells count="6">
    <mergeCell ref="J128:L129"/>
    <mergeCell ref="X16:AG25"/>
    <mergeCell ref="X56:AF66"/>
    <mergeCell ref="H6:L7"/>
    <mergeCell ref="J46:L47"/>
    <mergeCell ref="I87:L8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E78D-46AD-4C3F-85BC-3F983BDF40DA}">
  <dimension ref="A8:K79"/>
  <sheetViews>
    <sheetView showGridLines="0" tabSelected="1" workbookViewId="0">
      <selection activeCell="O34" sqref="O34"/>
    </sheetView>
  </sheetViews>
  <sheetFormatPr defaultRowHeight="14.4" x14ac:dyDescent="0.3"/>
  <sheetData>
    <row r="8" spans="1:3" x14ac:dyDescent="0.3">
      <c r="A8" s="39" t="s">
        <v>1</v>
      </c>
      <c r="B8" s="39" t="s">
        <v>79</v>
      </c>
      <c r="C8" s="39" t="s">
        <v>80</v>
      </c>
    </row>
    <row r="9" spans="1:3" x14ac:dyDescent="0.3">
      <c r="A9" s="51">
        <v>44287</v>
      </c>
      <c r="B9" s="66">
        <v>63.396976500000008</v>
      </c>
      <c r="C9" s="67">
        <v>-2.0593596477676439E-2</v>
      </c>
    </row>
    <row r="10" spans="1:3" x14ac:dyDescent="0.3">
      <c r="A10" s="51">
        <v>44317</v>
      </c>
      <c r="B10" s="66">
        <v>66.953084852941174</v>
      </c>
      <c r="C10" s="67">
        <f t="shared" ref="C10:C44" si="0">(B10-B9)/B9</f>
        <v>5.6092712133380143E-2</v>
      </c>
    </row>
    <row r="11" spans="1:3" x14ac:dyDescent="0.3">
      <c r="A11" s="51">
        <v>44348</v>
      </c>
      <c r="B11" s="66">
        <v>71.982647477272721</v>
      </c>
      <c r="C11" s="67">
        <f t="shared" si="0"/>
        <v>7.512070034381102E-2</v>
      </c>
    </row>
    <row r="12" spans="1:3" x14ac:dyDescent="0.3">
      <c r="A12" s="51">
        <v>44378</v>
      </c>
      <c r="B12" s="66">
        <v>73.539060523809511</v>
      </c>
      <c r="C12" s="67">
        <f t="shared" si="0"/>
        <v>2.1622058941749817E-2</v>
      </c>
    </row>
    <row r="13" spans="1:3" x14ac:dyDescent="0.3">
      <c r="A13" s="51">
        <v>44409</v>
      </c>
      <c r="B13" s="66">
        <v>69.804724424999989</v>
      </c>
      <c r="C13" s="67">
        <f t="shared" si="0"/>
        <v>-5.078030739324535E-2</v>
      </c>
    </row>
    <row r="14" spans="1:3" x14ac:dyDescent="0.3">
      <c r="A14" s="51">
        <v>44440</v>
      </c>
      <c r="B14" s="66">
        <v>73.130738295454549</v>
      </c>
      <c r="C14" s="67">
        <f t="shared" si="0"/>
        <v>4.7647403493843964E-2</v>
      </c>
    </row>
    <row r="15" spans="1:3" x14ac:dyDescent="0.3">
      <c r="A15" s="51">
        <v>44470</v>
      </c>
      <c r="B15" s="66">
        <v>82.107393785714294</v>
      </c>
      <c r="C15" s="67">
        <f t="shared" si="0"/>
        <v>0.122748049582014</v>
      </c>
    </row>
    <row r="16" spans="1:3" x14ac:dyDescent="0.3">
      <c r="A16" s="51">
        <v>44501</v>
      </c>
      <c r="B16" s="66">
        <v>80.637301023809528</v>
      </c>
      <c r="C16" s="67">
        <f t="shared" si="0"/>
        <v>-1.7904511325026917E-2</v>
      </c>
    </row>
    <row r="17" spans="1:11" x14ac:dyDescent="0.3">
      <c r="A17" s="51">
        <v>44531</v>
      </c>
      <c r="B17" s="66">
        <v>73.298823523809531</v>
      </c>
      <c r="C17" s="67">
        <f t="shared" si="0"/>
        <v>-9.1005991108670498E-2</v>
      </c>
    </row>
    <row r="18" spans="1:11" x14ac:dyDescent="0.3">
      <c r="A18" s="51">
        <v>44562</v>
      </c>
      <c r="B18" s="66">
        <v>84.666318799999985</v>
      </c>
      <c r="C18" s="67">
        <f t="shared" si="0"/>
        <v>0.15508428007030658</v>
      </c>
    </row>
    <row r="19" spans="1:11" x14ac:dyDescent="0.3">
      <c r="A19" s="51">
        <v>44593</v>
      </c>
      <c r="B19" s="66">
        <v>94.067715194444446</v>
      </c>
      <c r="C19" s="67">
        <f t="shared" si="0"/>
        <v>0.11104057112312367</v>
      </c>
    </row>
    <row r="20" spans="1:11" x14ac:dyDescent="0.3">
      <c r="A20" s="51">
        <v>44621</v>
      </c>
      <c r="B20" s="68">
        <v>112.87479254347826</v>
      </c>
      <c r="C20" s="67">
        <f t="shared" si="0"/>
        <v>0.19993126557988886</v>
      </c>
    </row>
    <row r="21" spans="1:11" x14ac:dyDescent="0.3">
      <c r="A21" s="51">
        <v>44652</v>
      </c>
      <c r="B21" s="66">
        <v>102.96599786842103</v>
      </c>
      <c r="C21" s="67">
        <f t="shared" si="0"/>
        <v>-8.7785717712309114E-2</v>
      </c>
    </row>
    <row r="22" spans="1:11" x14ac:dyDescent="0.3">
      <c r="A22" s="51">
        <v>44682</v>
      </c>
      <c r="B22" s="66">
        <v>109.50503773684208</v>
      </c>
      <c r="C22" s="67">
        <f t="shared" si="0"/>
        <v>6.3506788685496113E-2</v>
      </c>
    </row>
    <row r="23" spans="1:11" x14ac:dyDescent="0.3">
      <c r="A23" s="51">
        <v>44713</v>
      </c>
      <c r="B23" s="68">
        <v>116.01138504999999</v>
      </c>
      <c r="C23" s="67">
        <f t="shared" si="0"/>
        <v>5.9415963389681525E-2</v>
      </c>
    </row>
    <row r="24" spans="1:11" x14ac:dyDescent="0.3">
      <c r="A24" s="51">
        <v>44743</v>
      </c>
      <c r="B24" s="66">
        <v>105.491247375</v>
      </c>
      <c r="C24" s="67">
        <f t="shared" si="0"/>
        <v>-9.0681941866877031E-2</v>
      </c>
    </row>
    <row r="25" spans="1:11" x14ac:dyDescent="0.3">
      <c r="A25" s="51">
        <v>44774</v>
      </c>
      <c r="B25" s="66">
        <v>97.404465428571427</v>
      </c>
      <c r="C25" s="67">
        <f t="shared" si="0"/>
        <v>-7.665832140254919E-2</v>
      </c>
    </row>
    <row r="26" spans="1:11" x14ac:dyDescent="0.3">
      <c r="A26" s="51">
        <v>44805</v>
      </c>
      <c r="B26" s="66">
        <v>90.706344809523813</v>
      </c>
      <c r="C26" s="67">
        <f t="shared" si="0"/>
        <v>-6.8766052866020555E-2</v>
      </c>
    </row>
    <row r="27" spans="1:11" x14ac:dyDescent="0.3">
      <c r="A27" s="51">
        <v>44835</v>
      </c>
      <c r="B27" s="66">
        <v>91.698948700000003</v>
      </c>
      <c r="C27" s="67">
        <f t="shared" si="0"/>
        <v>1.0943048058662044E-2</v>
      </c>
    </row>
    <row r="28" spans="1:11" ht="15.6" x14ac:dyDescent="0.3">
      <c r="A28" s="51">
        <v>44866</v>
      </c>
      <c r="B28" s="66">
        <v>87.552266068181822</v>
      </c>
      <c r="C28" s="67">
        <f t="shared" si="0"/>
        <v>-4.5220612565410795E-2</v>
      </c>
      <c r="E28" s="64" t="s">
        <v>64</v>
      </c>
      <c r="G28" s="69" t="s">
        <v>81</v>
      </c>
      <c r="H28" s="64"/>
      <c r="I28" s="64"/>
      <c r="J28" s="64"/>
      <c r="K28" s="64"/>
    </row>
    <row r="29" spans="1:11" x14ac:dyDescent="0.3">
      <c r="A29" s="51">
        <v>44896</v>
      </c>
      <c r="B29" s="66">
        <v>78.100942275000008</v>
      </c>
      <c r="C29" s="67">
        <f t="shared" si="0"/>
        <v>-0.1079506472833215</v>
      </c>
      <c r="G29" s="56"/>
    </row>
    <row r="30" spans="1:11" x14ac:dyDescent="0.3">
      <c r="A30" s="51">
        <v>44927</v>
      </c>
      <c r="B30" s="66">
        <v>80.922269684210534</v>
      </c>
      <c r="C30" s="67">
        <f t="shared" si="0"/>
        <v>3.6124114857364886E-2</v>
      </c>
      <c r="G30" s="56" t="s">
        <v>82</v>
      </c>
    </row>
    <row r="31" spans="1:11" x14ac:dyDescent="0.3">
      <c r="A31" s="51">
        <v>44958</v>
      </c>
      <c r="B31" s="66">
        <v>82.278706675000009</v>
      </c>
      <c r="C31" s="67">
        <f t="shared" si="0"/>
        <v>1.676222127830582E-2</v>
      </c>
      <c r="G31" s="56"/>
    </row>
    <row r="32" spans="1:11" x14ac:dyDescent="0.3">
      <c r="A32" s="51">
        <v>44986</v>
      </c>
      <c r="B32" s="66">
        <v>78.539480282608693</v>
      </c>
      <c r="C32" s="67">
        <f t="shared" si="0"/>
        <v>-4.5445857664744529E-2</v>
      </c>
      <c r="G32" s="56" t="s">
        <v>83</v>
      </c>
    </row>
    <row r="33" spans="1:11" x14ac:dyDescent="0.3">
      <c r="A33" s="51">
        <v>45017</v>
      </c>
      <c r="B33" s="66">
        <v>83.755358416666667</v>
      </c>
      <c r="C33" s="67">
        <f t="shared" si="0"/>
        <v>6.6410907167830421E-2</v>
      </c>
    </row>
    <row r="34" spans="1:11" ht="15.6" x14ac:dyDescent="0.3">
      <c r="A34" s="51">
        <v>45047</v>
      </c>
      <c r="B34" s="66">
        <v>74.981547824999993</v>
      </c>
      <c r="C34" s="67">
        <f t="shared" si="0"/>
        <v>-0.10475521515911457</v>
      </c>
      <c r="G34" s="69" t="s">
        <v>93</v>
      </c>
      <c r="H34" s="64"/>
      <c r="I34" s="64"/>
      <c r="J34" s="64"/>
      <c r="K34" s="64"/>
    </row>
    <row r="35" spans="1:11" x14ac:dyDescent="0.3">
      <c r="A35" s="51">
        <v>45078</v>
      </c>
      <c r="B35" s="66">
        <v>74.928252024999992</v>
      </c>
      <c r="C35" s="67">
        <f t="shared" si="0"/>
        <v>-7.1078554052242632E-4</v>
      </c>
      <c r="G35" s="56"/>
    </row>
    <row r="36" spans="1:11" x14ac:dyDescent="0.3">
      <c r="A36" s="51">
        <v>45108</v>
      </c>
      <c r="B36" s="66">
        <v>80.368492428571415</v>
      </c>
      <c r="C36" s="67">
        <f t="shared" si="0"/>
        <v>7.2605996490566385E-2</v>
      </c>
      <c r="G36" s="57" t="s">
        <v>84</v>
      </c>
    </row>
    <row r="37" spans="1:11" x14ac:dyDescent="0.3">
      <c r="A37" s="51">
        <v>45139</v>
      </c>
      <c r="B37" s="66">
        <v>86.426703761904761</v>
      </c>
      <c r="C37" s="67">
        <f t="shared" si="0"/>
        <v>7.5380427705766209E-2</v>
      </c>
      <c r="G37" s="65" t="s">
        <v>85</v>
      </c>
    </row>
    <row r="38" spans="1:11" x14ac:dyDescent="0.3">
      <c r="A38" s="51">
        <v>45170</v>
      </c>
      <c r="B38" s="66">
        <v>93.539339400000003</v>
      </c>
      <c r="C38" s="67">
        <f t="shared" si="0"/>
        <v>8.2296736176468127E-2</v>
      </c>
      <c r="G38" s="65" t="s">
        <v>86</v>
      </c>
    </row>
    <row r="39" spans="1:11" x14ac:dyDescent="0.3">
      <c r="A39" s="51">
        <v>45200</v>
      </c>
      <c r="B39" s="66">
        <v>90.080343022727263</v>
      </c>
      <c r="C39" s="67">
        <f t="shared" si="0"/>
        <v>-3.6979055010011544E-2</v>
      </c>
      <c r="G39" s="25" t="s">
        <v>87</v>
      </c>
    </row>
    <row r="40" spans="1:11" x14ac:dyDescent="0.3">
      <c r="A40" s="51">
        <v>45231</v>
      </c>
      <c r="B40" s="66">
        <v>83.455368214285699</v>
      </c>
      <c r="C40" s="67">
        <f t="shared" si="0"/>
        <v>-7.3545177406463519E-2</v>
      </c>
    </row>
    <row r="41" spans="1:11" ht="15.6" x14ac:dyDescent="0.3">
      <c r="A41" s="51">
        <v>45261</v>
      </c>
      <c r="B41" s="66">
        <v>77.419721631578938</v>
      </c>
      <c r="C41" s="67">
        <f t="shared" si="0"/>
        <v>-7.2321849532905103E-2</v>
      </c>
      <c r="G41" s="69" t="s">
        <v>88</v>
      </c>
      <c r="H41" s="64"/>
      <c r="I41" s="64"/>
      <c r="J41" s="64"/>
      <c r="K41" s="64"/>
    </row>
    <row r="42" spans="1:11" x14ac:dyDescent="0.3">
      <c r="A42" s="51">
        <v>45292</v>
      </c>
      <c r="B42" s="66">
        <v>79.216541545454547</v>
      </c>
      <c r="C42" s="67">
        <f t="shared" si="0"/>
        <v>2.3208813930205342E-2</v>
      </c>
      <c r="G42" s="56"/>
    </row>
    <row r="43" spans="1:11" x14ac:dyDescent="0.3">
      <c r="A43" s="51">
        <v>45323</v>
      </c>
      <c r="B43" s="66">
        <v>81.621881399999992</v>
      </c>
      <c r="C43" s="67">
        <f t="shared" si="0"/>
        <v>3.0364110924550509E-2</v>
      </c>
      <c r="G43" s="56" t="s">
        <v>89</v>
      </c>
    </row>
    <row r="44" spans="1:11" x14ac:dyDescent="0.3">
      <c r="A44" s="51">
        <v>45352</v>
      </c>
      <c r="B44" s="66">
        <v>84.486883150000011</v>
      </c>
      <c r="C44" s="67">
        <f t="shared" si="0"/>
        <v>3.510090310170208E-2</v>
      </c>
    </row>
    <row r="50" spans="1:2" ht="15" thickBot="1" x14ac:dyDescent="0.35"/>
    <row r="51" spans="1:2" x14ac:dyDescent="0.3">
      <c r="A51" s="3"/>
      <c r="B51" s="3" t="s">
        <v>49</v>
      </c>
    </row>
    <row r="52" spans="1:2" x14ac:dyDescent="0.3">
      <c r="A52" t="s">
        <v>49</v>
      </c>
      <c r="B52" s="1">
        <v>1</v>
      </c>
    </row>
    <row r="53" spans="1:2" x14ac:dyDescent="0.3">
      <c r="A53" t="s">
        <v>3</v>
      </c>
      <c r="B53" s="1">
        <v>0.38366285708418169</v>
      </c>
    </row>
    <row r="54" spans="1:2" x14ac:dyDescent="0.3">
      <c r="A54" t="s">
        <v>4</v>
      </c>
      <c r="B54" s="1">
        <v>0.77688719249269966</v>
      </c>
    </row>
    <row r="55" spans="1:2" x14ac:dyDescent="0.3">
      <c r="A55" t="s">
        <v>5</v>
      </c>
      <c r="B55" s="1">
        <v>-0.22999334672268526</v>
      </c>
    </row>
    <row r="56" spans="1:2" x14ac:dyDescent="0.3">
      <c r="A56" t="s">
        <v>6</v>
      </c>
      <c r="B56" s="1">
        <v>0.49262180289496904</v>
      </c>
    </row>
    <row r="57" spans="1:2" x14ac:dyDescent="0.3">
      <c r="A57" s="2" t="s">
        <v>7</v>
      </c>
      <c r="B57" s="13">
        <v>0.76921000390598471</v>
      </c>
    </row>
    <row r="58" spans="1:2" x14ac:dyDescent="0.3">
      <c r="A58" t="s">
        <v>8</v>
      </c>
      <c r="B58" s="1">
        <v>0.47358530537901089</v>
      </c>
    </row>
    <row r="59" spans="1:2" x14ac:dyDescent="0.3">
      <c r="A59" t="s">
        <v>9</v>
      </c>
      <c r="B59" s="1">
        <v>0.37988534476877706</v>
      </c>
    </row>
    <row r="60" spans="1:2" x14ac:dyDescent="0.3">
      <c r="A60" t="s">
        <v>10</v>
      </c>
      <c r="B60" s="1">
        <v>0.1298985686374067</v>
      </c>
    </row>
    <row r="61" spans="1:2" x14ac:dyDescent="0.3">
      <c r="A61" t="s">
        <v>11</v>
      </c>
      <c r="B61" s="1">
        <v>0.45725159554527439</v>
      </c>
    </row>
    <row r="62" spans="1:2" x14ac:dyDescent="0.3">
      <c r="A62" t="s">
        <v>12</v>
      </c>
      <c r="B62" s="1">
        <v>0.49085833045719851</v>
      </c>
    </row>
    <row r="63" spans="1:2" x14ac:dyDescent="0.3">
      <c r="A63" t="s">
        <v>13</v>
      </c>
      <c r="B63" s="1">
        <v>0.62035287283247953</v>
      </c>
    </row>
    <row r="64" spans="1:2" x14ac:dyDescent="0.3">
      <c r="A64" t="s">
        <v>14</v>
      </c>
      <c r="B64" s="1">
        <v>0.58818664538321308</v>
      </c>
    </row>
    <row r="65" spans="1:2" x14ac:dyDescent="0.3">
      <c r="A65" s="8" t="s">
        <v>15</v>
      </c>
      <c r="B65" s="14">
        <v>0.66258872020408044</v>
      </c>
    </row>
    <row r="66" spans="1:2" x14ac:dyDescent="0.3">
      <c r="A66" t="s">
        <v>16</v>
      </c>
      <c r="B66" s="1">
        <v>0.4515910164602811</v>
      </c>
    </row>
    <row r="67" spans="1:2" x14ac:dyDescent="0.3">
      <c r="A67" t="s">
        <v>17</v>
      </c>
      <c r="B67" s="1">
        <v>0.62398948401225729</v>
      </c>
    </row>
    <row r="68" spans="1:2" x14ac:dyDescent="0.3">
      <c r="A68" t="s">
        <v>18</v>
      </c>
      <c r="B68" s="1">
        <v>0.65523562225133358</v>
      </c>
    </row>
    <row r="69" spans="1:2" x14ac:dyDescent="0.3">
      <c r="A69" t="s">
        <v>19</v>
      </c>
      <c r="B69" s="1">
        <v>0.62914186241795034</v>
      </c>
    </row>
    <row r="70" spans="1:2" x14ac:dyDescent="0.3">
      <c r="A70" t="s">
        <v>20</v>
      </c>
      <c r="B70" s="1">
        <v>0.55347984576545395</v>
      </c>
    </row>
    <row r="71" spans="1:2" x14ac:dyDescent="0.3">
      <c r="A71" s="8" t="s">
        <v>21</v>
      </c>
      <c r="B71" s="14">
        <v>0.65912670905226867</v>
      </c>
    </row>
    <row r="72" spans="1:2" x14ac:dyDescent="0.3">
      <c r="A72" s="2" t="s">
        <v>22</v>
      </c>
      <c r="B72" s="13">
        <v>0.60468627944787368</v>
      </c>
    </row>
    <row r="73" spans="1:2" x14ac:dyDescent="0.3">
      <c r="A73" s="2" t="s">
        <v>23</v>
      </c>
      <c r="B73" s="13">
        <v>0.56022594412506066</v>
      </c>
    </row>
    <row r="74" spans="1:2" x14ac:dyDescent="0.3">
      <c r="A74" s="8" t="s">
        <v>24</v>
      </c>
      <c r="B74" s="14">
        <v>0.74967897819550744</v>
      </c>
    </row>
    <row r="75" spans="1:2" x14ac:dyDescent="0.3">
      <c r="A75" t="s">
        <v>25</v>
      </c>
      <c r="B75" s="1">
        <v>0.68895126190039002</v>
      </c>
    </row>
    <row r="76" spans="1:2" x14ac:dyDescent="0.3">
      <c r="A76" t="s">
        <v>26</v>
      </c>
      <c r="B76" s="1">
        <v>0.55198237154365881</v>
      </c>
    </row>
    <row r="77" spans="1:2" x14ac:dyDescent="0.3">
      <c r="A77" t="s">
        <v>27</v>
      </c>
      <c r="B77" s="1">
        <v>0.55335886940322387</v>
      </c>
    </row>
    <row r="78" spans="1:2" x14ac:dyDescent="0.3">
      <c r="A78" t="s">
        <v>28</v>
      </c>
      <c r="B78" s="1">
        <v>0.63709069524946726</v>
      </c>
    </row>
    <row r="79" spans="1:2" ht="15" thickBot="1" x14ac:dyDescent="0.35">
      <c r="A79" s="4" t="s">
        <v>29</v>
      </c>
      <c r="B79" s="5">
        <v>0.65311744288873419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70F8-3D5B-48E3-BDE0-DA4A2E2E073E}">
  <dimension ref="N1:V6"/>
  <sheetViews>
    <sheetView showGridLines="0" topLeftCell="A2" zoomScale="60" zoomScaleNormal="60" workbookViewId="0">
      <selection activeCell="AH21" sqref="AH21"/>
    </sheetView>
  </sheetViews>
  <sheetFormatPr defaultRowHeight="14.4" x14ac:dyDescent="0.3"/>
  <cols>
    <col min="1" max="16384" width="8.88671875" style="70"/>
  </cols>
  <sheetData>
    <row r="1" spans="14:22" x14ac:dyDescent="0.3">
      <c r="N1" s="93" t="s">
        <v>51</v>
      </c>
      <c r="O1" s="94"/>
      <c r="P1" s="94"/>
      <c r="Q1" s="94"/>
      <c r="R1" s="94"/>
      <c r="S1" s="94"/>
      <c r="T1" s="94"/>
      <c r="U1" s="94"/>
      <c r="V1" s="95"/>
    </row>
    <row r="2" spans="14:22" x14ac:dyDescent="0.3">
      <c r="N2" s="96"/>
      <c r="O2" s="97"/>
      <c r="P2" s="97"/>
      <c r="Q2" s="97"/>
      <c r="R2" s="97"/>
      <c r="S2" s="97"/>
      <c r="T2" s="97"/>
      <c r="U2" s="97"/>
      <c r="V2" s="98"/>
    </row>
    <row r="3" spans="14:22" x14ac:dyDescent="0.3">
      <c r="N3" s="96"/>
      <c r="O3" s="97"/>
      <c r="P3" s="97"/>
      <c r="Q3" s="97"/>
      <c r="R3" s="97"/>
      <c r="S3" s="97"/>
      <c r="T3" s="97"/>
      <c r="U3" s="97"/>
      <c r="V3" s="98"/>
    </row>
    <row r="4" spans="14:22" ht="15" thickBot="1" x14ac:dyDescent="0.35">
      <c r="N4" s="99"/>
      <c r="O4" s="100"/>
      <c r="P4" s="100"/>
      <c r="Q4" s="100"/>
      <c r="R4" s="100"/>
      <c r="S4" s="100"/>
      <c r="T4" s="100"/>
      <c r="U4" s="100"/>
      <c r="V4" s="101"/>
    </row>
    <row r="5" spans="14:22" x14ac:dyDescent="0.3">
      <c r="N5" s="18"/>
      <c r="O5" s="18"/>
      <c r="P5" s="18"/>
      <c r="Q5" s="18"/>
      <c r="R5" s="18"/>
      <c r="S5" s="18"/>
      <c r="T5" s="18"/>
      <c r="U5" s="18"/>
      <c r="V5" s="18"/>
    </row>
    <row r="6" spans="14:22" x14ac:dyDescent="0.3">
      <c r="N6" s="18"/>
      <c r="O6" s="18"/>
      <c r="P6" s="18"/>
      <c r="Q6" s="18"/>
      <c r="R6" s="18"/>
      <c r="S6" s="18"/>
      <c r="T6" s="18"/>
      <c r="U6" s="18"/>
      <c r="V6" s="18"/>
    </row>
  </sheetData>
  <mergeCells count="1">
    <mergeCell ref="N1:V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All_India_Index_Upto_April23 </vt:lpstr>
      <vt:lpstr>clean dataset</vt:lpstr>
      <vt:lpstr>Problem statement 1</vt:lpstr>
      <vt:lpstr>Problem statement 2</vt:lpstr>
      <vt:lpstr>Problem Statement 3 </vt:lpstr>
      <vt:lpstr>Problem Statement 4</vt:lpstr>
      <vt:lpstr>Problem Statement 5 </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Anushka Chand</dc:creator>
  <cp:lastModifiedBy>Anushka Chand</cp:lastModifiedBy>
  <dcterms:created xsi:type="dcterms:W3CDTF">2024-12-18T05:56:01Z</dcterms:created>
  <dcterms:modified xsi:type="dcterms:W3CDTF">2025-06-02T18:39:19Z</dcterms:modified>
</cp:coreProperties>
</file>