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628"/>
  <workbookPr defaultThemeVersion="166925"/>
  <mc:AlternateContent xmlns:mc="http://schemas.openxmlformats.org/markup-compatibility/2006">
    <mc:Choice Requires="x15">
      <x15ac:absPath xmlns:x15ac="http://schemas.microsoft.com/office/spreadsheetml/2010/11/ac" url="https://summitpath-my.sharepoint.com/personal/kmarriott_summitpathology_com/Documents/Documents/Desktop/Synoptic Reports/Synoptic Reports 2020/"/>
    </mc:Choice>
  </mc:AlternateContent>
  <xr:revisionPtr revIDLastSave="0" documentId="8_{749753CD-219F-45D4-A297-84D46B9331D3}" xr6:coauthVersionLast="46" xr6:coauthVersionMax="46" xr10:uidLastSave="{00000000-0000-0000-0000-000000000000}"/>
  <bookViews>
    <workbookView xWindow="-108" yWindow="-108" windowWidth="23256" windowHeight="12576" xr2:uid="{52952808-7250-4E82-ABB7-9A7B1BE42CD9}"/>
  </bookViews>
  <sheets>
    <sheet name="Synoptic Report Summary 2020" sheetId="1" r:id="rId1"/>
    <sheet name="Malignant Cases" sheetId="6" r:id="rId2"/>
    <sheet name="1st Q Data" sheetId="2" r:id="rId3"/>
    <sheet name="2nd Q Data" sheetId="3" r:id="rId4"/>
    <sheet name="3rd Q Data" sheetId="4" r:id="rId5"/>
    <sheet name="4th Q Data" sheetId="5"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17" i="1" l="1"/>
  <c r="E16" i="1"/>
  <c r="D16" i="1"/>
  <c r="C16" i="1"/>
  <c r="B16" i="1"/>
  <c r="F18" i="1"/>
  <c r="F7" i="1"/>
  <c r="F14" i="1"/>
  <c r="F13" i="1"/>
  <c r="F12" i="1"/>
  <c r="F10" i="1"/>
  <c r="F11" i="1"/>
  <c r="F9" i="1"/>
  <c r="F8" i="1"/>
  <c r="F6" i="1"/>
  <c r="F5" i="1"/>
  <c r="E15" i="1"/>
  <c r="D15" i="1"/>
  <c r="C15" i="1"/>
  <c r="B15" i="1"/>
  <c r="F15" i="1" l="1"/>
  <c r="F16" i="1"/>
</calcChain>
</file>

<file path=xl/sharedStrings.xml><?xml version="1.0" encoding="utf-8"?>
<sst xmlns="http://schemas.openxmlformats.org/spreadsheetml/2006/main" count="342" uniqueCount="186">
  <si>
    <t>2nd Quarter</t>
  </si>
  <si>
    <t>3rd Quarter</t>
  </si>
  <si>
    <t>4th Quarter</t>
  </si>
  <si>
    <t>Site</t>
  </si>
  <si>
    <t>Bladder</t>
  </si>
  <si>
    <t xml:space="preserve">Breast </t>
  </si>
  <si>
    <t>Colon</t>
  </si>
  <si>
    <t>Kidney</t>
  </si>
  <si>
    <t>Lung</t>
  </si>
  <si>
    <t>Pancreas</t>
  </si>
  <si>
    <t>Prostate</t>
  </si>
  <si>
    <t>Testis</t>
  </si>
  <si>
    <t>Uterus</t>
  </si>
  <si>
    <t>Tonsils/Adenoids</t>
  </si>
  <si>
    <t>1st Quarter</t>
  </si>
  <si>
    <t>Accession</t>
  </si>
  <si>
    <t>12106745</t>
  </si>
  <si>
    <t>Breast</t>
  </si>
  <si>
    <t>12098941</t>
  </si>
  <si>
    <t>12091520</t>
  </si>
  <si>
    <t>12088160</t>
  </si>
  <si>
    <t>12095369</t>
  </si>
  <si>
    <t>12087597</t>
  </si>
  <si>
    <t>12102423</t>
  </si>
  <si>
    <t>12110783</t>
  </si>
  <si>
    <t>12092283</t>
  </si>
  <si>
    <t>12091935</t>
  </si>
  <si>
    <t>12110693</t>
  </si>
  <si>
    <t>12090820</t>
  </si>
  <si>
    <t>12103669</t>
  </si>
  <si>
    <t>12106363</t>
  </si>
  <si>
    <t>12107580</t>
  </si>
  <si>
    <t>12089296</t>
  </si>
  <si>
    <t>12104493</t>
  </si>
  <si>
    <t>12092820</t>
  </si>
  <si>
    <t>lung</t>
  </si>
  <si>
    <t>12111507</t>
  </si>
  <si>
    <t>12119359</t>
  </si>
  <si>
    <t>12092921</t>
  </si>
  <si>
    <t>12093983</t>
  </si>
  <si>
    <t>12109542</t>
  </si>
  <si>
    <t>12109334</t>
  </si>
  <si>
    <t>12087888</t>
  </si>
  <si>
    <t>12114822</t>
  </si>
  <si>
    <t>12090427</t>
  </si>
  <si>
    <t>Tonsils / Adenoids</t>
  </si>
  <si>
    <t>12121670</t>
  </si>
  <si>
    <t>12114503</t>
  </si>
  <si>
    <t>12119378</t>
  </si>
  <si>
    <t>12117268</t>
  </si>
  <si>
    <t>12156221</t>
  </si>
  <si>
    <t>NO SYNOPTIC NEEDED</t>
  </si>
  <si>
    <t>12136362</t>
  </si>
  <si>
    <t>12134564</t>
  </si>
  <si>
    <t>12128097</t>
  </si>
  <si>
    <t>12136923</t>
  </si>
  <si>
    <t>12124333</t>
  </si>
  <si>
    <t>12164097</t>
  </si>
  <si>
    <t>12170798</t>
  </si>
  <si>
    <t>12163150</t>
  </si>
  <si>
    <t>12143145</t>
  </si>
  <si>
    <t>12142852</t>
  </si>
  <si>
    <t>12145699</t>
  </si>
  <si>
    <t>12165748</t>
  </si>
  <si>
    <t>12124999</t>
  </si>
  <si>
    <t>12137196</t>
  </si>
  <si>
    <t>12134064</t>
  </si>
  <si>
    <t>12156179</t>
  </si>
  <si>
    <t>12155851</t>
  </si>
  <si>
    <t>12169798</t>
  </si>
  <si>
    <t>12127283</t>
  </si>
  <si>
    <t>12163609</t>
  </si>
  <si>
    <t>12127908</t>
  </si>
  <si>
    <t>12162069</t>
  </si>
  <si>
    <t>12167852</t>
  </si>
  <si>
    <t>12127146</t>
  </si>
  <si>
    <t>12136837</t>
  </si>
  <si>
    <t>12138328</t>
  </si>
  <si>
    <t>12172206</t>
  </si>
  <si>
    <t>12137729</t>
  </si>
  <si>
    <t>12137163</t>
  </si>
  <si>
    <t>12164044</t>
  </si>
  <si>
    <t>12127612</t>
  </si>
  <si>
    <t>12144499</t>
  </si>
  <si>
    <t>12127269</t>
  </si>
  <si>
    <t>12145055</t>
  </si>
  <si>
    <t>12156100</t>
  </si>
  <si>
    <t>12164699</t>
  </si>
  <si>
    <t>12151169</t>
  </si>
  <si>
    <t>12125436</t>
  </si>
  <si>
    <t>12171156</t>
  </si>
  <si>
    <t>12145351</t>
  </si>
  <si>
    <t>12171078</t>
  </si>
  <si>
    <t>12053150</t>
  </si>
  <si>
    <t>12085005</t>
  </si>
  <si>
    <t>12085760</t>
  </si>
  <si>
    <t>12041978</t>
  </si>
  <si>
    <t>12042731</t>
  </si>
  <si>
    <t>12052566</t>
  </si>
  <si>
    <t>12086175</t>
  </si>
  <si>
    <t>12085380</t>
  </si>
  <si>
    <t>12072890</t>
  </si>
  <si>
    <t>12070716</t>
  </si>
  <si>
    <t>12073175</t>
  </si>
  <si>
    <t>12044429</t>
  </si>
  <si>
    <t>12069944</t>
  </si>
  <si>
    <t>12055496</t>
  </si>
  <si>
    <t>12084977</t>
  </si>
  <si>
    <t>12085059</t>
  </si>
  <si>
    <t>12061205</t>
  </si>
  <si>
    <t>12045307</t>
  </si>
  <si>
    <t>12043573</t>
  </si>
  <si>
    <t>12046593</t>
  </si>
  <si>
    <t>12060848</t>
  </si>
  <si>
    <t>12066657</t>
  </si>
  <si>
    <t>12064555</t>
  </si>
  <si>
    <t>12080766</t>
  </si>
  <si>
    <t>12059974</t>
  </si>
  <si>
    <t>12057282</t>
  </si>
  <si>
    <t>12086631</t>
  </si>
  <si>
    <t>12075892</t>
  </si>
  <si>
    <t>12081910</t>
  </si>
  <si>
    <t>12062129</t>
  </si>
  <si>
    <t>12063599</t>
  </si>
  <si>
    <t>12057337</t>
  </si>
  <si>
    <t>12052328</t>
  </si>
  <si>
    <t>12082665</t>
  </si>
  <si>
    <t>12071008</t>
  </si>
  <si>
    <t>12062687</t>
  </si>
  <si>
    <t>12060094</t>
  </si>
  <si>
    <t>12055747</t>
  </si>
  <si>
    <t>12051333</t>
  </si>
  <si>
    <t>12055581</t>
  </si>
  <si>
    <t>12201139</t>
  </si>
  <si>
    <t>12182790</t>
  </si>
  <si>
    <t>12212151</t>
  </si>
  <si>
    <t>12184394</t>
  </si>
  <si>
    <t>12212845</t>
  </si>
  <si>
    <t>12196116</t>
  </si>
  <si>
    <t>12174089</t>
  </si>
  <si>
    <t>12172833</t>
  </si>
  <si>
    <t>12199015</t>
  </si>
  <si>
    <t>12217099</t>
  </si>
  <si>
    <t>12217597</t>
  </si>
  <si>
    <t>12195501</t>
  </si>
  <si>
    <t>12183501</t>
  </si>
  <si>
    <t>12196038</t>
  </si>
  <si>
    <t>12189997</t>
  </si>
  <si>
    <t>12204473</t>
  </si>
  <si>
    <t>12172722</t>
  </si>
  <si>
    <t>12177172</t>
  </si>
  <si>
    <t>12206945</t>
  </si>
  <si>
    <t>12172916</t>
  </si>
  <si>
    <t>12216415</t>
  </si>
  <si>
    <t>12217875</t>
  </si>
  <si>
    <t>12191441</t>
  </si>
  <si>
    <t>12186976</t>
  </si>
  <si>
    <t>12179670</t>
  </si>
  <si>
    <t>12183353</t>
  </si>
  <si>
    <t>12179650</t>
  </si>
  <si>
    <t>12174395</t>
  </si>
  <si>
    <t>12184194</t>
  </si>
  <si>
    <t>12198201</t>
  </si>
  <si>
    <t>12186775</t>
  </si>
  <si>
    <t>12193953</t>
  </si>
  <si>
    <t>12212466</t>
  </si>
  <si>
    <t>12214431</t>
  </si>
  <si>
    <t>12207895</t>
  </si>
  <si>
    <t>12193772</t>
  </si>
  <si>
    <t>12210884</t>
  </si>
  <si>
    <t>12201585</t>
  </si>
  <si>
    <t xml:space="preserve"> 2020 Year End Total</t>
  </si>
  <si>
    <t>1st Q w/Synpotic</t>
  </si>
  <si>
    <t>2nd Q w/Synoptic</t>
  </si>
  <si>
    <t>3rd Q w/Synoptic</t>
  </si>
  <si>
    <t>4th Q w/Synoptic</t>
  </si>
  <si>
    <t>1st Q Malignant Cases</t>
  </si>
  <si>
    <t>2nd Q Malignant Cases</t>
  </si>
  <si>
    <t>3rd Q Malignant Cases</t>
  </si>
  <si>
    <t>4th Q Malignant Cases</t>
  </si>
  <si>
    <t>Total Reviewed</t>
  </si>
  <si>
    <t>Total Malignant Cases</t>
  </si>
  <si>
    <t>Total % Reviewed</t>
  </si>
  <si>
    <t>Annual Synoptic Report Summary -  2020</t>
  </si>
  <si>
    <t xml:space="preserve">The self-audit of reports performed by Summit Pathology includes a review of a random sample of at least 10% of eligible surgical reports, or a total of 150 cases per year (whichever is less stringent). If less than 90% contain the required core elements from the CAP Cancer Protocols, the medical director will be notified and corrective action implemented. This may include remedial training on the appropriateness of accurate cancer protocol reporting. </t>
  </si>
  <si>
    <t>Total w/ Eligibile Synoptic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</si>
</sst>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1" x14ac:knownFonts="1">
    <font>
      <sz val="11"/>
      <color theme="1"/>
      <name val="Calibri"/>
      <family val="2"/>
      <scheme val="minor"/>
    </font>
    <font>
      <sz val="10"/>
      <color theme="1"/>
      <name val="Century Gothic"/>
      <family val="2"/>
    </font>
    <font>
      <b/>
      <sz val="10"/>
      <color theme="1"/>
      <name val="Century Gothic"/>
      <family val="2"/>
    </font>
    <font>
      <b/>
      <sz val="10"/>
      <color theme="8" tint="-0.249977111117893"/>
      <name val="Century Gothic"/>
      <family val="2"/>
    </font>
    <font>
      <b/>
      <sz val="10"/>
      <name val="Century Gothic"/>
      <family val="2"/>
    </font>
    <font>
      <b/>
      <sz val="11"/>
      <color rgb="FF000000"/>
      <name val="Calibri"/>
      <family val="2"/>
      <charset val="1"/>
    </font>
    <font>
      <b/>
      <sz val="11"/>
      <color theme="1"/>
      <name val="Calibri"/>
      <family val="2"/>
      <scheme val="minor"/>
    </font>
    <font>
      <sz val="11"/>
      <color theme="1"/>
      <name val="Calibri"/>
      <family val="2"/>
      <scheme val="minor"/>
    </font>
    <font>
      <sz val="9"/>
      <color theme="1"/>
      <name val="Century Gothic"/>
      <family val="2"/>
    </font>
    <font>
      <b/>
      <sz val="9.5"/>
      <color theme="8" tint="-0.249977111117893"/>
      <name val="Century Gothic"/>
      <family val="2"/>
    </font>
    <font>
      <sz val="12"/>
      <color theme="1"/>
      <name val="Times New Roman"/>
      <family val="1"/>
    </font>
  </fonts>
  <fills count="2">
    <fill>
      <patternFill patternType="none"/>
    </fill>
    <fill>
      <patternFill patternType="gray125"/>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bottom style="medium">
        <color indexed="64"/>
      </bottom>
      <diagonal/>
    </border>
  </borders>
  <cellStyleXfs count="2">
    <xf numFmtId="0" fontId="0" fillId="0" borderId="0"/>
    <xf numFmtId="9" fontId="7" fillId="0" borderId="0" applyFont="0" applyFill="0" applyBorder="0" applyAlignment="0" applyProtection="0"/>
  </cellStyleXfs>
  <cellXfs count="34">
    <xf numFmtId="0" fontId="0" fillId="0" borderId="0" xfId="0"/>
    <xf numFmtId="0" fontId="1" fillId="0" borderId="0" xfId="0" applyFont="1" applyAlignment="1">
      <alignment wrapText="1"/>
    </xf>
    <xf numFmtId="0" fontId="1" fillId="0" borderId="0" xfId="0" applyFont="1"/>
    <xf numFmtId="0" fontId="1" fillId="0" borderId="0" xfId="0" applyFont="1" applyAlignment="1">
      <alignment horizontal="center" vertical="center" wrapText="1"/>
    </xf>
    <xf numFmtId="0" fontId="1" fillId="0" borderId="1" xfId="0" applyFont="1" applyBorder="1" applyAlignment="1">
      <alignment horizontal="center" vertical="center" wrapText="1"/>
    </xf>
    <xf numFmtId="0" fontId="1" fillId="0" borderId="2" xfId="0" applyFont="1" applyBorder="1" applyAlignment="1">
      <alignment horizontal="center" vertical="center" wrapText="1"/>
    </xf>
    <xf numFmtId="0" fontId="3" fillId="0" borderId="1" xfId="0" applyFont="1" applyBorder="1" applyAlignment="1">
      <alignment wrapText="1"/>
    </xf>
    <xf numFmtId="0" fontId="3" fillId="0" borderId="2" xfId="0" applyFont="1" applyBorder="1" applyAlignment="1">
      <alignment wrapText="1"/>
    </xf>
    <xf numFmtId="0" fontId="4" fillId="0" borderId="5" xfId="0" applyFont="1" applyBorder="1" applyAlignment="1">
      <alignment horizontal="center" vertical="center" wrapText="1"/>
    </xf>
    <xf numFmtId="0" fontId="2" fillId="0" borderId="4" xfId="0" applyFont="1" applyBorder="1" applyAlignment="1">
      <alignment horizontal="center" vertical="center" wrapText="1"/>
    </xf>
    <xf numFmtId="0" fontId="5" fillId="0" borderId="0" xfId="0" applyFont="1" applyAlignment="1">
      <alignment horizontal="center"/>
    </xf>
    <xf numFmtId="0" fontId="6" fillId="0" borderId="0" xfId="0" applyFont="1" applyAlignment="1">
      <alignment horizontal="center"/>
    </xf>
    <xf numFmtId="0" fontId="0" fillId="0" borderId="0" xfId="0" applyAlignment="1">
      <alignment wrapText="1"/>
    </xf>
    <xf numFmtId="0" fontId="3" fillId="0" borderId="0" xfId="0" applyFont="1" applyAlignment="1">
      <alignment wrapText="1"/>
    </xf>
    <xf numFmtId="0" fontId="8" fillId="0" borderId="0" xfId="0" applyFont="1" applyAlignment="1">
      <alignment horizontal="center" vertical="center" wrapText="1"/>
    </xf>
    <xf numFmtId="0" fontId="8" fillId="0" borderId="0" xfId="0" applyFont="1" applyAlignment="1">
      <alignment horizontal="center" wrapText="1"/>
    </xf>
    <xf numFmtId="0" fontId="9" fillId="0" borderId="1" xfId="0" applyFont="1" applyBorder="1" applyAlignment="1">
      <alignment horizontal="center" vertical="center" wrapText="1"/>
    </xf>
    <xf numFmtId="0" fontId="9" fillId="0" borderId="1" xfId="0" applyFont="1" applyBorder="1" applyAlignment="1">
      <alignment wrapText="1"/>
    </xf>
    <xf numFmtId="9" fontId="9" fillId="0" borderId="1" xfId="1" applyFont="1" applyBorder="1" applyAlignment="1">
      <alignment horizontal="center" wrapText="1"/>
    </xf>
    <xf numFmtId="9" fontId="9" fillId="0" borderId="1" xfId="1" applyFont="1" applyBorder="1" applyAlignment="1">
      <alignment horizontal="right" wrapText="1"/>
    </xf>
    <xf numFmtId="1" fontId="9" fillId="0" borderId="1" xfId="0" applyNumberFormat="1" applyFont="1" applyBorder="1" applyAlignment="1">
      <alignment wrapText="1"/>
    </xf>
    <xf numFmtId="1" fontId="1" fillId="0" borderId="0" xfId="0" applyNumberFormat="1" applyFont="1" applyAlignment="1">
      <alignment wrapText="1"/>
    </xf>
    <xf numFmtId="164" fontId="1" fillId="0" borderId="0" xfId="0" applyNumberFormat="1" applyFont="1"/>
    <xf numFmtId="0" fontId="10" fillId="0" borderId="0" xfId="0" applyFont="1" applyAlignment="1">
      <alignment wrapText="1"/>
    </xf>
    <xf numFmtId="0" fontId="1" fillId="0" borderId="0" xfId="0" applyFont="1" applyAlignment="1">
      <alignment vertical="top"/>
    </xf>
    <xf numFmtId="0" fontId="2" fillId="0" borderId="0" xfId="0" applyFont="1" applyAlignment="1">
      <alignment horizontal="center" vertical="center" wrapText="1"/>
    </xf>
    <xf numFmtId="0" fontId="2" fillId="0" borderId="6" xfId="0" applyFont="1" applyBorder="1" applyAlignment="1">
      <alignment horizontal="center" vertical="center" wrapText="1"/>
    </xf>
    <xf numFmtId="0" fontId="1" fillId="0" borderId="0" xfId="0" applyFont="1" applyAlignment="1">
      <alignment horizontal="left" vertical="top" wrapText="1"/>
    </xf>
    <xf numFmtId="0" fontId="1" fillId="0" borderId="0" xfId="0" applyFont="1" applyAlignment="1">
      <alignment horizontal="center" wrapText="1"/>
    </xf>
    <xf numFmtId="0" fontId="1" fillId="0" borderId="6" xfId="0" applyFont="1" applyBorder="1" applyAlignment="1">
      <alignment horizontal="center" wrapText="1"/>
    </xf>
    <xf numFmtId="0" fontId="2" fillId="0" borderId="3" xfId="0" applyFont="1" applyBorder="1" applyAlignment="1">
      <alignment horizontal="center" vertical="center" wrapText="1"/>
    </xf>
    <xf numFmtId="0" fontId="2" fillId="0" borderId="2" xfId="0" applyFont="1" applyBorder="1" applyAlignment="1">
      <alignment wrapText="1"/>
    </xf>
    <xf numFmtId="0" fontId="2" fillId="0" borderId="1" xfId="0" applyFont="1" applyBorder="1" applyAlignment="1">
      <alignment wrapText="1"/>
    </xf>
    <xf numFmtId="0" fontId="1" fillId="0" borderId="0" xfId="0" applyFont="1" applyAlignment="1">
      <alignment vertical="top" wrapText="1"/>
    </xf>
  </cellXfs>
  <cellStyles count="2">
    <cellStyle name="Normal" xfId="0" builtinId="0"/>
    <cellStyle name="Percent" xfId="1" builtinId="5"/>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r>
              <a:rPr lang="en-US" sz="1200" b="1">
                <a:latin typeface="Century Gothic" panose="020B0502020202020204" pitchFamily="34" charset="0"/>
              </a:rPr>
              <a:t>Synoptic Report Summary</a:t>
            </a:r>
          </a:p>
          <a:p>
            <a:pPr>
              <a:defRPr sz="1200" b="1"/>
            </a:pPr>
            <a:r>
              <a:rPr lang="en-US" sz="1200" b="1">
                <a:latin typeface="Century Gothic" panose="020B0502020202020204" pitchFamily="34" charset="0"/>
              </a:rPr>
              <a:t>2020</a:t>
            </a:r>
          </a:p>
        </c:rich>
      </c:tx>
      <c:overlay val="0"/>
      <c:spPr>
        <a:noFill/>
        <a:ln>
          <a:noFill/>
        </a:ln>
        <a:effectLst/>
      </c:spPr>
      <c:txPr>
        <a:bodyPr rot="0" spcFirstLastPara="1" vertOverflow="ellipsis" vert="horz" wrap="square" anchor="ctr" anchorCtr="1"/>
        <a:lstStyle/>
        <a:p>
          <a:pPr>
            <a:defRPr sz="1200" b="1" i="0" u="none" strike="noStrike" kern="1200" spc="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5542829873538529E-2"/>
          <c:y val="0.25187760778859525"/>
          <c:w val="0.88021474588403725"/>
          <c:h val="0.3373232726993966"/>
        </c:manualLayout>
      </c:layout>
      <c:bar3DChart>
        <c:barDir val="col"/>
        <c:grouping val="clustered"/>
        <c:varyColors val="0"/>
        <c:ser>
          <c:idx val="0"/>
          <c:order val="0"/>
          <c:tx>
            <c:strRef>
              <c:f>'Synoptic Report Summary 2020'!$B$4</c:f>
              <c:strCache>
                <c:ptCount val="1"/>
                <c:pt idx="0">
                  <c:v>1st Quarter</c:v>
                </c:pt>
              </c:strCache>
            </c:strRef>
          </c:tx>
          <c:spPr>
            <a:solidFill>
              <a:schemeClr val="accent1"/>
            </a:solidFill>
            <a:ln>
              <a:noFill/>
            </a:ln>
            <a:effectLst/>
            <a:sp3d/>
          </c:spPr>
          <c:invertIfNegative val="0"/>
          <c:cat>
            <c:strRef>
              <c:f>'Synoptic Report Summary 2020'!$A$5:$A$15</c:f>
              <c:strCache>
                <c:ptCount val="11"/>
                <c:pt idx="0">
                  <c:v>Bladder</c:v>
                </c:pt>
                <c:pt idx="1">
                  <c:v>Breast </c:v>
                </c:pt>
                <c:pt idx="2">
                  <c:v>Colon</c:v>
                </c:pt>
                <c:pt idx="3">
                  <c:v>Kidney</c:v>
                </c:pt>
                <c:pt idx="4">
                  <c:v>Lung</c:v>
                </c:pt>
                <c:pt idx="5">
                  <c:v>Pancreas</c:v>
                </c:pt>
                <c:pt idx="6">
                  <c:v>Prostate</c:v>
                </c:pt>
                <c:pt idx="7">
                  <c:v>Testis</c:v>
                </c:pt>
                <c:pt idx="8">
                  <c:v>Tonsils/Adenoids</c:v>
                </c:pt>
                <c:pt idx="9">
                  <c:v>Uterus</c:v>
                </c:pt>
                <c:pt idx="10">
                  <c:v>Total Reviewed</c:v>
                </c:pt>
              </c:strCache>
            </c:strRef>
          </c:cat>
          <c:val>
            <c:numRef>
              <c:f>'Synoptic Report Summary 2020'!$B$5:$B$15</c:f>
              <c:numCache>
                <c:formatCode>General</c:formatCode>
                <c:ptCount val="11"/>
                <c:pt idx="0">
                  <c:v>1</c:v>
                </c:pt>
                <c:pt idx="1">
                  <c:v>16</c:v>
                </c:pt>
                <c:pt idx="2">
                  <c:v>5</c:v>
                </c:pt>
                <c:pt idx="3">
                  <c:v>4</c:v>
                </c:pt>
                <c:pt idx="4">
                  <c:v>2</c:v>
                </c:pt>
                <c:pt idx="5">
                  <c:v>1</c:v>
                </c:pt>
                <c:pt idx="6">
                  <c:v>6</c:v>
                </c:pt>
                <c:pt idx="7">
                  <c:v>1</c:v>
                </c:pt>
                <c:pt idx="8">
                  <c:v>1</c:v>
                </c:pt>
                <c:pt idx="9">
                  <c:v>3</c:v>
                </c:pt>
                <c:pt idx="10">
                  <c:v>40</c:v>
                </c:pt>
              </c:numCache>
            </c:numRef>
          </c:val>
          <c:extLst>
            <c:ext xmlns:c16="http://schemas.microsoft.com/office/drawing/2014/chart" uri="{C3380CC4-5D6E-409C-BE32-E72D297353CC}">
              <c16:uniqueId val="{00000000-3E75-43CF-8FAD-E369B58D7D62}"/>
            </c:ext>
          </c:extLst>
        </c:ser>
        <c:ser>
          <c:idx val="1"/>
          <c:order val="1"/>
          <c:tx>
            <c:strRef>
              <c:f>'Synoptic Report Summary 2020'!$C$4</c:f>
              <c:strCache>
                <c:ptCount val="1"/>
                <c:pt idx="0">
                  <c:v>2nd Quarter</c:v>
                </c:pt>
              </c:strCache>
            </c:strRef>
          </c:tx>
          <c:spPr>
            <a:solidFill>
              <a:schemeClr val="accent2"/>
            </a:solidFill>
            <a:ln>
              <a:noFill/>
            </a:ln>
            <a:effectLst/>
            <a:sp3d/>
          </c:spPr>
          <c:invertIfNegative val="0"/>
          <c:cat>
            <c:strRef>
              <c:f>'Synoptic Report Summary 2020'!$A$5:$A$15</c:f>
              <c:strCache>
                <c:ptCount val="11"/>
                <c:pt idx="0">
                  <c:v>Bladder</c:v>
                </c:pt>
                <c:pt idx="1">
                  <c:v>Breast </c:v>
                </c:pt>
                <c:pt idx="2">
                  <c:v>Colon</c:v>
                </c:pt>
                <c:pt idx="3">
                  <c:v>Kidney</c:v>
                </c:pt>
                <c:pt idx="4">
                  <c:v>Lung</c:v>
                </c:pt>
                <c:pt idx="5">
                  <c:v>Pancreas</c:v>
                </c:pt>
                <c:pt idx="6">
                  <c:v>Prostate</c:v>
                </c:pt>
                <c:pt idx="7">
                  <c:v>Testis</c:v>
                </c:pt>
                <c:pt idx="8">
                  <c:v>Tonsils/Adenoids</c:v>
                </c:pt>
                <c:pt idx="9">
                  <c:v>Uterus</c:v>
                </c:pt>
                <c:pt idx="10">
                  <c:v>Total Reviewed</c:v>
                </c:pt>
              </c:strCache>
            </c:strRef>
          </c:cat>
          <c:val>
            <c:numRef>
              <c:f>'Synoptic Report Summary 2020'!$C$5:$C$15</c:f>
              <c:numCache>
                <c:formatCode>General</c:formatCode>
                <c:ptCount val="11"/>
                <c:pt idx="0">
                  <c:v>1</c:v>
                </c:pt>
                <c:pt idx="1">
                  <c:v>11</c:v>
                </c:pt>
                <c:pt idx="2">
                  <c:v>3</c:v>
                </c:pt>
                <c:pt idx="3">
                  <c:v>2</c:v>
                </c:pt>
                <c:pt idx="4">
                  <c:v>2</c:v>
                </c:pt>
                <c:pt idx="5">
                  <c:v>1</c:v>
                </c:pt>
                <c:pt idx="6">
                  <c:v>5</c:v>
                </c:pt>
                <c:pt idx="7">
                  <c:v>1</c:v>
                </c:pt>
                <c:pt idx="8">
                  <c:v>1</c:v>
                </c:pt>
                <c:pt idx="9">
                  <c:v>3</c:v>
                </c:pt>
                <c:pt idx="10">
                  <c:v>30</c:v>
                </c:pt>
              </c:numCache>
            </c:numRef>
          </c:val>
          <c:extLst>
            <c:ext xmlns:c16="http://schemas.microsoft.com/office/drawing/2014/chart" uri="{C3380CC4-5D6E-409C-BE32-E72D297353CC}">
              <c16:uniqueId val="{00000001-3E75-43CF-8FAD-E369B58D7D62}"/>
            </c:ext>
          </c:extLst>
        </c:ser>
        <c:ser>
          <c:idx val="2"/>
          <c:order val="2"/>
          <c:tx>
            <c:strRef>
              <c:f>'Synoptic Report Summary 2020'!$D$4</c:f>
              <c:strCache>
                <c:ptCount val="1"/>
                <c:pt idx="0">
                  <c:v>3rd Quarter</c:v>
                </c:pt>
              </c:strCache>
            </c:strRef>
          </c:tx>
          <c:spPr>
            <a:solidFill>
              <a:schemeClr val="accent3"/>
            </a:solidFill>
            <a:ln>
              <a:noFill/>
            </a:ln>
            <a:effectLst/>
            <a:sp3d/>
          </c:spPr>
          <c:invertIfNegative val="0"/>
          <c:cat>
            <c:strRef>
              <c:f>'Synoptic Report Summary 2020'!$A$5:$A$15</c:f>
              <c:strCache>
                <c:ptCount val="11"/>
                <c:pt idx="0">
                  <c:v>Bladder</c:v>
                </c:pt>
                <c:pt idx="1">
                  <c:v>Breast </c:v>
                </c:pt>
                <c:pt idx="2">
                  <c:v>Colon</c:v>
                </c:pt>
                <c:pt idx="3">
                  <c:v>Kidney</c:v>
                </c:pt>
                <c:pt idx="4">
                  <c:v>Lung</c:v>
                </c:pt>
                <c:pt idx="5">
                  <c:v>Pancreas</c:v>
                </c:pt>
                <c:pt idx="6">
                  <c:v>Prostate</c:v>
                </c:pt>
                <c:pt idx="7">
                  <c:v>Testis</c:v>
                </c:pt>
                <c:pt idx="8">
                  <c:v>Tonsils/Adenoids</c:v>
                </c:pt>
                <c:pt idx="9">
                  <c:v>Uterus</c:v>
                </c:pt>
                <c:pt idx="10">
                  <c:v>Total Reviewed</c:v>
                </c:pt>
              </c:strCache>
            </c:strRef>
          </c:cat>
          <c:val>
            <c:numRef>
              <c:f>'Synoptic Report Summary 2020'!$D$5:$D$15</c:f>
              <c:numCache>
                <c:formatCode>General</c:formatCode>
                <c:ptCount val="11"/>
                <c:pt idx="0">
                  <c:v>0</c:v>
                </c:pt>
                <c:pt idx="1">
                  <c:v>16</c:v>
                </c:pt>
                <c:pt idx="2">
                  <c:v>6</c:v>
                </c:pt>
                <c:pt idx="3">
                  <c:v>4</c:v>
                </c:pt>
                <c:pt idx="4">
                  <c:v>1</c:v>
                </c:pt>
                <c:pt idx="5">
                  <c:v>1</c:v>
                </c:pt>
                <c:pt idx="6">
                  <c:v>5</c:v>
                </c:pt>
                <c:pt idx="7">
                  <c:v>2</c:v>
                </c:pt>
                <c:pt idx="8">
                  <c:v>1</c:v>
                </c:pt>
                <c:pt idx="9">
                  <c:v>4</c:v>
                </c:pt>
                <c:pt idx="10">
                  <c:v>40</c:v>
                </c:pt>
              </c:numCache>
            </c:numRef>
          </c:val>
          <c:extLst>
            <c:ext xmlns:c16="http://schemas.microsoft.com/office/drawing/2014/chart" uri="{C3380CC4-5D6E-409C-BE32-E72D297353CC}">
              <c16:uniqueId val="{00000002-3E75-43CF-8FAD-E369B58D7D62}"/>
            </c:ext>
          </c:extLst>
        </c:ser>
        <c:ser>
          <c:idx val="3"/>
          <c:order val="3"/>
          <c:tx>
            <c:strRef>
              <c:f>'Synoptic Report Summary 2020'!$E$4</c:f>
              <c:strCache>
                <c:ptCount val="1"/>
                <c:pt idx="0">
                  <c:v>4th Quarter</c:v>
                </c:pt>
              </c:strCache>
            </c:strRef>
          </c:tx>
          <c:spPr>
            <a:solidFill>
              <a:schemeClr val="accent4"/>
            </a:solidFill>
            <a:ln>
              <a:noFill/>
            </a:ln>
            <a:effectLst/>
            <a:sp3d/>
          </c:spPr>
          <c:invertIfNegative val="0"/>
          <c:cat>
            <c:strRef>
              <c:f>'Synoptic Report Summary 2020'!$A$5:$A$15</c:f>
              <c:strCache>
                <c:ptCount val="11"/>
                <c:pt idx="0">
                  <c:v>Bladder</c:v>
                </c:pt>
                <c:pt idx="1">
                  <c:v>Breast </c:v>
                </c:pt>
                <c:pt idx="2">
                  <c:v>Colon</c:v>
                </c:pt>
                <c:pt idx="3">
                  <c:v>Kidney</c:v>
                </c:pt>
                <c:pt idx="4">
                  <c:v>Lung</c:v>
                </c:pt>
                <c:pt idx="5">
                  <c:v>Pancreas</c:v>
                </c:pt>
                <c:pt idx="6">
                  <c:v>Prostate</c:v>
                </c:pt>
                <c:pt idx="7">
                  <c:v>Testis</c:v>
                </c:pt>
                <c:pt idx="8">
                  <c:v>Tonsils/Adenoids</c:v>
                </c:pt>
                <c:pt idx="9">
                  <c:v>Uterus</c:v>
                </c:pt>
                <c:pt idx="10">
                  <c:v>Total Reviewed</c:v>
                </c:pt>
              </c:strCache>
            </c:strRef>
          </c:cat>
          <c:val>
            <c:numRef>
              <c:f>'Synoptic Report Summary 2020'!$E$5:$E$15</c:f>
              <c:numCache>
                <c:formatCode>General</c:formatCode>
                <c:ptCount val="11"/>
                <c:pt idx="0">
                  <c:v>0</c:v>
                </c:pt>
                <c:pt idx="1">
                  <c:v>17</c:v>
                </c:pt>
                <c:pt idx="2">
                  <c:v>5</c:v>
                </c:pt>
                <c:pt idx="3">
                  <c:v>3</c:v>
                </c:pt>
                <c:pt idx="4">
                  <c:v>2</c:v>
                </c:pt>
                <c:pt idx="5">
                  <c:v>1</c:v>
                </c:pt>
                <c:pt idx="6">
                  <c:v>5</c:v>
                </c:pt>
                <c:pt idx="7">
                  <c:v>1</c:v>
                </c:pt>
                <c:pt idx="8">
                  <c:v>1</c:v>
                </c:pt>
                <c:pt idx="9">
                  <c:v>3</c:v>
                </c:pt>
                <c:pt idx="10">
                  <c:v>38</c:v>
                </c:pt>
              </c:numCache>
            </c:numRef>
          </c:val>
          <c:extLst>
            <c:ext xmlns:c16="http://schemas.microsoft.com/office/drawing/2014/chart" uri="{C3380CC4-5D6E-409C-BE32-E72D297353CC}">
              <c16:uniqueId val="{00000003-3E75-43CF-8FAD-E369B58D7D62}"/>
            </c:ext>
          </c:extLst>
        </c:ser>
        <c:ser>
          <c:idx val="4"/>
          <c:order val="4"/>
          <c:tx>
            <c:strRef>
              <c:f>'Synoptic Report Summary 2020'!$F$4</c:f>
              <c:strCache>
                <c:ptCount val="1"/>
                <c:pt idx="0">
                  <c:v> 2020 Year End Total</c:v>
                </c:pt>
              </c:strCache>
            </c:strRef>
          </c:tx>
          <c:spPr>
            <a:solidFill>
              <a:schemeClr val="accent5"/>
            </a:solidFill>
            <a:ln>
              <a:noFill/>
            </a:ln>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'Synoptic Report Summary 2020'!$A$5:$A$15</c:f>
              <c:strCache>
                <c:ptCount val="11"/>
                <c:pt idx="0">
                  <c:v>Bladder</c:v>
                </c:pt>
                <c:pt idx="1">
                  <c:v>Breast </c:v>
                </c:pt>
                <c:pt idx="2">
                  <c:v>Colon</c:v>
                </c:pt>
                <c:pt idx="3">
                  <c:v>Kidney</c:v>
                </c:pt>
                <c:pt idx="4">
                  <c:v>Lung</c:v>
                </c:pt>
                <c:pt idx="5">
                  <c:v>Pancreas</c:v>
                </c:pt>
                <c:pt idx="6">
                  <c:v>Prostate</c:v>
                </c:pt>
                <c:pt idx="7">
                  <c:v>Testis</c:v>
                </c:pt>
                <c:pt idx="8">
                  <c:v>Tonsils/Adenoids</c:v>
                </c:pt>
                <c:pt idx="9">
                  <c:v>Uterus</c:v>
                </c:pt>
                <c:pt idx="10">
                  <c:v>Total Reviewed</c:v>
                </c:pt>
              </c:strCache>
            </c:strRef>
          </c:cat>
          <c:val>
            <c:numRef>
              <c:f>'Synoptic Report Summary 2020'!$F$5:$F$15</c:f>
              <c:numCache>
                <c:formatCode>General</c:formatCode>
                <c:ptCount val="11"/>
                <c:pt idx="0">
                  <c:v>2</c:v>
                </c:pt>
                <c:pt idx="1">
                  <c:v>60</c:v>
                </c:pt>
                <c:pt idx="2">
                  <c:v>19</c:v>
                </c:pt>
                <c:pt idx="3">
                  <c:v>13</c:v>
                </c:pt>
                <c:pt idx="4">
                  <c:v>7</c:v>
                </c:pt>
                <c:pt idx="5">
                  <c:v>4</c:v>
                </c:pt>
                <c:pt idx="6">
                  <c:v>21</c:v>
                </c:pt>
                <c:pt idx="7">
                  <c:v>5</c:v>
                </c:pt>
                <c:pt idx="8">
                  <c:v>4</c:v>
                </c:pt>
                <c:pt idx="9">
                  <c:v>13</c:v>
                </c:pt>
                <c:pt idx="10">
                  <c:v>148</c:v>
                </c:pt>
              </c:numCache>
            </c:numRef>
          </c:val>
          <c:extLst>
            <c:ext xmlns:c16="http://schemas.microsoft.com/office/drawing/2014/chart" uri="{C3380CC4-5D6E-409C-BE32-E72D297353CC}">
              <c16:uniqueId val="{00000004-3E75-43CF-8FAD-E369B58D7D62}"/>
            </c:ext>
          </c:extLst>
        </c:ser>
        <c:dLbls>
          <c:showLegendKey val="0"/>
          <c:showVal val="0"/>
          <c:showCatName val="0"/>
          <c:showSerName val="0"/>
          <c:showPercent val="0"/>
          <c:showBubbleSize val="0"/>
        </c:dLbls>
        <c:gapWidth val="150"/>
        <c:gapDepth val="100"/>
        <c:shape val="box"/>
        <c:axId val="897975679"/>
        <c:axId val="897968191"/>
        <c:axId val="0"/>
      </c:bar3DChart>
      <c:catAx>
        <c:axId val="897975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897968191"/>
        <c:crosses val="autoZero"/>
        <c:auto val="1"/>
        <c:lblAlgn val="ctr"/>
        <c:lblOffset val="100"/>
        <c:noMultiLvlLbl val="0"/>
      </c:catAx>
      <c:valAx>
        <c:axId val="897968191"/>
        <c:scaling>
          <c:orientation val="minMax"/>
          <c:max val="150"/>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97975679"/>
        <c:crosses val="autoZero"/>
        <c:crossBetween val="between"/>
      </c:valAx>
      <c:spPr>
        <a:noFill/>
        <a:ln>
          <a:noFill/>
        </a:ln>
        <a:effectLst/>
      </c:spPr>
    </c:plotArea>
    <c:legend>
      <c:legendPos val="b"/>
      <c:layout>
        <c:manualLayout>
          <c:xMode val="edge"/>
          <c:yMode val="edge"/>
          <c:x val="9.893949067177412E-3"/>
          <c:y val="0.84113015284854098"/>
          <c:w val="0.9193050193050194"/>
          <c:h val="0.11744974525243168"/>
        </c:manualLayout>
      </c:layout>
      <c:overlay val="0"/>
      <c:spPr>
        <a:noFill/>
        <a:ln w="25400">
          <a:solidFill>
            <a:schemeClr val="tx1"/>
          </a:solid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5400"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r>
              <a:rPr lang="en-US" sz="1200" b="1">
                <a:latin typeface="Century Gothic" panose="020B0502020202020204" pitchFamily="34" charset="0"/>
              </a:rPr>
              <a:t>Synoptic Report Totals</a:t>
            </a:r>
          </a:p>
          <a:p>
            <a:pPr>
              <a:defRPr sz="1200"/>
            </a:pPr>
            <a:r>
              <a:rPr lang="en-US" sz="1200" b="1">
                <a:latin typeface="Century Gothic" panose="020B0502020202020204" pitchFamily="34" charset="0"/>
              </a:rPr>
              <a:t>2020</a:t>
            </a:r>
          </a:p>
        </c:rich>
      </c:tx>
      <c:layout>
        <c:manualLayout>
          <c:xMode val="edge"/>
          <c:yMode val="edge"/>
          <c:x val="0.30469005510436847"/>
          <c:y val="1.9025875190258751E-2"/>
        </c:manualLayout>
      </c:layout>
      <c:overlay val="0"/>
      <c:spPr>
        <a:noFill/>
        <a:ln>
          <a:noFill/>
        </a:ln>
        <a:effectLst/>
      </c:spPr>
      <c:txPr>
        <a:bodyPr rot="0" spcFirstLastPara="1" vertOverflow="ellipsis" vert="horz" wrap="square" anchor="ctr" anchorCtr="1"/>
        <a:lstStyle/>
        <a:p>
          <a:pPr>
            <a:defRPr sz="1200" b="1" i="0" u="none" strike="noStrike" kern="1200" baseline="0">
              <a:solidFill>
                <a:schemeClr val="tx1">
                  <a:lumMod val="65000"/>
                  <a:lumOff val="35000"/>
                </a:schemeClr>
              </a:solidFill>
              <a:latin typeface="+mn-lt"/>
              <a:ea typeface="+mn-ea"/>
              <a:cs typeface="+mn-cs"/>
            </a:defRPr>
          </a:pPr>
          <a:endParaRPr lang="en-US"/>
        </a:p>
      </c:txPr>
    </c:title>
    <c:autoTitleDeleted val="0"/>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'Synoptic Report Summary 2020'!$A$15</c:f>
              <c:strCache>
                <c:ptCount val="1"/>
                <c:pt idx="0">
                  <c:v>Total Reviewed</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'Synoptic Report Summary 2020'!$B$4:$F$4</c:f>
              <c:strCache>
                <c:ptCount val="5"/>
                <c:pt idx="0">
                  <c:v>1st Quarter</c:v>
                </c:pt>
                <c:pt idx="1">
                  <c:v>2nd Quarter</c:v>
                </c:pt>
                <c:pt idx="2">
                  <c:v>3rd Quarter</c:v>
                </c:pt>
                <c:pt idx="3">
                  <c:v>4th Quarter</c:v>
                </c:pt>
                <c:pt idx="4">
                  <c:v> 2020 Year End Total</c:v>
                </c:pt>
              </c:strCache>
            </c:strRef>
          </c:cat>
          <c:val>
            <c:numRef>
              <c:f>'Synoptic Report Summary 2020'!$B$15:$F$15</c:f>
              <c:numCache>
                <c:formatCode>General</c:formatCode>
                <c:ptCount val="5"/>
                <c:pt idx="0">
                  <c:v>40</c:v>
                </c:pt>
                <c:pt idx="1">
                  <c:v>30</c:v>
                </c:pt>
                <c:pt idx="2">
                  <c:v>40</c:v>
                </c:pt>
                <c:pt idx="3">
                  <c:v>38</c:v>
                </c:pt>
                <c:pt idx="4">
                  <c:v>148</c:v>
                </c:pt>
              </c:numCache>
            </c:numRef>
          </c:val>
          <c:extLst>
            <c:ext xmlns:c16="http://schemas.microsoft.com/office/drawing/2014/chart" uri="{C3380CC4-5D6E-409C-BE32-E72D297353CC}">
              <c16:uniqueId val="{00000000-8301-4360-ACD1-AF8448C2B568}"/>
            </c:ext>
          </c:extLst>
        </c:ser>
        <c:ser>
          <c:idx val="1"/>
          <c:order val="1"/>
          <c:tx>
            <c:strRef>
              <c:f>'Synoptic Report Summary 2020'!$A$16</c:f>
              <c:strCache>
                <c:ptCount val="1"/>
                <c:pt idx="0">
                  <c:v>Total % Reviewed</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'Synoptic Report Summary 2020'!$B$4:$F$4</c:f>
              <c:strCache>
                <c:ptCount val="5"/>
                <c:pt idx="0">
                  <c:v>1st Quarter</c:v>
                </c:pt>
                <c:pt idx="1">
                  <c:v>2nd Quarter</c:v>
                </c:pt>
                <c:pt idx="2">
                  <c:v>3rd Quarter</c:v>
                </c:pt>
                <c:pt idx="3">
                  <c:v>4th Quarter</c:v>
                </c:pt>
                <c:pt idx="4">
                  <c:v> 2020 Year End Total</c:v>
                </c:pt>
              </c:strCache>
            </c:strRef>
          </c:cat>
          <c:val>
            <c:numRef>
              <c:f>'Synoptic Report Summary 2020'!$B$16:$F$16</c:f>
              <c:numCache>
                <c:formatCode>0%</c:formatCode>
                <c:ptCount val="5"/>
                <c:pt idx="0">
                  <c:v>0.109</c:v>
                </c:pt>
                <c:pt idx="1">
                  <c:v>0.10800000000000001</c:v>
                </c:pt>
                <c:pt idx="2">
                  <c:v>0.11225</c:v>
                </c:pt>
                <c:pt idx="3">
                  <c:v>0.11552631578947369</c:v>
                </c:pt>
                <c:pt idx="4">
                  <c:v>0.11119407894736844</c:v>
                </c:pt>
              </c:numCache>
            </c:numRef>
          </c:val>
          <c:extLst>
            <c:ext xmlns:c16="http://schemas.microsoft.com/office/drawing/2014/chart" uri="{C3380CC4-5D6E-409C-BE32-E72D297353CC}">
              <c16:uniqueId val="{00000001-8301-4360-ACD1-AF8448C2B568}"/>
            </c:ext>
          </c:extLst>
        </c:ser>
        <c:ser>
          <c:idx val="2"/>
          <c:order val="2"/>
          <c:tx>
            <c:strRef>
              <c:f>'Synoptic Report Summary 2020'!$A$17</c:f>
              <c:strCache>
                <c:ptCount val="1"/>
                <c:pt idx="0">
                  <c:v>Total w/ Eligibile Synoptic</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cat>
            <c:strRef>
              <c:f>'Synoptic Report Summary 2020'!$B$4:$F$4</c:f>
              <c:strCache>
                <c:ptCount val="5"/>
                <c:pt idx="0">
                  <c:v>1st Quarter</c:v>
                </c:pt>
                <c:pt idx="1">
                  <c:v>2nd Quarter</c:v>
                </c:pt>
                <c:pt idx="2">
                  <c:v>3rd Quarter</c:v>
                </c:pt>
                <c:pt idx="3">
                  <c:v>4th Quarter</c:v>
                </c:pt>
                <c:pt idx="4">
                  <c:v> 2020 Year End Total</c:v>
                </c:pt>
              </c:strCache>
            </c:strRef>
          </c:cat>
          <c:val>
            <c:numRef>
              <c:f>'Synoptic Report Summary 2020'!$B$17:$F$17</c:f>
              <c:numCache>
                <c:formatCode>General</c:formatCode>
                <c:ptCount val="5"/>
                <c:pt idx="0">
                  <c:v>436</c:v>
                </c:pt>
                <c:pt idx="1">
                  <c:v>324</c:v>
                </c:pt>
                <c:pt idx="2">
                  <c:v>449</c:v>
                </c:pt>
                <c:pt idx="3">
                  <c:v>439</c:v>
                </c:pt>
                <c:pt idx="4" formatCode="0">
                  <c:v>875</c:v>
                </c:pt>
              </c:numCache>
            </c:numRef>
          </c:val>
          <c:extLst>
            <c:ext xmlns:c16="http://schemas.microsoft.com/office/drawing/2014/chart" uri="{C3380CC4-5D6E-409C-BE32-E72D297353CC}">
              <c16:uniqueId val="{00000002-8301-4360-ACD1-AF8448C2B568}"/>
            </c:ext>
          </c:extLst>
        </c:ser>
        <c:ser>
          <c:idx val="3"/>
          <c:order val="3"/>
          <c:tx>
            <c:strRef>
              <c:f>'Synoptic Report Summary 2020'!$A$18</c:f>
              <c:strCache>
                <c:ptCount val="1"/>
                <c:pt idx="0">
                  <c:v>Total Malignant Cases</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'Synoptic Report Summary 2020'!$B$4:$F$4</c:f>
              <c:strCache>
                <c:ptCount val="5"/>
                <c:pt idx="0">
                  <c:v>1st Quarter</c:v>
                </c:pt>
                <c:pt idx="1">
                  <c:v>2nd Quarter</c:v>
                </c:pt>
                <c:pt idx="2">
                  <c:v>3rd Quarter</c:v>
                </c:pt>
                <c:pt idx="3">
                  <c:v>4th Quarter</c:v>
                </c:pt>
                <c:pt idx="4">
                  <c:v> 2020 Year End Total</c:v>
                </c:pt>
              </c:strCache>
            </c:strRef>
          </c:cat>
          <c:val>
            <c:numRef>
              <c:f>'Synoptic Report Summary 2020'!$B$18:$F$18</c:f>
              <c:numCache>
                <c:formatCode>General</c:formatCode>
                <c:ptCount val="5"/>
                <c:pt idx="0">
                  <c:v>1777</c:v>
                </c:pt>
                <c:pt idx="1">
                  <c:v>1307</c:v>
                </c:pt>
                <c:pt idx="2">
                  <c:v>1726</c:v>
                </c:pt>
                <c:pt idx="3">
                  <c:v>1671</c:v>
                </c:pt>
                <c:pt idx="4">
                  <c:v>3448</c:v>
                </c:pt>
              </c:numCache>
            </c:numRef>
          </c:val>
          <c:extLst>
            <c:ext xmlns:c16="http://schemas.microsoft.com/office/drawing/2014/chart" uri="{C3380CC4-5D6E-409C-BE32-E72D297353CC}">
              <c16:uniqueId val="{00000003-8301-4360-ACD1-AF8448C2B568}"/>
            </c:ext>
          </c:extLst>
        </c:ser>
        <c:dLbls>
          <c:showLegendKey val="0"/>
          <c:showVal val="0"/>
          <c:showCatName val="0"/>
          <c:showSerName val="0"/>
          <c:showPercent val="0"/>
          <c:showBubbleSize val="0"/>
        </c:dLbls>
        <c:gapWidth val="150"/>
        <c:shape val="box"/>
        <c:axId val="491967872"/>
        <c:axId val="491968704"/>
        <c:axId val="0"/>
      </c:bar3DChart>
      <c:catAx>
        <c:axId val="491967872"/>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91968704"/>
        <c:crosses val="autoZero"/>
        <c:auto val="1"/>
        <c:lblAlgn val="ctr"/>
        <c:lblOffset val="100"/>
        <c:noMultiLvlLbl val="0"/>
      </c:catAx>
      <c:valAx>
        <c:axId val="4919687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491967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1"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28575" cap="flat" cmpd="sng" algn="ctr">
      <a:solidFill>
        <a:schemeClr val="tx1"/>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47">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3"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15240</xdr:colOff>
      <xdr:row>18</xdr:row>
      <xdr:rowOff>0</xdr:rowOff>
    </xdr:from>
    <xdr:to>
      <xdr:col>4</xdr:col>
      <xdr:colOff>38100</xdr:colOff>
      <xdr:row>36</xdr:row>
      <xdr:rowOff>85725</xdr:rowOff>
    </xdr:to>
    <xdr:graphicFrame macro="">
      <xdr:nvGraphicFramePr>
        <xdr:cNvPr id="6" name="Chart 5">
          <a:extLst>
            <a:ext uri="{FF2B5EF4-FFF2-40B4-BE49-F238E27FC236}">
              <a16:creationId xmlns:a16="http://schemas.microsoft.com/office/drawing/2014/main" id="{ABA45D45-4B64-460F-AB5B-86C87F29582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49530</xdr:colOff>
      <xdr:row>18</xdr:row>
      <xdr:rowOff>9526</xdr:rowOff>
    </xdr:from>
    <xdr:to>
      <xdr:col>9</xdr:col>
      <xdr:colOff>727710</xdr:colOff>
      <xdr:row>36</xdr:row>
      <xdr:rowOff>76200</xdr:rowOff>
    </xdr:to>
    <xdr:graphicFrame macro="">
      <xdr:nvGraphicFramePr>
        <xdr:cNvPr id="14" name="Chart 13">
          <a:extLst>
            <a:ext uri="{FF2B5EF4-FFF2-40B4-BE49-F238E27FC236}">
              <a16:creationId xmlns:a16="http://schemas.microsoft.com/office/drawing/2014/main" id="{20FCFE44-72FD-465F-8625-95A58A5E81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238125</xdr:colOff>
      <xdr:row>0</xdr:row>
      <xdr:rowOff>0</xdr:rowOff>
    </xdr:from>
    <xdr:to>
      <xdr:col>0</xdr:col>
      <xdr:colOff>666750</xdr:colOff>
      <xdr:row>2</xdr:row>
      <xdr:rowOff>179471</xdr:rowOff>
    </xdr:to>
    <xdr:pic>
      <xdr:nvPicPr>
        <xdr:cNvPr id="4" name="Picture 1">
          <a:extLst>
            <a:ext uri="{FF2B5EF4-FFF2-40B4-BE49-F238E27FC236}">
              <a16:creationId xmlns:a16="http://schemas.microsoft.com/office/drawing/2014/main" id="{AF3A3991-4C92-4B7E-B387-F92610403609}"/>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238125" y="0"/>
          <a:ext cx="428625" cy="5414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D0635F-AFAE-4883-A20D-87C2B9094484}">
  <dimension ref="A1:J46"/>
  <sheetViews>
    <sheetView tabSelected="1" showWhiteSpace="0" zoomScaleNormal="100" workbookViewId="0">
      <selection activeCell="H6" sqref="H6"/>
    </sheetView>
  </sheetViews>
  <sheetFormatPr defaultColWidth="8.88671875" defaultRowHeight="13.2" x14ac:dyDescent="0.25"/>
  <cols>
    <col min="1" max="1" width="20.21875" style="1" customWidth="1"/>
    <col min="2" max="2" width="12.33203125" style="3" customWidth="1"/>
    <col min="3" max="4" width="12.6640625" style="3" customWidth="1"/>
    <col min="5" max="5" width="11.88671875" style="3" customWidth="1"/>
    <col min="6" max="6" width="13.33203125" style="1" customWidth="1"/>
    <col min="7" max="8" width="8.88671875" style="1"/>
    <col min="9" max="9" width="9.33203125" style="1" bestFit="1" customWidth="1"/>
    <col min="10" max="10" width="11.5546875" style="1" bestFit="1" customWidth="1"/>
    <col min="11" max="16384" width="8.88671875" style="2"/>
  </cols>
  <sheetData>
    <row r="1" spans="1:10" ht="13.5" customHeight="1" x14ac:dyDescent="0.25">
      <c r="A1" s="28"/>
      <c r="B1" s="25" t="s">
        <v>183</v>
      </c>
      <c r="C1" s="25"/>
      <c r="D1" s="25"/>
      <c r="E1" s="25"/>
      <c r="F1" s="25"/>
    </row>
    <row r="2" spans="1:10" ht="15" customHeight="1" x14ac:dyDescent="0.25">
      <c r="A2" s="28"/>
      <c r="B2" s="25"/>
      <c r="C2" s="25"/>
      <c r="D2" s="25"/>
      <c r="E2" s="25"/>
      <c r="F2" s="25"/>
    </row>
    <row r="3" spans="1:10" ht="15.75" customHeight="1" thickBot="1" x14ac:dyDescent="0.3">
      <c r="A3" s="29"/>
      <c r="B3" s="26"/>
      <c r="C3" s="26"/>
      <c r="D3" s="26"/>
      <c r="E3" s="26"/>
      <c r="F3" s="26"/>
    </row>
    <row r="4" spans="1:10" ht="25.8" thickBot="1" x14ac:dyDescent="0.3">
      <c r="A4" s="30" t="s">
        <v>3</v>
      </c>
      <c r="B4" s="9" t="s">
        <v>14</v>
      </c>
      <c r="C4" s="9" t="s">
        <v>0</v>
      </c>
      <c r="D4" s="9" t="s">
        <v>1</v>
      </c>
      <c r="E4" s="9" t="s">
        <v>2</v>
      </c>
      <c r="F4" s="8" t="s">
        <v>171</v>
      </c>
    </row>
    <row r="5" spans="1:10" x14ac:dyDescent="0.25">
      <c r="A5" s="31" t="s">
        <v>4</v>
      </c>
      <c r="B5" s="5">
        <v>1</v>
      </c>
      <c r="C5" s="5">
        <v>1</v>
      </c>
      <c r="D5" s="5">
        <v>0</v>
      </c>
      <c r="E5" s="5">
        <v>0</v>
      </c>
      <c r="F5" s="7">
        <f t="shared" ref="F5:F15" si="0">SUM(B5:E5)</f>
        <v>2</v>
      </c>
    </row>
    <row r="6" spans="1:10" x14ac:dyDescent="0.25">
      <c r="A6" s="32" t="s">
        <v>5</v>
      </c>
      <c r="B6" s="4">
        <v>16</v>
      </c>
      <c r="C6" s="4">
        <v>11</v>
      </c>
      <c r="D6" s="4">
        <v>16</v>
      </c>
      <c r="E6" s="4">
        <v>17</v>
      </c>
      <c r="F6" s="6">
        <f t="shared" si="0"/>
        <v>60</v>
      </c>
    </row>
    <row r="7" spans="1:10" x14ac:dyDescent="0.25">
      <c r="A7" s="32" t="s">
        <v>6</v>
      </c>
      <c r="B7" s="4">
        <v>5</v>
      </c>
      <c r="C7" s="4">
        <v>3</v>
      </c>
      <c r="D7" s="4">
        <v>6</v>
      </c>
      <c r="E7" s="4">
        <v>5</v>
      </c>
      <c r="F7" s="6">
        <f t="shared" si="0"/>
        <v>19</v>
      </c>
    </row>
    <row r="8" spans="1:10" x14ac:dyDescent="0.25">
      <c r="A8" s="32" t="s">
        <v>7</v>
      </c>
      <c r="B8" s="4">
        <v>4</v>
      </c>
      <c r="C8" s="4">
        <v>2</v>
      </c>
      <c r="D8" s="4">
        <v>4</v>
      </c>
      <c r="E8" s="4">
        <v>3</v>
      </c>
      <c r="F8" s="6">
        <f t="shared" si="0"/>
        <v>13</v>
      </c>
    </row>
    <row r="9" spans="1:10" x14ac:dyDescent="0.25">
      <c r="A9" s="32" t="s">
        <v>8</v>
      </c>
      <c r="B9" s="4">
        <v>2</v>
      </c>
      <c r="C9" s="4">
        <v>2</v>
      </c>
      <c r="D9" s="4">
        <v>1</v>
      </c>
      <c r="E9" s="4">
        <v>2</v>
      </c>
      <c r="F9" s="6">
        <f t="shared" si="0"/>
        <v>7</v>
      </c>
      <c r="J9" s="21"/>
    </row>
    <row r="10" spans="1:10" x14ac:dyDescent="0.25">
      <c r="A10" s="32" t="s">
        <v>9</v>
      </c>
      <c r="B10" s="4">
        <v>1</v>
      </c>
      <c r="C10" s="4">
        <v>1</v>
      </c>
      <c r="D10" s="4">
        <v>1</v>
      </c>
      <c r="E10" s="4">
        <v>1</v>
      </c>
      <c r="F10" s="6">
        <f t="shared" si="0"/>
        <v>4</v>
      </c>
    </row>
    <row r="11" spans="1:10" x14ac:dyDescent="0.25">
      <c r="A11" s="32" t="s">
        <v>10</v>
      </c>
      <c r="B11" s="4">
        <v>6</v>
      </c>
      <c r="C11" s="4">
        <v>5</v>
      </c>
      <c r="D11" s="4">
        <v>5</v>
      </c>
      <c r="E11" s="4">
        <v>5</v>
      </c>
      <c r="F11" s="6">
        <f t="shared" si="0"/>
        <v>21</v>
      </c>
    </row>
    <row r="12" spans="1:10" x14ac:dyDescent="0.25">
      <c r="A12" s="32" t="s">
        <v>11</v>
      </c>
      <c r="B12" s="4">
        <v>1</v>
      </c>
      <c r="C12" s="4">
        <v>1</v>
      </c>
      <c r="D12" s="4">
        <v>2</v>
      </c>
      <c r="E12" s="4">
        <v>1</v>
      </c>
      <c r="F12" s="6">
        <f t="shared" si="0"/>
        <v>5</v>
      </c>
    </row>
    <row r="13" spans="1:10" x14ac:dyDescent="0.25">
      <c r="A13" s="32" t="s">
        <v>13</v>
      </c>
      <c r="B13" s="4">
        <v>1</v>
      </c>
      <c r="C13" s="4">
        <v>1</v>
      </c>
      <c r="D13" s="4">
        <v>1</v>
      </c>
      <c r="E13" s="4">
        <v>1</v>
      </c>
      <c r="F13" s="6">
        <f t="shared" si="0"/>
        <v>4</v>
      </c>
      <c r="I13" s="2"/>
      <c r="J13" s="2"/>
    </row>
    <row r="14" spans="1:10" x14ac:dyDescent="0.25">
      <c r="A14" s="32" t="s">
        <v>12</v>
      </c>
      <c r="B14" s="4">
        <v>3</v>
      </c>
      <c r="C14" s="4">
        <v>3</v>
      </c>
      <c r="D14" s="4">
        <v>4</v>
      </c>
      <c r="E14" s="4">
        <v>3</v>
      </c>
      <c r="F14" s="6">
        <f t="shared" si="0"/>
        <v>13</v>
      </c>
      <c r="I14" s="2"/>
      <c r="J14" s="2"/>
    </row>
    <row r="15" spans="1:10" ht="18" customHeight="1" x14ac:dyDescent="0.25">
      <c r="A15" s="17" t="s">
        <v>180</v>
      </c>
      <c r="B15" s="16">
        <f>SUM(B5:B14)</f>
        <v>40</v>
      </c>
      <c r="C15" s="16">
        <f>SUM(C5:C14)</f>
        <v>30</v>
      </c>
      <c r="D15" s="16">
        <f>SUM(D5:D14)</f>
        <v>40</v>
      </c>
      <c r="E15" s="16">
        <f>SUM(E5:E14)</f>
        <v>38</v>
      </c>
      <c r="F15" s="17">
        <f t="shared" si="0"/>
        <v>148</v>
      </c>
      <c r="I15" s="22"/>
      <c r="J15" s="2"/>
    </row>
    <row r="16" spans="1:10" x14ac:dyDescent="0.25">
      <c r="A16" s="17" t="s">
        <v>182</v>
      </c>
      <c r="B16" s="18">
        <f>(436/40)%</f>
        <v>0.109</v>
      </c>
      <c r="C16" s="18">
        <f>(324/30)%</f>
        <v>0.10800000000000001</v>
      </c>
      <c r="D16" s="18">
        <f>(449/40)%</f>
        <v>0.11225</v>
      </c>
      <c r="E16" s="18">
        <f>(439/38)%</f>
        <v>0.11552631578947369</v>
      </c>
      <c r="F16" s="19">
        <f>AVERAGE(B16+C16+D16+E16)/4</f>
        <v>0.11119407894736844</v>
      </c>
      <c r="G16" s="13"/>
      <c r="I16" s="2"/>
      <c r="J16" s="2"/>
    </row>
    <row r="17" spans="1:10" ht="24.6" x14ac:dyDescent="0.25">
      <c r="A17" s="17" t="s">
        <v>185</v>
      </c>
      <c r="B17" s="16">
        <v>436</v>
      </c>
      <c r="C17" s="16">
        <v>324</v>
      </c>
      <c r="D17" s="16">
        <v>449</v>
      </c>
      <c r="E17" s="16">
        <v>439</v>
      </c>
      <c r="F17" s="20">
        <f>SUM(B17+E17)</f>
        <v>875</v>
      </c>
      <c r="H17" s="2"/>
      <c r="I17" s="2"/>
      <c r="J17" s="2"/>
    </row>
    <row r="18" spans="1:10" ht="17.399999999999999" customHeight="1" x14ac:dyDescent="0.25">
      <c r="A18" s="17" t="s">
        <v>181</v>
      </c>
      <c r="B18" s="16">
        <v>1777</v>
      </c>
      <c r="C18" s="16">
        <v>1307</v>
      </c>
      <c r="D18" s="16">
        <v>1726</v>
      </c>
      <c r="E18" s="16">
        <v>1671</v>
      </c>
      <c r="F18" s="17">
        <f>SUM(B18+E18)</f>
        <v>3448</v>
      </c>
      <c r="H18" s="2"/>
      <c r="I18" s="2"/>
      <c r="J18" s="2"/>
    </row>
    <row r="19" spans="1:10" x14ac:dyDescent="0.25">
      <c r="H19" s="2"/>
      <c r="I19" s="2"/>
      <c r="J19" s="2"/>
    </row>
    <row r="20" spans="1:10" x14ac:dyDescent="0.25">
      <c r="H20" s="2"/>
      <c r="I20" s="2"/>
      <c r="J20" s="2"/>
    </row>
    <row r="21" spans="1:10" x14ac:dyDescent="0.25">
      <c r="H21" s="2"/>
      <c r="I21" s="2"/>
      <c r="J21" s="2"/>
    </row>
    <row r="22" spans="1:10" x14ac:dyDescent="0.25">
      <c r="H22" s="2"/>
      <c r="I22" s="2"/>
      <c r="J22" s="2"/>
    </row>
    <row r="23" spans="1:10" x14ac:dyDescent="0.25">
      <c r="H23" s="2"/>
      <c r="I23" s="2"/>
      <c r="J23" s="2"/>
    </row>
    <row r="24" spans="1:10" x14ac:dyDescent="0.25">
      <c r="H24" s="2"/>
      <c r="I24" s="2"/>
      <c r="J24" s="2"/>
    </row>
    <row r="25" spans="1:10" x14ac:dyDescent="0.25">
      <c r="H25" s="2"/>
      <c r="I25" s="2"/>
      <c r="J25" s="2"/>
    </row>
    <row r="26" spans="1:10" x14ac:dyDescent="0.25">
      <c r="H26" s="2"/>
      <c r="I26" s="2"/>
      <c r="J26" s="2"/>
    </row>
    <row r="38" spans="1:10" x14ac:dyDescent="0.25">
      <c r="A38" s="27" t="s">
        <v>184</v>
      </c>
      <c r="B38" s="27"/>
      <c r="C38" s="27"/>
      <c r="D38" s="27"/>
      <c r="E38" s="27"/>
      <c r="F38" s="27"/>
      <c r="G38" s="27"/>
      <c r="H38" s="27"/>
      <c r="I38" s="27"/>
      <c r="J38" s="27"/>
    </row>
    <row r="39" spans="1:10" x14ac:dyDescent="0.25">
      <c r="A39" s="27"/>
      <c r="B39" s="27"/>
      <c r="C39" s="27"/>
      <c r="D39" s="27"/>
      <c r="E39" s="27"/>
      <c r="F39" s="27"/>
      <c r="G39" s="27"/>
      <c r="H39" s="27"/>
      <c r="I39" s="27"/>
      <c r="J39" s="27"/>
    </row>
    <row r="40" spans="1:10" x14ac:dyDescent="0.25">
      <c r="A40" s="27"/>
      <c r="B40" s="27"/>
      <c r="C40" s="27"/>
      <c r="D40" s="27"/>
      <c r="E40" s="27"/>
      <c r="F40" s="27"/>
      <c r="G40" s="27"/>
      <c r="H40" s="27"/>
      <c r="I40" s="27"/>
      <c r="J40" s="27"/>
    </row>
    <row r="41" spans="1:10" x14ac:dyDescent="0.25">
      <c r="A41" s="27"/>
      <c r="B41" s="27"/>
      <c r="C41" s="27"/>
      <c r="D41" s="27"/>
      <c r="E41" s="27"/>
      <c r="F41" s="27"/>
      <c r="G41" s="27"/>
      <c r="H41" s="27"/>
      <c r="I41" s="27"/>
      <c r="J41" s="27"/>
    </row>
    <row r="42" spans="1:10" x14ac:dyDescent="0.25">
      <c r="A42" s="33"/>
      <c r="B42" s="24"/>
      <c r="C42" s="24"/>
      <c r="D42" s="24"/>
      <c r="E42" s="24"/>
      <c r="F42" s="24"/>
      <c r="G42" s="24"/>
      <c r="H42" s="24"/>
      <c r="I42" s="24"/>
      <c r="J42" s="24"/>
    </row>
    <row r="43" spans="1:10" x14ac:dyDescent="0.25">
      <c r="A43" s="33"/>
      <c r="B43" s="24"/>
      <c r="C43" s="24"/>
      <c r="D43" s="24"/>
      <c r="E43" s="24"/>
      <c r="F43" s="24"/>
      <c r="G43" s="24"/>
      <c r="H43" s="24"/>
      <c r="I43" s="24"/>
      <c r="J43" s="24"/>
    </row>
    <row r="44" spans="1:10" x14ac:dyDescent="0.25">
      <c r="A44" s="33"/>
      <c r="B44" s="24"/>
      <c r="C44" s="24"/>
      <c r="D44" s="24"/>
      <c r="E44" s="24"/>
      <c r="F44" s="24"/>
      <c r="G44" s="24"/>
      <c r="H44" s="24"/>
      <c r="I44" s="24"/>
      <c r="J44" s="24"/>
    </row>
    <row r="46" spans="1:10" ht="15.6" x14ac:dyDescent="0.3">
      <c r="A46" s="23"/>
    </row>
  </sheetData>
  <dataConsolidate/>
  <mergeCells count="3">
    <mergeCell ref="A1:A3"/>
    <mergeCell ref="B1:F3"/>
    <mergeCell ref="A38:J41"/>
  </mergeCells>
  <conditionalFormatting sqref="J9">
    <cfRule type="colorScale" priority="2">
      <colorScale>
        <cfvo type="min"/>
        <cfvo type="percentile" val="50"/>
        <cfvo type="max"/>
        <color rgb="FFF8696B"/>
        <color rgb="FFFFEB84"/>
        <color rgb="FF63BE7B"/>
      </colorScale>
    </cfRule>
  </conditionalFormatting>
  <conditionalFormatting sqref="F16">
    <cfRule type="aboveAverage" dxfId="0" priority="1"/>
  </conditionalFormatting>
  <pageMargins left="0.7" right="0.7" top="0.75" bottom="0.75" header="0.3" footer="0.3"/>
  <pageSetup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9C672-D4B8-4516-BA03-253F231CD093}">
  <dimension ref="A1:R2"/>
  <sheetViews>
    <sheetView workbookViewId="0">
      <selection activeCell="E7" sqref="E7"/>
    </sheetView>
  </sheetViews>
  <sheetFormatPr defaultColWidth="13.33203125" defaultRowHeight="14.4" x14ac:dyDescent="0.3"/>
  <cols>
    <col min="1" max="18" width="13.33203125" style="12"/>
  </cols>
  <sheetData>
    <row r="1" spans="1:8" ht="39.6" x14ac:dyDescent="0.3">
      <c r="A1" s="14" t="s">
        <v>176</v>
      </c>
      <c r="B1" s="14" t="s">
        <v>177</v>
      </c>
      <c r="C1" s="14" t="s">
        <v>178</v>
      </c>
      <c r="D1" s="14" t="s">
        <v>179</v>
      </c>
      <c r="E1" s="14" t="s">
        <v>172</v>
      </c>
      <c r="F1" s="14" t="s">
        <v>173</v>
      </c>
      <c r="G1" s="14" t="s">
        <v>174</v>
      </c>
      <c r="H1" s="14" t="s">
        <v>175</v>
      </c>
    </row>
    <row r="2" spans="1:8" x14ac:dyDescent="0.3">
      <c r="A2" s="15">
        <v>1777</v>
      </c>
      <c r="B2" s="15">
        <v>1307</v>
      </c>
      <c r="C2" s="15">
        <v>1726</v>
      </c>
      <c r="D2" s="15">
        <v>1671</v>
      </c>
      <c r="E2" s="15">
        <v>436</v>
      </c>
      <c r="F2" s="15">
        <v>324</v>
      </c>
      <c r="G2" s="15">
        <v>449</v>
      </c>
      <c r="H2" s="15">
        <v>439</v>
      </c>
    </row>
  </sheetData>
  <pageMargins left="0.7" right="0.7" top="0.75" bottom="0.75" header="0.3" footer="0.3"/>
  <pageSetup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56A8B-3135-45C0-BB71-8D955FCB3549}">
  <dimension ref="A1:B41"/>
  <sheetViews>
    <sheetView workbookViewId="0">
      <selection activeCell="C7" sqref="C7"/>
    </sheetView>
  </sheetViews>
  <sheetFormatPr defaultRowHeight="14.4" x14ac:dyDescent="0.3"/>
  <cols>
    <col min="2" max="2" width="13" customWidth="1"/>
  </cols>
  <sheetData>
    <row r="1" spans="1:2" s="11" customFormat="1" x14ac:dyDescent="0.3">
      <c r="A1" s="11" t="s">
        <v>3</v>
      </c>
      <c r="B1" s="11" t="s">
        <v>15</v>
      </c>
    </row>
    <row r="2" spans="1:2" x14ac:dyDescent="0.3">
      <c r="A2" t="s">
        <v>4</v>
      </c>
      <c r="B2" t="s">
        <v>93</v>
      </c>
    </row>
    <row r="3" spans="1:2" x14ac:dyDescent="0.3">
      <c r="A3" t="s">
        <v>17</v>
      </c>
      <c r="B3" t="s">
        <v>94</v>
      </c>
    </row>
    <row r="4" spans="1:2" x14ac:dyDescent="0.3">
      <c r="A4" t="s">
        <v>17</v>
      </c>
      <c r="B4" t="s">
        <v>95</v>
      </c>
    </row>
    <row r="5" spans="1:2" x14ac:dyDescent="0.3">
      <c r="A5" t="s">
        <v>17</v>
      </c>
      <c r="B5" t="s">
        <v>96</v>
      </c>
    </row>
    <row r="6" spans="1:2" x14ac:dyDescent="0.3">
      <c r="A6" t="s">
        <v>17</v>
      </c>
      <c r="B6" t="s">
        <v>97</v>
      </c>
    </row>
    <row r="7" spans="1:2" x14ac:dyDescent="0.3">
      <c r="A7" t="s">
        <v>17</v>
      </c>
      <c r="B7" t="s">
        <v>98</v>
      </c>
    </row>
    <row r="8" spans="1:2" x14ac:dyDescent="0.3">
      <c r="A8" t="s">
        <v>17</v>
      </c>
      <c r="B8" t="s">
        <v>99</v>
      </c>
    </row>
    <row r="9" spans="1:2" x14ac:dyDescent="0.3">
      <c r="A9" t="s">
        <v>17</v>
      </c>
      <c r="B9" t="s">
        <v>100</v>
      </c>
    </row>
    <row r="10" spans="1:2" x14ac:dyDescent="0.3">
      <c r="A10" t="s">
        <v>17</v>
      </c>
      <c r="B10" t="s">
        <v>101</v>
      </c>
    </row>
    <row r="11" spans="1:2" x14ac:dyDescent="0.3">
      <c r="A11" t="s">
        <v>17</v>
      </c>
      <c r="B11" t="s">
        <v>102</v>
      </c>
    </row>
    <row r="12" spans="1:2" x14ac:dyDescent="0.3">
      <c r="A12" t="s">
        <v>17</v>
      </c>
      <c r="B12" t="s">
        <v>103</v>
      </c>
    </row>
    <row r="13" spans="1:2" x14ac:dyDescent="0.3">
      <c r="A13" t="s">
        <v>17</v>
      </c>
      <c r="B13" t="s">
        <v>104</v>
      </c>
    </row>
    <row r="14" spans="1:2" x14ac:dyDescent="0.3">
      <c r="A14" t="s">
        <v>17</v>
      </c>
      <c r="B14" t="s">
        <v>105</v>
      </c>
    </row>
    <row r="15" spans="1:2" x14ac:dyDescent="0.3">
      <c r="A15" t="s">
        <v>17</v>
      </c>
      <c r="B15" t="s">
        <v>106</v>
      </c>
    </row>
    <row r="16" spans="1:2" x14ac:dyDescent="0.3">
      <c r="A16" t="s">
        <v>17</v>
      </c>
      <c r="B16" t="s">
        <v>107</v>
      </c>
    </row>
    <row r="17" spans="1:2" x14ac:dyDescent="0.3">
      <c r="A17" t="s">
        <v>17</v>
      </c>
      <c r="B17" t="s">
        <v>108</v>
      </c>
    </row>
    <row r="18" spans="1:2" x14ac:dyDescent="0.3">
      <c r="A18" t="s">
        <v>17</v>
      </c>
      <c r="B18" t="s">
        <v>109</v>
      </c>
    </row>
    <row r="19" spans="1:2" x14ac:dyDescent="0.3">
      <c r="A19" t="s">
        <v>6</v>
      </c>
      <c r="B19" t="s">
        <v>110</v>
      </c>
    </row>
    <row r="20" spans="1:2" x14ac:dyDescent="0.3">
      <c r="A20" t="s">
        <v>6</v>
      </c>
      <c r="B20" t="s">
        <v>111</v>
      </c>
    </row>
    <row r="21" spans="1:2" x14ac:dyDescent="0.3">
      <c r="A21" t="s">
        <v>6</v>
      </c>
      <c r="B21" t="s">
        <v>112</v>
      </c>
    </row>
    <row r="22" spans="1:2" x14ac:dyDescent="0.3">
      <c r="A22" t="s">
        <v>6</v>
      </c>
      <c r="B22" t="s">
        <v>113</v>
      </c>
    </row>
    <row r="23" spans="1:2" x14ac:dyDescent="0.3">
      <c r="A23" t="s">
        <v>6</v>
      </c>
      <c r="B23" t="s">
        <v>114</v>
      </c>
    </row>
    <row r="24" spans="1:2" x14ac:dyDescent="0.3">
      <c r="A24" t="s">
        <v>7</v>
      </c>
      <c r="B24" t="s">
        <v>115</v>
      </c>
    </row>
    <row r="25" spans="1:2" x14ac:dyDescent="0.3">
      <c r="A25" t="s">
        <v>7</v>
      </c>
      <c r="B25" t="s">
        <v>116</v>
      </c>
    </row>
    <row r="26" spans="1:2" x14ac:dyDescent="0.3">
      <c r="A26" t="s">
        <v>7</v>
      </c>
      <c r="B26" t="s">
        <v>117</v>
      </c>
    </row>
    <row r="27" spans="1:2" x14ac:dyDescent="0.3">
      <c r="A27" t="s">
        <v>7</v>
      </c>
      <c r="B27" t="s">
        <v>118</v>
      </c>
    </row>
    <row r="28" spans="1:2" x14ac:dyDescent="0.3">
      <c r="A28" t="s">
        <v>35</v>
      </c>
      <c r="B28" t="s">
        <v>119</v>
      </c>
    </row>
    <row r="29" spans="1:2" x14ac:dyDescent="0.3">
      <c r="A29" t="s">
        <v>35</v>
      </c>
      <c r="B29" t="s">
        <v>120</v>
      </c>
    </row>
    <row r="30" spans="1:2" x14ac:dyDescent="0.3">
      <c r="A30" t="s">
        <v>9</v>
      </c>
      <c r="B30" t="s">
        <v>121</v>
      </c>
    </row>
    <row r="31" spans="1:2" x14ac:dyDescent="0.3">
      <c r="A31" t="s">
        <v>10</v>
      </c>
      <c r="B31" t="s">
        <v>122</v>
      </c>
    </row>
    <row r="32" spans="1:2" x14ac:dyDescent="0.3">
      <c r="A32" t="s">
        <v>10</v>
      </c>
      <c r="B32" t="s">
        <v>123</v>
      </c>
    </row>
    <row r="33" spans="1:2" x14ac:dyDescent="0.3">
      <c r="A33" t="s">
        <v>10</v>
      </c>
      <c r="B33" t="s">
        <v>124</v>
      </c>
    </row>
    <row r="34" spans="1:2" x14ac:dyDescent="0.3">
      <c r="A34" t="s">
        <v>10</v>
      </c>
      <c r="B34" t="s">
        <v>125</v>
      </c>
    </row>
    <row r="35" spans="1:2" x14ac:dyDescent="0.3">
      <c r="A35" t="s">
        <v>10</v>
      </c>
      <c r="B35" t="s">
        <v>126</v>
      </c>
    </row>
    <row r="36" spans="1:2" x14ac:dyDescent="0.3">
      <c r="A36" t="s">
        <v>10</v>
      </c>
      <c r="B36" t="s">
        <v>127</v>
      </c>
    </row>
    <row r="37" spans="1:2" x14ac:dyDescent="0.3">
      <c r="A37" t="s">
        <v>11</v>
      </c>
      <c r="B37" t="s">
        <v>128</v>
      </c>
    </row>
    <row r="38" spans="1:2" x14ac:dyDescent="0.3">
      <c r="A38" t="s">
        <v>45</v>
      </c>
      <c r="B38" t="s">
        <v>129</v>
      </c>
    </row>
    <row r="39" spans="1:2" x14ac:dyDescent="0.3">
      <c r="A39" t="s">
        <v>12</v>
      </c>
      <c r="B39" t="s">
        <v>130</v>
      </c>
    </row>
    <row r="40" spans="1:2" x14ac:dyDescent="0.3">
      <c r="A40" t="s">
        <v>12</v>
      </c>
      <c r="B40" t="s">
        <v>131</v>
      </c>
    </row>
    <row r="41" spans="1:2" x14ac:dyDescent="0.3">
      <c r="A41" t="s">
        <v>12</v>
      </c>
      <c r="B41" t="s">
        <v>132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DF3170-4B4D-4FDE-AF60-90422AE0ED2A}">
  <dimension ref="A1:B32"/>
  <sheetViews>
    <sheetView workbookViewId="0">
      <selection activeCell="G26" sqref="G26"/>
    </sheetView>
  </sheetViews>
  <sheetFormatPr defaultColWidth="8.44140625" defaultRowHeight="14.4" x14ac:dyDescent="0.3"/>
  <cols>
    <col min="1" max="1" width="19.5546875" customWidth="1"/>
    <col min="2" max="2" width="10.6640625" customWidth="1"/>
  </cols>
  <sheetData>
    <row r="1" spans="1:2" s="10" customFormat="1" x14ac:dyDescent="0.3">
      <c r="A1" s="10" t="s">
        <v>3</v>
      </c>
      <c r="B1" s="10" t="s">
        <v>15</v>
      </c>
    </row>
    <row r="2" spans="1:2" x14ac:dyDescent="0.3">
      <c r="A2" t="s">
        <v>4</v>
      </c>
      <c r="B2" t="s">
        <v>16</v>
      </c>
    </row>
    <row r="3" spans="1:2" x14ac:dyDescent="0.3">
      <c r="A3" t="s">
        <v>17</v>
      </c>
      <c r="B3" t="s">
        <v>18</v>
      </c>
    </row>
    <row r="4" spans="1:2" x14ac:dyDescent="0.3">
      <c r="A4" t="s">
        <v>17</v>
      </c>
      <c r="B4" t="s">
        <v>19</v>
      </c>
    </row>
    <row r="5" spans="1:2" x14ac:dyDescent="0.3">
      <c r="A5" t="s">
        <v>17</v>
      </c>
      <c r="B5" t="s">
        <v>20</v>
      </c>
    </row>
    <row r="6" spans="1:2" x14ac:dyDescent="0.3">
      <c r="A6" t="s">
        <v>17</v>
      </c>
      <c r="B6" t="s">
        <v>21</v>
      </c>
    </row>
    <row r="7" spans="1:2" x14ac:dyDescent="0.3">
      <c r="A7" t="s">
        <v>17</v>
      </c>
      <c r="B7" t="s">
        <v>22</v>
      </c>
    </row>
    <row r="8" spans="1:2" x14ac:dyDescent="0.3">
      <c r="A8" t="s">
        <v>17</v>
      </c>
      <c r="B8" t="s">
        <v>23</v>
      </c>
    </row>
    <row r="9" spans="1:2" x14ac:dyDescent="0.3">
      <c r="A9" t="s">
        <v>17</v>
      </c>
      <c r="B9" t="s">
        <v>24</v>
      </c>
    </row>
    <row r="10" spans="1:2" x14ac:dyDescent="0.3">
      <c r="A10" t="s">
        <v>17</v>
      </c>
      <c r="B10" t="s">
        <v>25</v>
      </c>
    </row>
    <row r="11" spans="1:2" x14ac:dyDescent="0.3">
      <c r="A11" t="s">
        <v>17</v>
      </c>
      <c r="B11" t="s">
        <v>26</v>
      </c>
    </row>
    <row r="12" spans="1:2" x14ac:dyDescent="0.3">
      <c r="A12" t="s">
        <v>17</v>
      </c>
      <c r="B12" t="s">
        <v>27</v>
      </c>
    </row>
    <row r="13" spans="1:2" x14ac:dyDescent="0.3">
      <c r="A13" t="s">
        <v>17</v>
      </c>
      <c r="B13" t="s">
        <v>28</v>
      </c>
    </row>
    <row r="14" spans="1:2" x14ac:dyDescent="0.3">
      <c r="A14" t="s">
        <v>6</v>
      </c>
      <c r="B14" t="s">
        <v>29</v>
      </c>
    </row>
    <row r="15" spans="1:2" x14ac:dyDescent="0.3">
      <c r="A15" t="s">
        <v>6</v>
      </c>
      <c r="B15" t="s">
        <v>30</v>
      </c>
    </row>
    <row r="16" spans="1:2" x14ac:dyDescent="0.3">
      <c r="A16" t="s">
        <v>6</v>
      </c>
      <c r="B16" t="s">
        <v>31</v>
      </c>
    </row>
    <row r="17" spans="1:2" x14ac:dyDescent="0.3">
      <c r="A17" t="s">
        <v>6</v>
      </c>
      <c r="B17" t="s">
        <v>32</v>
      </c>
    </row>
    <row r="18" spans="1:2" x14ac:dyDescent="0.3">
      <c r="A18" t="s">
        <v>7</v>
      </c>
      <c r="B18" t="s">
        <v>33</v>
      </c>
    </row>
    <row r="19" spans="1:2" x14ac:dyDescent="0.3">
      <c r="A19" t="s">
        <v>7</v>
      </c>
      <c r="B19" t="s">
        <v>34</v>
      </c>
    </row>
    <row r="20" spans="1:2" x14ac:dyDescent="0.3">
      <c r="A20" t="s">
        <v>35</v>
      </c>
      <c r="B20" t="s">
        <v>36</v>
      </c>
    </row>
    <row r="21" spans="1:2" x14ac:dyDescent="0.3">
      <c r="A21" t="s">
        <v>35</v>
      </c>
      <c r="B21" t="s">
        <v>37</v>
      </c>
    </row>
    <row r="22" spans="1:2" x14ac:dyDescent="0.3">
      <c r="A22" t="s">
        <v>9</v>
      </c>
      <c r="B22" t="s">
        <v>38</v>
      </c>
    </row>
    <row r="23" spans="1:2" x14ac:dyDescent="0.3">
      <c r="A23" t="s">
        <v>10</v>
      </c>
      <c r="B23" t="s">
        <v>39</v>
      </c>
    </row>
    <row r="24" spans="1:2" x14ac:dyDescent="0.3">
      <c r="A24" t="s">
        <v>10</v>
      </c>
      <c r="B24" t="s">
        <v>40</v>
      </c>
    </row>
    <row r="25" spans="1:2" x14ac:dyDescent="0.3">
      <c r="A25" t="s">
        <v>10</v>
      </c>
      <c r="B25" t="s">
        <v>41</v>
      </c>
    </row>
    <row r="26" spans="1:2" x14ac:dyDescent="0.3">
      <c r="A26" t="s">
        <v>10</v>
      </c>
      <c r="B26" t="s">
        <v>42</v>
      </c>
    </row>
    <row r="27" spans="1:2" x14ac:dyDescent="0.3">
      <c r="A27" t="s">
        <v>10</v>
      </c>
      <c r="B27" t="s">
        <v>43</v>
      </c>
    </row>
    <row r="28" spans="1:2" x14ac:dyDescent="0.3">
      <c r="A28" t="s">
        <v>11</v>
      </c>
      <c r="B28" t="s">
        <v>44</v>
      </c>
    </row>
    <row r="29" spans="1:2" x14ac:dyDescent="0.3">
      <c r="A29" t="s">
        <v>45</v>
      </c>
      <c r="B29" t="s">
        <v>46</v>
      </c>
    </row>
    <row r="30" spans="1:2" x14ac:dyDescent="0.3">
      <c r="A30" t="s">
        <v>12</v>
      </c>
      <c r="B30" t="s">
        <v>47</v>
      </c>
    </row>
    <row r="31" spans="1:2" x14ac:dyDescent="0.3">
      <c r="A31" t="s">
        <v>12</v>
      </c>
      <c r="B31" t="s">
        <v>48</v>
      </c>
    </row>
    <row r="32" spans="1:2" x14ac:dyDescent="0.3">
      <c r="A32" t="s">
        <v>12</v>
      </c>
      <c r="B32" t="s">
        <v>49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EB4E1-8355-4154-B347-00B220C0F787}">
  <dimension ref="A1:C43"/>
  <sheetViews>
    <sheetView workbookViewId="0">
      <selection activeCell="E11" sqref="E11"/>
    </sheetView>
  </sheetViews>
  <sheetFormatPr defaultRowHeight="14.4" x14ac:dyDescent="0.3"/>
  <sheetData>
    <row r="1" spans="1:3" s="11" customFormat="1" x14ac:dyDescent="0.3">
      <c r="A1" s="11" t="s">
        <v>3</v>
      </c>
      <c r="B1" s="11" t="s">
        <v>15</v>
      </c>
    </row>
    <row r="2" spans="1:3" x14ac:dyDescent="0.3">
      <c r="A2" t="s">
        <v>4</v>
      </c>
      <c r="B2" t="s">
        <v>50</v>
      </c>
      <c r="C2" t="s">
        <v>51</v>
      </c>
    </row>
    <row r="3" spans="1:3" x14ac:dyDescent="0.3">
      <c r="A3" t="s">
        <v>17</v>
      </c>
      <c r="B3" t="s">
        <v>52</v>
      </c>
    </row>
    <row r="4" spans="1:3" x14ac:dyDescent="0.3">
      <c r="A4" t="s">
        <v>17</v>
      </c>
      <c r="B4" t="s">
        <v>53</v>
      </c>
    </row>
    <row r="5" spans="1:3" x14ac:dyDescent="0.3">
      <c r="A5" t="s">
        <v>17</v>
      </c>
      <c r="B5" t="s">
        <v>54</v>
      </c>
    </row>
    <row r="6" spans="1:3" x14ac:dyDescent="0.3">
      <c r="A6" t="s">
        <v>17</v>
      </c>
      <c r="B6" t="s">
        <v>55</v>
      </c>
    </row>
    <row r="7" spans="1:3" x14ac:dyDescent="0.3">
      <c r="A7" t="s">
        <v>17</v>
      </c>
      <c r="B7" t="s">
        <v>56</v>
      </c>
    </row>
    <row r="8" spans="1:3" x14ac:dyDescent="0.3">
      <c r="A8" t="s">
        <v>17</v>
      </c>
      <c r="B8" t="s">
        <v>57</v>
      </c>
    </row>
    <row r="9" spans="1:3" x14ac:dyDescent="0.3">
      <c r="A9" t="s">
        <v>17</v>
      </c>
      <c r="B9" t="s">
        <v>58</v>
      </c>
    </row>
    <row r="10" spans="1:3" x14ac:dyDescent="0.3">
      <c r="A10" t="s">
        <v>17</v>
      </c>
      <c r="B10" t="s">
        <v>59</v>
      </c>
    </row>
    <row r="11" spans="1:3" x14ac:dyDescent="0.3">
      <c r="A11" t="s">
        <v>17</v>
      </c>
      <c r="B11" t="s">
        <v>60</v>
      </c>
    </row>
    <row r="12" spans="1:3" x14ac:dyDescent="0.3">
      <c r="A12" t="s">
        <v>17</v>
      </c>
      <c r="B12" t="s">
        <v>61</v>
      </c>
    </row>
    <row r="13" spans="1:3" x14ac:dyDescent="0.3">
      <c r="A13" t="s">
        <v>17</v>
      </c>
      <c r="B13" t="s">
        <v>62</v>
      </c>
    </row>
    <row r="14" spans="1:3" x14ac:dyDescent="0.3">
      <c r="A14" t="s">
        <v>17</v>
      </c>
      <c r="B14" t="s">
        <v>63</v>
      </c>
    </row>
    <row r="15" spans="1:3" x14ac:dyDescent="0.3">
      <c r="A15" t="s">
        <v>17</v>
      </c>
      <c r="B15" t="s">
        <v>64</v>
      </c>
    </row>
    <row r="16" spans="1:3" x14ac:dyDescent="0.3">
      <c r="A16" t="s">
        <v>17</v>
      </c>
      <c r="B16" t="s">
        <v>65</v>
      </c>
    </row>
    <row r="17" spans="1:3" x14ac:dyDescent="0.3">
      <c r="A17" t="s">
        <v>17</v>
      </c>
      <c r="B17" t="s">
        <v>66</v>
      </c>
    </row>
    <row r="18" spans="1:3" x14ac:dyDescent="0.3">
      <c r="A18" t="s">
        <v>17</v>
      </c>
      <c r="B18" t="s">
        <v>67</v>
      </c>
    </row>
    <row r="19" spans="1:3" x14ac:dyDescent="0.3">
      <c r="A19" t="s">
        <v>6</v>
      </c>
      <c r="B19" t="s">
        <v>68</v>
      </c>
    </row>
    <row r="20" spans="1:3" x14ac:dyDescent="0.3">
      <c r="A20" t="s">
        <v>6</v>
      </c>
      <c r="B20" t="s">
        <v>69</v>
      </c>
    </row>
    <row r="21" spans="1:3" x14ac:dyDescent="0.3">
      <c r="A21" t="s">
        <v>6</v>
      </c>
      <c r="B21" t="s">
        <v>70</v>
      </c>
    </row>
    <row r="22" spans="1:3" x14ac:dyDescent="0.3">
      <c r="A22" t="s">
        <v>6</v>
      </c>
      <c r="B22" t="s">
        <v>71</v>
      </c>
    </row>
    <row r="23" spans="1:3" x14ac:dyDescent="0.3">
      <c r="A23" t="s">
        <v>6</v>
      </c>
      <c r="B23" t="s">
        <v>72</v>
      </c>
    </row>
    <row r="24" spans="1:3" x14ac:dyDescent="0.3">
      <c r="A24" t="s">
        <v>6</v>
      </c>
      <c r="B24" t="s">
        <v>73</v>
      </c>
    </row>
    <row r="25" spans="1:3" x14ac:dyDescent="0.3">
      <c r="A25" t="s">
        <v>7</v>
      </c>
      <c r="B25" t="s">
        <v>74</v>
      </c>
    </row>
    <row r="26" spans="1:3" x14ac:dyDescent="0.3">
      <c r="A26" t="s">
        <v>7</v>
      </c>
      <c r="B26" t="s">
        <v>75</v>
      </c>
    </row>
    <row r="27" spans="1:3" x14ac:dyDescent="0.3">
      <c r="A27" t="s">
        <v>7</v>
      </c>
      <c r="B27" t="s">
        <v>76</v>
      </c>
    </row>
    <row r="28" spans="1:3" x14ac:dyDescent="0.3">
      <c r="A28" t="s">
        <v>7</v>
      </c>
      <c r="B28" t="s">
        <v>77</v>
      </c>
    </row>
    <row r="29" spans="1:3" x14ac:dyDescent="0.3">
      <c r="A29" t="s">
        <v>35</v>
      </c>
      <c r="B29" t="s">
        <v>78</v>
      </c>
      <c r="C29" t="s">
        <v>51</v>
      </c>
    </row>
    <row r="30" spans="1:3" x14ac:dyDescent="0.3">
      <c r="A30" t="s">
        <v>35</v>
      </c>
      <c r="B30" t="s">
        <v>79</v>
      </c>
    </row>
    <row r="31" spans="1:3" x14ac:dyDescent="0.3">
      <c r="A31" t="s">
        <v>9</v>
      </c>
      <c r="B31" t="s">
        <v>80</v>
      </c>
    </row>
    <row r="32" spans="1:3" x14ac:dyDescent="0.3">
      <c r="A32" t="s">
        <v>10</v>
      </c>
      <c r="B32" t="s">
        <v>81</v>
      </c>
    </row>
    <row r="33" spans="1:2" x14ac:dyDescent="0.3">
      <c r="A33" t="s">
        <v>10</v>
      </c>
      <c r="B33" t="s">
        <v>82</v>
      </c>
    </row>
    <row r="34" spans="1:2" x14ac:dyDescent="0.3">
      <c r="A34" t="s">
        <v>10</v>
      </c>
      <c r="B34" t="s">
        <v>83</v>
      </c>
    </row>
    <row r="35" spans="1:2" x14ac:dyDescent="0.3">
      <c r="A35" t="s">
        <v>10</v>
      </c>
      <c r="B35" t="s">
        <v>84</v>
      </c>
    </row>
    <row r="36" spans="1:2" x14ac:dyDescent="0.3">
      <c r="A36" t="s">
        <v>10</v>
      </c>
      <c r="B36" t="s">
        <v>85</v>
      </c>
    </row>
    <row r="37" spans="1:2" x14ac:dyDescent="0.3">
      <c r="A37" t="s">
        <v>11</v>
      </c>
      <c r="B37" t="s">
        <v>86</v>
      </c>
    </row>
    <row r="38" spans="1:2" x14ac:dyDescent="0.3">
      <c r="A38" t="s">
        <v>11</v>
      </c>
      <c r="B38" t="s">
        <v>87</v>
      </c>
    </row>
    <row r="39" spans="1:2" x14ac:dyDescent="0.3">
      <c r="A39" t="s">
        <v>45</v>
      </c>
      <c r="B39" t="s">
        <v>88</v>
      </c>
    </row>
    <row r="40" spans="1:2" x14ac:dyDescent="0.3">
      <c r="A40" t="s">
        <v>12</v>
      </c>
      <c r="B40" t="s">
        <v>89</v>
      </c>
    </row>
    <row r="41" spans="1:2" x14ac:dyDescent="0.3">
      <c r="A41" t="s">
        <v>12</v>
      </c>
      <c r="B41" t="s">
        <v>90</v>
      </c>
    </row>
    <row r="42" spans="1:2" x14ac:dyDescent="0.3">
      <c r="A42" t="s">
        <v>12</v>
      </c>
      <c r="B42" t="s">
        <v>91</v>
      </c>
    </row>
    <row r="43" spans="1:2" x14ac:dyDescent="0.3">
      <c r="A43" t="s">
        <v>12</v>
      </c>
      <c r="B43" t="s">
        <v>92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CDCBE0-D657-498B-84FC-24A7E90896FB}">
  <dimension ref="A1:B39"/>
  <sheetViews>
    <sheetView topLeftCell="A29" workbookViewId="0">
      <selection activeCell="G19" sqref="G19"/>
    </sheetView>
  </sheetViews>
  <sheetFormatPr defaultRowHeight="14.4" x14ac:dyDescent="0.3"/>
  <sheetData>
    <row r="1" spans="1:2" s="11" customFormat="1" x14ac:dyDescent="0.3">
      <c r="A1" s="11" t="s">
        <v>3</v>
      </c>
      <c r="B1" s="11" t="s">
        <v>15</v>
      </c>
    </row>
    <row r="2" spans="1:2" x14ac:dyDescent="0.3">
      <c r="A2" t="s">
        <v>17</v>
      </c>
      <c r="B2" t="s">
        <v>133</v>
      </c>
    </row>
    <row r="3" spans="1:2" x14ac:dyDescent="0.3">
      <c r="A3" t="s">
        <v>17</v>
      </c>
      <c r="B3" t="s">
        <v>134</v>
      </c>
    </row>
    <row r="4" spans="1:2" x14ac:dyDescent="0.3">
      <c r="A4" t="s">
        <v>17</v>
      </c>
      <c r="B4" t="s">
        <v>135</v>
      </c>
    </row>
    <row r="5" spans="1:2" x14ac:dyDescent="0.3">
      <c r="A5" t="s">
        <v>17</v>
      </c>
      <c r="B5" t="s">
        <v>136</v>
      </c>
    </row>
    <row r="6" spans="1:2" x14ac:dyDescent="0.3">
      <c r="A6" t="s">
        <v>17</v>
      </c>
      <c r="B6" t="s">
        <v>137</v>
      </c>
    </row>
    <row r="7" spans="1:2" x14ac:dyDescent="0.3">
      <c r="A7" t="s">
        <v>17</v>
      </c>
      <c r="B7" t="s">
        <v>138</v>
      </c>
    </row>
    <row r="8" spans="1:2" x14ac:dyDescent="0.3">
      <c r="A8" t="s">
        <v>17</v>
      </c>
      <c r="B8" t="s">
        <v>139</v>
      </c>
    </row>
    <row r="9" spans="1:2" x14ac:dyDescent="0.3">
      <c r="A9" t="s">
        <v>17</v>
      </c>
      <c r="B9" t="s">
        <v>140</v>
      </c>
    </row>
    <row r="10" spans="1:2" x14ac:dyDescent="0.3">
      <c r="A10" t="s">
        <v>17</v>
      </c>
      <c r="B10" t="s">
        <v>141</v>
      </c>
    </row>
    <row r="11" spans="1:2" x14ac:dyDescent="0.3">
      <c r="A11" t="s">
        <v>17</v>
      </c>
      <c r="B11" t="s">
        <v>142</v>
      </c>
    </row>
    <row r="12" spans="1:2" x14ac:dyDescent="0.3">
      <c r="A12" t="s">
        <v>17</v>
      </c>
      <c r="B12" t="s">
        <v>143</v>
      </c>
    </row>
    <row r="13" spans="1:2" x14ac:dyDescent="0.3">
      <c r="A13" t="s">
        <v>17</v>
      </c>
      <c r="B13" t="s">
        <v>144</v>
      </c>
    </row>
    <row r="14" spans="1:2" x14ac:dyDescent="0.3">
      <c r="A14" t="s">
        <v>17</v>
      </c>
      <c r="B14" t="s">
        <v>145</v>
      </c>
    </row>
    <row r="15" spans="1:2" x14ac:dyDescent="0.3">
      <c r="A15" t="s">
        <v>17</v>
      </c>
      <c r="B15" t="s">
        <v>146</v>
      </c>
    </row>
    <row r="16" spans="1:2" x14ac:dyDescent="0.3">
      <c r="A16" t="s">
        <v>17</v>
      </c>
      <c r="B16" t="s">
        <v>147</v>
      </c>
    </row>
    <row r="17" spans="1:2" x14ac:dyDescent="0.3">
      <c r="A17" t="s">
        <v>17</v>
      </c>
      <c r="B17" t="s">
        <v>148</v>
      </c>
    </row>
    <row r="18" spans="1:2" x14ac:dyDescent="0.3">
      <c r="A18" t="s">
        <v>17</v>
      </c>
      <c r="B18" t="s">
        <v>149</v>
      </c>
    </row>
    <row r="19" spans="1:2" x14ac:dyDescent="0.3">
      <c r="A19" t="s">
        <v>6</v>
      </c>
      <c r="B19" t="s">
        <v>150</v>
      </c>
    </row>
    <row r="20" spans="1:2" x14ac:dyDescent="0.3">
      <c r="A20" t="s">
        <v>6</v>
      </c>
      <c r="B20" t="s">
        <v>151</v>
      </c>
    </row>
    <row r="21" spans="1:2" x14ac:dyDescent="0.3">
      <c r="A21" t="s">
        <v>6</v>
      </c>
      <c r="B21" t="s">
        <v>152</v>
      </c>
    </row>
    <row r="22" spans="1:2" x14ac:dyDescent="0.3">
      <c r="A22" t="s">
        <v>6</v>
      </c>
      <c r="B22" t="s">
        <v>153</v>
      </c>
    </row>
    <row r="23" spans="1:2" x14ac:dyDescent="0.3">
      <c r="A23" t="s">
        <v>6</v>
      </c>
      <c r="B23" t="s">
        <v>154</v>
      </c>
    </row>
    <row r="24" spans="1:2" x14ac:dyDescent="0.3">
      <c r="A24" t="s">
        <v>7</v>
      </c>
      <c r="B24" t="s">
        <v>155</v>
      </c>
    </row>
    <row r="25" spans="1:2" x14ac:dyDescent="0.3">
      <c r="A25" t="s">
        <v>7</v>
      </c>
      <c r="B25" t="s">
        <v>156</v>
      </c>
    </row>
    <row r="26" spans="1:2" x14ac:dyDescent="0.3">
      <c r="A26" t="s">
        <v>7</v>
      </c>
      <c r="B26" t="s">
        <v>157</v>
      </c>
    </row>
    <row r="27" spans="1:2" x14ac:dyDescent="0.3">
      <c r="A27" t="s">
        <v>35</v>
      </c>
      <c r="B27" t="s">
        <v>158</v>
      </c>
    </row>
    <row r="28" spans="1:2" x14ac:dyDescent="0.3">
      <c r="A28" t="s">
        <v>35</v>
      </c>
      <c r="B28" t="s">
        <v>159</v>
      </c>
    </row>
    <row r="29" spans="1:2" x14ac:dyDescent="0.3">
      <c r="A29" t="s">
        <v>9</v>
      </c>
      <c r="B29" t="s">
        <v>160</v>
      </c>
    </row>
    <row r="30" spans="1:2" x14ac:dyDescent="0.3">
      <c r="A30" t="s">
        <v>10</v>
      </c>
      <c r="B30" t="s">
        <v>161</v>
      </c>
    </row>
    <row r="31" spans="1:2" x14ac:dyDescent="0.3">
      <c r="A31" t="s">
        <v>10</v>
      </c>
      <c r="B31" t="s">
        <v>162</v>
      </c>
    </row>
    <row r="32" spans="1:2" x14ac:dyDescent="0.3">
      <c r="A32" t="s">
        <v>10</v>
      </c>
      <c r="B32" t="s">
        <v>163</v>
      </c>
    </row>
    <row r="33" spans="1:2" x14ac:dyDescent="0.3">
      <c r="A33" t="s">
        <v>10</v>
      </c>
      <c r="B33" t="s">
        <v>164</v>
      </c>
    </row>
    <row r="34" spans="1:2" x14ac:dyDescent="0.3">
      <c r="A34" t="s">
        <v>10</v>
      </c>
      <c r="B34" t="s">
        <v>165</v>
      </c>
    </row>
    <row r="35" spans="1:2" x14ac:dyDescent="0.3">
      <c r="A35" t="s">
        <v>11</v>
      </c>
      <c r="B35" t="s">
        <v>166</v>
      </c>
    </row>
    <row r="36" spans="1:2" x14ac:dyDescent="0.3">
      <c r="A36" t="s">
        <v>45</v>
      </c>
      <c r="B36" t="s">
        <v>167</v>
      </c>
    </row>
    <row r="37" spans="1:2" x14ac:dyDescent="0.3">
      <c r="A37" t="s">
        <v>12</v>
      </c>
      <c r="B37" t="s">
        <v>168</v>
      </c>
    </row>
    <row r="38" spans="1:2" x14ac:dyDescent="0.3">
      <c r="A38" t="s">
        <v>12</v>
      </c>
      <c r="B38" t="s">
        <v>169</v>
      </c>
    </row>
    <row r="39" spans="1:2" x14ac:dyDescent="0.3">
      <c r="A39" t="s">
        <v>12</v>
      </c>
      <c r="B39" t="s">
        <v>170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5E7AF632A704D4CBB1BD9FA14B19970" ma:contentTypeVersion="11" ma:contentTypeDescription="Create a new document." ma:contentTypeScope="" ma:versionID="787e44dd84078b6165072bff64e09332">
  <xsd:schema xmlns:xsd="http://www.w3.org/2001/XMLSchema" xmlns:xs="http://www.w3.org/2001/XMLSchema" xmlns:p="http://schemas.microsoft.com/office/2006/metadata/properties" xmlns:ns2="edae88a8-d9dc-4074-a55b-fb97cb2cd74d" xmlns:ns3="852f286e-3e14-48be-b416-81218d12f978" targetNamespace="http://schemas.microsoft.com/office/2006/metadata/properties" ma:root="true" ma:fieldsID="b2d4e4cd38ab3a23f51fecc8c992a902" ns2:_="" ns3:_="">
    <xsd:import namespace="edae88a8-d9dc-4074-a55b-fb97cb2cd74d"/>
    <xsd:import namespace="852f286e-3e14-48be-b416-81218d12f97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DateTaken"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dae88a8-d9dc-4074-a55b-fb97cb2cd74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DateTaken" ma:index="15" nillable="true" ma:displayName="MediaServiceDateTaken" ma:hidden="true" ma:internalName="MediaServiceDateTaken" ma:readOnly="true">
      <xsd:simpleType>
        <xsd:restriction base="dms:Text"/>
      </xsd:simpleType>
    </xsd:element>
    <xsd:element name="MediaServiceOCR" ma:index="16"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52f286e-3e14-48be-b416-81218d12f978"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2FB7E71E-C410-4F0B-8BB7-58A079A71EDC}"/>
</file>

<file path=customXml/itemProps2.xml><?xml version="1.0" encoding="utf-8"?>
<ds:datastoreItem xmlns:ds="http://schemas.openxmlformats.org/officeDocument/2006/customXml" ds:itemID="{47C4F21E-C52E-44D6-92B8-9FB5150D2A95}"/>
</file>

<file path=customXml/itemProps3.xml><?xml version="1.0" encoding="utf-8"?>
<ds:datastoreItem xmlns:ds="http://schemas.openxmlformats.org/officeDocument/2006/customXml" ds:itemID="{20F81849-9245-47BB-85E5-E89C2717DD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Synoptic Report Summary 2020</vt:lpstr>
      <vt:lpstr>Malignant Cases</vt:lpstr>
      <vt:lpstr>1st Q Data</vt:lpstr>
      <vt:lpstr>2nd Q Data</vt:lpstr>
      <vt:lpstr>3rd Q Data</vt:lpstr>
      <vt:lpstr>4th Q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Marriott</dc:creator>
  <cp:lastModifiedBy>Kristin Marriott</cp:lastModifiedBy>
  <cp:lastPrinted>2021-02-02T14:40:06Z</cp:lastPrinted>
  <dcterms:created xsi:type="dcterms:W3CDTF">2021-01-18T18:08:03Z</dcterms:created>
  <dcterms:modified xsi:type="dcterms:W3CDTF">2021-02-22T18:04:33Z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3" name="ContentTypeId">
    <vt:lpwstr>0x01010055E7AF632A704D4CBB1BD9FA14B19970</vt:lpwstr>
  </property>
</Properties>
</file>