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ander\SGFT\Facepruo\"/>
    </mc:Choice>
  </mc:AlternateContent>
  <bookViews>
    <workbookView xWindow="0" yWindow="0" windowWidth="20490" windowHeight="7755"/>
  </bookViews>
  <sheets>
    <sheet name="BALANCEINICIAL2014" sheetId="1" r:id="rId1"/>
    <sheet name="Ingresos" sheetId="2" r:id="rId2"/>
    <sheet name="Egresos" sheetId="3" r:id="rId3"/>
    <sheet name="Utilidades" sheetId="4" r:id="rId4"/>
  </sheets>
  <calcPr calcId="152511" concurrentCalc="0"/>
</workbook>
</file>

<file path=xl/calcChain.xml><?xml version="1.0" encoding="utf-8"?>
<calcChain xmlns="http://schemas.openxmlformats.org/spreadsheetml/2006/main">
  <c r="B341" i="1" l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O27" i="4"/>
  <c r="O28" i="4"/>
  <c r="O29" i="4"/>
  <c r="O30" i="4"/>
  <c r="O31" i="4"/>
  <c r="N27" i="4"/>
  <c r="N28" i="4"/>
  <c r="N29" i="4"/>
  <c r="N30" i="4"/>
  <c r="N31" i="4"/>
  <c r="M27" i="4"/>
  <c r="M28" i="4"/>
  <c r="M29" i="4"/>
  <c r="M30" i="4"/>
  <c r="M31" i="4"/>
  <c r="L27" i="4"/>
  <c r="L28" i="4"/>
  <c r="L29" i="4"/>
  <c r="L30" i="4"/>
  <c r="L31" i="4"/>
  <c r="K27" i="4"/>
  <c r="K28" i="4"/>
  <c r="K29" i="4"/>
  <c r="K30" i="4"/>
  <c r="K31" i="4"/>
  <c r="J27" i="4"/>
  <c r="J28" i="4"/>
  <c r="J29" i="4"/>
  <c r="J30" i="4"/>
  <c r="J31" i="4"/>
  <c r="I27" i="4"/>
  <c r="I28" i="4"/>
  <c r="I29" i="4"/>
  <c r="I30" i="4"/>
  <c r="I31" i="4"/>
  <c r="H27" i="4"/>
  <c r="H28" i="4"/>
  <c r="H29" i="4"/>
  <c r="H30" i="4"/>
  <c r="H31" i="4"/>
  <c r="G27" i="4"/>
  <c r="G28" i="4"/>
  <c r="G29" i="4"/>
  <c r="G30" i="4"/>
  <c r="G31" i="4"/>
  <c r="F27" i="4"/>
  <c r="F28" i="4"/>
  <c r="F29" i="4"/>
  <c r="F30" i="4"/>
  <c r="F31" i="4"/>
  <c r="E27" i="4"/>
  <c r="E28" i="4"/>
  <c r="E29" i="4"/>
  <c r="E30" i="4"/>
  <c r="E31" i="4"/>
  <c r="D27" i="4"/>
  <c r="D28" i="4"/>
  <c r="D29" i="4"/>
  <c r="D30" i="4"/>
  <c r="D31" i="4"/>
  <c r="C27" i="4"/>
  <c r="C28" i="4"/>
  <c r="C29" i="4"/>
  <c r="C30" i="4"/>
  <c r="C31" i="4"/>
</calcChain>
</file>

<file path=xl/sharedStrings.xml><?xml version="1.0" encoding="utf-8"?>
<sst xmlns="http://schemas.openxmlformats.org/spreadsheetml/2006/main" count="2763" uniqueCount="646">
  <si>
    <t>Código</t>
  </si>
  <si>
    <t>Cuenta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</si>
  <si>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</si>
  <si>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</si>
  <si>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</si>
  <si>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</si>
  <si>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</si>
  <si>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</si>
  <si>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</si>
  <si>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</si>
  <si>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</si>
  <si>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</si>
  <si>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</si>
  <si>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</si>
  <si>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Cierre</t>
  </si>
  <si>
    <t>Ingresos</t>
  </si>
  <si>
    <t>Gastos</t>
  </si>
  <si>
    <t>Costo de ventas</t>
  </si>
  <si>
    <t>Costo de producción</t>
  </si>
  <si>
    <t>UTILLIDAD</t>
  </si>
  <si>
    <t xml:space="preserve">ACTIVOS                            </t>
  </si>
  <si>
    <t xml:space="preserve">DISPONIBLE                         </t>
  </si>
  <si>
    <t xml:space="preserve">CAJA                               </t>
  </si>
  <si>
    <t xml:space="preserve">CAJA GENERAL                       </t>
  </si>
  <si>
    <t xml:space="preserve">CAJA MENOR                         </t>
  </si>
  <si>
    <t xml:space="preserve">BANCOS Y OTRAS ENTIDADES           </t>
  </si>
  <si>
    <t xml:space="preserve">BANCOS COMERCIALES                 </t>
  </si>
  <si>
    <t xml:space="preserve">BANCAF‚ CTA CTE NO. 291-02509-6    </t>
  </si>
  <si>
    <t xml:space="preserve">BANCAF‚ CTA AHORROS 291-07071-2    </t>
  </si>
  <si>
    <t xml:space="preserve">BOGOT  CTA CTE NO. 446-04998-3     </t>
  </si>
  <si>
    <t xml:space="preserve">BOGOT  CTA AHORROS 446-12322-6     </t>
  </si>
  <si>
    <t xml:space="preserve">FONDOS ESPECIFICOS                 </t>
  </si>
  <si>
    <t xml:space="preserve">FONDOS ESPECIALES                  </t>
  </si>
  <si>
    <t xml:space="preserve">PARA PR‚STAMOS DE EMERGENCIA       </t>
  </si>
  <si>
    <t xml:space="preserve">FONDO DE LIQUIDEZ                  </t>
  </si>
  <si>
    <t xml:space="preserve">OTROS                              </t>
  </si>
  <si>
    <t xml:space="preserve">INVERSIONES                        </t>
  </si>
  <si>
    <t xml:space="preserve">CERTIFICADO DEPOS AHORRO A TERM    </t>
  </si>
  <si>
    <t xml:space="preserve">INVERSIONES CDT                    </t>
  </si>
  <si>
    <t xml:space="preserve">COMPROMISOS DE INVERSIONES         </t>
  </si>
  <si>
    <t xml:space="preserve">ENTIDADES VIGILADAS SUPERSOLID     </t>
  </si>
  <si>
    <t xml:space="preserve">FINANCIAFONDOS                     </t>
  </si>
  <si>
    <t xml:space="preserve">INVERSIONES PERMANENTES            </t>
  </si>
  <si>
    <t xml:space="preserve">CERTIFICADOS DEPOSITOS             </t>
  </si>
  <si>
    <t xml:space="preserve">DEPOSIT. TERMINO Y CERTIF.APORT    </t>
  </si>
  <si>
    <t xml:space="preserve">INVENTARIOS                        </t>
  </si>
  <si>
    <t xml:space="preserve">BIENES NO TRANSFORMADOS ENTIDAD    </t>
  </si>
  <si>
    <t xml:space="preserve">SUMINISTROS                        </t>
  </si>
  <si>
    <t xml:space="preserve">CARTERA DE CREDITOS                </t>
  </si>
  <si>
    <t xml:space="preserve">CARTERA DE CONSUMO, G.A. CON L.    </t>
  </si>
  <si>
    <t xml:space="preserve">CATEGORIA RIESGO NORMAL            </t>
  </si>
  <si>
    <t xml:space="preserve">CR‚DITOS ORDINARIOS                </t>
  </si>
  <si>
    <t xml:space="preserve">CR‚DITOS EMERGENTES                </t>
  </si>
  <si>
    <t xml:space="preserve">CR‚DITOS PASEO                     </t>
  </si>
  <si>
    <t xml:space="preserve">CR‚DITOS PARA ELECTRODOMESTICOS    </t>
  </si>
  <si>
    <t xml:space="preserve">CR‚DITOS PARA EDUCACI¢N            </t>
  </si>
  <si>
    <t xml:space="preserve">CREDITO ESPECIAL                   </t>
  </si>
  <si>
    <t xml:space="preserve">CREDITO EXCEPCIONAL                </t>
  </si>
  <si>
    <t xml:space="preserve">NUEVO                              </t>
  </si>
  <si>
    <t xml:space="preserve">PROVISION GENERAL                  </t>
  </si>
  <si>
    <t xml:space="preserve">PROVISION CREDITOS CON LIBRANZA    </t>
  </si>
  <si>
    <t xml:space="preserve">PROVISI¢N CR‚DITOS CON LIBRANZA    </t>
  </si>
  <si>
    <t xml:space="preserve">PROVISION CREDITOS SIN LIBRANZA    </t>
  </si>
  <si>
    <t xml:space="preserve">CARTERA POR VENTA DE BIENES Y S    </t>
  </si>
  <si>
    <t xml:space="preserve">CARTERA POR VENTA DE SERVIC. V.    </t>
  </si>
  <si>
    <t xml:space="preserve">FOTOCOPIAS                         </t>
  </si>
  <si>
    <t xml:space="preserve">UTILES  ALMACEN-PRENDAS- ELECTRODO </t>
  </si>
  <si>
    <t xml:space="preserve">PRENDAS U.F.P.S.                   </t>
  </si>
  <si>
    <t xml:space="preserve">ELECTRODOMESTICOS                  </t>
  </si>
  <si>
    <t xml:space="preserve">CUENTAS POR COBRAR                 </t>
  </si>
  <si>
    <t xml:space="preserve">CONVENIOS POR COBRAR               </t>
  </si>
  <si>
    <t xml:space="preserve">OTROS SERVICIOS                    </t>
  </si>
  <si>
    <t xml:space="preserve">SERV. ACUEDUCTO ALCANT             </t>
  </si>
  <si>
    <t xml:space="preserve">INGRESOS POR COBRAR                </t>
  </si>
  <si>
    <t xml:space="preserve">OTROS CONVENIOS                    </t>
  </si>
  <si>
    <t xml:space="preserve">SUMINISTROS PROVEEDORES            </t>
  </si>
  <si>
    <t xml:space="preserve">DEUDORES PATRONALES Y EMPRESAS     </t>
  </si>
  <si>
    <t xml:space="preserve">DESCUENTO DE NOMINA                </t>
  </si>
  <si>
    <t xml:space="preserve">UNIVERSIDAD FCO. DE PAULA SDR.     </t>
  </si>
  <si>
    <t xml:space="preserve">ANTICIPO DE IMPUESTOS              </t>
  </si>
  <si>
    <t xml:space="preserve">IMPUESTO A LAS VENTAS RETENIDO     </t>
  </si>
  <si>
    <t xml:space="preserve">OTRAS CUENTAS POR COBRAR           </t>
  </si>
  <si>
    <t xml:space="preserve">OTRAS                              </t>
  </si>
  <si>
    <t xml:space="preserve">CARGOMES (N¢MINA)                  </t>
  </si>
  <si>
    <t xml:space="preserve">COOSERTACO                         </t>
  </si>
  <si>
    <t xml:space="preserve">UNIVERSIDAD F.P.S. ADECUACIONES    </t>
  </si>
  <si>
    <t xml:space="preserve">INMOBILIARIA  IVAN CABRALES        </t>
  </si>
  <si>
    <t xml:space="preserve">YORSA PALLARES BAYONA              </t>
  </si>
  <si>
    <t xml:space="preserve">PROVEEDORES                        </t>
  </si>
  <si>
    <t xml:space="preserve">VIAJES BARUC                       </t>
  </si>
  <si>
    <t xml:space="preserve">PROPIEDADES, PLANTA Y EQUIPO       </t>
  </si>
  <si>
    <t xml:space="preserve">EDIFICACIONES                      </t>
  </si>
  <si>
    <t xml:space="preserve">ALMACENES                          </t>
  </si>
  <si>
    <t xml:space="preserve">LOCAL COMERCIAL C.C. CA¤AVERAL     </t>
  </si>
  <si>
    <t xml:space="preserve">MUEBLES Y EQUIPO DE OFICINA        </t>
  </si>
  <si>
    <t xml:space="preserve">MUEBLES                            </t>
  </si>
  <si>
    <t xml:space="preserve">SEG£N RELACI¢N                     </t>
  </si>
  <si>
    <t xml:space="preserve">EQUIPO                             </t>
  </si>
  <si>
    <t xml:space="preserve">EQUIPO DE COMPUTO Y COMUNICACIO    </t>
  </si>
  <si>
    <t xml:space="preserve">EQUIPOS DE COMPUTO                 </t>
  </si>
  <si>
    <t xml:space="preserve">EQUIPOS DE COMUNICACION            </t>
  </si>
  <si>
    <t xml:space="preserve">MAQUINARIA Y EQUIPO                </t>
  </si>
  <si>
    <t xml:space="preserve">MAQUINARIA                         </t>
  </si>
  <si>
    <t xml:space="preserve">DEPRECIACION ACUMULADA             </t>
  </si>
  <si>
    <t xml:space="preserve">DEP. AC. LOCAL COMERCIAL CA¤AV.    </t>
  </si>
  <si>
    <t xml:space="preserve">DEP. AC. SEG£N RELACI¢N            </t>
  </si>
  <si>
    <t xml:space="preserve">EQUIPO DE COMPUTO Y COMUNICAC.     </t>
  </si>
  <si>
    <t xml:space="preserve">DIFERIDOS                          </t>
  </si>
  <si>
    <t xml:space="preserve">CARGOS DIFERIDOS                   </t>
  </si>
  <si>
    <t xml:space="preserve">UTILES Y PAPELERIA                 </t>
  </si>
  <si>
    <t xml:space="preserve">PAPELERIA                          </t>
  </si>
  <si>
    <t xml:space="preserve">UTILES                             </t>
  </si>
  <si>
    <t xml:space="preserve">IMPUESTO SEGURIDAD DEMOCRATICA     </t>
  </si>
  <si>
    <t xml:space="preserve">IMPUEST SEGURIDAD DEMOCRATICA      </t>
  </si>
  <si>
    <t xml:space="preserve">VENTA ACTIVO FIJO                  </t>
  </si>
  <si>
    <t xml:space="preserve">OTROS ACTIVOS                      </t>
  </si>
  <si>
    <t xml:space="preserve">DEPOSITOS                          </t>
  </si>
  <si>
    <t xml:space="preserve">EN GARANTIA                        </t>
  </si>
  <si>
    <t xml:space="preserve">EMPRESA NAL. DE TELECOMUNICACIO    </t>
  </si>
  <si>
    <t xml:space="preserve">OTRAS INVERSIONES                  </t>
  </si>
  <si>
    <t xml:space="preserve">PASIVOS                            </t>
  </si>
  <si>
    <t xml:space="preserve">DEPOSITOS DE AHORRO PERMANENTE     </t>
  </si>
  <si>
    <t xml:space="preserve">DEPOSITOS A LARGO PLAZO            </t>
  </si>
  <si>
    <t xml:space="preserve">DEP¢SITOS A LARGO PLAZO            </t>
  </si>
  <si>
    <t xml:space="preserve">CREDITOS DE BANCOS Y OTRAS O.F.    </t>
  </si>
  <si>
    <t xml:space="preserve">CREDITOS ORDINARIOS CORTO PLAZO    </t>
  </si>
  <si>
    <t xml:space="preserve">PRESTAMO ESPECIAL                  </t>
  </si>
  <si>
    <t xml:space="preserve">SOBREGIROS                         </t>
  </si>
  <si>
    <t xml:space="preserve">BCO. BOGOT  CTA CTE 446-04998-3    </t>
  </si>
  <si>
    <t xml:space="preserve">CUENTAS POR PAGAR                  </t>
  </si>
  <si>
    <t xml:space="preserve">COSTOS Y GASTOS POR PAGAR          </t>
  </si>
  <si>
    <t xml:space="preserve">COMISIONES                         </t>
  </si>
  <si>
    <t xml:space="preserve">HONORARIOS                         </t>
  </si>
  <si>
    <t xml:space="preserve">HONORARIOS REVISOR FISCAL          </t>
  </si>
  <si>
    <t xml:space="preserve">SERVICIOS PUBLICOS                 </t>
  </si>
  <si>
    <t xml:space="preserve">CENTRALES ELECTRICAS DEL N.S.      </t>
  </si>
  <si>
    <t xml:space="preserve">ARRENDAMIENTOS POR PAGAR           </t>
  </si>
  <si>
    <t xml:space="preserve">GASTOS REPRESENTACION POR PAGAR    </t>
  </si>
  <si>
    <t xml:space="preserve">GASTOS REPRESENTACION              </t>
  </si>
  <si>
    <t>AGENCIA</t>
  </si>
  <si>
    <t>CLAVE</t>
  </si>
  <si>
    <t>00000</t>
  </si>
  <si>
    <t>TIPO</t>
  </si>
  <si>
    <t>00</t>
  </si>
  <si>
    <t>MOV</t>
  </si>
  <si>
    <t>MAYOR</t>
  </si>
  <si>
    <t>ESBANCO</t>
  </si>
  <si>
    <t>INFORME</t>
  </si>
  <si>
    <t>NIVEL</t>
  </si>
  <si>
    <t>NATURAL</t>
  </si>
  <si>
    <t>CENTRO</t>
  </si>
  <si>
    <t>ESCAP</t>
  </si>
  <si>
    <t>ESCOL</t>
  </si>
  <si>
    <t>01</t>
  </si>
  <si>
    <t>N</t>
  </si>
  <si>
    <t>100000000000000000</t>
  </si>
  <si>
    <t>110000000000000000</t>
  </si>
  <si>
    <t>110500000000000000</t>
  </si>
  <si>
    <t>110505000000000000</t>
  </si>
  <si>
    <t>110510000000000000</t>
  </si>
  <si>
    <t>111000000000000000</t>
  </si>
  <si>
    <t>111005000000000000</t>
  </si>
  <si>
    <t>111500000000000000</t>
  </si>
  <si>
    <t>111505000000000000</t>
  </si>
  <si>
    <t>112000000000000000</t>
  </si>
  <si>
    <t>112010000000000000</t>
  </si>
  <si>
    <t>120000000000000000</t>
  </si>
  <si>
    <t>121000000000000000</t>
  </si>
  <si>
    <t>121004000000000000</t>
  </si>
  <si>
    <t>121100000000000000</t>
  </si>
  <si>
    <t>121120000000000000</t>
  </si>
  <si>
    <t>121500000000000000</t>
  </si>
  <si>
    <t>121501000000000000</t>
  </si>
  <si>
    <t>130000000000000000</t>
  </si>
  <si>
    <t>130500000000000000</t>
  </si>
  <si>
    <t>130505000000000000</t>
  </si>
  <si>
    <t>140000000000000000</t>
  </si>
  <si>
    <t>141100000000000000</t>
  </si>
  <si>
    <t>141105000000000000</t>
  </si>
  <si>
    <t>149800000000000000</t>
  </si>
  <si>
    <t>149805000000000000</t>
  </si>
  <si>
    <t>149810000000000000</t>
  </si>
  <si>
    <t>150000000000000000</t>
  </si>
  <si>
    <t>155000000000000000</t>
  </si>
  <si>
    <t>155005000000000000</t>
  </si>
  <si>
    <t>160000000000000000</t>
  </si>
  <si>
    <t>160500000000000000</t>
  </si>
  <si>
    <t>160535000000000000</t>
  </si>
  <si>
    <t>160595000000000000</t>
  </si>
  <si>
    <t>165000000000000000</t>
  </si>
  <si>
    <t>165005000000000000</t>
  </si>
  <si>
    <t>167500000000000000</t>
  </si>
  <si>
    <t>167520000000000000</t>
  </si>
  <si>
    <t>169000000000000000</t>
  </si>
  <si>
    <t>169095000000000000</t>
  </si>
  <si>
    <t>170000000000000000</t>
  </si>
  <si>
    <t>171500000000000000</t>
  </si>
  <si>
    <t>171520000000000000</t>
  </si>
  <si>
    <t>172000000000000000</t>
  </si>
  <si>
    <t>172010000000000000</t>
  </si>
  <si>
    <t>172015000000000000</t>
  </si>
  <si>
    <t>172500000000000000</t>
  </si>
  <si>
    <t>172505000000000000</t>
  </si>
  <si>
    <t>172510000000000000</t>
  </si>
  <si>
    <t>174500000000000000</t>
  </si>
  <si>
    <t>174505000000000000</t>
  </si>
  <si>
    <t>174510000000000000</t>
  </si>
  <si>
    <t>179500000000000000</t>
  </si>
  <si>
    <t>179505000000000000</t>
  </si>
  <si>
    <t>179510000000000000</t>
  </si>
  <si>
    <t>179520000000000000</t>
  </si>
  <si>
    <t>179545000000000000</t>
  </si>
  <si>
    <t>180000000000000000</t>
  </si>
  <si>
    <t>182000000000000000</t>
  </si>
  <si>
    <t>182025000000000000</t>
  </si>
  <si>
    <t>182095000000000000</t>
  </si>
  <si>
    <t>190000000000000000</t>
  </si>
  <si>
    <t>196000000000000000</t>
  </si>
  <si>
    <t>196005000000000000</t>
  </si>
  <si>
    <t>198700000000000000</t>
  </si>
  <si>
    <t>198715000000000000</t>
  </si>
  <si>
    <t>199000000000000000</t>
  </si>
  <si>
    <t>199095000000000000</t>
  </si>
  <si>
    <t>200000000000000000</t>
  </si>
  <si>
    <t>210000000000000000</t>
  </si>
  <si>
    <t>213000000000000000</t>
  </si>
  <si>
    <t>213010000000000000</t>
  </si>
  <si>
    <t>230000000000000000</t>
  </si>
  <si>
    <t>230500000000000000</t>
  </si>
  <si>
    <t>230505000000000000</t>
  </si>
  <si>
    <t>230525000000000000</t>
  </si>
  <si>
    <t>240000000000000000</t>
  </si>
  <si>
    <t>241500000000000000</t>
  </si>
  <si>
    <t>241505000000000000</t>
  </si>
  <si>
    <t>241510000000000000</t>
  </si>
  <si>
    <t>241515000000000000</t>
  </si>
  <si>
    <t>241535000000000000</t>
  </si>
  <si>
    <t>241540000000000000</t>
  </si>
  <si>
    <t>241550000000000000</t>
  </si>
  <si>
    <t>243500000000000000</t>
  </si>
  <si>
    <t>243505000000000000</t>
  </si>
  <si>
    <t>110505610000000000</t>
  </si>
  <si>
    <t>110510610000000000</t>
  </si>
  <si>
    <t>111005810000000000</t>
  </si>
  <si>
    <t>111005820000000000</t>
  </si>
  <si>
    <t>111005830000000000</t>
  </si>
  <si>
    <t>111005840000000000</t>
  </si>
  <si>
    <t>111505010000000000</t>
  </si>
  <si>
    <t>112010210000000000</t>
  </si>
  <si>
    <t>121120610000000000</t>
  </si>
  <si>
    <t>141105610000000000</t>
  </si>
  <si>
    <t>141105620000000000</t>
  </si>
  <si>
    <t>141105630000000000</t>
  </si>
  <si>
    <t>141105640000000000</t>
  </si>
  <si>
    <t>141105650000000000</t>
  </si>
  <si>
    <t>141105660000000000</t>
  </si>
  <si>
    <t>141105670000000000</t>
  </si>
  <si>
    <t>144105660000000000</t>
  </si>
  <si>
    <t>149805010000000000</t>
  </si>
  <si>
    <t>149810010000000000</t>
  </si>
  <si>
    <t>155005010000000000</t>
  </si>
  <si>
    <t>155005020000000000</t>
  </si>
  <si>
    <t>155005030000000000</t>
  </si>
  <si>
    <t>155005040000000000</t>
  </si>
  <si>
    <t>160535410000000000</t>
  </si>
  <si>
    <t>160535420000000000</t>
  </si>
  <si>
    <t>160595410000000000</t>
  </si>
  <si>
    <t>165005010000000000</t>
  </si>
  <si>
    <t>167520410000000000</t>
  </si>
  <si>
    <t>169095610000000000</t>
  </si>
  <si>
    <t>169095620000000000</t>
  </si>
  <si>
    <t>169095630000000000</t>
  </si>
  <si>
    <t>169095640000000000</t>
  </si>
  <si>
    <t>169095410000000000</t>
  </si>
  <si>
    <t>169095420000000000</t>
  </si>
  <si>
    <t>169095810000000000</t>
  </si>
  <si>
    <t>171520400000000000</t>
  </si>
  <si>
    <t>172010200000000000</t>
  </si>
  <si>
    <t>172015200000000000</t>
  </si>
  <si>
    <t>172505200000000000</t>
  </si>
  <si>
    <t>172510200000000000</t>
  </si>
  <si>
    <t>174505200000000000</t>
  </si>
  <si>
    <t>174510200000000000</t>
  </si>
  <si>
    <t>179505400000000000</t>
  </si>
  <si>
    <t>179510200000000000</t>
  </si>
  <si>
    <t>179520200000000000</t>
  </si>
  <si>
    <t>179545200000000000</t>
  </si>
  <si>
    <t>182025010000000000</t>
  </si>
  <si>
    <t>182025020000000000</t>
  </si>
  <si>
    <t>182095210000000000</t>
  </si>
  <si>
    <t>182095010000000000</t>
  </si>
  <si>
    <t>196005210000000000</t>
  </si>
  <si>
    <t>213010410000000000</t>
  </si>
  <si>
    <t>230505810000000000</t>
  </si>
  <si>
    <t>230525810000000000</t>
  </si>
  <si>
    <t>241505410000000000</t>
  </si>
  <si>
    <t>241510610000000000</t>
  </si>
  <si>
    <t>241515210000000000</t>
  </si>
  <si>
    <t>241515610000000000</t>
  </si>
  <si>
    <t>241550610000000000</t>
  </si>
  <si>
    <t>CODIGO</t>
  </si>
  <si>
    <t>000000000000000000</t>
  </si>
  <si>
    <t>NACIONALES</t>
  </si>
  <si>
    <t>243505550000000000</t>
  </si>
  <si>
    <t>ALM. DETALLES HONKKONG</t>
  </si>
  <si>
    <t>1,695,001,00</t>
  </si>
  <si>
    <t>ASEGURADORA ALVAREZ GANDUR</t>
  </si>
  <si>
    <t>243505090000000000</t>
  </si>
  <si>
    <t>243505450000000000</t>
  </si>
  <si>
    <t xml:space="preserve">UNIVERSIDAD F.P.S.    </t>
  </si>
  <si>
    <t>1,395,000,00</t>
  </si>
  <si>
    <t>244500000000000000</t>
  </si>
  <si>
    <t xml:space="preserve">RETENCION EN LA FUENTE </t>
  </si>
  <si>
    <t>244540000000000000</t>
  </si>
  <si>
    <t>COMPRAS</t>
  </si>
  <si>
    <t>244540410000000000</t>
  </si>
  <si>
    <t>DIAN- RET. COMPRAS</t>
  </si>
  <si>
    <t>245000000000000000</t>
  </si>
  <si>
    <t>RETENCIONES Y APORTES DE NOMINA</t>
  </si>
  <si>
    <t>245010000000000000</t>
  </si>
  <si>
    <t>AP. BIENESTAR PROMOT SALUD EPS</t>
  </si>
  <si>
    <t>245010420000000000</t>
  </si>
  <si>
    <t>COOMEVA</t>
  </si>
  <si>
    <t>245015000000000000</t>
  </si>
  <si>
    <t>AP. BIENESTAR PROMOT. DE PENS.</t>
  </si>
  <si>
    <t>245015410000000000</t>
  </si>
  <si>
    <t>I.S.S.</t>
  </si>
  <si>
    <t>250000000000000000</t>
  </si>
  <si>
    <t>IMPUESTOS,GRAVAMENES Y TASAS</t>
  </si>
  <si>
    <t>251000000000000000</t>
  </si>
  <si>
    <t>IMPUESTO A LAS VENTAS POR PAGAR</t>
  </si>
  <si>
    <t>251001000000000000</t>
  </si>
  <si>
    <t>251001410000000000</t>
  </si>
  <si>
    <t>IMPUESTO A LAS VENSTAS POR PAGAR</t>
  </si>
  <si>
    <t>260000000000000000</t>
  </si>
  <si>
    <t>FONDOS SOCIALES,MUTUALES Y OTRO</t>
  </si>
  <si>
    <t>260500000000000000</t>
  </si>
  <si>
    <t>FONDO SOCIAL DE EDUCACION</t>
  </si>
  <si>
    <t>260505000000000000</t>
  </si>
  <si>
    <t>260505010000000000</t>
  </si>
  <si>
    <t>261000000000000000</t>
  </si>
  <si>
    <t>FONDO SOCIAL DE SOLIDARIDAD</t>
  </si>
  <si>
    <t>261005000000000000</t>
  </si>
  <si>
    <t>261005010000000000</t>
  </si>
  <si>
    <t>262000000000000000</t>
  </si>
  <si>
    <t>FONDOS PARA IMPREVISTOS</t>
  </si>
  <si>
    <t>262005000000000000</t>
  </si>
  <si>
    <t>FONDO PARA EDUCACION FORMAL</t>
  </si>
  <si>
    <t>262005010000000000</t>
  </si>
  <si>
    <t>280000000000000000</t>
  </si>
  <si>
    <t>PASIVOS ESTIMADOS Y PROVISIONES</t>
  </si>
  <si>
    <t>282500000000000000</t>
  </si>
  <si>
    <t>OBLIGACIONES LABORALES</t>
  </si>
  <si>
    <t>282505000000000000</t>
  </si>
  <si>
    <t>CESANTIAS</t>
  </si>
  <si>
    <t>282505610000000000</t>
  </si>
  <si>
    <t>282510000000000000</t>
  </si>
  <si>
    <t>INTERESES SOBRE CESANTIAS</t>
  </si>
  <si>
    <t>282510410000000000</t>
  </si>
  <si>
    <t>300000000000000000</t>
  </si>
  <si>
    <t>PATRIMONIO</t>
  </si>
  <si>
    <t>310000000000000000</t>
  </si>
  <si>
    <t>CAPITAL SOCIAL</t>
  </si>
  <si>
    <t>310500000000000000</t>
  </si>
  <si>
    <t>APORTES SOCIALES</t>
  </si>
  <si>
    <t>310505000000000000</t>
  </si>
  <si>
    <t>APORTES ORDINARIOS</t>
  </si>
  <si>
    <t>310505010000000000</t>
  </si>
  <si>
    <t>320000000000000000</t>
  </si>
  <si>
    <t>RESERVAS</t>
  </si>
  <si>
    <t>320500000000000000</t>
  </si>
  <si>
    <t>RESERVA PROTECCION DE APORTES</t>
  </si>
  <si>
    <t>320505000000000000</t>
  </si>
  <si>
    <t>320505610000000000</t>
  </si>
  <si>
    <t>321000000000000000</t>
  </si>
  <si>
    <t>RESERVA DE INVERSION SOCIAL</t>
  </si>
  <si>
    <t>321005000000000000</t>
  </si>
  <si>
    <t>321005610000000000</t>
  </si>
  <si>
    <t>321500000000000000</t>
  </si>
  <si>
    <t>RESERVA DE ASAMBLEA</t>
  </si>
  <si>
    <t>321505000000000000</t>
  </si>
  <si>
    <t>RESERVA ASAMBLEA</t>
  </si>
  <si>
    <t>321505610000000000</t>
  </si>
  <si>
    <t>RESERVA DE DESTINACION ESPECIF.</t>
  </si>
  <si>
    <t>322500000000000000</t>
  </si>
  <si>
    <t>RESERVAS ESTATUTARIAS</t>
  </si>
  <si>
    <t>322505000000000000</t>
  </si>
  <si>
    <t>322505610000000000</t>
  </si>
  <si>
    <t xml:space="preserve">RESERVA LEGAL </t>
  </si>
  <si>
    <t>350000000000000000</t>
  </si>
  <si>
    <t>RESULTADO DEL EJERCICIO</t>
  </si>
  <si>
    <t>2,402,024,22</t>
  </si>
  <si>
    <t>350500000000000000</t>
  </si>
  <si>
    <t xml:space="preserve">EXCEDENTES Y/O PERDIDAS </t>
  </si>
  <si>
    <t>350505000000000000</t>
  </si>
  <si>
    <t xml:space="preserve">EXCEDENTES </t>
  </si>
  <si>
    <t>350505210000000000</t>
  </si>
  <si>
    <t>EXCEDENTES OPERACIONALES</t>
  </si>
  <si>
    <t>400000000000000000</t>
  </si>
  <si>
    <t xml:space="preserve">INGRESOS </t>
  </si>
  <si>
    <t>410000000000000000</t>
  </si>
  <si>
    <t>OPERACIONALES</t>
  </si>
  <si>
    <t>417000000000000000</t>
  </si>
  <si>
    <t>OTRAS ACTIVIDADES SERV. COMUNES</t>
  </si>
  <si>
    <t>417090000000000000</t>
  </si>
  <si>
    <t>SERVICIOS VARIOS</t>
  </si>
  <si>
    <t>417090010000000000</t>
  </si>
  <si>
    <t>UTILES UFPS</t>
  </si>
  <si>
    <t>417090020000000000</t>
  </si>
  <si>
    <t>PRENDAS UFPS</t>
  </si>
  <si>
    <t>417090040000000000</t>
  </si>
  <si>
    <t>418500000000000000</t>
  </si>
  <si>
    <t>SERVICIO DE CREDITO</t>
  </si>
  <si>
    <t>418510000000000000</t>
  </si>
  <si>
    <t>INTERESES CREDITO CONSUMO</t>
  </si>
  <si>
    <t>418510410000000000</t>
  </si>
  <si>
    <t>INTERESES DREDITOS ORDINARIOS</t>
  </si>
  <si>
    <t>418510420000000000</t>
  </si>
  <si>
    <t>INTERESES CREDITOS EMERGENTES</t>
  </si>
  <si>
    <t>418510430000000000</t>
  </si>
  <si>
    <t>INTERESES CREDITOS PARA PASEO</t>
  </si>
  <si>
    <t>418510440000000000</t>
  </si>
  <si>
    <t>INTERESES CREDITOS PARA ELECTRO</t>
  </si>
  <si>
    <t>418510450000000000</t>
  </si>
  <si>
    <t>INTERESES CREDITOS PARA EDUCAC.</t>
  </si>
  <si>
    <t>418510460000000000</t>
  </si>
  <si>
    <t>INTERESES CREDITOS ESPECIALES</t>
  </si>
  <si>
    <t>418510470000000000</t>
  </si>
  <si>
    <t>INTERESES CREDITOS EXCEPCIONAL</t>
  </si>
  <si>
    <t>418598000000000000</t>
  </si>
  <si>
    <t>OTROS INGRESOS DE SERVC. DE CR.</t>
  </si>
  <si>
    <t>418598610000000000</t>
  </si>
  <si>
    <t>COMISION SUMINISTROS PROVEEDORE</t>
  </si>
  <si>
    <t>419000000000000000</t>
  </si>
  <si>
    <t>ADMINISTRATIVOS Y SOCIALES</t>
  </si>
  <si>
    <t>419005000000000000</t>
  </si>
  <si>
    <t>CUOTAS DE ADMISION Y/O AFILIAC.</t>
  </si>
  <si>
    <t>419005610000000000</t>
  </si>
  <si>
    <t>420000000000000000</t>
  </si>
  <si>
    <t xml:space="preserve">NO OPERACIONALES </t>
  </si>
  <si>
    <t>421000000000000000</t>
  </si>
  <si>
    <t>INTERESES FINANCIEROS</t>
  </si>
  <si>
    <t>421005410000000000</t>
  </si>
  <si>
    <t>422000000000000000</t>
  </si>
  <si>
    <t xml:space="preserve">ARRENDAMIENTOS </t>
  </si>
  <si>
    <t>422010000000000000</t>
  </si>
  <si>
    <t xml:space="preserve">LOCAL COMERCIAL     </t>
  </si>
  <si>
    <t>422010810000000000</t>
  </si>
  <si>
    <t>LOCAL CANAVERAL</t>
  </si>
  <si>
    <t>423500000000000000</t>
  </si>
  <si>
    <t>SERVICIOS</t>
  </si>
  <si>
    <t>423595000000000000</t>
  </si>
  <si>
    <t>OTROS</t>
  </si>
  <si>
    <t>423595610000000000</t>
  </si>
  <si>
    <t>RECAUDOS</t>
  </si>
  <si>
    <t>423595650000000000</t>
  </si>
  <si>
    <t>IMPRESIONES</t>
  </si>
  <si>
    <t>423595670000000000</t>
  </si>
  <si>
    <t>ALQUILER BATAS</t>
  </si>
  <si>
    <t>429500000000000000</t>
  </si>
  <si>
    <t>DIVERSOS</t>
  </si>
  <si>
    <t>429505000000000000</t>
  </si>
  <si>
    <t>APROVECHAMIENTOS</t>
  </si>
  <si>
    <t>429505410000000000</t>
  </si>
  <si>
    <t>DEVOLUCIONES</t>
  </si>
  <si>
    <t>500000000000000000</t>
  </si>
  <si>
    <t>GASTOS</t>
  </si>
  <si>
    <t>510000000000000000</t>
  </si>
  <si>
    <t>510500000000000000</t>
  </si>
  <si>
    <t>GASTOS DE PERSONAL</t>
  </si>
  <si>
    <t>510506000000000000</t>
  </si>
  <si>
    <t>SUELDOS</t>
  </si>
  <si>
    <t>510506410000000000</t>
  </si>
  <si>
    <t>510527000000000000</t>
  </si>
  <si>
    <t>AUXILIO DE TRANSPORTE</t>
  </si>
  <si>
    <t>510527010000000000</t>
  </si>
  <si>
    <t>510530000000000000</t>
  </si>
  <si>
    <t>510530610000000000</t>
  </si>
  <si>
    <t>510533000000000000</t>
  </si>
  <si>
    <t>510533410000000000</t>
  </si>
  <si>
    <t>510536000000000000</t>
  </si>
  <si>
    <t xml:space="preserve">PRIMA DE SERVICIOS </t>
  </si>
  <si>
    <t>510536010000000000</t>
  </si>
  <si>
    <t>510539000000000000</t>
  </si>
  <si>
    <t>VACACIONES</t>
  </si>
  <si>
    <t>510548000000000000</t>
  </si>
  <si>
    <t>BONIFICACIONES</t>
  </si>
  <si>
    <t>510539810000000000</t>
  </si>
  <si>
    <t>510548810000000000</t>
  </si>
  <si>
    <t>510551000000000000</t>
  </si>
  <si>
    <t>DOTACION Y SUMINISTROS A TRABAJ.</t>
  </si>
  <si>
    <t>510551410000000000</t>
  </si>
  <si>
    <t>510569000000000000</t>
  </si>
  <si>
    <t>APORTES SALUD</t>
  </si>
  <si>
    <t>510569420000000000</t>
  </si>
  <si>
    <t>510570000000000000</t>
  </si>
  <si>
    <t>APORTES PENSION</t>
  </si>
  <si>
    <t>510570010000000000</t>
  </si>
  <si>
    <t>510571000000000000</t>
  </si>
  <si>
    <t>APORTES A.R.P.</t>
  </si>
  <si>
    <t>510571010000000000</t>
  </si>
  <si>
    <t>510572000000000000</t>
  </si>
  <si>
    <t>APORTES CAJAS DE COMPENSACION F</t>
  </si>
  <si>
    <t>510572010000000000</t>
  </si>
  <si>
    <t>510575000000000000</t>
  </si>
  <si>
    <t>APORTES I.C.B.F.</t>
  </si>
  <si>
    <t>510575010000000000</t>
  </si>
  <si>
    <t>510578000000000000</t>
  </si>
  <si>
    <t>SENA</t>
  </si>
  <si>
    <t>510578410000000000</t>
  </si>
  <si>
    <t>511000000000000000</t>
  </si>
  <si>
    <t>GASTOS GENERALES</t>
  </si>
  <si>
    <t>511001000000000000</t>
  </si>
  <si>
    <t>HONORARIOS</t>
  </si>
  <si>
    <t>511001610000000000</t>
  </si>
  <si>
    <t>511002000000000000</t>
  </si>
  <si>
    <t>IMPUESTOS</t>
  </si>
  <si>
    <t>511002410000000000</t>
  </si>
  <si>
    <t xml:space="preserve">IMPUESTO PREDIAL </t>
  </si>
  <si>
    <t>511002420000000000</t>
  </si>
  <si>
    <t>DESCUENTOS VARIOS UNIVERSIDAD</t>
  </si>
  <si>
    <t>511004000000000000</t>
  </si>
  <si>
    <t>ARRENDAMIENTOS</t>
  </si>
  <si>
    <t>511004010000000000</t>
  </si>
  <si>
    <t>511006000000000000</t>
  </si>
  <si>
    <t>ADMINISTRACION DE BIENES</t>
  </si>
  <si>
    <t>511006810000000000</t>
  </si>
  <si>
    <t>511008000000000000</t>
  </si>
  <si>
    <t>SEGURO</t>
  </si>
  <si>
    <t>511008010000000000</t>
  </si>
  <si>
    <t>APORTES LA EQUIDAD</t>
  </si>
  <si>
    <t>511010000000000000</t>
  </si>
  <si>
    <t>MANTENIMIENTO Y REPARACIONES</t>
  </si>
  <si>
    <t>511010610000000000</t>
  </si>
  <si>
    <t>MANTTO. EDIFICACIONES</t>
  </si>
  <si>
    <t>511010630000000000</t>
  </si>
  <si>
    <t>MANTTO. EQUIPOS DE OFICINA</t>
  </si>
  <si>
    <t>511010640000000000</t>
  </si>
  <si>
    <t>MANTTO. EQUIPO DE COMPUTO</t>
  </si>
  <si>
    <t>511018000000000000</t>
  </si>
  <si>
    <t>ASEO Y ELEMENTOS</t>
  </si>
  <si>
    <t>511018010000000000</t>
  </si>
  <si>
    <t>511020000000000000</t>
  </si>
  <si>
    <t>CAFETERIA</t>
  </si>
  <si>
    <t>511020610000000000</t>
  </si>
  <si>
    <t>511022000000000000</t>
  </si>
  <si>
    <t>511022420000000000</t>
  </si>
  <si>
    <t>SERVICIO TELEFONICO FIJO</t>
  </si>
  <si>
    <t>511026000000000000</t>
  </si>
  <si>
    <t>TRANSPORTE,FLETE Y ACARREOS</t>
  </si>
  <si>
    <t>511026210000000000</t>
  </si>
  <si>
    <t>511028000000000000</t>
  </si>
  <si>
    <t xml:space="preserve">PAPELERIA Y UTILES DE OFICINA                       </t>
  </si>
  <si>
    <t>511028010000000000</t>
  </si>
  <si>
    <t>PAPELERIA</t>
  </si>
  <si>
    <t>511028210000000000</t>
  </si>
  <si>
    <t>TINTA</t>
  </si>
  <si>
    <t>UTILES DE OFICINA</t>
  </si>
  <si>
    <t>511030000000000000</t>
  </si>
  <si>
    <t>511030010000000000</t>
  </si>
  <si>
    <t>511046000000000000</t>
  </si>
  <si>
    <t>GASTOS LEGALES</t>
  </si>
  <si>
    <t>511046410000000000</t>
  </si>
  <si>
    <t>NOTARIALES</t>
  </si>
  <si>
    <t>511046210000000000</t>
  </si>
  <si>
    <t xml:space="preserve">TRAMITES Y LICENCIAS </t>
  </si>
  <si>
    <t>511050000000000000</t>
  </si>
  <si>
    <t>GASTOS DE REPRESENTACION</t>
  </si>
  <si>
    <t>511050810000000000</t>
  </si>
  <si>
    <t>511054000000000000</t>
  </si>
  <si>
    <t>SERVICIOS TEMPORALES</t>
  </si>
  <si>
    <t>511054410000000000</t>
  </si>
  <si>
    <t>511060000000000000</t>
  </si>
  <si>
    <t xml:space="preserve">CUOTA DE SOSTENIMIENTO </t>
  </si>
  <si>
    <t>511060010000000000</t>
  </si>
  <si>
    <t xml:space="preserve">CUOTA ANALFE </t>
  </si>
  <si>
    <t>511095000000000000</t>
  </si>
  <si>
    <t>GASTOS VARIOS</t>
  </si>
  <si>
    <t>511095010000000000</t>
  </si>
  <si>
    <t>511095020000000000</t>
  </si>
  <si>
    <t>VARIOS</t>
  </si>
  <si>
    <t>511095030000000000</t>
  </si>
  <si>
    <t>511095040000000000</t>
  </si>
  <si>
    <t>COMIDA DE FIN DE AÑO</t>
  </si>
  <si>
    <t>REGALO NAVIDEÑO</t>
  </si>
  <si>
    <t>FUNEBRE</t>
  </si>
  <si>
    <t>LOCAL COMERCIAL CAÑAVERAL</t>
  </si>
  <si>
    <t>511095060000000000</t>
  </si>
  <si>
    <t>NOVENA NAVIDEÑA</t>
  </si>
  <si>
    <t>511095070000000000</t>
  </si>
  <si>
    <t>SOWAR REND CTAS SUPER</t>
  </si>
  <si>
    <t>511095080000000000</t>
  </si>
  <si>
    <t>REGALO SECRETARIA</t>
  </si>
  <si>
    <t>511095120000000000</t>
  </si>
  <si>
    <t>BORDADOS</t>
  </si>
  <si>
    <t>511095160000000000</t>
  </si>
  <si>
    <t>BONOS NAVIDEÑOS</t>
  </si>
  <si>
    <t>512500000000000000</t>
  </si>
  <si>
    <t>DEPRECIACIONES</t>
  </si>
  <si>
    <t>512515000000000000</t>
  </si>
  <si>
    <t>512515210000000000</t>
  </si>
  <si>
    <t>512520000000000000</t>
  </si>
  <si>
    <t>512520210000000000</t>
  </si>
  <si>
    <t>EQUIPOS DE OFICINA</t>
  </si>
  <si>
    <t>512525000000000000</t>
  </si>
  <si>
    <t>EQUIPO DE COMPUTO Y COMUNICA.</t>
  </si>
  <si>
    <t>512525210000000000</t>
  </si>
  <si>
    <t>EQUIPO DE COMPUTO</t>
  </si>
  <si>
    <t>530000000000000000</t>
  </si>
  <si>
    <t>GASTOS NO OPERACIONALES</t>
  </si>
  <si>
    <t>530500000000000000</t>
  </si>
  <si>
    <t>GASTOS FINANCIEROS</t>
  </si>
  <si>
    <t>530505000000000000</t>
  </si>
  <si>
    <t>BANCARIO</t>
  </si>
  <si>
    <t>530505610000000000</t>
  </si>
  <si>
    <t>CHEQUERAS</t>
  </si>
  <si>
    <t>530550000000000000</t>
  </si>
  <si>
    <t>IMPUESTO 3XMIL</t>
  </si>
  <si>
    <t>530550410000000000</t>
  </si>
  <si>
    <t>IMPUESTO 4XM</t>
  </si>
  <si>
    <t>531500000000000000</t>
  </si>
  <si>
    <t>GASTOS EXTRAORDINARIOS</t>
  </si>
  <si>
    <t>531520000000000000</t>
  </si>
  <si>
    <t>IMPUESTOS ASUMIDOS</t>
  </si>
  <si>
    <t>531520410000000000</t>
  </si>
  <si>
    <t>600000000000000000</t>
  </si>
  <si>
    <t>COSTOS DE VENTAS</t>
  </si>
  <si>
    <t>620000000000000000</t>
  </si>
  <si>
    <t>620500000000000000</t>
  </si>
  <si>
    <t>MERCANCIAS</t>
  </si>
  <si>
    <t>620505000000000000</t>
  </si>
  <si>
    <t>620505010000000000</t>
  </si>
  <si>
    <t>620505020000000000</t>
  </si>
  <si>
    <t>CAMIBUSOS-PRENDAS UFPS</t>
  </si>
  <si>
    <t xml:space="preserve">ENTIDADES SIN ANIMO DE LUCRO       </t>
  </si>
  <si>
    <t>144105000000000000</t>
  </si>
  <si>
    <t>421005000000000000</t>
  </si>
  <si>
    <t>121004010000000000</t>
  </si>
  <si>
    <t>121501010000000000</t>
  </si>
  <si>
    <t>130505010000000000</t>
  </si>
  <si>
    <t>198715010000000000</t>
  </si>
  <si>
    <t>ANALFE</t>
  </si>
  <si>
    <t>1.040.000.00</t>
  </si>
  <si>
    <t>199095010000000000</t>
  </si>
  <si>
    <t>BATAS VENTA</t>
  </si>
  <si>
    <t>208.000.00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</si>
</sst>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4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quotePrefix="1"/>
    <xf numFmtId="0" fontId="1" fillId="2" borderId="4" xfId="0" applyFont="1" applyFill="1" applyBorder="1" applyAlignment="1"/>
    <xf numFmtId="4" fontId="1" fillId="2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0" xfId="0" quotePrefix="1" applyFont="1" applyAlignment="1">
      <alignment horizontal="left"/>
    </xf>
    <xf numFmtId="0" fontId="0" fillId="0" borderId="0" xfId="0" quotePrefix="1" applyFont="1"/>
    <xf numFmtId="0" fontId="0" fillId="0" borderId="0" xfId="0" quotePrefix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INGRESOS</a:t>
            </a:r>
          </a:p>
        </c:rich>
      </c:tx>
      <c:layout>
        <c:manualLayout>
          <c:xMode val="edge"/>
          <c:yMode val="edge"/>
          <c:x val="0.41639333111530075"/>
          <c:y val="3.643704536932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7532519718351"/>
          <c:y val="0.25506085479902124"/>
          <c:w val="0.770491494904467"/>
          <c:h val="0.5506075595661411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BALANCEINICIAL2014!$N$5:$N$5</c:f>
              <c:numCache>
                <c:formatCode>#,##0.00</c:formatCode>
                <c:ptCount val="1"/>
                <c:pt idx="0">
                  <c:v>3272353.55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55824"/>
        <c:axId val="219156384"/>
      </c:lineChart>
      <c:catAx>
        <c:axId val="21915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MESES</a:t>
                </a:r>
              </a:p>
            </c:rich>
          </c:tx>
          <c:layout>
            <c:manualLayout>
              <c:xMode val="edge"/>
              <c:yMode val="edge"/>
              <c:x val="0.54754071938190829"/>
              <c:y val="0.8542512185976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15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15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15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Egresos</a:t>
            </a:r>
          </a:p>
        </c:rich>
      </c:tx>
      <c:layout>
        <c:manualLayout>
          <c:xMode val="edge"/>
          <c:yMode val="edge"/>
          <c:x val="0.43535178355870074"/>
          <c:y val="3.62902648532569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12929623567922"/>
          <c:y val="0.25806489720237075"/>
          <c:w val="0.77086743044189854"/>
          <c:h val="0.548387906555037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BALANCEINICIAL2014!$N$6:$N$6</c:f>
              <c:numCache>
                <c:formatCode>#,##0.00</c:formatCode>
                <c:ptCount val="1"/>
                <c:pt idx="0">
                  <c:v>3272353.55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58624"/>
        <c:axId val="219159184"/>
      </c:lineChart>
      <c:catAx>
        <c:axId val="2191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MESES</a:t>
                </a:r>
              </a:p>
            </c:rich>
          </c:tx>
          <c:layout>
            <c:manualLayout>
              <c:xMode val="edge"/>
              <c:yMode val="edge"/>
              <c:x val="0.54664481285830835"/>
              <c:y val="0.8548401336196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15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15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15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Utilidad</a:t>
            </a:r>
          </a:p>
        </c:rich>
      </c:tx>
      <c:layout>
        <c:manualLayout>
          <c:xMode val="edge"/>
          <c:yMode val="edge"/>
          <c:x val="0.43823984591854076"/>
          <c:y val="3.6144416607015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46620823897503E-2"/>
          <c:y val="0.25702760842665895"/>
          <c:w val="0.88494004720874375"/>
          <c:h val="0.469878596654985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Utilidades!$C$31:$O$31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7840"/>
        <c:axId val="178728400"/>
      </c:lineChart>
      <c:catAx>
        <c:axId val="1787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MESES</a:t>
                </a:r>
              </a:p>
            </c:rich>
          </c:tx>
          <c:layout>
            <c:manualLayout>
              <c:xMode val="edge"/>
              <c:yMode val="edge"/>
              <c:x val="0.48730920145773143"/>
              <c:y val="0.8554199475065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872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872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19050</xdr:rowOff>
    </xdr:from>
    <xdr:to>
      <xdr:col>11</xdr:col>
      <xdr:colOff>257175</xdr:colOff>
      <xdr:row>21</xdr:row>
      <xdr:rowOff>114300</xdr:rowOff>
    </xdr:to>
    <xdr:graphicFrame macro="">
      <xdr:nvGraphicFramePr>
        <xdr:cNvPr id="107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11</xdr:col>
      <xdr:colOff>285750</xdr:colOff>
      <xdr:row>21</xdr:row>
      <xdr:rowOff>114300</xdr:rowOff>
    </xdr:to>
    <xdr:graphicFrame macro="">
      <xdr:nvGraphicFramePr>
        <xdr:cNvPr id="209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5</xdr:col>
      <xdr:colOff>1171575</xdr:colOff>
      <xdr:row>21</xdr:row>
      <xdr:rowOff>133350</xdr:rowOff>
    </xdr:to>
    <xdr:graphicFrame macro="">
      <xdr:nvGraphicFramePr>
        <xdr:cNvPr id="311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topLeftCell="C1" zoomScale="125" zoomScaleNormal="125" workbookViewId="0">
      <selection activeCell="C1" sqref="C1"/>
    </sheetView>
  </sheetViews>
  <sheetFormatPr baseColWidth="10" defaultColWidth="9.140625" defaultRowHeight="12.75" x14ac:dyDescent="0.2"/>
  <cols>
    <col min="1" max="2" width="21.42578125" style="6" customWidth="1"/>
    <col min="3" max="3" width="11.7109375" style="6" customWidth="1"/>
    <col min="4" max="4" width="9.140625" style="6" customWidth="1"/>
    <col min="5" max="5" width="35.42578125" customWidth="1"/>
    <col min="6" max="6" width="6.28515625" customWidth="1"/>
    <col min="7" max="7" width="22" customWidth="1"/>
    <col min="8" max="8" width="6.28515625" customWidth="1"/>
    <col min="9" max="13" width="11.42578125" customWidth="1"/>
    <col min="14" max="14" width="18.7109375" style="7" customWidth="1"/>
  </cols>
  <sheetData>
    <row r="1" spans="1:16" ht="16.5" thickBot="1" x14ac:dyDescent="0.3">
      <c r="A1" s="5" t="s">
        <v>300</v>
      </c>
      <c r="B1" s="5"/>
      <c r="C1" s="5" t="s">
        <v>139</v>
      </c>
      <c r="D1" s="5" t="s">
        <v>140</v>
      </c>
      <c r="E1" s="1" t="s">
        <v>1</v>
      </c>
      <c r="F1" s="1" t="s">
        <v>142</v>
      </c>
      <c r="G1" s="1" t="s">
        <v>145</v>
      </c>
      <c r="H1" s="1" t="s">
        <v>144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1" t="s">
        <v>14</v>
      </c>
      <c r="O1" s="10" t="s">
        <v>151</v>
      </c>
      <c r="P1" s="10" t="s">
        <v>152</v>
      </c>
    </row>
    <row r="2" spans="1:16" x14ac:dyDescent="0.2">
      <c r="A2" s="8" t="s">
        <v>155</v>
      </c>
      <c r="B2" s="8"/>
      <c r="C2" s="6">
        <v>1</v>
      </c>
      <c r="D2" s="8" t="s">
        <v>141</v>
      </c>
      <c r="E2" t="s">
        <v>20</v>
      </c>
      <c r="F2" s="9" t="s">
        <v>143</v>
      </c>
      <c r="G2" s="9" t="s">
        <v>301</v>
      </c>
      <c r="H2" s="9">
        <v>0</v>
      </c>
      <c r="I2">
        <v>0</v>
      </c>
      <c r="J2" s="9" t="s">
        <v>143</v>
      </c>
      <c r="K2">
        <v>1</v>
      </c>
      <c r="L2" t="s">
        <v>154</v>
      </c>
      <c r="M2" s="9" t="s">
        <v>153</v>
      </c>
      <c r="N2" s="7">
        <v>286553178.25999999</v>
      </c>
      <c r="O2">
        <v>0</v>
      </c>
      <c r="P2">
        <v>0</v>
      </c>
    </row>
    <row r="3" spans="1:16" x14ac:dyDescent="0.2">
      <c r="A3" s="8" t="s">
        <v>156</v>
      </c>
      <c r="B3" s="8">
        <f>IF(A2=A3,1,0)</f>
        <v>0</v>
      </c>
      <c r="C3" s="6">
        <v>1</v>
      </c>
      <c r="D3" s="8" t="s">
        <v>141</v>
      </c>
      <c r="E3" t="s">
        <v>21</v>
      </c>
      <c r="F3" s="9" t="s">
        <v>143</v>
      </c>
      <c r="G3" s="9" t="s">
        <v>155</v>
      </c>
      <c r="H3" s="9">
        <v>0</v>
      </c>
      <c r="I3">
        <v>0</v>
      </c>
      <c r="J3" s="9" t="s">
        <v>143</v>
      </c>
      <c r="K3">
        <v>2</v>
      </c>
      <c r="L3" t="s">
        <v>154</v>
      </c>
      <c r="M3" s="9" t="s">
        <v>153</v>
      </c>
      <c r="N3" s="7">
        <v>60228427.170000002</v>
      </c>
      <c r="O3">
        <v>0</v>
      </c>
      <c r="P3">
        <v>0</v>
      </c>
    </row>
    <row r="4" spans="1:16" x14ac:dyDescent="0.2">
      <c r="A4" s="8" t="s">
        <v>157</v>
      </c>
      <c r="B4" s="8">
        <f t="shared" ref="B4:B67" si="0">IF(A3=A4,1,0)</f>
        <v>0</v>
      </c>
      <c r="C4" s="6">
        <v>1</v>
      </c>
      <c r="D4" s="8" t="s">
        <v>141</v>
      </c>
      <c r="E4" t="s">
        <v>22</v>
      </c>
      <c r="F4" s="9" t="s">
        <v>143</v>
      </c>
      <c r="G4" s="9" t="s">
        <v>156</v>
      </c>
      <c r="H4" s="9">
        <v>0</v>
      </c>
      <c r="I4">
        <v>0</v>
      </c>
      <c r="J4" s="9" t="s">
        <v>143</v>
      </c>
      <c r="K4">
        <v>3</v>
      </c>
      <c r="L4" t="s">
        <v>154</v>
      </c>
      <c r="M4" s="9" t="s">
        <v>153</v>
      </c>
      <c r="N4" s="7">
        <v>3332623.55</v>
      </c>
      <c r="O4">
        <v>0</v>
      </c>
      <c r="P4">
        <v>0</v>
      </c>
    </row>
    <row r="5" spans="1:16" x14ac:dyDescent="0.2">
      <c r="A5" s="8" t="s">
        <v>158</v>
      </c>
      <c r="B5" s="8">
        <f t="shared" si="0"/>
        <v>0</v>
      </c>
      <c r="C5" s="6">
        <v>1</v>
      </c>
      <c r="D5" s="8" t="s">
        <v>141</v>
      </c>
      <c r="E5" t="s">
        <v>23</v>
      </c>
      <c r="F5" s="9" t="s">
        <v>143</v>
      </c>
      <c r="G5" s="9" t="s">
        <v>157</v>
      </c>
      <c r="H5" s="9">
        <v>0</v>
      </c>
      <c r="I5">
        <v>0</v>
      </c>
      <c r="J5" s="9" t="s">
        <v>143</v>
      </c>
      <c r="K5">
        <v>4</v>
      </c>
      <c r="L5" t="s">
        <v>154</v>
      </c>
      <c r="M5" s="9" t="s">
        <v>153</v>
      </c>
      <c r="N5" s="7">
        <v>3272353.55</v>
      </c>
      <c r="O5">
        <v>0</v>
      </c>
      <c r="P5">
        <v>0</v>
      </c>
    </row>
    <row r="6" spans="1:16" x14ac:dyDescent="0.2">
      <c r="A6" s="8" t="s">
        <v>241</v>
      </c>
      <c r="B6" s="8">
        <f t="shared" si="0"/>
        <v>0</v>
      </c>
      <c r="C6" s="6">
        <v>1</v>
      </c>
      <c r="D6" s="8" t="s">
        <v>141</v>
      </c>
      <c r="E6" t="s">
        <v>23</v>
      </c>
      <c r="F6" s="9" t="s">
        <v>143</v>
      </c>
      <c r="G6" s="9" t="s">
        <v>158</v>
      </c>
      <c r="H6" s="9">
        <v>1</v>
      </c>
      <c r="I6">
        <v>0</v>
      </c>
      <c r="J6" s="9" t="s">
        <v>143</v>
      </c>
      <c r="K6">
        <v>5</v>
      </c>
      <c r="L6" t="s">
        <v>154</v>
      </c>
      <c r="M6" s="9" t="s">
        <v>153</v>
      </c>
      <c r="N6" s="7">
        <v>3272353.55</v>
      </c>
      <c r="O6">
        <v>0</v>
      </c>
      <c r="P6">
        <v>0</v>
      </c>
    </row>
    <row r="7" spans="1:16" x14ac:dyDescent="0.2">
      <c r="A7" s="8" t="s">
        <v>159</v>
      </c>
      <c r="B7" s="8">
        <f t="shared" si="0"/>
        <v>0</v>
      </c>
      <c r="C7" s="6">
        <v>1</v>
      </c>
      <c r="D7" s="8" t="s">
        <v>141</v>
      </c>
      <c r="E7" t="s">
        <v>24</v>
      </c>
      <c r="F7" s="9" t="s">
        <v>143</v>
      </c>
      <c r="G7" s="9" t="s">
        <v>157</v>
      </c>
      <c r="H7" s="9">
        <v>0</v>
      </c>
      <c r="I7">
        <v>0</v>
      </c>
      <c r="J7" s="9" t="s">
        <v>143</v>
      </c>
      <c r="K7">
        <v>4</v>
      </c>
      <c r="L7" t="s">
        <v>154</v>
      </c>
      <c r="M7" s="9" t="s">
        <v>153</v>
      </c>
      <c r="N7" s="7">
        <v>60270</v>
      </c>
      <c r="O7">
        <v>0</v>
      </c>
      <c r="P7">
        <v>0</v>
      </c>
    </row>
    <row r="8" spans="1:16" x14ac:dyDescent="0.2">
      <c r="A8" s="8" t="s">
        <v>242</v>
      </c>
      <c r="B8" s="8">
        <f t="shared" si="0"/>
        <v>0</v>
      </c>
      <c r="C8" s="6">
        <v>1</v>
      </c>
      <c r="D8" s="8" t="s">
        <v>141</v>
      </c>
      <c r="E8" t="s">
        <v>24</v>
      </c>
      <c r="F8" s="9" t="s">
        <v>143</v>
      </c>
      <c r="G8" s="9" t="s">
        <v>159</v>
      </c>
      <c r="H8" s="9">
        <v>1</v>
      </c>
      <c r="I8">
        <v>0</v>
      </c>
      <c r="J8" s="9" t="s">
        <v>143</v>
      </c>
      <c r="K8">
        <v>5</v>
      </c>
      <c r="L8" t="s">
        <v>154</v>
      </c>
      <c r="M8" s="9" t="s">
        <v>153</v>
      </c>
      <c r="N8" s="7">
        <v>60270</v>
      </c>
      <c r="O8">
        <v>0</v>
      </c>
      <c r="P8">
        <v>0</v>
      </c>
    </row>
    <row r="9" spans="1:16" x14ac:dyDescent="0.2">
      <c r="A9" s="8" t="s">
        <v>160</v>
      </c>
      <c r="B9" s="8">
        <f t="shared" si="0"/>
        <v>0</v>
      </c>
      <c r="C9" s="6">
        <v>1</v>
      </c>
      <c r="D9" s="8" t="s">
        <v>141</v>
      </c>
      <c r="E9" t="s">
        <v>25</v>
      </c>
      <c r="F9" s="9" t="s">
        <v>143</v>
      </c>
      <c r="G9" s="9" t="s">
        <v>156</v>
      </c>
      <c r="H9" s="9">
        <v>0</v>
      </c>
      <c r="I9">
        <v>0</v>
      </c>
      <c r="J9" s="9" t="s">
        <v>143</v>
      </c>
      <c r="K9">
        <v>3</v>
      </c>
      <c r="L9" t="s">
        <v>154</v>
      </c>
      <c r="M9" s="9" t="s">
        <v>153</v>
      </c>
      <c r="N9" s="7">
        <v>53778639.619999997</v>
      </c>
      <c r="O9">
        <v>0</v>
      </c>
      <c r="P9">
        <v>0</v>
      </c>
    </row>
    <row r="10" spans="1:16" x14ac:dyDescent="0.2">
      <c r="A10" s="8" t="s">
        <v>161</v>
      </c>
      <c r="B10" s="8">
        <f t="shared" si="0"/>
        <v>0</v>
      </c>
      <c r="C10" s="6">
        <v>1</v>
      </c>
      <c r="D10" s="8" t="s">
        <v>141</v>
      </c>
      <c r="E10" t="s">
        <v>26</v>
      </c>
      <c r="F10" s="9" t="s">
        <v>143</v>
      </c>
      <c r="G10" s="9" t="s">
        <v>160</v>
      </c>
      <c r="H10" s="9">
        <v>0</v>
      </c>
      <c r="I10">
        <v>0</v>
      </c>
      <c r="J10" s="9" t="s">
        <v>143</v>
      </c>
      <c r="K10">
        <v>4</v>
      </c>
      <c r="L10" t="s">
        <v>154</v>
      </c>
      <c r="M10" s="9" t="s">
        <v>153</v>
      </c>
      <c r="N10" s="7">
        <v>53778639.619999997</v>
      </c>
      <c r="O10">
        <v>0</v>
      </c>
      <c r="P10">
        <v>0</v>
      </c>
    </row>
    <row r="11" spans="1:16" x14ac:dyDescent="0.2">
      <c r="A11" s="8" t="s">
        <v>243</v>
      </c>
      <c r="B11" s="8">
        <f t="shared" si="0"/>
        <v>0</v>
      </c>
      <c r="C11" s="6">
        <v>1</v>
      </c>
      <c r="D11" s="8" t="s">
        <v>141</v>
      </c>
      <c r="E11" t="s">
        <v>27</v>
      </c>
      <c r="F11" s="9" t="s">
        <v>143</v>
      </c>
      <c r="G11" s="9" t="s">
        <v>161</v>
      </c>
      <c r="H11" s="9">
        <v>1</v>
      </c>
      <c r="I11">
        <v>0</v>
      </c>
      <c r="J11" s="9" t="s">
        <v>143</v>
      </c>
      <c r="K11">
        <v>5</v>
      </c>
      <c r="L11" t="s">
        <v>154</v>
      </c>
      <c r="M11" s="9" t="s">
        <v>153</v>
      </c>
      <c r="N11" s="7">
        <v>683587.99</v>
      </c>
      <c r="O11">
        <v>0</v>
      </c>
      <c r="P11">
        <v>0</v>
      </c>
    </row>
    <row r="12" spans="1:16" x14ac:dyDescent="0.2">
      <c r="A12" s="8" t="s">
        <v>244</v>
      </c>
      <c r="B12" s="8">
        <f t="shared" si="0"/>
        <v>0</v>
      </c>
      <c r="C12" s="6">
        <v>1</v>
      </c>
      <c r="D12" s="8" t="s">
        <v>141</v>
      </c>
      <c r="E12" t="s">
        <v>28</v>
      </c>
      <c r="F12" s="9" t="s">
        <v>143</v>
      </c>
      <c r="G12" s="9" t="s">
        <v>161</v>
      </c>
      <c r="H12" s="9">
        <v>1</v>
      </c>
      <c r="I12">
        <v>0</v>
      </c>
      <c r="J12" s="9" t="s">
        <v>143</v>
      </c>
      <c r="K12">
        <v>5</v>
      </c>
      <c r="L12" t="s">
        <v>154</v>
      </c>
      <c r="M12" s="9" t="s">
        <v>153</v>
      </c>
      <c r="N12" s="7">
        <v>70861.539999999994</v>
      </c>
      <c r="O12">
        <v>0</v>
      </c>
      <c r="P12">
        <v>0</v>
      </c>
    </row>
    <row r="13" spans="1:16" x14ac:dyDescent="0.2">
      <c r="A13" s="8" t="s">
        <v>245</v>
      </c>
      <c r="B13" s="8">
        <f t="shared" si="0"/>
        <v>0</v>
      </c>
      <c r="C13" s="6">
        <v>1</v>
      </c>
      <c r="D13" s="8" t="s">
        <v>141</v>
      </c>
      <c r="E13" t="s">
        <v>29</v>
      </c>
      <c r="F13" s="9" t="s">
        <v>143</v>
      </c>
      <c r="G13" s="9" t="s">
        <v>161</v>
      </c>
      <c r="H13" s="9">
        <v>1</v>
      </c>
      <c r="I13">
        <v>0</v>
      </c>
      <c r="J13" s="9" t="s">
        <v>143</v>
      </c>
      <c r="K13">
        <v>5</v>
      </c>
      <c r="L13" t="s">
        <v>154</v>
      </c>
      <c r="M13" s="9" t="s">
        <v>153</v>
      </c>
      <c r="N13" s="7">
        <v>52892333.090000004</v>
      </c>
      <c r="O13">
        <v>0</v>
      </c>
      <c r="P13">
        <v>0</v>
      </c>
    </row>
    <row r="14" spans="1:16" x14ac:dyDescent="0.2">
      <c r="A14" s="8" t="s">
        <v>246</v>
      </c>
      <c r="B14" s="8">
        <f t="shared" si="0"/>
        <v>0</v>
      </c>
      <c r="C14" s="6">
        <v>1</v>
      </c>
      <c r="D14" s="8" t="s">
        <v>141</v>
      </c>
      <c r="E14" t="s">
        <v>30</v>
      </c>
      <c r="F14" s="9" t="s">
        <v>143</v>
      </c>
      <c r="G14" s="9" t="s">
        <v>161</v>
      </c>
      <c r="H14" s="9">
        <v>1</v>
      </c>
      <c r="I14">
        <v>0</v>
      </c>
      <c r="J14" s="9" t="s">
        <v>143</v>
      </c>
      <c r="K14">
        <v>5</v>
      </c>
      <c r="L14" t="s">
        <v>154</v>
      </c>
      <c r="M14" s="9" t="s">
        <v>153</v>
      </c>
      <c r="N14" s="7">
        <v>131857</v>
      </c>
      <c r="O14">
        <v>0</v>
      </c>
      <c r="P14">
        <v>0</v>
      </c>
    </row>
    <row r="15" spans="1:16" x14ac:dyDescent="0.2">
      <c r="A15" s="8" t="s">
        <v>162</v>
      </c>
      <c r="B15" s="8">
        <f t="shared" si="0"/>
        <v>0</v>
      </c>
      <c r="C15" s="6">
        <v>1</v>
      </c>
      <c r="D15" s="8" t="s">
        <v>141</v>
      </c>
      <c r="E15" t="s">
        <v>31</v>
      </c>
      <c r="F15" s="9" t="s">
        <v>143</v>
      </c>
      <c r="G15" s="9" t="s">
        <v>156</v>
      </c>
      <c r="H15" s="9">
        <v>0</v>
      </c>
      <c r="I15">
        <v>0</v>
      </c>
      <c r="J15" s="9" t="s">
        <v>143</v>
      </c>
      <c r="K15">
        <v>3</v>
      </c>
      <c r="L15" t="s">
        <v>154</v>
      </c>
      <c r="M15" s="9" t="s">
        <v>153</v>
      </c>
      <c r="N15" s="7">
        <v>0</v>
      </c>
      <c r="O15">
        <v>0</v>
      </c>
      <c r="P15">
        <v>0</v>
      </c>
    </row>
    <row r="16" spans="1:16" x14ac:dyDescent="0.2">
      <c r="A16" s="8" t="s">
        <v>163</v>
      </c>
      <c r="B16" s="8">
        <f t="shared" si="0"/>
        <v>0</v>
      </c>
      <c r="C16" s="6">
        <v>1</v>
      </c>
      <c r="D16" s="8" t="s">
        <v>141</v>
      </c>
      <c r="E16" t="s">
        <v>32</v>
      </c>
      <c r="F16" s="9" t="s">
        <v>143</v>
      </c>
      <c r="G16" s="9" t="s">
        <v>162</v>
      </c>
      <c r="H16" s="9">
        <v>0</v>
      </c>
      <c r="I16">
        <v>0</v>
      </c>
      <c r="J16" s="9" t="s">
        <v>143</v>
      </c>
      <c r="K16">
        <v>4</v>
      </c>
      <c r="L16" t="s">
        <v>154</v>
      </c>
      <c r="M16" s="9" t="s">
        <v>153</v>
      </c>
      <c r="N16" s="7">
        <v>0</v>
      </c>
      <c r="O16">
        <v>0</v>
      </c>
      <c r="P16">
        <v>0</v>
      </c>
    </row>
    <row r="17" spans="1:16" x14ac:dyDescent="0.2">
      <c r="A17" s="8" t="s">
        <v>247</v>
      </c>
      <c r="B17" s="8">
        <f t="shared" si="0"/>
        <v>0</v>
      </c>
      <c r="C17" s="6">
        <v>1</v>
      </c>
      <c r="D17" s="8" t="s">
        <v>141</v>
      </c>
      <c r="E17" t="s">
        <v>33</v>
      </c>
      <c r="F17" s="9" t="s">
        <v>143</v>
      </c>
      <c r="G17" s="9" t="s">
        <v>163</v>
      </c>
      <c r="H17" s="9">
        <v>1</v>
      </c>
      <c r="I17">
        <v>0</v>
      </c>
      <c r="J17" s="9" t="s">
        <v>143</v>
      </c>
      <c r="K17">
        <v>5</v>
      </c>
      <c r="L17" t="s">
        <v>154</v>
      </c>
      <c r="M17" s="9" t="s">
        <v>153</v>
      </c>
      <c r="N17" s="7">
        <v>0</v>
      </c>
      <c r="O17">
        <v>0</v>
      </c>
      <c r="P17">
        <v>0</v>
      </c>
    </row>
    <row r="18" spans="1:16" x14ac:dyDescent="0.2">
      <c r="A18" s="8" t="s">
        <v>164</v>
      </c>
      <c r="B18" s="8">
        <f t="shared" si="0"/>
        <v>0</v>
      </c>
      <c r="C18" s="6">
        <v>1</v>
      </c>
      <c r="D18" s="8" t="s">
        <v>141</v>
      </c>
      <c r="E18" t="s">
        <v>34</v>
      </c>
      <c r="F18" s="9" t="s">
        <v>143</v>
      </c>
      <c r="G18" s="9" t="s">
        <v>156</v>
      </c>
      <c r="H18" s="9">
        <v>0</v>
      </c>
      <c r="I18">
        <v>0</v>
      </c>
      <c r="J18" s="9" t="s">
        <v>143</v>
      </c>
      <c r="K18">
        <v>3</v>
      </c>
      <c r="L18" t="s">
        <v>154</v>
      </c>
      <c r="M18" s="9" t="s">
        <v>153</v>
      </c>
      <c r="N18" s="7">
        <v>3117164</v>
      </c>
      <c r="O18">
        <v>0</v>
      </c>
      <c r="P18">
        <v>0</v>
      </c>
    </row>
    <row r="19" spans="1:16" x14ac:dyDescent="0.2">
      <c r="A19" s="8" t="s">
        <v>165</v>
      </c>
      <c r="B19" s="8">
        <f t="shared" si="0"/>
        <v>0</v>
      </c>
      <c r="C19" s="6">
        <v>1</v>
      </c>
      <c r="D19" s="8" t="s">
        <v>141</v>
      </c>
      <c r="E19" t="s">
        <v>35</v>
      </c>
      <c r="F19" s="9" t="s">
        <v>143</v>
      </c>
      <c r="G19" s="9" t="s">
        <v>164</v>
      </c>
      <c r="H19" s="9">
        <v>0</v>
      </c>
      <c r="I19">
        <v>0</v>
      </c>
      <c r="J19" s="9" t="s">
        <v>143</v>
      </c>
      <c r="K19">
        <v>4</v>
      </c>
      <c r="L19" t="s">
        <v>154</v>
      </c>
      <c r="M19" s="9" t="s">
        <v>153</v>
      </c>
      <c r="N19" s="7">
        <v>3117164</v>
      </c>
      <c r="O19">
        <v>0</v>
      </c>
      <c r="P19">
        <v>0</v>
      </c>
    </row>
    <row r="20" spans="1:16" x14ac:dyDescent="0.2">
      <c r="A20" s="8" t="s">
        <v>248</v>
      </c>
      <c r="B20" s="8">
        <f t="shared" si="0"/>
        <v>0</v>
      </c>
      <c r="C20" s="6">
        <v>1</v>
      </c>
      <c r="D20" s="8" t="s">
        <v>141</v>
      </c>
      <c r="E20" t="s">
        <v>35</v>
      </c>
      <c r="F20" s="9" t="s">
        <v>143</v>
      </c>
      <c r="G20" s="9" t="s">
        <v>165</v>
      </c>
      <c r="H20" s="9">
        <v>1</v>
      </c>
      <c r="I20">
        <v>0</v>
      </c>
      <c r="J20" s="9" t="s">
        <v>143</v>
      </c>
      <c r="K20">
        <v>5</v>
      </c>
      <c r="L20" t="s">
        <v>154</v>
      </c>
      <c r="M20" s="9" t="s">
        <v>153</v>
      </c>
      <c r="N20" s="7">
        <v>3117164</v>
      </c>
      <c r="O20">
        <v>0</v>
      </c>
      <c r="P20">
        <v>0</v>
      </c>
    </row>
    <row r="21" spans="1:16" x14ac:dyDescent="0.2">
      <c r="A21" s="8" t="s">
        <v>166</v>
      </c>
      <c r="B21" s="8">
        <f t="shared" si="0"/>
        <v>0</v>
      </c>
      <c r="C21" s="6">
        <v>1</v>
      </c>
      <c r="D21" s="8" t="s">
        <v>141</v>
      </c>
      <c r="E21" t="s">
        <v>36</v>
      </c>
      <c r="F21" s="9" t="s">
        <v>143</v>
      </c>
      <c r="G21" s="9" t="s">
        <v>155</v>
      </c>
      <c r="H21" s="9">
        <v>0</v>
      </c>
      <c r="I21">
        <v>0</v>
      </c>
      <c r="J21" s="9" t="s">
        <v>143</v>
      </c>
      <c r="K21">
        <v>2</v>
      </c>
      <c r="L21" t="s">
        <v>154</v>
      </c>
      <c r="M21" s="9" t="s">
        <v>153</v>
      </c>
      <c r="N21" s="7">
        <v>607950</v>
      </c>
      <c r="O21">
        <v>0</v>
      </c>
      <c r="P21">
        <v>0</v>
      </c>
    </row>
    <row r="22" spans="1:16" x14ac:dyDescent="0.2">
      <c r="A22" s="8" t="s">
        <v>167</v>
      </c>
      <c r="B22" s="8">
        <f t="shared" si="0"/>
        <v>0</v>
      </c>
      <c r="C22" s="6">
        <v>1</v>
      </c>
      <c r="D22" s="8" t="s">
        <v>141</v>
      </c>
      <c r="E22" t="s">
        <v>34</v>
      </c>
      <c r="F22" s="9" t="s">
        <v>143</v>
      </c>
      <c r="G22" s="9" t="s">
        <v>166</v>
      </c>
      <c r="H22" s="9">
        <v>0</v>
      </c>
      <c r="I22">
        <v>0</v>
      </c>
      <c r="J22" s="9" t="s">
        <v>143</v>
      </c>
      <c r="K22">
        <v>3</v>
      </c>
      <c r="L22" t="s">
        <v>154</v>
      </c>
      <c r="M22" s="9" t="s">
        <v>153</v>
      </c>
      <c r="N22" s="7">
        <v>0</v>
      </c>
      <c r="O22">
        <v>0</v>
      </c>
      <c r="P22">
        <v>0</v>
      </c>
    </row>
    <row r="23" spans="1:16" x14ac:dyDescent="0.2">
      <c r="A23" s="8" t="s">
        <v>168</v>
      </c>
      <c r="B23" s="8">
        <f t="shared" si="0"/>
        <v>0</v>
      </c>
      <c r="C23" s="6">
        <v>1</v>
      </c>
      <c r="D23" s="8" t="s">
        <v>141</v>
      </c>
      <c r="E23" t="s">
        <v>37</v>
      </c>
      <c r="F23" s="9" t="s">
        <v>143</v>
      </c>
      <c r="G23" s="9" t="s">
        <v>167</v>
      </c>
      <c r="H23" s="9">
        <v>0</v>
      </c>
      <c r="I23">
        <v>0</v>
      </c>
      <c r="J23" s="9" t="s">
        <v>143</v>
      </c>
      <c r="K23">
        <v>4</v>
      </c>
      <c r="L23" t="s">
        <v>154</v>
      </c>
      <c r="M23" s="9" t="s">
        <v>153</v>
      </c>
      <c r="N23" s="7">
        <v>0</v>
      </c>
      <c r="O23">
        <v>0</v>
      </c>
      <c r="P23">
        <v>0</v>
      </c>
    </row>
    <row r="24" spans="1:16" x14ac:dyDescent="0.2">
      <c r="A24" s="8" t="s">
        <v>637</v>
      </c>
      <c r="B24" s="8">
        <f t="shared" si="0"/>
        <v>0</v>
      </c>
      <c r="C24" s="6">
        <v>1</v>
      </c>
      <c r="D24" s="8" t="s">
        <v>141</v>
      </c>
      <c r="E24" t="s">
        <v>38</v>
      </c>
      <c r="F24" s="9" t="s">
        <v>143</v>
      </c>
      <c r="G24" s="9" t="s">
        <v>167</v>
      </c>
      <c r="H24" s="9">
        <v>1</v>
      </c>
      <c r="I24">
        <v>0</v>
      </c>
      <c r="J24" s="9" t="s">
        <v>143</v>
      </c>
      <c r="K24">
        <v>5</v>
      </c>
      <c r="L24" t="s">
        <v>154</v>
      </c>
      <c r="M24" s="9" t="s">
        <v>153</v>
      </c>
      <c r="N24" s="7">
        <v>0</v>
      </c>
      <c r="O24">
        <v>0</v>
      </c>
      <c r="P24">
        <v>0</v>
      </c>
    </row>
    <row r="25" spans="1:16" x14ac:dyDescent="0.2">
      <c r="A25" s="8" t="s">
        <v>169</v>
      </c>
      <c r="B25" s="8">
        <f t="shared" si="0"/>
        <v>0</v>
      </c>
      <c r="C25" s="6">
        <v>1</v>
      </c>
      <c r="D25" s="8" t="s">
        <v>141</v>
      </c>
      <c r="E25" t="s">
        <v>39</v>
      </c>
      <c r="F25" s="9" t="s">
        <v>143</v>
      </c>
      <c r="G25" s="9" t="s">
        <v>166</v>
      </c>
      <c r="H25" s="9">
        <v>0</v>
      </c>
      <c r="I25">
        <v>0</v>
      </c>
      <c r="J25" s="9" t="s">
        <v>143</v>
      </c>
      <c r="K25">
        <v>3</v>
      </c>
      <c r="L25" t="s">
        <v>154</v>
      </c>
      <c r="M25" s="9" t="s">
        <v>153</v>
      </c>
      <c r="N25" s="7">
        <v>607950</v>
      </c>
      <c r="O25">
        <v>0</v>
      </c>
      <c r="P25">
        <v>0</v>
      </c>
    </row>
    <row r="26" spans="1:16" x14ac:dyDescent="0.2">
      <c r="A26" s="8" t="s">
        <v>170</v>
      </c>
      <c r="B26" s="8">
        <f t="shared" si="0"/>
        <v>0</v>
      </c>
      <c r="C26" s="6">
        <v>1</v>
      </c>
      <c r="D26" s="8" t="s">
        <v>141</v>
      </c>
      <c r="E26" t="s">
        <v>40</v>
      </c>
      <c r="F26" s="9" t="s">
        <v>143</v>
      </c>
      <c r="G26" s="9" t="s">
        <v>169</v>
      </c>
      <c r="H26" s="9">
        <v>0</v>
      </c>
      <c r="I26">
        <v>0</v>
      </c>
      <c r="J26" s="9" t="s">
        <v>143</v>
      </c>
      <c r="K26">
        <v>4</v>
      </c>
      <c r="L26" t="s">
        <v>154</v>
      </c>
      <c r="M26" s="9" t="s">
        <v>153</v>
      </c>
      <c r="N26" s="7">
        <v>607950</v>
      </c>
      <c r="O26">
        <v>0</v>
      </c>
      <c r="P26">
        <v>0</v>
      </c>
    </row>
    <row r="27" spans="1:16" x14ac:dyDescent="0.2">
      <c r="A27" s="8" t="s">
        <v>249</v>
      </c>
      <c r="B27" s="8">
        <f t="shared" si="0"/>
        <v>0</v>
      </c>
      <c r="C27" s="6">
        <v>1</v>
      </c>
      <c r="D27" s="8" t="s">
        <v>141</v>
      </c>
      <c r="E27" t="s">
        <v>41</v>
      </c>
      <c r="F27" s="9" t="s">
        <v>143</v>
      </c>
      <c r="G27" s="9" t="s">
        <v>170</v>
      </c>
      <c r="H27" s="9">
        <v>1</v>
      </c>
      <c r="I27">
        <v>0</v>
      </c>
      <c r="J27" s="9" t="s">
        <v>143</v>
      </c>
      <c r="K27">
        <v>5</v>
      </c>
      <c r="L27" t="s">
        <v>154</v>
      </c>
      <c r="M27" s="9" t="s">
        <v>153</v>
      </c>
      <c r="N27" s="7">
        <v>607950</v>
      </c>
      <c r="O27">
        <v>0</v>
      </c>
      <c r="P27">
        <v>0</v>
      </c>
    </row>
    <row r="28" spans="1:16" x14ac:dyDescent="0.2">
      <c r="A28" s="8" t="s">
        <v>171</v>
      </c>
      <c r="B28" s="8">
        <f t="shared" si="0"/>
        <v>0</v>
      </c>
      <c r="C28" s="6">
        <v>1</v>
      </c>
      <c r="D28" s="8" t="s">
        <v>141</v>
      </c>
      <c r="E28" t="s">
        <v>42</v>
      </c>
      <c r="F28" s="9" t="s">
        <v>143</v>
      </c>
      <c r="G28" s="9" t="s">
        <v>166</v>
      </c>
      <c r="H28" s="9">
        <v>0</v>
      </c>
      <c r="I28">
        <v>0</v>
      </c>
      <c r="J28" s="9" t="s">
        <v>143</v>
      </c>
      <c r="K28">
        <v>3</v>
      </c>
      <c r="L28" t="s">
        <v>154</v>
      </c>
      <c r="M28" s="9" t="s">
        <v>153</v>
      </c>
      <c r="N28" s="7">
        <v>0</v>
      </c>
      <c r="O28">
        <v>0</v>
      </c>
      <c r="P28">
        <v>0</v>
      </c>
    </row>
    <row r="29" spans="1:16" x14ac:dyDescent="0.2">
      <c r="A29" s="8" t="s">
        <v>172</v>
      </c>
      <c r="B29" s="8">
        <f t="shared" si="0"/>
        <v>0</v>
      </c>
      <c r="C29" s="6">
        <v>1</v>
      </c>
      <c r="D29" s="8" t="s">
        <v>141</v>
      </c>
      <c r="E29" t="s">
        <v>43</v>
      </c>
      <c r="F29" s="9" t="s">
        <v>143</v>
      </c>
      <c r="G29" s="9" t="s">
        <v>171</v>
      </c>
      <c r="H29" s="9">
        <v>0</v>
      </c>
      <c r="I29">
        <v>0</v>
      </c>
      <c r="J29" s="9" t="s">
        <v>143</v>
      </c>
      <c r="K29">
        <v>4</v>
      </c>
      <c r="L29" t="s">
        <v>154</v>
      </c>
      <c r="M29" s="9" t="s">
        <v>153</v>
      </c>
      <c r="N29" s="7">
        <v>0</v>
      </c>
      <c r="O29">
        <v>0</v>
      </c>
      <c r="P29">
        <v>0</v>
      </c>
    </row>
    <row r="30" spans="1:16" x14ac:dyDescent="0.2">
      <c r="A30" s="8" t="s">
        <v>638</v>
      </c>
      <c r="B30" s="8">
        <f t="shared" si="0"/>
        <v>0</v>
      </c>
      <c r="C30" s="6">
        <v>1</v>
      </c>
      <c r="D30" s="8" t="s">
        <v>141</v>
      </c>
      <c r="E30" t="s">
        <v>44</v>
      </c>
      <c r="F30" s="9" t="s">
        <v>143</v>
      </c>
      <c r="G30" s="9" t="s">
        <v>172</v>
      </c>
      <c r="H30" s="9">
        <v>1</v>
      </c>
      <c r="I30">
        <v>0</v>
      </c>
      <c r="J30" s="9" t="s">
        <v>143</v>
      </c>
      <c r="K30">
        <v>5</v>
      </c>
      <c r="L30" t="s">
        <v>154</v>
      </c>
      <c r="M30" s="9" t="s">
        <v>153</v>
      </c>
      <c r="N30" s="7">
        <v>0</v>
      </c>
      <c r="O30">
        <v>0</v>
      </c>
      <c r="P30">
        <v>0</v>
      </c>
    </row>
    <row r="31" spans="1:16" x14ac:dyDescent="0.2">
      <c r="A31" s="8" t="s">
        <v>173</v>
      </c>
      <c r="B31" s="8">
        <f t="shared" si="0"/>
        <v>0</v>
      </c>
      <c r="C31" s="6">
        <v>1</v>
      </c>
      <c r="D31" s="8" t="s">
        <v>141</v>
      </c>
      <c r="E31" t="s">
        <v>45</v>
      </c>
      <c r="F31" s="9" t="s">
        <v>143</v>
      </c>
      <c r="G31" s="9" t="s">
        <v>155</v>
      </c>
      <c r="H31" s="9">
        <v>0</v>
      </c>
      <c r="I31">
        <v>0</v>
      </c>
      <c r="J31" s="9" t="s">
        <v>143</v>
      </c>
      <c r="K31">
        <v>2</v>
      </c>
      <c r="L31" t="s">
        <v>154</v>
      </c>
      <c r="M31" s="9" t="s">
        <v>153</v>
      </c>
      <c r="N31" s="7">
        <v>5723801</v>
      </c>
      <c r="O31">
        <v>0</v>
      </c>
      <c r="P31">
        <v>0</v>
      </c>
    </row>
    <row r="32" spans="1:16" x14ac:dyDescent="0.2">
      <c r="A32" s="8" t="s">
        <v>174</v>
      </c>
      <c r="B32" s="8">
        <f t="shared" si="0"/>
        <v>0</v>
      </c>
      <c r="C32" s="6">
        <v>1</v>
      </c>
      <c r="D32" s="8" t="s">
        <v>141</v>
      </c>
      <c r="E32" t="s">
        <v>46</v>
      </c>
      <c r="F32" s="9" t="s">
        <v>143</v>
      </c>
      <c r="G32" s="9" t="s">
        <v>173</v>
      </c>
      <c r="H32" s="9">
        <v>0</v>
      </c>
      <c r="I32">
        <v>0</v>
      </c>
      <c r="J32" s="9" t="s">
        <v>143</v>
      </c>
      <c r="K32">
        <v>3</v>
      </c>
      <c r="L32" t="s">
        <v>154</v>
      </c>
      <c r="M32" s="9" t="s">
        <v>153</v>
      </c>
      <c r="N32" s="7">
        <v>5723801</v>
      </c>
      <c r="O32">
        <v>0</v>
      </c>
      <c r="P32">
        <v>0</v>
      </c>
    </row>
    <row r="33" spans="1:16" x14ac:dyDescent="0.2">
      <c r="A33" s="8" t="s">
        <v>175</v>
      </c>
      <c r="B33" s="8">
        <f t="shared" si="0"/>
        <v>0</v>
      </c>
      <c r="C33" s="6">
        <v>1</v>
      </c>
      <c r="D33" s="8" t="s">
        <v>141</v>
      </c>
      <c r="E33" t="s">
        <v>47</v>
      </c>
      <c r="F33" s="9" t="s">
        <v>143</v>
      </c>
      <c r="G33" s="9" t="s">
        <v>174</v>
      </c>
      <c r="H33" s="9">
        <v>0</v>
      </c>
      <c r="I33">
        <v>0</v>
      </c>
      <c r="J33" s="9" t="s">
        <v>143</v>
      </c>
      <c r="K33">
        <v>4</v>
      </c>
      <c r="L33" t="s">
        <v>154</v>
      </c>
      <c r="M33" s="9" t="s">
        <v>153</v>
      </c>
      <c r="N33" s="7">
        <v>5723801</v>
      </c>
      <c r="O33">
        <v>0</v>
      </c>
      <c r="P33">
        <v>0</v>
      </c>
    </row>
    <row r="34" spans="1:16" x14ac:dyDescent="0.2">
      <c r="A34" s="8" t="s">
        <v>639</v>
      </c>
      <c r="B34" s="8">
        <f t="shared" si="0"/>
        <v>0</v>
      </c>
      <c r="C34" s="6">
        <v>1</v>
      </c>
      <c r="D34" s="8" t="s">
        <v>141</v>
      </c>
      <c r="E34" t="s">
        <v>47</v>
      </c>
      <c r="F34" s="9" t="s">
        <v>143</v>
      </c>
      <c r="G34" s="9" t="s">
        <v>175</v>
      </c>
      <c r="H34" s="9">
        <v>1</v>
      </c>
      <c r="I34">
        <v>0</v>
      </c>
      <c r="J34" s="9" t="s">
        <v>143</v>
      </c>
      <c r="K34">
        <v>5</v>
      </c>
      <c r="L34" t="s">
        <v>154</v>
      </c>
      <c r="M34" s="9" t="s">
        <v>153</v>
      </c>
      <c r="N34" s="7">
        <v>5723801</v>
      </c>
      <c r="O34">
        <v>0</v>
      </c>
      <c r="P34">
        <v>0</v>
      </c>
    </row>
    <row r="35" spans="1:16" x14ac:dyDescent="0.2">
      <c r="A35" s="8" t="s">
        <v>176</v>
      </c>
      <c r="B35" s="8">
        <f t="shared" si="0"/>
        <v>0</v>
      </c>
      <c r="C35" s="6">
        <v>1</v>
      </c>
      <c r="D35" s="8" t="s">
        <v>141</v>
      </c>
      <c r="E35" t="s">
        <v>48</v>
      </c>
      <c r="F35" s="9" t="s">
        <v>143</v>
      </c>
      <c r="G35" s="9" t="s">
        <v>155</v>
      </c>
      <c r="H35" s="9">
        <v>0</v>
      </c>
      <c r="I35">
        <v>0</v>
      </c>
      <c r="J35" s="9" t="s">
        <v>143</v>
      </c>
      <c r="K35">
        <v>2</v>
      </c>
      <c r="L35" t="s">
        <v>154</v>
      </c>
      <c r="M35" s="9" t="s">
        <v>153</v>
      </c>
      <c r="N35" s="7">
        <v>173097730</v>
      </c>
      <c r="O35">
        <v>0</v>
      </c>
      <c r="P35">
        <v>0</v>
      </c>
    </row>
    <row r="36" spans="1:16" x14ac:dyDescent="0.2">
      <c r="A36" s="8" t="s">
        <v>177</v>
      </c>
      <c r="B36" s="8">
        <f t="shared" si="0"/>
        <v>0</v>
      </c>
      <c r="C36" s="6">
        <v>1</v>
      </c>
      <c r="D36" s="8" t="s">
        <v>141</v>
      </c>
      <c r="E36" t="s">
        <v>49</v>
      </c>
      <c r="F36" s="9" t="s">
        <v>143</v>
      </c>
      <c r="G36" s="9" t="s">
        <v>176</v>
      </c>
      <c r="H36" s="9">
        <v>0</v>
      </c>
      <c r="I36">
        <v>0</v>
      </c>
      <c r="J36" s="9" t="s">
        <v>143</v>
      </c>
      <c r="K36">
        <v>3</v>
      </c>
      <c r="L36" t="s">
        <v>154</v>
      </c>
      <c r="M36" s="9" t="s">
        <v>153</v>
      </c>
      <c r="N36" s="7">
        <v>173909790</v>
      </c>
      <c r="O36">
        <v>0</v>
      </c>
      <c r="P36">
        <v>0</v>
      </c>
    </row>
    <row r="37" spans="1:16" x14ac:dyDescent="0.2">
      <c r="A37" s="8" t="s">
        <v>178</v>
      </c>
      <c r="B37" s="8">
        <f t="shared" si="0"/>
        <v>0</v>
      </c>
      <c r="C37" s="6">
        <v>1</v>
      </c>
      <c r="D37" s="8" t="s">
        <v>141</v>
      </c>
      <c r="E37" t="s">
        <v>50</v>
      </c>
      <c r="F37" s="9" t="s">
        <v>143</v>
      </c>
      <c r="G37" s="9" t="s">
        <v>177</v>
      </c>
      <c r="H37" s="9">
        <v>0</v>
      </c>
      <c r="I37">
        <v>0</v>
      </c>
      <c r="J37" s="9" t="s">
        <v>143</v>
      </c>
      <c r="K37">
        <v>4</v>
      </c>
      <c r="L37" t="s">
        <v>154</v>
      </c>
      <c r="M37" s="9" t="s">
        <v>153</v>
      </c>
      <c r="N37" s="7">
        <v>173909790</v>
      </c>
      <c r="O37">
        <v>0</v>
      </c>
      <c r="P37">
        <v>0</v>
      </c>
    </row>
    <row r="38" spans="1:16" x14ac:dyDescent="0.2">
      <c r="A38" s="8" t="s">
        <v>250</v>
      </c>
      <c r="B38" s="8">
        <f t="shared" si="0"/>
        <v>0</v>
      </c>
      <c r="C38" s="6">
        <v>1</v>
      </c>
      <c r="D38" s="8" t="s">
        <v>141</v>
      </c>
      <c r="E38" t="s">
        <v>51</v>
      </c>
      <c r="F38" s="9" t="s">
        <v>143</v>
      </c>
      <c r="G38" s="9" t="s">
        <v>178</v>
      </c>
      <c r="H38" s="9">
        <v>1</v>
      </c>
      <c r="I38">
        <v>0</v>
      </c>
      <c r="J38" s="9" t="s">
        <v>143</v>
      </c>
      <c r="K38">
        <v>5</v>
      </c>
      <c r="L38" t="s">
        <v>154</v>
      </c>
      <c r="M38" s="9" t="s">
        <v>153</v>
      </c>
      <c r="N38" s="7">
        <v>126662875</v>
      </c>
      <c r="O38">
        <v>0</v>
      </c>
      <c r="P38">
        <v>0</v>
      </c>
    </row>
    <row r="39" spans="1:16" x14ac:dyDescent="0.2">
      <c r="A39" s="8" t="s">
        <v>251</v>
      </c>
      <c r="B39" s="8">
        <f t="shared" si="0"/>
        <v>0</v>
      </c>
      <c r="C39" s="6">
        <v>1</v>
      </c>
      <c r="D39" s="8" t="s">
        <v>141</v>
      </c>
      <c r="E39" t="s">
        <v>52</v>
      </c>
      <c r="F39" s="9" t="s">
        <v>143</v>
      </c>
      <c r="G39" s="9" t="s">
        <v>178</v>
      </c>
      <c r="H39" s="9">
        <v>1</v>
      </c>
      <c r="I39">
        <v>0</v>
      </c>
      <c r="J39" s="9" t="s">
        <v>143</v>
      </c>
      <c r="K39">
        <v>5</v>
      </c>
      <c r="L39" t="s">
        <v>154</v>
      </c>
      <c r="M39" s="9" t="s">
        <v>153</v>
      </c>
      <c r="N39" s="7">
        <v>12039325</v>
      </c>
      <c r="O39">
        <v>0</v>
      </c>
      <c r="P39">
        <v>0</v>
      </c>
    </row>
    <row r="40" spans="1:16" x14ac:dyDescent="0.2">
      <c r="A40" s="8" t="s">
        <v>252</v>
      </c>
      <c r="B40" s="8">
        <f t="shared" si="0"/>
        <v>0</v>
      </c>
      <c r="C40" s="6">
        <v>1</v>
      </c>
      <c r="D40" s="8" t="s">
        <v>141</v>
      </c>
      <c r="E40" t="s">
        <v>53</v>
      </c>
      <c r="F40" s="9" t="s">
        <v>143</v>
      </c>
      <c r="G40" s="9" t="s">
        <v>178</v>
      </c>
      <c r="H40" s="9">
        <v>1</v>
      </c>
      <c r="I40">
        <v>0</v>
      </c>
      <c r="J40" s="9" t="s">
        <v>143</v>
      </c>
      <c r="K40">
        <v>5</v>
      </c>
      <c r="L40" t="s">
        <v>154</v>
      </c>
      <c r="M40" s="9" t="s">
        <v>153</v>
      </c>
      <c r="N40" s="7">
        <v>7693454</v>
      </c>
      <c r="O40">
        <v>0</v>
      </c>
      <c r="P40">
        <v>0</v>
      </c>
    </row>
    <row r="41" spans="1:16" x14ac:dyDescent="0.2">
      <c r="A41" s="8" t="s">
        <v>253</v>
      </c>
      <c r="B41" s="8">
        <f t="shared" si="0"/>
        <v>0</v>
      </c>
      <c r="C41" s="6">
        <v>1</v>
      </c>
      <c r="D41" s="8" t="s">
        <v>141</v>
      </c>
      <c r="E41" t="s">
        <v>54</v>
      </c>
      <c r="F41" s="9" t="s">
        <v>143</v>
      </c>
      <c r="G41" s="9" t="s">
        <v>178</v>
      </c>
      <c r="H41" s="9">
        <v>1</v>
      </c>
      <c r="I41">
        <v>0</v>
      </c>
      <c r="J41" s="9" t="s">
        <v>143</v>
      </c>
      <c r="K41">
        <v>5</v>
      </c>
      <c r="L41" t="s">
        <v>154</v>
      </c>
      <c r="M41" s="9" t="s">
        <v>153</v>
      </c>
      <c r="N41" s="7">
        <v>18735136</v>
      </c>
      <c r="O41">
        <v>0</v>
      </c>
      <c r="P41">
        <v>0</v>
      </c>
    </row>
    <row r="42" spans="1:16" x14ac:dyDescent="0.2">
      <c r="A42" s="8" t="s">
        <v>254</v>
      </c>
      <c r="B42" s="8">
        <f t="shared" si="0"/>
        <v>0</v>
      </c>
      <c r="C42" s="6">
        <v>1</v>
      </c>
      <c r="D42" s="8" t="s">
        <v>141</v>
      </c>
      <c r="E42" t="s">
        <v>55</v>
      </c>
      <c r="F42" s="9" t="s">
        <v>143</v>
      </c>
      <c r="G42" s="9" t="s">
        <v>178</v>
      </c>
      <c r="H42" s="9">
        <v>1</v>
      </c>
      <c r="I42">
        <v>0</v>
      </c>
      <c r="J42" s="9" t="s">
        <v>143</v>
      </c>
      <c r="K42">
        <v>5</v>
      </c>
      <c r="L42" t="s">
        <v>154</v>
      </c>
      <c r="M42" s="9" t="s">
        <v>153</v>
      </c>
      <c r="N42" s="7">
        <v>0</v>
      </c>
      <c r="O42">
        <v>0</v>
      </c>
      <c r="P42">
        <v>0</v>
      </c>
    </row>
    <row r="43" spans="1:16" x14ac:dyDescent="0.2">
      <c r="A43" s="8" t="s">
        <v>255</v>
      </c>
      <c r="B43" s="8">
        <f t="shared" si="0"/>
        <v>0</v>
      </c>
      <c r="C43" s="6">
        <v>1</v>
      </c>
      <c r="D43" s="8" t="s">
        <v>141</v>
      </c>
      <c r="E43" t="s">
        <v>56</v>
      </c>
      <c r="F43" s="9" t="s">
        <v>143</v>
      </c>
      <c r="G43" s="9" t="s">
        <v>178</v>
      </c>
      <c r="H43" s="9">
        <v>1</v>
      </c>
      <c r="I43">
        <v>0</v>
      </c>
      <c r="J43" s="9" t="s">
        <v>143</v>
      </c>
      <c r="K43">
        <v>5</v>
      </c>
      <c r="L43" t="s">
        <v>154</v>
      </c>
      <c r="M43" s="9" t="s">
        <v>153</v>
      </c>
      <c r="N43" s="7">
        <v>0</v>
      </c>
      <c r="O43">
        <v>0</v>
      </c>
      <c r="P43">
        <v>0</v>
      </c>
    </row>
    <row r="44" spans="1:16" x14ac:dyDescent="0.2">
      <c r="A44" s="8" t="s">
        <v>256</v>
      </c>
      <c r="B44" s="8">
        <f t="shared" si="0"/>
        <v>0</v>
      </c>
      <c r="C44" s="6">
        <v>1</v>
      </c>
      <c r="D44" s="8" t="s">
        <v>141</v>
      </c>
      <c r="E44" t="s">
        <v>57</v>
      </c>
      <c r="F44" s="9" t="s">
        <v>143</v>
      </c>
      <c r="G44" s="9" t="s">
        <v>178</v>
      </c>
      <c r="H44" s="9">
        <v>1</v>
      </c>
      <c r="I44">
        <v>0</v>
      </c>
      <c r="J44" s="9" t="s">
        <v>143</v>
      </c>
      <c r="K44">
        <v>5</v>
      </c>
      <c r="L44" t="s">
        <v>154</v>
      </c>
      <c r="M44" s="9" t="s">
        <v>153</v>
      </c>
      <c r="N44" s="7">
        <v>8779000</v>
      </c>
      <c r="O44">
        <v>0</v>
      </c>
      <c r="P44">
        <v>0</v>
      </c>
    </row>
    <row r="45" spans="1:16" x14ac:dyDescent="0.2">
      <c r="A45" s="8" t="s">
        <v>257</v>
      </c>
      <c r="B45" s="8">
        <f t="shared" si="0"/>
        <v>0</v>
      </c>
      <c r="C45" s="6">
        <v>1</v>
      </c>
      <c r="D45" s="8" t="s">
        <v>141</v>
      </c>
      <c r="E45" t="s">
        <v>58</v>
      </c>
      <c r="F45" s="9" t="s">
        <v>143</v>
      </c>
      <c r="G45" s="9" t="s">
        <v>635</v>
      </c>
      <c r="H45" s="9">
        <v>1</v>
      </c>
      <c r="I45">
        <v>0</v>
      </c>
      <c r="J45" s="9" t="s">
        <v>143</v>
      </c>
      <c r="K45">
        <v>5</v>
      </c>
      <c r="L45" t="s">
        <v>154</v>
      </c>
      <c r="M45" s="9" t="s">
        <v>153</v>
      </c>
      <c r="N45" s="7">
        <v>0</v>
      </c>
      <c r="O45">
        <v>0</v>
      </c>
      <c r="P45">
        <v>0</v>
      </c>
    </row>
    <row r="46" spans="1:16" x14ac:dyDescent="0.2">
      <c r="A46" s="8" t="s">
        <v>179</v>
      </c>
      <c r="B46" s="8">
        <f t="shared" si="0"/>
        <v>0</v>
      </c>
      <c r="C46" s="6">
        <v>1</v>
      </c>
      <c r="D46" s="8" t="s">
        <v>141</v>
      </c>
      <c r="E46" t="s">
        <v>59</v>
      </c>
      <c r="F46" s="9" t="s">
        <v>143</v>
      </c>
      <c r="G46" s="9" t="s">
        <v>176</v>
      </c>
      <c r="H46" s="9">
        <v>0</v>
      </c>
      <c r="I46">
        <v>0</v>
      </c>
      <c r="J46" s="9" t="s">
        <v>143</v>
      </c>
      <c r="K46">
        <v>3</v>
      </c>
      <c r="L46" t="s">
        <v>154</v>
      </c>
      <c r="M46" s="9" t="s">
        <v>153</v>
      </c>
      <c r="N46" s="7">
        <v>-812060</v>
      </c>
      <c r="O46">
        <v>0</v>
      </c>
      <c r="P46">
        <v>0</v>
      </c>
    </row>
    <row r="47" spans="1:16" x14ac:dyDescent="0.2">
      <c r="A47" s="8" t="s">
        <v>180</v>
      </c>
      <c r="B47" s="8">
        <f t="shared" si="0"/>
        <v>0</v>
      </c>
      <c r="C47" s="6">
        <v>1</v>
      </c>
      <c r="D47" s="8" t="s">
        <v>141</v>
      </c>
      <c r="E47" t="s">
        <v>60</v>
      </c>
      <c r="F47" s="9" t="s">
        <v>143</v>
      </c>
      <c r="G47" s="9" t="s">
        <v>179</v>
      </c>
      <c r="H47" s="9">
        <v>0</v>
      </c>
      <c r="I47">
        <v>0</v>
      </c>
      <c r="J47" s="9" t="s">
        <v>143</v>
      </c>
      <c r="K47">
        <v>4</v>
      </c>
      <c r="L47" t="s">
        <v>154</v>
      </c>
      <c r="M47" s="9" t="s">
        <v>153</v>
      </c>
      <c r="N47" s="7">
        <v>-812060</v>
      </c>
      <c r="O47">
        <v>0</v>
      </c>
      <c r="P47">
        <v>0</v>
      </c>
    </row>
    <row r="48" spans="1:16" x14ac:dyDescent="0.2">
      <c r="A48" s="8" t="s">
        <v>258</v>
      </c>
      <c r="B48" s="8">
        <f t="shared" si="0"/>
        <v>0</v>
      </c>
      <c r="C48" s="6">
        <v>1</v>
      </c>
      <c r="D48" s="8" t="s">
        <v>141</v>
      </c>
      <c r="E48" t="s">
        <v>61</v>
      </c>
      <c r="F48" s="9" t="s">
        <v>143</v>
      </c>
      <c r="G48" s="9" t="s">
        <v>180</v>
      </c>
      <c r="H48" s="9">
        <v>1</v>
      </c>
      <c r="I48">
        <v>0</v>
      </c>
      <c r="J48" s="9" t="s">
        <v>143</v>
      </c>
      <c r="K48">
        <v>5</v>
      </c>
      <c r="L48" t="s">
        <v>154</v>
      </c>
      <c r="M48" s="9" t="s">
        <v>153</v>
      </c>
      <c r="N48" s="7">
        <v>-812060</v>
      </c>
      <c r="O48">
        <v>0</v>
      </c>
      <c r="P48">
        <v>0</v>
      </c>
    </row>
    <row r="49" spans="1:16" x14ac:dyDescent="0.2">
      <c r="A49" s="8" t="s">
        <v>181</v>
      </c>
      <c r="B49" s="8">
        <f t="shared" si="0"/>
        <v>0</v>
      </c>
      <c r="C49" s="6">
        <v>1</v>
      </c>
      <c r="D49" s="8" t="s">
        <v>141</v>
      </c>
      <c r="E49" t="s">
        <v>62</v>
      </c>
      <c r="F49" s="9" t="s">
        <v>143</v>
      </c>
      <c r="G49" s="9" t="s">
        <v>179</v>
      </c>
      <c r="H49" s="9">
        <v>0</v>
      </c>
      <c r="I49">
        <v>0</v>
      </c>
      <c r="J49" s="9" t="s">
        <v>143</v>
      </c>
      <c r="K49">
        <v>4</v>
      </c>
      <c r="L49" t="s">
        <v>154</v>
      </c>
      <c r="M49" s="9" t="s">
        <v>153</v>
      </c>
      <c r="N49" s="7">
        <v>0</v>
      </c>
      <c r="O49">
        <v>0</v>
      </c>
      <c r="P49">
        <v>0</v>
      </c>
    </row>
    <row r="50" spans="1:16" x14ac:dyDescent="0.2">
      <c r="A50" s="8" t="s">
        <v>259</v>
      </c>
      <c r="B50" s="8">
        <f t="shared" si="0"/>
        <v>0</v>
      </c>
      <c r="C50" s="6">
        <v>1</v>
      </c>
      <c r="D50" s="8" t="s">
        <v>141</v>
      </c>
      <c r="E50" t="s">
        <v>62</v>
      </c>
      <c r="F50" s="9" t="s">
        <v>143</v>
      </c>
      <c r="G50" s="9" t="s">
        <v>181</v>
      </c>
      <c r="H50" s="9">
        <v>1</v>
      </c>
      <c r="I50">
        <v>0</v>
      </c>
      <c r="J50" s="9" t="s">
        <v>143</v>
      </c>
      <c r="K50">
        <v>5</v>
      </c>
      <c r="L50" t="s">
        <v>154</v>
      </c>
      <c r="M50" s="9" t="s">
        <v>153</v>
      </c>
      <c r="N50" s="7">
        <v>0</v>
      </c>
      <c r="O50">
        <v>0</v>
      </c>
      <c r="P50">
        <v>0</v>
      </c>
    </row>
    <row r="51" spans="1:16" x14ac:dyDescent="0.2">
      <c r="A51" s="8" t="s">
        <v>182</v>
      </c>
      <c r="B51" s="8">
        <f t="shared" si="0"/>
        <v>0</v>
      </c>
      <c r="C51" s="6">
        <v>1</v>
      </c>
      <c r="D51" s="8" t="s">
        <v>141</v>
      </c>
      <c r="E51" t="s">
        <v>63</v>
      </c>
      <c r="F51" s="9" t="s">
        <v>143</v>
      </c>
      <c r="G51" s="9" t="s">
        <v>155</v>
      </c>
      <c r="H51" s="9">
        <v>0</v>
      </c>
      <c r="I51">
        <v>0</v>
      </c>
      <c r="J51" s="9" t="s">
        <v>143</v>
      </c>
      <c r="K51">
        <v>2</v>
      </c>
      <c r="L51" t="s">
        <v>154</v>
      </c>
      <c r="M51" s="9" t="s">
        <v>153</v>
      </c>
      <c r="N51" s="7">
        <v>22042694</v>
      </c>
      <c r="O51">
        <v>0</v>
      </c>
      <c r="P51">
        <v>0</v>
      </c>
    </row>
    <row r="52" spans="1:16" x14ac:dyDescent="0.2">
      <c r="A52" s="8" t="s">
        <v>183</v>
      </c>
      <c r="B52" s="8">
        <f t="shared" si="0"/>
        <v>0</v>
      </c>
      <c r="C52" s="6">
        <v>1</v>
      </c>
      <c r="D52" s="8" t="s">
        <v>141</v>
      </c>
      <c r="E52" t="s">
        <v>64</v>
      </c>
      <c r="F52" s="9" t="s">
        <v>143</v>
      </c>
      <c r="G52" s="9" t="s">
        <v>182</v>
      </c>
      <c r="H52" s="9">
        <v>0</v>
      </c>
      <c r="I52">
        <v>0</v>
      </c>
      <c r="J52" s="9" t="s">
        <v>143</v>
      </c>
      <c r="K52">
        <v>3</v>
      </c>
      <c r="L52" t="s">
        <v>154</v>
      </c>
      <c r="M52" s="9" t="s">
        <v>153</v>
      </c>
      <c r="N52" s="7">
        <v>22042694</v>
      </c>
      <c r="O52">
        <v>0</v>
      </c>
      <c r="P52">
        <v>0</v>
      </c>
    </row>
    <row r="53" spans="1:16" x14ac:dyDescent="0.2">
      <c r="A53" s="8" t="s">
        <v>184</v>
      </c>
      <c r="B53" s="8">
        <f t="shared" si="0"/>
        <v>0</v>
      </c>
      <c r="C53" s="6">
        <v>1</v>
      </c>
      <c r="D53" s="8" t="s">
        <v>141</v>
      </c>
      <c r="E53" t="s">
        <v>64</v>
      </c>
      <c r="F53" s="9" t="s">
        <v>143</v>
      </c>
      <c r="G53" s="9" t="s">
        <v>183</v>
      </c>
      <c r="H53" s="9">
        <v>0</v>
      </c>
      <c r="I53">
        <v>0</v>
      </c>
      <c r="J53" s="9" t="s">
        <v>143</v>
      </c>
      <c r="K53">
        <v>4</v>
      </c>
      <c r="L53" t="s">
        <v>154</v>
      </c>
      <c r="M53" s="9" t="s">
        <v>153</v>
      </c>
      <c r="N53" s="7">
        <v>22042694</v>
      </c>
      <c r="O53">
        <v>0</v>
      </c>
      <c r="P53">
        <v>0</v>
      </c>
    </row>
    <row r="54" spans="1:16" x14ac:dyDescent="0.2">
      <c r="A54" s="8" t="s">
        <v>260</v>
      </c>
      <c r="B54" s="8">
        <f t="shared" si="0"/>
        <v>0</v>
      </c>
      <c r="C54" s="6">
        <v>1</v>
      </c>
      <c r="D54" s="8" t="s">
        <v>141</v>
      </c>
      <c r="E54" t="s">
        <v>65</v>
      </c>
      <c r="F54" s="9" t="s">
        <v>143</v>
      </c>
      <c r="G54" s="9" t="s">
        <v>184</v>
      </c>
      <c r="H54" s="9">
        <v>1</v>
      </c>
      <c r="I54">
        <v>0</v>
      </c>
      <c r="J54" s="9" t="s">
        <v>143</v>
      </c>
      <c r="K54">
        <v>5</v>
      </c>
      <c r="L54" t="s">
        <v>154</v>
      </c>
      <c r="M54" s="9" t="s">
        <v>153</v>
      </c>
      <c r="N54" s="7">
        <v>0</v>
      </c>
      <c r="O54">
        <v>0</v>
      </c>
      <c r="P54">
        <v>0</v>
      </c>
    </row>
    <row r="55" spans="1:16" x14ac:dyDescent="0.2">
      <c r="A55" s="8" t="s">
        <v>261</v>
      </c>
      <c r="B55" s="8">
        <f t="shared" si="0"/>
        <v>0</v>
      </c>
      <c r="C55" s="6">
        <v>1</v>
      </c>
      <c r="D55" s="8" t="s">
        <v>141</v>
      </c>
      <c r="E55" t="s">
        <v>66</v>
      </c>
      <c r="F55" s="9" t="s">
        <v>143</v>
      </c>
      <c r="G55" s="9" t="s">
        <v>184</v>
      </c>
      <c r="H55" s="9">
        <v>1</v>
      </c>
      <c r="I55">
        <v>0</v>
      </c>
      <c r="J55" s="9" t="s">
        <v>143</v>
      </c>
      <c r="K55">
        <v>5</v>
      </c>
      <c r="L55" t="s">
        <v>154</v>
      </c>
      <c r="M55" s="9" t="s">
        <v>153</v>
      </c>
      <c r="N55" s="7">
        <v>22042694</v>
      </c>
      <c r="O55">
        <v>0</v>
      </c>
      <c r="P55">
        <v>0</v>
      </c>
    </row>
    <row r="56" spans="1:16" x14ac:dyDescent="0.2">
      <c r="A56" s="8" t="s">
        <v>262</v>
      </c>
      <c r="B56" s="8">
        <f t="shared" si="0"/>
        <v>0</v>
      </c>
      <c r="C56" s="6">
        <v>1</v>
      </c>
      <c r="D56" s="8" t="s">
        <v>141</v>
      </c>
      <c r="E56" t="s">
        <v>67</v>
      </c>
      <c r="F56" s="9" t="s">
        <v>143</v>
      </c>
      <c r="G56" s="9" t="s">
        <v>184</v>
      </c>
      <c r="H56" s="9">
        <v>1</v>
      </c>
      <c r="I56">
        <v>0</v>
      </c>
      <c r="J56" s="9" t="s">
        <v>143</v>
      </c>
      <c r="K56">
        <v>5</v>
      </c>
      <c r="L56" t="s">
        <v>154</v>
      </c>
      <c r="M56" s="9" t="s">
        <v>153</v>
      </c>
      <c r="N56" s="7">
        <v>0</v>
      </c>
      <c r="O56">
        <v>0</v>
      </c>
      <c r="P56">
        <v>0</v>
      </c>
    </row>
    <row r="57" spans="1:16" x14ac:dyDescent="0.2">
      <c r="A57" s="8" t="s">
        <v>263</v>
      </c>
      <c r="B57" s="8">
        <f t="shared" si="0"/>
        <v>0</v>
      </c>
      <c r="C57" s="6">
        <v>1</v>
      </c>
      <c r="D57" s="8" t="s">
        <v>141</v>
      </c>
      <c r="E57" t="s">
        <v>68</v>
      </c>
      <c r="F57" s="9" t="s">
        <v>143</v>
      </c>
      <c r="G57" s="9" t="s">
        <v>184</v>
      </c>
      <c r="H57" s="9">
        <v>1</v>
      </c>
      <c r="I57">
        <v>0</v>
      </c>
      <c r="J57" s="9" t="s">
        <v>143</v>
      </c>
      <c r="K57">
        <v>5</v>
      </c>
      <c r="L57" t="s">
        <v>154</v>
      </c>
      <c r="M57" s="9" t="s">
        <v>153</v>
      </c>
      <c r="N57" s="7">
        <v>0</v>
      </c>
      <c r="O57">
        <v>0</v>
      </c>
      <c r="P57">
        <v>0</v>
      </c>
    </row>
    <row r="58" spans="1:16" x14ac:dyDescent="0.2">
      <c r="A58" s="8" t="s">
        <v>185</v>
      </c>
      <c r="B58" s="8">
        <f t="shared" si="0"/>
        <v>0</v>
      </c>
      <c r="C58" s="6">
        <v>1</v>
      </c>
      <c r="D58" s="8" t="s">
        <v>141</v>
      </c>
      <c r="E58" t="s">
        <v>69</v>
      </c>
      <c r="F58" s="9" t="s">
        <v>143</v>
      </c>
      <c r="G58" s="9" t="s">
        <v>155</v>
      </c>
      <c r="H58" s="9">
        <v>0</v>
      </c>
      <c r="I58">
        <v>0</v>
      </c>
      <c r="J58" s="9" t="s">
        <v>143</v>
      </c>
      <c r="K58">
        <v>2</v>
      </c>
      <c r="L58" t="s">
        <v>154</v>
      </c>
      <c r="M58" s="9" t="s">
        <v>153</v>
      </c>
      <c r="N58" s="7">
        <v>11416527</v>
      </c>
      <c r="O58">
        <v>0</v>
      </c>
      <c r="P58">
        <v>0</v>
      </c>
    </row>
    <row r="59" spans="1:16" x14ac:dyDescent="0.2">
      <c r="A59" s="8" t="s">
        <v>186</v>
      </c>
      <c r="B59" s="8">
        <f t="shared" si="0"/>
        <v>0</v>
      </c>
      <c r="C59" s="6">
        <v>1</v>
      </c>
      <c r="D59" s="8" t="s">
        <v>141</v>
      </c>
      <c r="E59" t="s">
        <v>70</v>
      </c>
      <c r="F59" s="9" t="s">
        <v>143</v>
      </c>
      <c r="G59" s="9" t="s">
        <v>185</v>
      </c>
      <c r="H59" s="9">
        <v>0</v>
      </c>
      <c r="I59">
        <v>0</v>
      </c>
      <c r="J59" s="9" t="s">
        <v>143</v>
      </c>
      <c r="K59">
        <v>3</v>
      </c>
      <c r="L59" t="s">
        <v>154</v>
      </c>
      <c r="M59" s="9" t="s">
        <v>153</v>
      </c>
      <c r="N59" s="7">
        <v>3446054</v>
      </c>
      <c r="O59">
        <v>0</v>
      </c>
      <c r="P59">
        <v>0</v>
      </c>
    </row>
    <row r="60" spans="1:16" x14ac:dyDescent="0.2">
      <c r="A60" s="8" t="s">
        <v>187</v>
      </c>
      <c r="B60" s="8">
        <f t="shared" si="0"/>
        <v>0</v>
      </c>
      <c r="C60" s="6">
        <v>1</v>
      </c>
      <c r="D60" s="8" t="s">
        <v>141</v>
      </c>
      <c r="E60" t="s">
        <v>71</v>
      </c>
      <c r="F60" s="9" t="s">
        <v>143</v>
      </c>
      <c r="G60" s="9" t="s">
        <v>186</v>
      </c>
      <c r="H60" s="9">
        <v>0</v>
      </c>
      <c r="I60">
        <v>0</v>
      </c>
      <c r="J60" s="9" t="s">
        <v>143</v>
      </c>
      <c r="K60">
        <v>4</v>
      </c>
      <c r="L60" t="s">
        <v>154</v>
      </c>
      <c r="M60" s="9" t="s">
        <v>153</v>
      </c>
      <c r="N60" s="7">
        <v>0</v>
      </c>
      <c r="O60">
        <v>0</v>
      </c>
      <c r="P60">
        <v>0</v>
      </c>
    </row>
    <row r="61" spans="1:16" x14ac:dyDescent="0.2">
      <c r="A61" s="8" t="s">
        <v>264</v>
      </c>
      <c r="B61" s="8">
        <f t="shared" si="0"/>
        <v>0</v>
      </c>
      <c r="C61" s="6">
        <v>1</v>
      </c>
      <c r="D61" s="8" t="s">
        <v>141</v>
      </c>
      <c r="E61" t="s">
        <v>72</v>
      </c>
      <c r="F61" s="9" t="s">
        <v>143</v>
      </c>
      <c r="G61" s="9" t="s">
        <v>187</v>
      </c>
      <c r="H61" s="9">
        <v>1</v>
      </c>
      <c r="I61">
        <v>0</v>
      </c>
      <c r="J61" s="9" t="s">
        <v>143</v>
      </c>
      <c r="K61">
        <v>5</v>
      </c>
      <c r="L61" t="s">
        <v>154</v>
      </c>
      <c r="M61" s="9" t="s">
        <v>153</v>
      </c>
      <c r="N61" s="7">
        <v>0</v>
      </c>
      <c r="O61">
        <v>0</v>
      </c>
      <c r="P61">
        <v>0</v>
      </c>
    </row>
    <row r="62" spans="1:16" x14ac:dyDescent="0.2">
      <c r="A62" s="8" t="s">
        <v>265</v>
      </c>
      <c r="B62" s="8">
        <f t="shared" si="0"/>
        <v>0</v>
      </c>
      <c r="C62" s="6">
        <v>1</v>
      </c>
      <c r="D62" s="8" t="s">
        <v>141</v>
      </c>
      <c r="E62" t="s">
        <v>73</v>
      </c>
      <c r="F62" s="9" t="s">
        <v>143</v>
      </c>
      <c r="G62" s="9" t="s">
        <v>187</v>
      </c>
      <c r="H62" s="9">
        <v>1</v>
      </c>
      <c r="I62">
        <v>0</v>
      </c>
      <c r="J62" s="9" t="s">
        <v>143</v>
      </c>
      <c r="K62">
        <v>5</v>
      </c>
      <c r="L62" t="s">
        <v>154</v>
      </c>
      <c r="M62" s="9" t="s">
        <v>153</v>
      </c>
      <c r="N62" s="7">
        <v>0</v>
      </c>
      <c r="O62">
        <v>0</v>
      </c>
      <c r="P62">
        <v>0</v>
      </c>
    </row>
    <row r="63" spans="1:16" x14ac:dyDescent="0.2">
      <c r="A63" s="8" t="s">
        <v>188</v>
      </c>
      <c r="B63" s="8">
        <f t="shared" si="0"/>
        <v>0</v>
      </c>
      <c r="C63" s="6">
        <v>1</v>
      </c>
      <c r="D63" s="8" t="s">
        <v>141</v>
      </c>
      <c r="E63" t="s">
        <v>74</v>
      </c>
      <c r="F63" s="9" t="s">
        <v>143</v>
      </c>
      <c r="G63" s="9" t="s">
        <v>186</v>
      </c>
      <c r="H63" s="9">
        <v>0</v>
      </c>
      <c r="I63">
        <v>0</v>
      </c>
      <c r="J63" s="9" t="s">
        <v>143</v>
      </c>
      <c r="K63">
        <v>4</v>
      </c>
      <c r="L63" t="s">
        <v>154</v>
      </c>
      <c r="M63" s="9" t="s">
        <v>153</v>
      </c>
      <c r="N63" s="7">
        <v>3446054</v>
      </c>
      <c r="O63">
        <v>0</v>
      </c>
      <c r="P63">
        <v>0</v>
      </c>
    </row>
    <row r="64" spans="1:16" x14ac:dyDescent="0.2">
      <c r="A64" s="8" t="s">
        <v>266</v>
      </c>
      <c r="B64" s="8">
        <f t="shared" si="0"/>
        <v>0</v>
      </c>
      <c r="C64" s="6">
        <v>1</v>
      </c>
      <c r="D64" s="8" t="s">
        <v>141</v>
      </c>
      <c r="E64" t="s">
        <v>75</v>
      </c>
      <c r="F64" s="9" t="s">
        <v>143</v>
      </c>
      <c r="G64" s="9" t="s">
        <v>188</v>
      </c>
      <c r="H64" s="9">
        <v>1</v>
      </c>
      <c r="I64">
        <v>0</v>
      </c>
      <c r="J64" s="9" t="s">
        <v>143</v>
      </c>
      <c r="K64">
        <v>5</v>
      </c>
      <c r="L64" t="s">
        <v>154</v>
      </c>
      <c r="M64" s="9" t="s">
        <v>153</v>
      </c>
      <c r="N64" s="7">
        <v>3446054</v>
      </c>
      <c r="O64">
        <v>0</v>
      </c>
      <c r="P64">
        <v>0</v>
      </c>
    </row>
    <row r="65" spans="1:16" x14ac:dyDescent="0.2">
      <c r="A65" s="8" t="s">
        <v>189</v>
      </c>
      <c r="B65" s="8">
        <f t="shared" si="0"/>
        <v>0</v>
      </c>
      <c r="C65" s="6">
        <v>1</v>
      </c>
      <c r="D65" s="8" t="s">
        <v>141</v>
      </c>
      <c r="E65" t="s">
        <v>76</v>
      </c>
      <c r="F65" s="9" t="s">
        <v>143</v>
      </c>
      <c r="G65" s="9" t="s">
        <v>185</v>
      </c>
      <c r="H65" s="9">
        <v>0</v>
      </c>
      <c r="I65">
        <v>0</v>
      </c>
      <c r="J65" s="9" t="s">
        <v>143</v>
      </c>
      <c r="K65">
        <v>3</v>
      </c>
      <c r="L65" t="s">
        <v>154</v>
      </c>
      <c r="M65" s="9" t="s">
        <v>153</v>
      </c>
      <c r="N65" s="7">
        <v>0</v>
      </c>
      <c r="O65">
        <v>0</v>
      </c>
      <c r="P65">
        <v>0</v>
      </c>
    </row>
    <row r="66" spans="1:16" x14ac:dyDescent="0.2">
      <c r="A66" s="8" t="s">
        <v>190</v>
      </c>
      <c r="B66" s="8">
        <f t="shared" si="0"/>
        <v>0</v>
      </c>
      <c r="C66" s="6">
        <v>1</v>
      </c>
      <c r="D66" s="8" t="s">
        <v>141</v>
      </c>
      <c r="E66" t="s">
        <v>77</v>
      </c>
      <c r="F66" s="9" t="s">
        <v>143</v>
      </c>
      <c r="G66" s="9" t="s">
        <v>189</v>
      </c>
      <c r="H66" s="9">
        <v>0</v>
      </c>
      <c r="I66">
        <v>0</v>
      </c>
      <c r="J66" s="9" t="s">
        <v>143</v>
      </c>
      <c r="K66">
        <v>4</v>
      </c>
      <c r="L66" t="s">
        <v>154</v>
      </c>
      <c r="M66" s="9" t="s">
        <v>153</v>
      </c>
      <c r="N66" s="7">
        <v>0</v>
      </c>
      <c r="O66">
        <v>0</v>
      </c>
      <c r="P66">
        <v>0</v>
      </c>
    </row>
    <row r="67" spans="1:16" x14ac:dyDescent="0.2">
      <c r="A67" s="8" t="s">
        <v>267</v>
      </c>
      <c r="B67" s="8">
        <f t="shared" si="0"/>
        <v>0</v>
      </c>
      <c r="C67" s="6">
        <v>1</v>
      </c>
      <c r="D67" s="8" t="s">
        <v>141</v>
      </c>
      <c r="E67" t="s">
        <v>78</v>
      </c>
      <c r="F67" s="9" t="s">
        <v>143</v>
      </c>
      <c r="G67" s="9" t="s">
        <v>190</v>
      </c>
      <c r="H67" s="9">
        <v>1</v>
      </c>
      <c r="I67">
        <v>0</v>
      </c>
      <c r="J67" s="9" t="s">
        <v>143</v>
      </c>
      <c r="K67">
        <v>5</v>
      </c>
      <c r="L67" t="s">
        <v>154</v>
      </c>
      <c r="M67" s="9" t="s">
        <v>153</v>
      </c>
      <c r="N67" s="7">
        <v>0</v>
      </c>
      <c r="O67">
        <v>0</v>
      </c>
      <c r="P67">
        <v>0</v>
      </c>
    </row>
    <row r="68" spans="1:16" x14ac:dyDescent="0.2">
      <c r="A68" s="8" t="s">
        <v>191</v>
      </c>
      <c r="B68" s="8">
        <f t="shared" ref="B68:B133" si="1">IF(A67=A68,1,0)</f>
        <v>0</v>
      </c>
      <c r="C68" s="6">
        <v>1</v>
      </c>
      <c r="D68" s="8" t="s">
        <v>141</v>
      </c>
      <c r="E68" t="s">
        <v>79</v>
      </c>
      <c r="F68" s="9" t="s">
        <v>143</v>
      </c>
      <c r="G68" s="9" t="s">
        <v>185</v>
      </c>
      <c r="H68" s="9">
        <v>0</v>
      </c>
      <c r="I68">
        <v>0</v>
      </c>
      <c r="J68" s="9" t="s">
        <v>143</v>
      </c>
      <c r="K68">
        <v>3</v>
      </c>
      <c r="L68" t="s">
        <v>154</v>
      </c>
      <c r="M68" s="9" t="s">
        <v>153</v>
      </c>
      <c r="N68" s="7">
        <v>3266645</v>
      </c>
      <c r="O68">
        <v>0</v>
      </c>
      <c r="P68">
        <v>0</v>
      </c>
    </row>
    <row r="69" spans="1:16" x14ac:dyDescent="0.2">
      <c r="A69" s="8" t="s">
        <v>192</v>
      </c>
      <c r="B69" s="8">
        <f t="shared" si="1"/>
        <v>0</v>
      </c>
      <c r="C69" s="6">
        <v>1</v>
      </c>
      <c r="D69" s="8" t="s">
        <v>141</v>
      </c>
      <c r="E69" t="s">
        <v>80</v>
      </c>
      <c r="F69" s="9" t="s">
        <v>143</v>
      </c>
      <c r="G69" s="9" t="s">
        <v>191</v>
      </c>
      <c r="H69" s="9">
        <v>0</v>
      </c>
      <c r="I69">
        <v>0</v>
      </c>
      <c r="J69" s="9" t="s">
        <v>143</v>
      </c>
      <c r="K69">
        <v>4</v>
      </c>
      <c r="L69" t="s">
        <v>154</v>
      </c>
      <c r="M69" s="9" t="s">
        <v>153</v>
      </c>
      <c r="N69" s="7">
        <v>3266645</v>
      </c>
      <c r="O69">
        <v>0</v>
      </c>
      <c r="P69">
        <v>0</v>
      </c>
    </row>
    <row r="70" spans="1:16" x14ac:dyDescent="0.2">
      <c r="A70" s="8" t="s">
        <v>268</v>
      </c>
      <c r="B70" s="8">
        <f t="shared" si="1"/>
        <v>0</v>
      </c>
      <c r="C70" s="6">
        <v>1</v>
      </c>
      <c r="D70" s="8" t="s">
        <v>141</v>
      </c>
      <c r="E70" t="s">
        <v>80</v>
      </c>
      <c r="F70" s="9" t="s">
        <v>143</v>
      </c>
      <c r="G70" s="9" t="s">
        <v>192</v>
      </c>
      <c r="H70" s="9">
        <v>1</v>
      </c>
      <c r="I70">
        <v>0</v>
      </c>
      <c r="J70" s="9" t="s">
        <v>143</v>
      </c>
      <c r="K70">
        <v>5</v>
      </c>
      <c r="L70" t="s">
        <v>154</v>
      </c>
      <c r="M70" s="9" t="s">
        <v>153</v>
      </c>
      <c r="N70" s="7">
        <v>3266645</v>
      </c>
      <c r="O70">
        <v>0</v>
      </c>
      <c r="P70">
        <v>0</v>
      </c>
    </row>
    <row r="71" spans="1:16" x14ac:dyDescent="0.2">
      <c r="A71" s="8" t="s">
        <v>193</v>
      </c>
      <c r="B71" s="8">
        <f t="shared" si="1"/>
        <v>0</v>
      </c>
      <c r="C71" s="6">
        <v>1</v>
      </c>
      <c r="D71" s="8" t="s">
        <v>141</v>
      </c>
      <c r="E71" t="s">
        <v>81</v>
      </c>
      <c r="F71" s="9" t="s">
        <v>143</v>
      </c>
      <c r="G71" s="9" t="s">
        <v>185</v>
      </c>
      <c r="H71" s="9">
        <v>0</v>
      </c>
      <c r="I71">
        <v>0</v>
      </c>
      <c r="J71" s="9" t="s">
        <v>143</v>
      </c>
      <c r="K71">
        <v>3</v>
      </c>
      <c r="L71" t="s">
        <v>154</v>
      </c>
      <c r="M71" s="9" t="s">
        <v>153</v>
      </c>
      <c r="N71" s="7">
        <v>4703828</v>
      </c>
      <c r="O71">
        <v>0</v>
      </c>
      <c r="P71">
        <v>0</v>
      </c>
    </row>
    <row r="72" spans="1:16" x14ac:dyDescent="0.2">
      <c r="A72" s="8" t="s">
        <v>194</v>
      </c>
      <c r="B72" s="8">
        <f t="shared" si="1"/>
        <v>0</v>
      </c>
      <c r="C72" s="6">
        <v>1</v>
      </c>
      <c r="D72" s="8" t="s">
        <v>141</v>
      </c>
      <c r="E72" t="s">
        <v>82</v>
      </c>
      <c r="F72" s="9" t="s">
        <v>143</v>
      </c>
      <c r="G72" s="9" t="s">
        <v>193</v>
      </c>
      <c r="H72" s="9">
        <v>0</v>
      </c>
      <c r="I72">
        <v>0</v>
      </c>
      <c r="J72" s="9" t="s">
        <v>143</v>
      </c>
      <c r="K72">
        <v>4</v>
      </c>
      <c r="L72" t="s">
        <v>154</v>
      </c>
      <c r="M72" s="9" t="s">
        <v>153</v>
      </c>
      <c r="N72" s="7">
        <v>4703828</v>
      </c>
      <c r="O72">
        <v>0</v>
      </c>
      <c r="P72">
        <v>0</v>
      </c>
    </row>
    <row r="73" spans="1:16" x14ac:dyDescent="0.2">
      <c r="A73" s="8" t="s">
        <v>269</v>
      </c>
      <c r="B73" s="8">
        <f t="shared" si="1"/>
        <v>0</v>
      </c>
      <c r="C73" s="6">
        <v>1</v>
      </c>
      <c r="D73" s="8" t="s">
        <v>141</v>
      </c>
      <c r="E73" t="s">
        <v>83</v>
      </c>
      <c r="F73" s="9" t="s">
        <v>143</v>
      </c>
      <c r="G73" s="9" t="s">
        <v>194</v>
      </c>
      <c r="H73" s="9">
        <v>1</v>
      </c>
      <c r="I73">
        <v>0</v>
      </c>
      <c r="J73" s="9" t="s">
        <v>143</v>
      </c>
      <c r="K73">
        <v>5</v>
      </c>
      <c r="L73" t="s">
        <v>154</v>
      </c>
      <c r="M73" s="9" t="s">
        <v>153</v>
      </c>
      <c r="N73" s="7">
        <v>4163828</v>
      </c>
      <c r="O73">
        <v>0</v>
      </c>
      <c r="P73">
        <v>0</v>
      </c>
    </row>
    <row r="74" spans="1:16" x14ac:dyDescent="0.2">
      <c r="A74" s="8" t="s">
        <v>270</v>
      </c>
      <c r="B74" s="8">
        <f t="shared" si="1"/>
        <v>0</v>
      </c>
      <c r="C74" s="6">
        <v>1</v>
      </c>
      <c r="D74" s="8" t="s">
        <v>141</v>
      </c>
      <c r="E74" t="s">
        <v>84</v>
      </c>
      <c r="F74" s="9" t="s">
        <v>143</v>
      </c>
      <c r="G74" s="9" t="s">
        <v>194</v>
      </c>
      <c r="H74" s="9">
        <v>1</v>
      </c>
      <c r="I74">
        <v>0</v>
      </c>
      <c r="J74" s="9" t="s">
        <v>143</v>
      </c>
      <c r="K74">
        <v>5</v>
      </c>
      <c r="L74" t="s">
        <v>154</v>
      </c>
      <c r="M74" s="9" t="s">
        <v>153</v>
      </c>
      <c r="N74" s="7">
        <v>0</v>
      </c>
      <c r="O74">
        <v>0</v>
      </c>
      <c r="P74">
        <v>0</v>
      </c>
    </row>
    <row r="75" spans="1:16" x14ac:dyDescent="0.2">
      <c r="A75" s="8" t="s">
        <v>271</v>
      </c>
      <c r="B75" s="8">
        <f t="shared" si="1"/>
        <v>0</v>
      </c>
      <c r="C75" s="6">
        <v>1</v>
      </c>
      <c r="D75" s="8" t="s">
        <v>141</v>
      </c>
      <c r="E75" t="s">
        <v>85</v>
      </c>
      <c r="F75" s="9" t="s">
        <v>143</v>
      </c>
      <c r="G75" s="9" t="s">
        <v>194</v>
      </c>
      <c r="H75" s="9">
        <v>1</v>
      </c>
      <c r="I75">
        <v>0</v>
      </c>
      <c r="J75" s="9" t="s">
        <v>143</v>
      </c>
      <c r="K75">
        <v>5</v>
      </c>
      <c r="L75" t="s">
        <v>154</v>
      </c>
      <c r="M75" s="9" t="s">
        <v>153</v>
      </c>
      <c r="N75" s="7">
        <v>0</v>
      </c>
      <c r="O75">
        <v>0</v>
      </c>
      <c r="P75">
        <v>0</v>
      </c>
    </row>
    <row r="76" spans="1:16" x14ac:dyDescent="0.2">
      <c r="A76" s="8" t="s">
        <v>272</v>
      </c>
      <c r="B76" s="8">
        <f t="shared" si="1"/>
        <v>0</v>
      </c>
      <c r="C76" s="6">
        <v>1</v>
      </c>
      <c r="D76" s="8" t="s">
        <v>141</v>
      </c>
      <c r="E76" t="s">
        <v>86</v>
      </c>
      <c r="F76" s="9" t="s">
        <v>143</v>
      </c>
      <c r="G76" s="9" t="s">
        <v>194</v>
      </c>
      <c r="H76" s="9">
        <v>1</v>
      </c>
      <c r="I76">
        <v>0</v>
      </c>
      <c r="J76" s="9" t="s">
        <v>143</v>
      </c>
      <c r="K76">
        <v>5</v>
      </c>
      <c r="L76" t="s">
        <v>154</v>
      </c>
      <c r="M76" s="9" t="s">
        <v>153</v>
      </c>
      <c r="N76" s="7">
        <v>540000</v>
      </c>
      <c r="O76">
        <v>0</v>
      </c>
      <c r="P76">
        <v>0</v>
      </c>
    </row>
    <row r="77" spans="1:16" x14ac:dyDescent="0.2">
      <c r="A77" s="8" t="s">
        <v>273</v>
      </c>
      <c r="B77" s="8">
        <f t="shared" si="1"/>
        <v>0</v>
      </c>
      <c r="C77" s="6">
        <v>1</v>
      </c>
      <c r="D77" s="8" t="s">
        <v>141</v>
      </c>
      <c r="E77" t="s">
        <v>87</v>
      </c>
      <c r="F77" s="9" t="s">
        <v>143</v>
      </c>
      <c r="G77" s="9" t="s">
        <v>194</v>
      </c>
      <c r="H77" s="9">
        <v>1</v>
      </c>
      <c r="I77">
        <v>0</v>
      </c>
      <c r="J77" s="9" t="s">
        <v>143</v>
      </c>
      <c r="K77">
        <v>5</v>
      </c>
      <c r="L77" t="s">
        <v>154</v>
      </c>
      <c r="M77" s="9" t="s">
        <v>153</v>
      </c>
      <c r="N77" s="7">
        <v>0</v>
      </c>
      <c r="O77">
        <v>0</v>
      </c>
      <c r="P77">
        <v>0</v>
      </c>
    </row>
    <row r="78" spans="1:16" x14ac:dyDescent="0.2">
      <c r="A78" s="8" t="s">
        <v>274</v>
      </c>
      <c r="B78" s="8">
        <f t="shared" si="1"/>
        <v>0</v>
      </c>
      <c r="C78" s="6">
        <v>1</v>
      </c>
      <c r="D78" s="8" t="s">
        <v>141</v>
      </c>
      <c r="E78" t="s">
        <v>88</v>
      </c>
      <c r="F78" s="9" t="s">
        <v>143</v>
      </c>
      <c r="G78" s="9" t="s">
        <v>194</v>
      </c>
      <c r="H78" s="9">
        <v>1</v>
      </c>
      <c r="I78">
        <v>0</v>
      </c>
      <c r="J78" s="9" t="s">
        <v>143</v>
      </c>
      <c r="K78">
        <v>5</v>
      </c>
      <c r="L78" t="s">
        <v>154</v>
      </c>
      <c r="M78" s="9" t="s">
        <v>153</v>
      </c>
      <c r="N78" s="7">
        <v>0</v>
      </c>
      <c r="O78">
        <v>0</v>
      </c>
      <c r="P78">
        <v>0</v>
      </c>
    </row>
    <row r="79" spans="1:16" x14ac:dyDescent="0.2">
      <c r="A79" s="8" t="s">
        <v>275</v>
      </c>
      <c r="B79" s="8">
        <f t="shared" si="1"/>
        <v>0</v>
      </c>
      <c r="C79" s="6">
        <v>1</v>
      </c>
      <c r="D79" s="8" t="s">
        <v>141</v>
      </c>
      <c r="E79" t="s">
        <v>89</v>
      </c>
      <c r="F79" s="9" t="s">
        <v>143</v>
      </c>
      <c r="G79" s="9" t="s">
        <v>194</v>
      </c>
      <c r="H79" s="9">
        <v>1</v>
      </c>
      <c r="I79">
        <v>0</v>
      </c>
      <c r="J79" s="9" t="s">
        <v>143</v>
      </c>
      <c r="K79">
        <v>5</v>
      </c>
      <c r="L79" t="s">
        <v>154</v>
      </c>
      <c r="M79" s="9" t="s">
        <v>153</v>
      </c>
      <c r="N79" s="7">
        <v>0</v>
      </c>
      <c r="O79">
        <v>0</v>
      </c>
      <c r="P79">
        <v>0</v>
      </c>
    </row>
    <row r="80" spans="1:16" x14ac:dyDescent="0.2">
      <c r="A80" s="8" t="s">
        <v>195</v>
      </c>
      <c r="B80" s="8">
        <f t="shared" si="1"/>
        <v>0</v>
      </c>
      <c r="C80" s="6">
        <v>1</v>
      </c>
      <c r="D80" s="8" t="s">
        <v>141</v>
      </c>
      <c r="E80" t="s">
        <v>90</v>
      </c>
      <c r="F80" s="9" t="s">
        <v>143</v>
      </c>
      <c r="G80" s="9" t="s">
        <v>155</v>
      </c>
      <c r="H80" s="9">
        <v>0</v>
      </c>
      <c r="I80">
        <v>0</v>
      </c>
      <c r="J80" s="9" t="s">
        <v>143</v>
      </c>
      <c r="K80">
        <v>2</v>
      </c>
      <c r="L80" t="s">
        <v>154</v>
      </c>
      <c r="M80" s="9" t="s">
        <v>153</v>
      </c>
      <c r="N80" s="7">
        <v>12188049.09</v>
      </c>
      <c r="O80">
        <v>0</v>
      </c>
      <c r="P80">
        <v>0</v>
      </c>
    </row>
    <row r="81" spans="1:16" x14ac:dyDescent="0.2">
      <c r="A81" s="8" t="s">
        <v>196</v>
      </c>
      <c r="B81" s="8">
        <f t="shared" si="1"/>
        <v>0</v>
      </c>
      <c r="C81" s="6">
        <v>1</v>
      </c>
      <c r="D81" s="8" t="s">
        <v>141</v>
      </c>
      <c r="E81" t="s">
        <v>91</v>
      </c>
      <c r="F81" s="9" t="s">
        <v>143</v>
      </c>
      <c r="G81" s="9" t="s">
        <v>195</v>
      </c>
      <c r="H81" s="9">
        <v>0</v>
      </c>
      <c r="I81">
        <v>0</v>
      </c>
      <c r="J81" s="9" t="s">
        <v>143</v>
      </c>
      <c r="K81">
        <v>3</v>
      </c>
      <c r="L81" t="s">
        <v>154</v>
      </c>
      <c r="M81" s="9" t="s">
        <v>153</v>
      </c>
      <c r="N81" s="7">
        <v>18725203.809999999</v>
      </c>
      <c r="O81">
        <v>0</v>
      </c>
      <c r="P81">
        <v>0</v>
      </c>
    </row>
    <row r="82" spans="1:16" x14ac:dyDescent="0.2">
      <c r="A82" s="8" t="s">
        <v>197</v>
      </c>
      <c r="B82" s="8">
        <f t="shared" si="1"/>
        <v>0</v>
      </c>
      <c r="C82" s="6">
        <v>1</v>
      </c>
      <c r="D82" s="8" t="s">
        <v>141</v>
      </c>
      <c r="E82" t="s">
        <v>92</v>
      </c>
      <c r="F82" s="9" t="s">
        <v>143</v>
      </c>
      <c r="G82" s="9" t="s">
        <v>196</v>
      </c>
      <c r="H82" s="9">
        <v>0</v>
      </c>
      <c r="I82">
        <v>0</v>
      </c>
      <c r="J82" s="9" t="s">
        <v>143</v>
      </c>
      <c r="K82">
        <v>4</v>
      </c>
      <c r="L82" t="s">
        <v>154</v>
      </c>
      <c r="M82" s="9" t="s">
        <v>153</v>
      </c>
      <c r="N82" s="7">
        <v>18725203.809999999</v>
      </c>
      <c r="O82">
        <v>0</v>
      </c>
      <c r="P82">
        <v>0</v>
      </c>
    </row>
    <row r="83" spans="1:16" x14ac:dyDescent="0.2">
      <c r="A83" s="8" t="s">
        <v>276</v>
      </c>
      <c r="B83" s="8">
        <f t="shared" si="1"/>
        <v>0</v>
      </c>
      <c r="C83" s="6">
        <v>1</v>
      </c>
      <c r="D83" s="8" t="s">
        <v>141</v>
      </c>
      <c r="E83" t="s">
        <v>93</v>
      </c>
      <c r="F83" s="9" t="s">
        <v>143</v>
      </c>
      <c r="G83" s="9" t="s">
        <v>197</v>
      </c>
      <c r="H83" s="9">
        <v>1</v>
      </c>
      <c r="I83">
        <v>0</v>
      </c>
      <c r="J83" s="9" t="s">
        <v>143</v>
      </c>
      <c r="K83">
        <v>5</v>
      </c>
      <c r="L83" t="s">
        <v>154</v>
      </c>
      <c r="M83" s="9" t="s">
        <v>153</v>
      </c>
      <c r="N83" s="7">
        <v>18725203.809999999</v>
      </c>
      <c r="O83">
        <v>0</v>
      </c>
      <c r="P83">
        <v>0</v>
      </c>
    </row>
    <row r="84" spans="1:16" x14ac:dyDescent="0.2">
      <c r="A84" s="8" t="s">
        <v>198</v>
      </c>
      <c r="B84" s="8">
        <f t="shared" si="1"/>
        <v>0</v>
      </c>
      <c r="C84" s="6">
        <v>1</v>
      </c>
      <c r="D84" s="8" t="s">
        <v>141</v>
      </c>
      <c r="E84" t="s">
        <v>94</v>
      </c>
      <c r="F84" s="9" t="s">
        <v>143</v>
      </c>
      <c r="G84" s="9" t="s">
        <v>195</v>
      </c>
      <c r="H84" s="9">
        <v>0</v>
      </c>
      <c r="I84">
        <v>0</v>
      </c>
      <c r="J84" s="9" t="s">
        <v>143</v>
      </c>
      <c r="K84">
        <v>3</v>
      </c>
      <c r="L84" t="s">
        <v>154</v>
      </c>
      <c r="M84" s="9" t="s">
        <v>153</v>
      </c>
      <c r="N84" s="7">
        <v>5918944.1699999999</v>
      </c>
      <c r="O84">
        <v>0</v>
      </c>
      <c r="P84">
        <v>0</v>
      </c>
    </row>
    <row r="85" spans="1:16" x14ac:dyDescent="0.2">
      <c r="A85" s="8" t="s">
        <v>199</v>
      </c>
      <c r="B85" s="8">
        <f t="shared" si="1"/>
        <v>0</v>
      </c>
      <c r="C85" s="6">
        <v>1</v>
      </c>
      <c r="D85" s="8" t="s">
        <v>141</v>
      </c>
      <c r="E85" t="s">
        <v>95</v>
      </c>
      <c r="F85" s="9" t="s">
        <v>143</v>
      </c>
      <c r="G85" s="9" t="s">
        <v>198</v>
      </c>
      <c r="H85" s="9">
        <v>0</v>
      </c>
      <c r="I85">
        <v>0</v>
      </c>
      <c r="J85" s="9" t="s">
        <v>143</v>
      </c>
      <c r="K85">
        <v>4</v>
      </c>
      <c r="L85" t="s">
        <v>154</v>
      </c>
      <c r="M85" s="9" t="s">
        <v>153</v>
      </c>
      <c r="N85" s="7">
        <v>3760869.61</v>
      </c>
      <c r="O85">
        <v>0</v>
      </c>
      <c r="P85">
        <v>0</v>
      </c>
    </row>
    <row r="86" spans="1:16" x14ac:dyDescent="0.2">
      <c r="A86" s="8" t="s">
        <v>277</v>
      </c>
      <c r="B86" s="8">
        <f t="shared" si="1"/>
        <v>0</v>
      </c>
      <c r="C86" s="6">
        <v>1</v>
      </c>
      <c r="D86" s="8" t="s">
        <v>141</v>
      </c>
      <c r="E86" t="s">
        <v>96</v>
      </c>
      <c r="F86" s="9" t="s">
        <v>143</v>
      </c>
      <c r="G86" s="9" t="s">
        <v>199</v>
      </c>
      <c r="H86" s="9">
        <v>1</v>
      </c>
      <c r="I86">
        <v>0</v>
      </c>
      <c r="J86" s="9" t="s">
        <v>143</v>
      </c>
      <c r="K86">
        <v>5</v>
      </c>
      <c r="L86" t="s">
        <v>154</v>
      </c>
      <c r="M86" s="9" t="s">
        <v>153</v>
      </c>
      <c r="N86" s="7">
        <v>3760869.61</v>
      </c>
      <c r="O86">
        <v>0</v>
      </c>
      <c r="P86">
        <v>0</v>
      </c>
    </row>
    <row r="87" spans="1:16" x14ac:dyDescent="0.2">
      <c r="A87" s="8" t="s">
        <v>200</v>
      </c>
      <c r="B87" s="8">
        <f t="shared" si="1"/>
        <v>0</v>
      </c>
      <c r="C87" s="6">
        <v>1</v>
      </c>
      <c r="D87" s="8" t="s">
        <v>141</v>
      </c>
      <c r="E87" t="s">
        <v>97</v>
      </c>
      <c r="F87" s="9" t="s">
        <v>143</v>
      </c>
      <c r="G87" s="9" t="s">
        <v>198</v>
      </c>
      <c r="H87" s="9">
        <v>0</v>
      </c>
      <c r="I87">
        <v>0</v>
      </c>
      <c r="J87" s="9" t="s">
        <v>143</v>
      </c>
      <c r="K87">
        <v>4</v>
      </c>
      <c r="L87" t="s">
        <v>154</v>
      </c>
      <c r="M87" s="9" t="s">
        <v>153</v>
      </c>
      <c r="N87" s="7">
        <v>2158074.56</v>
      </c>
      <c r="O87">
        <v>0</v>
      </c>
      <c r="P87">
        <v>0</v>
      </c>
    </row>
    <row r="88" spans="1:16" x14ac:dyDescent="0.2">
      <c r="A88" s="8" t="s">
        <v>278</v>
      </c>
      <c r="B88" s="8">
        <f t="shared" si="1"/>
        <v>0</v>
      </c>
      <c r="C88" s="6">
        <v>1</v>
      </c>
      <c r="D88" s="8" t="s">
        <v>141</v>
      </c>
      <c r="E88" t="s">
        <v>96</v>
      </c>
      <c r="F88" s="9" t="s">
        <v>143</v>
      </c>
      <c r="G88" s="9" t="s">
        <v>200</v>
      </c>
      <c r="H88" s="9">
        <v>1</v>
      </c>
      <c r="I88">
        <v>0</v>
      </c>
      <c r="J88" s="9" t="s">
        <v>143</v>
      </c>
      <c r="K88">
        <v>5</v>
      </c>
      <c r="L88" t="s">
        <v>154</v>
      </c>
      <c r="M88" s="9" t="s">
        <v>153</v>
      </c>
      <c r="N88" s="7">
        <v>2158074.56</v>
      </c>
      <c r="O88">
        <v>0</v>
      </c>
      <c r="P88">
        <v>0</v>
      </c>
    </row>
    <row r="89" spans="1:16" x14ac:dyDescent="0.2">
      <c r="A89" s="8" t="s">
        <v>201</v>
      </c>
      <c r="B89" s="8">
        <f t="shared" si="1"/>
        <v>0</v>
      </c>
      <c r="C89" s="6">
        <v>1</v>
      </c>
      <c r="D89" s="8" t="s">
        <v>141</v>
      </c>
      <c r="E89" t="s">
        <v>98</v>
      </c>
      <c r="F89" s="9" t="s">
        <v>143</v>
      </c>
      <c r="G89" s="9" t="s">
        <v>195</v>
      </c>
      <c r="H89" s="9">
        <v>0</v>
      </c>
      <c r="I89">
        <v>0</v>
      </c>
      <c r="J89" s="9" t="s">
        <v>143</v>
      </c>
      <c r="K89">
        <v>3</v>
      </c>
      <c r="L89" t="s">
        <v>154</v>
      </c>
      <c r="M89" s="9" t="s">
        <v>153</v>
      </c>
      <c r="N89" s="7">
        <v>3920004.11</v>
      </c>
      <c r="O89">
        <v>0</v>
      </c>
      <c r="P89">
        <v>0</v>
      </c>
    </row>
    <row r="90" spans="1:16" x14ac:dyDescent="0.2">
      <c r="A90" s="8" t="s">
        <v>202</v>
      </c>
      <c r="B90" s="8">
        <f t="shared" si="1"/>
        <v>0</v>
      </c>
      <c r="C90" s="6">
        <v>1</v>
      </c>
      <c r="D90" s="8" t="s">
        <v>141</v>
      </c>
      <c r="E90" t="s">
        <v>99</v>
      </c>
      <c r="F90" s="9" t="s">
        <v>143</v>
      </c>
      <c r="G90" s="9" t="s">
        <v>201</v>
      </c>
      <c r="H90" s="9">
        <v>0</v>
      </c>
      <c r="I90">
        <v>0</v>
      </c>
      <c r="J90" s="9" t="s">
        <v>143</v>
      </c>
      <c r="K90">
        <v>4</v>
      </c>
      <c r="L90" t="s">
        <v>154</v>
      </c>
      <c r="M90" s="9" t="s">
        <v>153</v>
      </c>
      <c r="N90" s="7">
        <v>3920004.11</v>
      </c>
      <c r="O90">
        <v>0</v>
      </c>
      <c r="P90">
        <v>0</v>
      </c>
    </row>
    <row r="91" spans="1:16" x14ac:dyDescent="0.2">
      <c r="A91" s="8" t="s">
        <v>279</v>
      </c>
      <c r="B91" s="8">
        <f t="shared" si="1"/>
        <v>0</v>
      </c>
      <c r="C91" s="6">
        <v>1</v>
      </c>
      <c r="D91" s="8" t="s">
        <v>141</v>
      </c>
      <c r="E91" t="s">
        <v>96</v>
      </c>
      <c r="F91" s="9" t="s">
        <v>143</v>
      </c>
      <c r="G91" s="9" t="s">
        <v>202</v>
      </c>
      <c r="H91" s="9">
        <v>1</v>
      </c>
      <c r="I91">
        <v>0</v>
      </c>
      <c r="J91" s="9" t="s">
        <v>143</v>
      </c>
      <c r="K91">
        <v>5</v>
      </c>
      <c r="L91" t="s">
        <v>154</v>
      </c>
      <c r="M91" s="9" t="s">
        <v>153</v>
      </c>
      <c r="N91" s="7">
        <v>3920004.11</v>
      </c>
      <c r="O91">
        <v>0</v>
      </c>
      <c r="P91">
        <v>0</v>
      </c>
    </row>
    <row r="92" spans="1:16" x14ac:dyDescent="0.2">
      <c r="A92" s="8" t="s">
        <v>203</v>
      </c>
      <c r="B92" s="8">
        <f t="shared" si="1"/>
        <v>0</v>
      </c>
      <c r="C92" s="6">
        <v>1</v>
      </c>
      <c r="D92" s="8" t="s">
        <v>141</v>
      </c>
      <c r="E92" t="s">
        <v>100</v>
      </c>
      <c r="F92" s="9" t="s">
        <v>143</v>
      </c>
      <c r="G92" s="9" t="s">
        <v>201</v>
      </c>
      <c r="H92" s="9">
        <v>0</v>
      </c>
      <c r="I92">
        <v>0</v>
      </c>
      <c r="J92" s="9" t="s">
        <v>143</v>
      </c>
      <c r="K92">
        <v>4</v>
      </c>
      <c r="L92" t="s">
        <v>154</v>
      </c>
      <c r="M92" s="9" t="s">
        <v>153</v>
      </c>
      <c r="N92" s="7">
        <v>0</v>
      </c>
      <c r="O92">
        <v>0</v>
      </c>
      <c r="P92">
        <v>0</v>
      </c>
    </row>
    <row r="93" spans="1:16" x14ac:dyDescent="0.2">
      <c r="A93" s="8" t="s">
        <v>280</v>
      </c>
      <c r="B93" s="8">
        <f t="shared" si="1"/>
        <v>0</v>
      </c>
      <c r="C93" s="6">
        <v>1</v>
      </c>
      <c r="D93" s="8" t="s">
        <v>141</v>
      </c>
      <c r="E93" t="s">
        <v>96</v>
      </c>
      <c r="F93" s="9" t="s">
        <v>143</v>
      </c>
      <c r="G93" s="9" t="s">
        <v>203</v>
      </c>
      <c r="H93" s="9">
        <v>1</v>
      </c>
      <c r="I93">
        <v>0</v>
      </c>
      <c r="J93" s="9" t="s">
        <v>143</v>
      </c>
      <c r="K93">
        <v>5</v>
      </c>
      <c r="L93" t="s">
        <v>154</v>
      </c>
      <c r="M93" s="9" t="s">
        <v>153</v>
      </c>
      <c r="N93" s="7">
        <v>0</v>
      </c>
      <c r="O93">
        <v>0</v>
      </c>
      <c r="P93">
        <v>0</v>
      </c>
    </row>
    <row r="94" spans="1:16" x14ac:dyDescent="0.2">
      <c r="A94" s="8" t="s">
        <v>204</v>
      </c>
      <c r="B94" s="8">
        <f t="shared" si="1"/>
        <v>0</v>
      </c>
      <c r="C94" s="6">
        <v>1</v>
      </c>
      <c r="D94" s="8" t="s">
        <v>141</v>
      </c>
      <c r="E94" t="s">
        <v>101</v>
      </c>
      <c r="F94" s="9" t="s">
        <v>143</v>
      </c>
      <c r="G94" s="9" t="s">
        <v>195</v>
      </c>
      <c r="H94" s="9">
        <v>0</v>
      </c>
      <c r="I94">
        <v>0</v>
      </c>
      <c r="J94" s="9" t="s">
        <v>143</v>
      </c>
      <c r="K94">
        <v>3</v>
      </c>
      <c r="L94" t="s">
        <v>154</v>
      </c>
      <c r="M94" s="9" t="s">
        <v>153</v>
      </c>
      <c r="N94" s="7">
        <v>0</v>
      </c>
      <c r="O94">
        <v>0</v>
      </c>
      <c r="P94">
        <v>0</v>
      </c>
    </row>
    <row r="95" spans="1:16" x14ac:dyDescent="0.2">
      <c r="A95" s="8" t="s">
        <v>205</v>
      </c>
      <c r="B95" s="8">
        <f t="shared" si="1"/>
        <v>0</v>
      </c>
      <c r="C95" s="6">
        <v>1</v>
      </c>
      <c r="D95" s="8" t="s">
        <v>141</v>
      </c>
      <c r="E95" t="s">
        <v>102</v>
      </c>
      <c r="F95" s="9" t="s">
        <v>143</v>
      </c>
      <c r="G95" s="9" t="s">
        <v>204</v>
      </c>
      <c r="H95" s="9">
        <v>0</v>
      </c>
      <c r="I95">
        <v>0</v>
      </c>
      <c r="J95" s="9" t="s">
        <v>143</v>
      </c>
      <c r="K95">
        <v>4</v>
      </c>
      <c r="L95" t="s">
        <v>154</v>
      </c>
      <c r="M95" s="9" t="s">
        <v>153</v>
      </c>
      <c r="N95" s="7">
        <v>0</v>
      </c>
      <c r="O95">
        <v>0</v>
      </c>
      <c r="P95">
        <v>0</v>
      </c>
    </row>
    <row r="96" spans="1:16" x14ac:dyDescent="0.2">
      <c r="A96" s="8" t="s">
        <v>281</v>
      </c>
      <c r="B96" s="8">
        <f t="shared" si="1"/>
        <v>0</v>
      </c>
      <c r="C96" s="6">
        <v>1</v>
      </c>
      <c r="D96" s="8" t="s">
        <v>141</v>
      </c>
      <c r="E96" t="s">
        <v>96</v>
      </c>
      <c r="F96" s="9" t="s">
        <v>143</v>
      </c>
      <c r="G96" s="9" t="s">
        <v>205</v>
      </c>
      <c r="H96" s="9">
        <v>1</v>
      </c>
      <c r="I96">
        <v>0</v>
      </c>
      <c r="J96" s="9" t="s">
        <v>143</v>
      </c>
      <c r="K96">
        <v>5</v>
      </c>
      <c r="L96" t="s">
        <v>154</v>
      </c>
      <c r="M96" s="9" t="s">
        <v>153</v>
      </c>
      <c r="N96" s="7">
        <v>0</v>
      </c>
      <c r="O96">
        <v>0</v>
      </c>
      <c r="P96">
        <v>0</v>
      </c>
    </row>
    <row r="97" spans="1:16" x14ac:dyDescent="0.2">
      <c r="A97" s="8" t="s">
        <v>206</v>
      </c>
      <c r="B97" s="8">
        <f t="shared" si="1"/>
        <v>0</v>
      </c>
      <c r="C97" s="6">
        <v>1</v>
      </c>
      <c r="D97" s="8" t="s">
        <v>141</v>
      </c>
      <c r="E97" t="s">
        <v>97</v>
      </c>
      <c r="F97" s="9" t="s">
        <v>143</v>
      </c>
      <c r="G97" s="9" t="s">
        <v>204</v>
      </c>
      <c r="H97" s="9">
        <v>0</v>
      </c>
      <c r="I97">
        <v>0</v>
      </c>
      <c r="J97" s="9" t="s">
        <v>143</v>
      </c>
      <c r="K97">
        <v>4</v>
      </c>
      <c r="L97" t="s">
        <v>154</v>
      </c>
      <c r="M97" s="9" t="s">
        <v>153</v>
      </c>
      <c r="N97" s="7">
        <v>0</v>
      </c>
      <c r="O97">
        <v>0</v>
      </c>
      <c r="P97">
        <v>0</v>
      </c>
    </row>
    <row r="98" spans="1:16" x14ac:dyDescent="0.2">
      <c r="A98" s="8" t="s">
        <v>282</v>
      </c>
      <c r="B98" s="8">
        <f t="shared" si="1"/>
        <v>0</v>
      </c>
      <c r="C98" s="6">
        <v>1</v>
      </c>
      <c r="D98" s="8" t="s">
        <v>141</v>
      </c>
      <c r="E98" t="s">
        <v>96</v>
      </c>
      <c r="F98" s="9" t="s">
        <v>143</v>
      </c>
      <c r="G98" s="9" t="s">
        <v>206</v>
      </c>
      <c r="H98" s="9">
        <v>1</v>
      </c>
      <c r="I98">
        <v>0</v>
      </c>
      <c r="J98" s="9" t="s">
        <v>143</v>
      </c>
      <c r="K98">
        <v>5</v>
      </c>
      <c r="L98" t="s">
        <v>154</v>
      </c>
      <c r="M98" s="9" t="s">
        <v>153</v>
      </c>
      <c r="N98" s="7">
        <v>0</v>
      </c>
      <c r="O98">
        <v>0</v>
      </c>
      <c r="P98">
        <v>0</v>
      </c>
    </row>
    <row r="99" spans="1:16" x14ac:dyDescent="0.2">
      <c r="A99" s="8" t="s">
        <v>207</v>
      </c>
      <c r="B99" s="8">
        <f t="shared" si="1"/>
        <v>0</v>
      </c>
      <c r="C99" s="6">
        <v>1</v>
      </c>
      <c r="D99" s="8" t="s">
        <v>141</v>
      </c>
      <c r="E99" t="s">
        <v>103</v>
      </c>
      <c r="F99" s="9" t="s">
        <v>143</v>
      </c>
      <c r="G99" s="9" t="s">
        <v>195</v>
      </c>
      <c r="H99" s="9">
        <v>0</v>
      </c>
      <c r="I99">
        <v>0</v>
      </c>
      <c r="J99" s="9" t="s">
        <v>143</v>
      </c>
      <c r="K99">
        <v>3</v>
      </c>
      <c r="L99" t="s">
        <v>154</v>
      </c>
      <c r="M99" s="9" t="s">
        <v>153</v>
      </c>
      <c r="N99" s="7">
        <v>-16376103</v>
      </c>
      <c r="O99">
        <v>0</v>
      </c>
      <c r="P99">
        <v>0</v>
      </c>
    </row>
    <row r="100" spans="1:16" x14ac:dyDescent="0.2">
      <c r="A100" s="8" t="s">
        <v>208</v>
      </c>
      <c r="B100" s="8">
        <f t="shared" si="1"/>
        <v>0</v>
      </c>
      <c r="C100" s="6">
        <v>1</v>
      </c>
      <c r="D100" s="8" t="s">
        <v>141</v>
      </c>
      <c r="E100" t="s">
        <v>91</v>
      </c>
      <c r="F100" s="9" t="s">
        <v>143</v>
      </c>
      <c r="G100" s="9" t="s">
        <v>207</v>
      </c>
      <c r="H100" s="9">
        <v>0</v>
      </c>
      <c r="I100">
        <v>0</v>
      </c>
      <c r="J100" s="9" t="s">
        <v>143</v>
      </c>
      <c r="K100">
        <v>4</v>
      </c>
      <c r="L100" t="s">
        <v>154</v>
      </c>
      <c r="M100" s="9" t="s">
        <v>153</v>
      </c>
      <c r="N100" s="7">
        <v>-11157146</v>
      </c>
      <c r="O100">
        <v>0</v>
      </c>
      <c r="P100">
        <v>0</v>
      </c>
    </row>
    <row r="101" spans="1:16" x14ac:dyDescent="0.2">
      <c r="A101" s="8" t="s">
        <v>283</v>
      </c>
      <c r="B101" s="8">
        <f t="shared" si="1"/>
        <v>0</v>
      </c>
      <c r="C101" s="6">
        <v>1</v>
      </c>
      <c r="D101" s="8" t="s">
        <v>141</v>
      </c>
      <c r="E101" t="s">
        <v>104</v>
      </c>
      <c r="F101" s="9" t="s">
        <v>143</v>
      </c>
      <c r="G101" s="9" t="s">
        <v>208</v>
      </c>
      <c r="H101" s="9">
        <v>1</v>
      </c>
      <c r="I101">
        <v>0</v>
      </c>
      <c r="J101" s="9" t="s">
        <v>143</v>
      </c>
      <c r="K101">
        <v>5</v>
      </c>
      <c r="L101" t="s">
        <v>154</v>
      </c>
      <c r="M101" s="9" t="s">
        <v>153</v>
      </c>
      <c r="N101" s="7">
        <v>-11157146</v>
      </c>
      <c r="O101">
        <v>0</v>
      </c>
      <c r="P101">
        <v>0</v>
      </c>
    </row>
    <row r="102" spans="1:16" x14ac:dyDescent="0.2">
      <c r="A102" s="8" t="s">
        <v>209</v>
      </c>
      <c r="B102" s="8">
        <f t="shared" si="1"/>
        <v>0</v>
      </c>
      <c r="C102" s="6">
        <v>1</v>
      </c>
      <c r="D102" s="8" t="s">
        <v>141</v>
      </c>
      <c r="E102" t="s">
        <v>94</v>
      </c>
      <c r="F102" s="9" t="s">
        <v>143</v>
      </c>
      <c r="G102" s="9" t="s">
        <v>207</v>
      </c>
      <c r="H102" s="9">
        <v>0</v>
      </c>
      <c r="I102">
        <v>0</v>
      </c>
      <c r="J102" s="9" t="s">
        <v>143</v>
      </c>
      <c r="K102">
        <v>4</v>
      </c>
      <c r="L102" t="s">
        <v>154</v>
      </c>
      <c r="M102" s="9" t="s">
        <v>153</v>
      </c>
      <c r="N102" s="7">
        <v>-3280199</v>
      </c>
      <c r="O102">
        <v>0</v>
      </c>
      <c r="P102">
        <v>0</v>
      </c>
    </row>
    <row r="103" spans="1:16" x14ac:dyDescent="0.2">
      <c r="A103" s="8" t="s">
        <v>284</v>
      </c>
      <c r="B103" s="8">
        <f t="shared" si="1"/>
        <v>0</v>
      </c>
      <c r="C103" s="6">
        <v>1</v>
      </c>
      <c r="D103" s="8" t="s">
        <v>141</v>
      </c>
      <c r="E103" t="s">
        <v>105</v>
      </c>
      <c r="F103" s="9" t="s">
        <v>143</v>
      </c>
      <c r="G103" s="9" t="s">
        <v>209</v>
      </c>
      <c r="H103" s="9">
        <v>1</v>
      </c>
      <c r="I103">
        <v>0</v>
      </c>
      <c r="J103" s="9" t="s">
        <v>143</v>
      </c>
      <c r="K103">
        <v>5</v>
      </c>
      <c r="L103" t="s">
        <v>154</v>
      </c>
      <c r="M103" s="9" t="s">
        <v>153</v>
      </c>
      <c r="N103" s="7">
        <v>-3280199</v>
      </c>
      <c r="O103">
        <v>0</v>
      </c>
      <c r="P103">
        <v>0</v>
      </c>
    </row>
    <row r="104" spans="1:16" x14ac:dyDescent="0.2">
      <c r="A104" s="8" t="s">
        <v>210</v>
      </c>
      <c r="B104" s="8">
        <f t="shared" si="1"/>
        <v>0</v>
      </c>
      <c r="C104" s="6">
        <v>1</v>
      </c>
      <c r="D104" s="8" t="s">
        <v>141</v>
      </c>
      <c r="E104" t="s">
        <v>106</v>
      </c>
      <c r="F104" s="9" t="s">
        <v>143</v>
      </c>
      <c r="G104" s="9" t="s">
        <v>207</v>
      </c>
      <c r="H104" s="9">
        <v>0</v>
      </c>
      <c r="I104">
        <v>0</v>
      </c>
      <c r="J104" s="9" t="s">
        <v>143</v>
      </c>
      <c r="K104">
        <v>4</v>
      </c>
      <c r="L104" t="s">
        <v>154</v>
      </c>
      <c r="M104" s="9" t="s">
        <v>153</v>
      </c>
      <c r="N104" s="7">
        <v>-1938758</v>
      </c>
      <c r="O104">
        <v>0</v>
      </c>
      <c r="P104">
        <v>0</v>
      </c>
    </row>
    <row r="105" spans="1:16" x14ac:dyDescent="0.2">
      <c r="A105" s="8" t="s">
        <v>285</v>
      </c>
      <c r="B105" s="8">
        <f t="shared" si="1"/>
        <v>0</v>
      </c>
      <c r="C105" s="6">
        <v>1</v>
      </c>
      <c r="D105" s="8" t="s">
        <v>141</v>
      </c>
      <c r="E105" t="s">
        <v>105</v>
      </c>
      <c r="F105" s="9" t="s">
        <v>143</v>
      </c>
      <c r="G105" s="9" t="s">
        <v>210</v>
      </c>
      <c r="H105" s="9">
        <v>1</v>
      </c>
      <c r="I105">
        <v>0</v>
      </c>
      <c r="J105" s="9" t="s">
        <v>143</v>
      </c>
      <c r="K105">
        <v>5</v>
      </c>
      <c r="L105" t="s">
        <v>154</v>
      </c>
      <c r="M105" s="9" t="s">
        <v>153</v>
      </c>
      <c r="N105" s="7">
        <v>-1938758</v>
      </c>
      <c r="O105">
        <v>0</v>
      </c>
      <c r="P105">
        <v>0</v>
      </c>
    </row>
    <row r="106" spans="1:16" x14ac:dyDescent="0.2">
      <c r="A106" s="8" t="s">
        <v>211</v>
      </c>
      <c r="B106" s="8">
        <f t="shared" si="1"/>
        <v>0</v>
      </c>
      <c r="C106" s="6">
        <v>1</v>
      </c>
      <c r="D106" s="8" t="s">
        <v>141</v>
      </c>
      <c r="E106" t="s">
        <v>101</v>
      </c>
      <c r="F106" s="9" t="s">
        <v>143</v>
      </c>
      <c r="G106" s="9" t="s">
        <v>207</v>
      </c>
      <c r="H106" s="9">
        <v>0</v>
      </c>
      <c r="I106">
        <v>0</v>
      </c>
      <c r="J106" s="9" t="s">
        <v>143</v>
      </c>
      <c r="K106">
        <v>4</v>
      </c>
      <c r="L106" t="s">
        <v>154</v>
      </c>
      <c r="M106" s="9" t="s">
        <v>153</v>
      </c>
      <c r="N106" s="7">
        <v>0</v>
      </c>
      <c r="O106">
        <v>0</v>
      </c>
      <c r="P106">
        <v>0</v>
      </c>
    </row>
    <row r="107" spans="1:16" x14ac:dyDescent="0.2">
      <c r="A107" s="8" t="s">
        <v>286</v>
      </c>
      <c r="B107" s="8">
        <f t="shared" si="1"/>
        <v>0</v>
      </c>
      <c r="C107" s="6">
        <v>1</v>
      </c>
      <c r="D107" s="8" t="s">
        <v>141</v>
      </c>
      <c r="E107" t="s">
        <v>105</v>
      </c>
      <c r="F107" s="9" t="s">
        <v>143</v>
      </c>
      <c r="G107" s="9" t="s">
        <v>211</v>
      </c>
      <c r="H107" s="9">
        <v>1</v>
      </c>
      <c r="I107">
        <v>0</v>
      </c>
      <c r="J107" s="9" t="s">
        <v>143</v>
      </c>
      <c r="K107">
        <v>5</v>
      </c>
      <c r="L107" t="s">
        <v>154</v>
      </c>
      <c r="M107" s="9" t="s">
        <v>153</v>
      </c>
      <c r="N107" s="7">
        <v>0</v>
      </c>
      <c r="O107">
        <v>0</v>
      </c>
      <c r="P107">
        <v>0</v>
      </c>
    </row>
    <row r="108" spans="1:16" x14ac:dyDescent="0.2">
      <c r="A108" s="8" t="s">
        <v>212</v>
      </c>
      <c r="B108" s="8">
        <f t="shared" si="1"/>
        <v>0</v>
      </c>
      <c r="C108" s="6">
        <v>1</v>
      </c>
      <c r="D108" s="8" t="s">
        <v>141</v>
      </c>
      <c r="E108" t="s">
        <v>107</v>
      </c>
      <c r="F108" s="9" t="s">
        <v>143</v>
      </c>
      <c r="G108" s="9" t="s">
        <v>155</v>
      </c>
      <c r="H108" s="9">
        <v>0</v>
      </c>
      <c r="I108">
        <v>0</v>
      </c>
      <c r="J108" s="9" t="s">
        <v>143</v>
      </c>
      <c r="K108">
        <v>2</v>
      </c>
      <c r="L108" t="s">
        <v>154</v>
      </c>
      <c r="M108" s="9" t="s">
        <v>153</v>
      </c>
      <c r="N108" s="7">
        <v>0</v>
      </c>
      <c r="O108">
        <v>0</v>
      </c>
      <c r="P108">
        <v>0</v>
      </c>
    </row>
    <row r="109" spans="1:16" x14ac:dyDescent="0.2">
      <c r="A109" s="8" t="s">
        <v>213</v>
      </c>
      <c r="B109" s="8">
        <f t="shared" si="1"/>
        <v>0</v>
      </c>
      <c r="C109" s="6">
        <v>1</v>
      </c>
      <c r="D109" s="8" t="s">
        <v>141</v>
      </c>
      <c r="E109" t="s">
        <v>108</v>
      </c>
      <c r="F109" s="9" t="s">
        <v>143</v>
      </c>
      <c r="G109" s="9" t="s">
        <v>212</v>
      </c>
      <c r="H109" s="9">
        <v>0</v>
      </c>
      <c r="I109">
        <v>0</v>
      </c>
      <c r="J109" s="9" t="s">
        <v>143</v>
      </c>
      <c r="K109">
        <v>3</v>
      </c>
      <c r="L109" t="s">
        <v>154</v>
      </c>
      <c r="M109" s="9" t="s">
        <v>153</v>
      </c>
      <c r="N109" s="7">
        <v>0</v>
      </c>
      <c r="O109">
        <v>0</v>
      </c>
      <c r="P109">
        <v>0</v>
      </c>
    </row>
    <row r="110" spans="1:16" x14ac:dyDescent="0.2">
      <c r="A110" s="8" t="s">
        <v>214</v>
      </c>
      <c r="B110" s="8">
        <f t="shared" si="1"/>
        <v>0</v>
      </c>
      <c r="C110" s="6">
        <v>1</v>
      </c>
      <c r="D110" s="8" t="s">
        <v>141</v>
      </c>
      <c r="E110" t="s">
        <v>109</v>
      </c>
      <c r="F110" s="9" t="s">
        <v>143</v>
      </c>
      <c r="G110" s="9" t="s">
        <v>213</v>
      </c>
      <c r="H110" s="9">
        <v>0</v>
      </c>
      <c r="I110">
        <v>0</v>
      </c>
      <c r="J110" s="9" t="s">
        <v>143</v>
      </c>
      <c r="K110">
        <v>4</v>
      </c>
      <c r="L110" t="s">
        <v>154</v>
      </c>
      <c r="M110" s="9" t="s">
        <v>153</v>
      </c>
      <c r="N110" s="7">
        <v>0</v>
      </c>
      <c r="O110">
        <v>0</v>
      </c>
      <c r="P110">
        <v>0</v>
      </c>
    </row>
    <row r="111" spans="1:16" x14ac:dyDescent="0.2">
      <c r="A111" s="8" t="s">
        <v>287</v>
      </c>
      <c r="B111" s="8">
        <f t="shared" si="1"/>
        <v>0</v>
      </c>
      <c r="C111" s="6">
        <v>1</v>
      </c>
      <c r="D111" s="8" t="s">
        <v>141</v>
      </c>
      <c r="E111" t="s">
        <v>110</v>
      </c>
      <c r="F111" s="9" t="s">
        <v>143</v>
      </c>
      <c r="G111" s="9" t="s">
        <v>214</v>
      </c>
      <c r="H111" s="9">
        <v>1</v>
      </c>
      <c r="I111">
        <v>0</v>
      </c>
      <c r="J111" s="9" t="s">
        <v>143</v>
      </c>
      <c r="K111">
        <v>5</v>
      </c>
      <c r="L111" t="s">
        <v>154</v>
      </c>
      <c r="M111" s="9" t="s">
        <v>153</v>
      </c>
      <c r="N111" s="7">
        <v>0</v>
      </c>
      <c r="O111">
        <v>0</v>
      </c>
      <c r="P111">
        <v>0</v>
      </c>
    </row>
    <row r="112" spans="1:16" x14ac:dyDescent="0.2">
      <c r="A112" s="8" t="s">
        <v>288</v>
      </c>
      <c r="B112" s="8">
        <f t="shared" si="1"/>
        <v>0</v>
      </c>
      <c r="C112" s="6">
        <v>1</v>
      </c>
      <c r="D112" s="8" t="s">
        <v>141</v>
      </c>
      <c r="E112" t="s">
        <v>111</v>
      </c>
      <c r="F112" s="9" t="s">
        <v>143</v>
      </c>
      <c r="G112" s="9" t="s">
        <v>214</v>
      </c>
      <c r="H112" s="9">
        <v>1</v>
      </c>
      <c r="I112">
        <v>0</v>
      </c>
      <c r="J112" s="9" t="s">
        <v>143</v>
      </c>
      <c r="K112">
        <v>5</v>
      </c>
      <c r="L112" t="s">
        <v>154</v>
      </c>
      <c r="M112" s="9" t="s">
        <v>153</v>
      </c>
      <c r="N112" s="7">
        <v>0</v>
      </c>
      <c r="O112">
        <v>0</v>
      </c>
      <c r="P112">
        <v>0</v>
      </c>
    </row>
    <row r="113" spans="1:16" x14ac:dyDescent="0.2">
      <c r="A113" s="8" t="s">
        <v>215</v>
      </c>
      <c r="B113" s="8">
        <f t="shared" si="1"/>
        <v>0</v>
      </c>
      <c r="C113" s="6">
        <v>1</v>
      </c>
      <c r="D113" s="8" t="s">
        <v>141</v>
      </c>
      <c r="E113" t="s">
        <v>112</v>
      </c>
      <c r="F113" s="9" t="s">
        <v>143</v>
      </c>
      <c r="G113" s="9" t="s">
        <v>213</v>
      </c>
      <c r="H113" s="9">
        <v>0</v>
      </c>
      <c r="I113">
        <v>0</v>
      </c>
      <c r="J113" s="9" t="s">
        <v>143</v>
      </c>
      <c r="K113">
        <v>4</v>
      </c>
      <c r="L113" t="s">
        <v>154</v>
      </c>
      <c r="M113" s="9" t="s">
        <v>153</v>
      </c>
      <c r="N113" s="7">
        <v>0</v>
      </c>
      <c r="O113">
        <v>0</v>
      </c>
      <c r="P113">
        <v>0</v>
      </c>
    </row>
    <row r="114" spans="1:16" x14ac:dyDescent="0.2">
      <c r="A114" s="8" t="s">
        <v>289</v>
      </c>
      <c r="B114" s="8">
        <f t="shared" si="1"/>
        <v>0</v>
      </c>
      <c r="C114" s="6">
        <v>1</v>
      </c>
      <c r="D114" s="8" t="s">
        <v>141</v>
      </c>
      <c r="E114" t="s">
        <v>113</v>
      </c>
      <c r="F114" s="9" t="s">
        <v>143</v>
      </c>
      <c r="G114" s="9" t="s">
        <v>215</v>
      </c>
      <c r="H114" s="9">
        <v>1</v>
      </c>
      <c r="I114">
        <v>0</v>
      </c>
      <c r="J114" s="9" t="s">
        <v>143</v>
      </c>
      <c r="K114">
        <v>5</v>
      </c>
      <c r="L114" t="s">
        <v>154</v>
      </c>
      <c r="M114" s="9" t="s">
        <v>153</v>
      </c>
      <c r="N114" s="7">
        <v>0</v>
      </c>
      <c r="O114">
        <v>0</v>
      </c>
      <c r="P114">
        <v>0</v>
      </c>
    </row>
    <row r="115" spans="1:16" x14ac:dyDescent="0.2">
      <c r="A115" s="8" t="s">
        <v>290</v>
      </c>
      <c r="B115" s="8">
        <f t="shared" si="1"/>
        <v>0</v>
      </c>
      <c r="C115" s="6">
        <v>1</v>
      </c>
      <c r="D115" s="8" t="s">
        <v>141</v>
      </c>
      <c r="E115" t="s">
        <v>114</v>
      </c>
      <c r="F115" s="9" t="s">
        <v>143</v>
      </c>
      <c r="G115" s="9" t="s">
        <v>215</v>
      </c>
      <c r="H115" s="9">
        <v>1</v>
      </c>
      <c r="I115">
        <v>0</v>
      </c>
      <c r="J115" s="9" t="s">
        <v>143</v>
      </c>
      <c r="K115">
        <v>5</v>
      </c>
      <c r="L115" t="s">
        <v>154</v>
      </c>
      <c r="M115" s="9" t="s">
        <v>153</v>
      </c>
      <c r="N115" s="7">
        <v>0</v>
      </c>
      <c r="O115">
        <v>0</v>
      </c>
      <c r="P115">
        <v>0</v>
      </c>
    </row>
    <row r="116" spans="1:16" x14ac:dyDescent="0.2">
      <c r="A116" s="8" t="s">
        <v>216</v>
      </c>
      <c r="B116" s="8">
        <f t="shared" si="1"/>
        <v>0</v>
      </c>
      <c r="C116" s="6">
        <v>1</v>
      </c>
      <c r="D116" s="8" t="s">
        <v>141</v>
      </c>
      <c r="E116" t="s">
        <v>115</v>
      </c>
      <c r="F116" s="9" t="s">
        <v>143</v>
      </c>
      <c r="G116" s="9" t="s">
        <v>155</v>
      </c>
      <c r="H116" s="9">
        <v>0</v>
      </c>
      <c r="I116">
        <v>0</v>
      </c>
      <c r="J116" s="9" t="s">
        <v>143</v>
      </c>
      <c r="K116">
        <v>2</v>
      </c>
      <c r="L116" t="s">
        <v>154</v>
      </c>
      <c r="M116" s="9" t="s">
        <v>153</v>
      </c>
      <c r="N116" s="7">
        <v>1248000</v>
      </c>
      <c r="O116">
        <v>0</v>
      </c>
      <c r="P116">
        <v>0</v>
      </c>
    </row>
    <row r="117" spans="1:16" x14ac:dyDescent="0.2">
      <c r="A117" s="8" t="s">
        <v>217</v>
      </c>
      <c r="B117" s="8">
        <f t="shared" si="1"/>
        <v>0</v>
      </c>
      <c r="C117" s="6">
        <v>1</v>
      </c>
      <c r="D117" s="8" t="s">
        <v>141</v>
      </c>
      <c r="E117" t="s">
        <v>116</v>
      </c>
      <c r="F117" s="9" t="s">
        <v>143</v>
      </c>
      <c r="G117" s="9" t="s">
        <v>216</v>
      </c>
      <c r="H117" s="9">
        <v>0</v>
      </c>
      <c r="I117">
        <v>0</v>
      </c>
      <c r="J117" s="9" t="s">
        <v>143</v>
      </c>
      <c r="K117">
        <v>3</v>
      </c>
      <c r="L117" t="s">
        <v>154</v>
      </c>
      <c r="M117" s="9" t="s">
        <v>153</v>
      </c>
      <c r="N117" s="7">
        <v>0</v>
      </c>
      <c r="O117">
        <v>0</v>
      </c>
      <c r="P117">
        <v>0</v>
      </c>
    </row>
    <row r="118" spans="1:16" x14ac:dyDescent="0.2">
      <c r="A118" s="8" t="s">
        <v>218</v>
      </c>
      <c r="B118" s="8">
        <f t="shared" si="1"/>
        <v>0</v>
      </c>
      <c r="C118" s="6">
        <v>1</v>
      </c>
      <c r="D118" s="8" t="s">
        <v>141</v>
      </c>
      <c r="E118" t="s">
        <v>117</v>
      </c>
      <c r="F118" s="9" t="s">
        <v>143</v>
      </c>
      <c r="G118" s="9" t="s">
        <v>217</v>
      </c>
      <c r="H118" s="9">
        <v>0</v>
      </c>
      <c r="I118">
        <v>0</v>
      </c>
      <c r="J118" s="9" t="s">
        <v>143</v>
      </c>
      <c r="K118">
        <v>4</v>
      </c>
      <c r="L118" t="s">
        <v>154</v>
      </c>
      <c r="M118" s="9" t="s">
        <v>153</v>
      </c>
      <c r="N118" s="7">
        <v>0</v>
      </c>
      <c r="O118">
        <v>0</v>
      </c>
      <c r="P118">
        <v>0</v>
      </c>
    </row>
    <row r="119" spans="1:16" x14ac:dyDescent="0.2">
      <c r="A119" s="8" t="s">
        <v>291</v>
      </c>
      <c r="B119" s="8">
        <f t="shared" si="1"/>
        <v>0</v>
      </c>
      <c r="C119" s="6">
        <v>1</v>
      </c>
      <c r="D119" s="8" t="s">
        <v>141</v>
      </c>
      <c r="E119" t="s">
        <v>118</v>
      </c>
      <c r="F119" s="9" t="s">
        <v>143</v>
      </c>
      <c r="G119" s="9" t="s">
        <v>218</v>
      </c>
      <c r="H119" s="9">
        <v>1</v>
      </c>
      <c r="I119">
        <v>0</v>
      </c>
      <c r="J119" s="9" t="s">
        <v>143</v>
      </c>
      <c r="K119">
        <v>5</v>
      </c>
      <c r="L119" t="s">
        <v>154</v>
      </c>
      <c r="M119" s="9" t="s">
        <v>153</v>
      </c>
      <c r="N119" s="7">
        <v>0</v>
      </c>
      <c r="O119">
        <v>0</v>
      </c>
      <c r="P119">
        <v>0</v>
      </c>
    </row>
    <row r="120" spans="1:16" x14ac:dyDescent="0.2">
      <c r="A120" s="8" t="s">
        <v>219</v>
      </c>
      <c r="B120" s="8">
        <f t="shared" si="1"/>
        <v>0</v>
      </c>
      <c r="C120" s="6">
        <v>1</v>
      </c>
      <c r="D120" s="8" t="s">
        <v>141</v>
      </c>
      <c r="E120" t="s">
        <v>119</v>
      </c>
      <c r="F120" s="9" t="s">
        <v>143</v>
      </c>
      <c r="G120" s="9" t="s">
        <v>216</v>
      </c>
      <c r="H120" s="9">
        <v>0</v>
      </c>
      <c r="I120">
        <v>0</v>
      </c>
      <c r="J120" s="9" t="s">
        <v>143</v>
      </c>
      <c r="K120">
        <v>3</v>
      </c>
      <c r="L120" t="s">
        <v>154</v>
      </c>
      <c r="M120" s="9" t="s">
        <v>153</v>
      </c>
      <c r="N120" s="7">
        <v>1040000</v>
      </c>
      <c r="O120">
        <v>0</v>
      </c>
      <c r="P120">
        <v>0</v>
      </c>
    </row>
    <row r="121" spans="1:16" x14ac:dyDescent="0.2">
      <c r="A121" s="8" t="s">
        <v>220</v>
      </c>
      <c r="B121" s="8">
        <f t="shared" si="1"/>
        <v>0</v>
      </c>
      <c r="C121" s="6">
        <v>1</v>
      </c>
      <c r="D121" s="8" t="s">
        <v>141</v>
      </c>
      <c r="E121" t="s">
        <v>634</v>
      </c>
      <c r="F121" s="9" t="s">
        <v>143</v>
      </c>
      <c r="G121" s="9" t="s">
        <v>219</v>
      </c>
      <c r="H121" s="9">
        <v>0</v>
      </c>
      <c r="I121">
        <v>0</v>
      </c>
      <c r="J121" s="9" t="s">
        <v>143</v>
      </c>
      <c r="K121">
        <v>4</v>
      </c>
      <c r="L121" t="s">
        <v>154</v>
      </c>
      <c r="M121" s="9" t="s">
        <v>153</v>
      </c>
      <c r="N121" s="7">
        <v>1040000</v>
      </c>
      <c r="O121">
        <v>0</v>
      </c>
      <c r="P121">
        <v>0</v>
      </c>
    </row>
    <row r="122" spans="1:16" x14ac:dyDescent="0.2">
      <c r="A122" s="8" t="s">
        <v>640</v>
      </c>
      <c r="B122" s="8"/>
      <c r="C122" s="6">
        <v>1</v>
      </c>
      <c r="D122" s="8" t="s">
        <v>141</v>
      </c>
      <c r="E122" t="s">
        <v>641</v>
      </c>
      <c r="F122" s="15" t="s">
        <v>143</v>
      </c>
      <c r="G122" s="15" t="s">
        <v>220</v>
      </c>
      <c r="H122" s="9">
        <v>1</v>
      </c>
      <c r="I122">
        <v>0</v>
      </c>
      <c r="J122" s="14" t="s">
        <v>143</v>
      </c>
      <c r="K122">
        <v>5</v>
      </c>
      <c r="L122" s="16" t="s">
        <v>154</v>
      </c>
      <c r="M122" s="14" t="s">
        <v>153</v>
      </c>
      <c r="N122" s="12" t="s">
        <v>642</v>
      </c>
      <c r="O122">
        <v>0</v>
      </c>
      <c r="P122">
        <v>0</v>
      </c>
    </row>
    <row r="123" spans="1:16" x14ac:dyDescent="0.2">
      <c r="A123" s="8" t="s">
        <v>221</v>
      </c>
      <c r="B123" s="8">
        <f>IF(A121=A123,1,0)</f>
        <v>0</v>
      </c>
      <c r="C123" s="6">
        <v>1</v>
      </c>
      <c r="D123" s="8" t="s">
        <v>141</v>
      </c>
      <c r="E123" t="s">
        <v>115</v>
      </c>
      <c r="F123" s="9" t="s">
        <v>143</v>
      </c>
      <c r="G123" s="9" t="s">
        <v>216</v>
      </c>
      <c r="H123" s="9">
        <v>0</v>
      </c>
      <c r="I123">
        <v>0</v>
      </c>
      <c r="J123" s="9" t="s">
        <v>143</v>
      </c>
      <c r="K123">
        <v>3</v>
      </c>
      <c r="L123" t="s">
        <v>154</v>
      </c>
      <c r="M123" s="9" t="s">
        <v>153</v>
      </c>
      <c r="N123" s="7">
        <v>208000</v>
      </c>
      <c r="O123">
        <v>0</v>
      </c>
      <c r="P123">
        <v>0</v>
      </c>
    </row>
    <row r="124" spans="1:16" x14ac:dyDescent="0.2">
      <c r="A124" s="8" t="s">
        <v>222</v>
      </c>
      <c r="B124" s="8">
        <f>IF(A123=A124,1,0)</f>
        <v>0</v>
      </c>
      <c r="C124" s="6">
        <v>1</v>
      </c>
      <c r="D124" s="8" t="s">
        <v>141</v>
      </c>
      <c r="E124" t="s">
        <v>35</v>
      </c>
      <c r="F124" s="9" t="s">
        <v>143</v>
      </c>
      <c r="G124" s="9" t="s">
        <v>221</v>
      </c>
      <c r="H124" s="9">
        <v>0</v>
      </c>
      <c r="I124">
        <v>0</v>
      </c>
      <c r="J124" s="9" t="s">
        <v>143</v>
      </c>
      <c r="K124">
        <v>4</v>
      </c>
      <c r="L124" t="s">
        <v>154</v>
      </c>
      <c r="M124" s="9" t="s">
        <v>153</v>
      </c>
      <c r="N124" s="7">
        <v>208000</v>
      </c>
      <c r="O124">
        <v>0</v>
      </c>
      <c r="P124">
        <v>0</v>
      </c>
    </row>
    <row r="125" spans="1:16" x14ac:dyDescent="0.2">
      <c r="A125" s="13" t="s">
        <v>643</v>
      </c>
      <c r="B125" s="8"/>
      <c r="C125" s="6">
        <v>1</v>
      </c>
      <c r="D125" s="8" t="s">
        <v>141</v>
      </c>
      <c r="E125" t="s">
        <v>644</v>
      </c>
      <c r="F125" s="8" t="s">
        <v>143</v>
      </c>
      <c r="G125" s="8" t="s">
        <v>222</v>
      </c>
      <c r="H125" s="9">
        <v>1</v>
      </c>
      <c r="I125">
        <v>0</v>
      </c>
      <c r="J125" s="9" t="s">
        <v>143</v>
      </c>
      <c r="K125">
        <v>5</v>
      </c>
      <c r="L125" t="s">
        <v>154</v>
      </c>
      <c r="M125" s="9" t="s">
        <v>153</v>
      </c>
      <c r="N125" s="12" t="s">
        <v>645</v>
      </c>
      <c r="O125">
        <v>0</v>
      </c>
      <c r="P125">
        <v>0</v>
      </c>
    </row>
    <row r="126" spans="1:16" x14ac:dyDescent="0.2">
      <c r="A126" s="8" t="s">
        <v>223</v>
      </c>
      <c r="B126" s="8">
        <f>IF(A124=A126,1,0)</f>
        <v>0</v>
      </c>
      <c r="C126" s="6">
        <v>1</v>
      </c>
      <c r="D126" s="8" t="s">
        <v>141</v>
      </c>
      <c r="E126" t="s">
        <v>120</v>
      </c>
      <c r="F126" s="9" t="s">
        <v>143</v>
      </c>
      <c r="G126" s="9" t="s">
        <v>301</v>
      </c>
      <c r="H126" s="9">
        <v>0</v>
      </c>
      <c r="I126">
        <v>0</v>
      </c>
      <c r="J126" s="9" t="s">
        <v>143</v>
      </c>
      <c r="K126">
        <v>1</v>
      </c>
      <c r="L126" t="s">
        <v>154</v>
      </c>
      <c r="M126" s="9" t="s">
        <v>153</v>
      </c>
      <c r="N126" s="7">
        <v>-171929607</v>
      </c>
      <c r="O126">
        <v>0</v>
      </c>
      <c r="P126">
        <v>0</v>
      </c>
    </row>
    <row r="127" spans="1:16" x14ac:dyDescent="0.2">
      <c r="A127" s="8" t="s">
        <v>224</v>
      </c>
      <c r="B127" s="8">
        <f t="shared" si="1"/>
        <v>0</v>
      </c>
      <c r="C127" s="6">
        <v>1</v>
      </c>
      <c r="D127" s="8" t="s">
        <v>141</v>
      </c>
      <c r="E127" t="s">
        <v>116</v>
      </c>
      <c r="F127" s="9" t="s">
        <v>143</v>
      </c>
      <c r="G127" s="9" t="s">
        <v>223</v>
      </c>
      <c r="H127" s="9">
        <v>0</v>
      </c>
      <c r="I127">
        <v>0</v>
      </c>
      <c r="J127" s="9" t="s">
        <v>143</v>
      </c>
      <c r="K127">
        <v>2</v>
      </c>
      <c r="L127" t="s">
        <v>154</v>
      </c>
      <c r="M127" s="9" t="s">
        <v>153</v>
      </c>
      <c r="N127" s="7">
        <v>-150008199</v>
      </c>
      <c r="O127">
        <v>0</v>
      </c>
      <c r="P127">
        <v>0</v>
      </c>
    </row>
    <row r="128" spans="1:16" x14ac:dyDescent="0.2">
      <c r="A128" s="8" t="s">
        <v>225</v>
      </c>
      <c r="B128" s="8">
        <f t="shared" si="1"/>
        <v>0</v>
      </c>
      <c r="C128" s="6">
        <v>1</v>
      </c>
      <c r="D128" s="8" t="s">
        <v>141</v>
      </c>
      <c r="E128" t="s">
        <v>121</v>
      </c>
      <c r="F128" s="9" t="s">
        <v>143</v>
      </c>
      <c r="G128" s="9" t="s">
        <v>224</v>
      </c>
      <c r="H128" s="9">
        <v>0</v>
      </c>
      <c r="I128">
        <v>0</v>
      </c>
      <c r="J128" s="9" t="s">
        <v>143</v>
      </c>
      <c r="K128">
        <v>3</v>
      </c>
      <c r="L128" t="s">
        <v>154</v>
      </c>
      <c r="M128" s="9" t="s">
        <v>153</v>
      </c>
      <c r="N128" s="7">
        <v>-150008199</v>
      </c>
      <c r="O128">
        <v>0</v>
      </c>
      <c r="P128">
        <v>0</v>
      </c>
    </row>
    <row r="129" spans="1:16" x14ac:dyDescent="0.2">
      <c r="A129" s="8" t="s">
        <v>226</v>
      </c>
      <c r="B129" s="8">
        <f t="shared" si="1"/>
        <v>0</v>
      </c>
      <c r="C129" s="6">
        <v>1</v>
      </c>
      <c r="D129" s="8" t="s">
        <v>141</v>
      </c>
      <c r="E129" t="s">
        <v>122</v>
      </c>
      <c r="F129" s="9" t="s">
        <v>143</v>
      </c>
      <c r="G129" s="9" t="s">
        <v>225</v>
      </c>
      <c r="H129" s="9">
        <v>0</v>
      </c>
      <c r="I129">
        <v>0</v>
      </c>
      <c r="J129" s="9" t="s">
        <v>143</v>
      </c>
      <c r="K129">
        <v>4</v>
      </c>
      <c r="L129" t="s">
        <v>154</v>
      </c>
      <c r="M129" s="9" t="s">
        <v>153</v>
      </c>
      <c r="N129" s="7">
        <v>-150008199</v>
      </c>
      <c r="O129">
        <v>0</v>
      </c>
      <c r="P129">
        <v>0</v>
      </c>
    </row>
    <row r="130" spans="1:16" x14ac:dyDescent="0.2">
      <c r="A130" s="8" t="s">
        <v>292</v>
      </c>
      <c r="B130" s="8">
        <f t="shared" si="1"/>
        <v>0</v>
      </c>
      <c r="C130" s="6">
        <v>1</v>
      </c>
      <c r="D130" s="8" t="s">
        <v>141</v>
      </c>
      <c r="E130" t="s">
        <v>123</v>
      </c>
      <c r="F130" s="9" t="s">
        <v>143</v>
      </c>
      <c r="G130" s="9" t="s">
        <v>226</v>
      </c>
      <c r="H130" s="9">
        <v>1</v>
      </c>
      <c r="I130">
        <v>0</v>
      </c>
      <c r="J130" s="9" t="s">
        <v>143</v>
      </c>
      <c r="K130">
        <v>5</v>
      </c>
      <c r="L130" t="s">
        <v>154</v>
      </c>
      <c r="M130" s="9" t="s">
        <v>153</v>
      </c>
      <c r="N130" s="7">
        <v>-150008199</v>
      </c>
      <c r="O130">
        <v>0</v>
      </c>
      <c r="P130">
        <v>0</v>
      </c>
    </row>
    <row r="131" spans="1:16" x14ac:dyDescent="0.2">
      <c r="A131" s="8" t="s">
        <v>227</v>
      </c>
      <c r="B131" s="8">
        <f t="shared" si="1"/>
        <v>0</v>
      </c>
      <c r="C131" s="6">
        <v>1</v>
      </c>
      <c r="D131" s="8" t="s">
        <v>141</v>
      </c>
      <c r="E131" t="s">
        <v>124</v>
      </c>
      <c r="F131" s="9" t="s">
        <v>143</v>
      </c>
      <c r="G131" s="9" t="s">
        <v>223</v>
      </c>
      <c r="H131" s="9">
        <v>0</v>
      </c>
      <c r="I131">
        <v>0</v>
      </c>
      <c r="J131" s="9" t="s">
        <v>143</v>
      </c>
      <c r="K131">
        <v>2</v>
      </c>
      <c r="L131" t="s">
        <v>154</v>
      </c>
      <c r="M131" s="9" t="s">
        <v>153</v>
      </c>
      <c r="N131" s="7">
        <v>0</v>
      </c>
      <c r="O131">
        <v>0</v>
      </c>
      <c r="P131">
        <v>0</v>
      </c>
    </row>
    <row r="132" spans="1:16" x14ac:dyDescent="0.2">
      <c r="A132" s="8" t="s">
        <v>228</v>
      </c>
      <c r="B132" s="8">
        <f t="shared" si="1"/>
        <v>0</v>
      </c>
      <c r="C132" s="6">
        <v>1</v>
      </c>
      <c r="D132" s="8" t="s">
        <v>141</v>
      </c>
      <c r="E132" t="s">
        <v>125</v>
      </c>
      <c r="F132" s="9" t="s">
        <v>143</v>
      </c>
      <c r="G132" s="9" t="s">
        <v>227</v>
      </c>
      <c r="H132" s="9">
        <v>0</v>
      </c>
      <c r="I132">
        <v>0</v>
      </c>
      <c r="J132" s="9" t="s">
        <v>143</v>
      </c>
      <c r="K132">
        <v>3</v>
      </c>
      <c r="L132" t="s">
        <v>154</v>
      </c>
      <c r="M132" s="9" t="s">
        <v>153</v>
      </c>
      <c r="N132" s="7">
        <v>0</v>
      </c>
      <c r="O132">
        <v>0</v>
      </c>
      <c r="P132">
        <v>0</v>
      </c>
    </row>
    <row r="133" spans="1:16" x14ac:dyDescent="0.2">
      <c r="A133" s="8" t="s">
        <v>229</v>
      </c>
      <c r="B133" s="8">
        <f t="shared" si="1"/>
        <v>0</v>
      </c>
      <c r="C133" s="6">
        <v>1</v>
      </c>
      <c r="D133" s="8" t="s">
        <v>141</v>
      </c>
      <c r="E133" t="s">
        <v>26</v>
      </c>
      <c r="F133" s="9" t="s">
        <v>143</v>
      </c>
      <c r="G133" s="9" t="s">
        <v>228</v>
      </c>
      <c r="H133" s="9">
        <v>0</v>
      </c>
      <c r="I133">
        <v>0</v>
      </c>
      <c r="J133" s="9" t="s">
        <v>143</v>
      </c>
      <c r="K133">
        <v>4</v>
      </c>
      <c r="L133" t="s">
        <v>154</v>
      </c>
      <c r="M133" s="9" t="s">
        <v>153</v>
      </c>
      <c r="N133" s="7">
        <v>0</v>
      </c>
      <c r="O133">
        <v>0</v>
      </c>
      <c r="P133">
        <v>0</v>
      </c>
    </row>
    <row r="134" spans="1:16" x14ac:dyDescent="0.2">
      <c r="A134" s="8" t="s">
        <v>293</v>
      </c>
      <c r="B134" s="8">
        <f t="shared" ref="B134:B197" si="2">IF(A133=A134,1,0)</f>
        <v>0</v>
      </c>
      <c r="C134" s="6">
        <v>1</v>
      </c>
      <c r="D134" s="8" t="s">
        <v>141</v>
      </c>
      <c r="E134" t="s">
        <v>126</v>
      </c>
      <c r="F134" s="9" t="s">
        <v>143</v>
      </c>
      <c r="G134" s="9" t="s">
        <v>229</v>
      </c>
      <c r="H134" s="9">
        <v>1</v>
      </c>
      <c r="I134">
        <v>0</v>
      </c>
      <c r="J134" s="9" t="s">
        <v>143</v>
      </c>
      <c r="K134">
        <v>5</v>
      </c>
      <c r="L134" t="s">
        <v>154</v>
      </c>
      <c r="M134" s="9" t="s">
        <v>153</v>
      </c>
      <c r="N134" s="7">
        <v>0</v>
      </c>
      <c r="O134">
        <v>0</v>
      </c>
      <c r="P134">
        <v>0</v>
      </c>
    </row>
    <row r="135" spans="1:16" x14ac:dyDescent="0.2">
      <c r="A135" s="8" t="s">
        <v>230</v>
      </c>
      <c r="B135" s="8">
        <f t="shared" si="2"/>
        <v>0</v>
      </c>
      <c r="C135" s="6">
        <v>1</v>
      </c>
      <c r="D135" s="8" t="s">
        <v>141</v>
      </c>
      <c r="E135" t="s">
        <v>127</v>
      </c>
      <c r="F135" s="9" t="s">
        <v>143</v>
      </c>
      <c r="G135" s="9" t="s">
        <v>228</v>
      </c>
      <c r="H135" s="9">
        <v>0</v>
      </c>
      <c r="I135">
        <v>0</v>
      </c>
      <c r="J135" s="9" t="s">
        <v>143</v>
      </c>
      <c r="K135">
        <v>4</v>
      </c>
      <c r="L135" t="s">
        <v>154</v>
      </c>
      <c r="M135" s="9" t="s">
        <v>153</v>
      </c>
      <c r="N135" s="7">
        <v>0</v>
      </c>
      <c r="O135">
        <v>0</v>
      </c>
      <c r="P135">
        <v>0</v>
      </c>
    </row>
    <row r="136" spans="1:16" x14ac:dyDescent="0.2">
      <c r="A136" s="8" t="s">
        <v>294</v>
      </c>
      <c r="B136" s="8">
        <f t="shared" si="2"/>
        <v>0</v>
      </c>
      <c r="C136" s="6">
        <v>1</v>
      </c>
      <c r="D136" s="8" t="s">
        <v>141</v>
      </c>
      <c r="E136" t="s">
        <v>128</v>
      </c>
      <c r="F136" s="9" t="s">
        <v>143</v>
      </c>
      <c r="G136" s="9" t="s">
        <v>230</v>
      </c>
      <c r="H136" s="9">
        <v>1</v>
      </c>
      <c r="I136">
        <v>0</v>
      </c>
      <c r="J136" s="9" t="s">
        <v>143</v>
      </c>
      <c r="K136">
        <v>5</v>
      </c>
      <c r="L136" t="s">
        <v>154</v>
      </c>
      <c r="M136" s="9" t="s">
        <v>153</v>
      </c>
      <c r="N136" s="7">
        <v>0</v>
      </c>
      <c r="O136">
        <v>0</v>
      </c>
      <c r="P136">
        <v>0</v>
      </c>
    </row>
    <row r="137" spans="1:16" x14ac:dyDescent="0.2">
      <c r="A137" s="8" t="s">
        <v>231</v>
      </c>
      <c r="B137" s="8">
        <f t="shared" si="2"/>
        <v>0</v>
      </c>
      <c r="C137" s="6">
        <v>1</v>
      </c>
      <c r="D137" s="8" t="s">
        <v>141</v>
      </c>
      <c r="E137" t="s">
        <v>129</v>
      </c>
      <c r="F137" s="9" t="s">
        <v>143</v>
      </c>
      <c r="G137" s="9" t="s">
        <v>223</v>
      </c>
      <c r="H137" s="9">
        <v>0</v>
      </c>
      <c r="I137">
        <v>0</v>
      </c>
      <c r="J137" s="9" t="s">
        <v>143</v>
      </c>
      <c r="K137">
        <v>2</v>
      </c>
      <c r="L137" t="s">
        <v>154</v>
      </c>
      <c r="M137" s="9" t="s">
        <v>153</v>
      </c>
      <c r="N137" s="7">
        <v>1600628</v>
      </c>
      <c r="O137">
        <v>0</v>
      </c>
      <c r="P137">
        <v>0</v>
      </c>
    </row>
    <row r="138" spans="1:16" x14ac:dyDescent="0.2">
      <c r="A138" s="8" t="s">
        <v>232</v>
      </c>
      <c r="B138" s="8">
        <f t="shared" si="2"/>
        <v>0</v>
      </c>
      <c r="C138" s="6">
        <v>1</v>
      </c>
      <c r="D138" s="8" t="s">
        <v>141</v>
      </c>
      <c r="E138" t="s">
        <v>130</v>
      </c>
      <c r="F138" s="9" t="s">
        <v>143</v>
      </c>
      <c r="G138" s="9" t="s">
        <v>231</v>
      </c>
      <c r="H138" s="9">
        <v>0</v>
      </c>
      <c r="I138">
        <v>0</v>
      </c>
      <c r="J138" s="9" t="s">
        <v>143</v>
      </c>
      <c r="K138">
        <v>3</v>
      </c>
      <c r="L138" t="s">
        <v>154</v>
      </c>
      <c r="M138" s="9" t="s">
        <v>153</v>
      </c>
      <c r="N138" s="7">
        <v>0</v>
      </c>
      <c r="O138">
        <v>0</v>
      </c>
      <c r="P138">
        <v>0</v>
      </c>
    </row>
    <row r="139" spans="1:16" x14ac:dyDescent="0.2">
      <c r="A139" s="8" t="s">
        <v>233</v>
      </c>
      <c r="B139" s="8">
        <f t="shared" si="2"/>
        <v>0</v>
      </c>
      <c r="C139" s="6">
        <v>1</v>
      </c>
      <c r="D139" s="8" t="s">
        <v>141</v>
      </c>
      <c r="E139" t="s">
        <v>131</v>
      </c>
      <c r="F139" s="9" t="s">
        <v>143</v>
      </c>
      <c r="G139" s="9" t="s">
        <v>232</v>
      </c>
      <c r="H139" s="9">
        <v>0</v>
      </c>
      <c r="I139">
        <v>0</v>
      </c>
      <c r="J139" s="9" t="s">
        <v>143</v>
      </c>
      <c r="K139">
        <v>4</v>
      </c>
      <c r="L139" t="s">
        <v>154</v>
      </c>
      <c r="M139" s="9" t="s">
        <v>153</v>
      </c>
      <c r="N139" s="7">
        <v>0</v>
      </c>
      <c r="O139">
        <v>0</v>
      </c>
      <c r="P139">
        <v>0</v>
      </c>
    </row>
    <row r="140" spans="1:16" x14ac:dyDescent="0.2">
      <c r="A140" s="8" t="s">
        <v>295</v>
      </c>
      <c r="B140" s="8">
        <f t="shared" si="2"/>
        <v>0</v>
      </c>
      <c r="C140" s="6">
        <v>1</v>
      </c>
      <c r="D140" s="8" t="s">
        <v>141</v>
      </c>
      <c r="E140" t="s">
        <v>131</v>
      </c>
      <c r="F140" s="9" t="s">
        <v>143</v>
      </c>
      <c r="G140" s="9" t="s">
        <v>233</v>
      </c>
      <c r="H140" s="9">
        <v>1</v>
      </c>
      <c r="I140">
        <v>0</v>
      </c>
      <c r="J140" s="9" t="s">
        <v>143</v>
      </c>
      <c r="K140">
        <v>5</v>
      </c>
      <c r="L140" t="s">
        <v>154</v>
      </c>
      <c r="M140" s="9" t="s">
        <v>153</v>
      </c>
      <c r="N140" s="7">
        <v>0</v>
      </c>
      <c r="O140">
        <v>0</v>
      </c>
      <c r="P140">
        <v>0</v>
      </c>
    </row>
    <row r="141" spans="1:16" x14ac:dyDescent="0.2">
      <c r="A141" s="8" t="s">
        <v>234</v>
      </c>
      <c r="B141" s="8">
        <f t="shared" si="2"/>
        <v>0</v>
      </c>
      <c r="C141" s="6">
        <v>1</v>
      </c>
      <c r="D141" s="8" t="s">
        <v>141</v>
      </c>
      <c r="E141" t="s">
        <v>132</v>
      </c>
      <c r="F141" s="9" t="s">
        <v>143</v>
      </c>
      <c r="G141" s="9" t="s">
        <v>232</v>
      </c>
      <c r="H141" s="9">
        <v>0</v>
      </c>
      <c r="I141">
        <v>0</v>
      </c>
      <c r="J141" s="9" t="s">
        <v>143</v>
      </c>
      <c r="K141">
        <v>4</v>
      </c>
      <c r="L141" t="s">
        <v>154</v>
      </c>
      <c r="M141" s="9" t="s">
        <v>153</v>
      </c>
      <c r="N141" s="7">
        <v>0</v>
      </c>
      <c r="O141">
        <v>0</v>
      </c>
      <c r="P141">
        <v>0</v>
      </c>
    </row>
    <row r="142" spans="1:16" x14ac:dyDescent="0.2">
      <c r="A142" s="8" t="s">
        <v>296</v>
      </c>
      <c r="B142" s="8">
        <f t="shared" si="2"/>
        <v>0</v>
      </c>
      <c r="C142" s="6">
        <v>1</v>
      </c>
      <c r="D142" s="8" t="s">
        <v>141</v>
      </c>
      <c r="E142" t="s">
        <v>133</v>
      </c>
      <c r="F142" s="9" t="s">
        <v>143</v>
      </c>
      <c r="G142" s="9" t="s">
        <v>234</v>
      </c>
      <c r="H142" s="9">
        <v>1</v>
      </c>
      <c r="I142">
        <v>0</v>
      </c>
      <c r="J142" s="9" t="s">
        <v>143</v>
      </c>
      <c r="K142">
        <v>5</v>
      </c>
      <c r="L142" t="s">
        <v>154</v>
      </c>
      <c r="M142" s="9" t="s">
        <v>153</v>
      </c>
      <c r="N142" s="7">
        <v>0</v>
      </c>
      <c r="O142">
        <v>0</v>
      </c>
      <c r="P142">
        <v>0</v>
      </c>
    </row>
    <row r="143" spans="1:16" x14ac:dyDescent="0.2">
      <c r="A143" s="8" t="s">
        <v>235</v>
      </c>
      <c r="B143" s="8">
        <f t="shared" si="2"/>
        <v>0</v>
      </c>
      <c r="C143" s="6">
        <v>1</v>
      </c>
      <c r="D143" s="8" t="s">
        <v>141</v>
      </c>
      <c r="E143" t="s">
        <v>134</v>
      </c>
      <c r="F143" s="9" t="s">
        <v>143</v>
      </c>
      <c r="G143" s="9" t="s">
        <v>232</v>
      </c>
      <c r="H143" s="9">
        <v>0</v>
      </c>
      <c r="I143">
        <v>0</v>
      </c>
      <c r="J143" s="9" t="s">
        <v>143</v>
      </c>
      <c r="K143">
        <v>4</v>
      </c>
      <c r="L143" t="s">
        <v>154</v>
      </c>
      <c r="M143" s="9" t="s">
        <v>153</v>
      </c>
      <c r="N143" s="7">
        <v>0</v>
      </c>
      <c r="O143">
        <v>0</v>
      </c>
      <c r="P143">
        <v>0</v>
      </c>
    </row>
    <row r="144" spans="1:16" x14ac:dyDescent="0.2">
      <c r="A144" s="8" t="s">
        <v>297</v>
      </c>
      <c r="B144" s="8">
        <f t="shared" si="2"/>
        <v>0</v>
      </c>
      <c r="C144" s="6">
        <v>1</v>
      </c>
      <c r="D144" s="8" t="s">
        <v>141</v>
      </c>
      <c r="E144" t="s">
        <v>118</v>
      </c>
      <c r="F144" s="9" t="s">
        <v>143</v>
      </c>
      <c r="G144" s="9" t="s">
        <v>235</v>
      </c>
      <c r="H144" s="9">
        <v>1</v>
      </c>
      <c r="I144">
        <v>0</v>
      </c>
      <c r="J144" s="9" t="s">
        <v>143</v>
      </c>
      <c r="K144">
        <v>5</v>
      </c>
      <c r="L144" t="s">
        <v>154</v>
      </c>
      <c r="M144" s="9" t="s">
        <v>153</v>
      </c>
      <c r="N144" s="7">
        <v>0</v>
      </c>
      <c r="O144">
        <v>0</v>
      </c>
      <c r="P144">
        <v>0</v>
      </c>
    </row>
    <row r="145" spans="1:16" x14ac:dyDescent="0.2">
      <c r="A145" s="8" t="s">
        <v>298</v>
      </c>
      <c r="B145" s="8">
        <f t="shared" si="2"/>
        <v>0</v>
      </c>
      <c r="C145" s="6">
        <v>1</v>
      </c>
      <c r="D145" s="8" t="s">
        <v>141</v>
      </c>
      <c r="E145" t="s">
        <v>135</v>
      </c>
      <c r="F145" s="9" t="s">
        <v>143</v>
      </c>
      <c r="G145" s="9" t="s">
        <v>235</v>
      </c>
      <c r="H145" s="9">
        <v>1</v>
      </c>
      <c r="I145">
        <v>0</v>
      </c>
      <c r="J145" s="9" t="s">
        <v>143</v>
      </c>
      <c r="K145">
        <v>5</v>
      </c>
      <c r="L145" t="s">
        <v>154</v>
      </c>
      <c r="M145" s="9" t="s">
        <v>153</v>
      </c>
      <c r="N145" s="7">
        <v>0</v>
      </c>
      <c r="O145">
        <v>0</v>
      </c>
      <c r="P145">
        <v>0</v>
      </c>
    </row>
    <row r="146" spans="1:16" x14ac:dyDescent="0.2">
      <c r="A146" s="8" t="s">
        <v>236</v>
      </c>
      <c r="B146" s="8">
        <f t="shared" si="2"/>
        <v>0</v>
      </c>
      <c r="C146" s="6">
        <v>1</v>
      </c>
      <c r="D146" s="8" t="s">
        <v>141</v>
      </c>
      <c r="E146" t="s">
        <v>136</v>
      </c>
      <c r="F146" s="9" t="s">
        <v>143</v>
      </c>
      <c r="G146" s="9" t="s">
        <v>232</v>
      </c>
      <c r="H146" s="9">
        <v>0</v>
      </c>
      <c r="I146">
        <v>0</v>
      </c>
      <c r="J146" s="9" t="s">
        <v>143</v>
      </c>
      <c r="K146">
        <v>4</v>
      </c>
      <c r="L146" t="s">
        <v>154</v>
      </c>
      <c r="M146" s="9" t="s">
        <v>153</v>
      </c>
      <c r="N146" s="7">
        <v>0</v>
      </c>
      <c r="O146">
        <v>0</v>
      </c>
      <c r="P146">
        <v>0</v>
      </c>
    </row>
    <row r="147" spans="1:16" x14ac:dyDescent="0.2">
      <c r="A147" s="8" t="s">
        <v>237</v>
      </c>
      <c r="B147" s="8">
        <f t="shared" si="2"/>
        <v>0</v>
      </c>
      <c r="C147" s="6">
        <v>1</v>
      </c>
      <c r="D147" s="8" t="s">
        <v>141</v>
      </c>
      <c r="E147" t="s">
        <v>34</v>
      </c>
      <c r="F147" s="9" t="s">
        <v>143</v>
      </c>
      <c r="G147" s="9" t="s">
        <v>232</v>
      </c>
      <c r="H147" s="9">
        <v>0</v>
      </c>
      <c r="I147">
        <v>0</v>
      </c>
      <c r="J147" s="9" t="s">
        <v>143</v>
      </c>
      <c r="K147">
        <v>4</v>
      </c>
      <c r="L147" t="s">
        <v>154</v>
      </c>
      <c r="M147" s="9" t="s">
        <v>153</v>
      </c>
      <c r="N147" s="7">
        <v>0</v>
      </c>
      <c r="O147">
        <v>0</v>
      </c>
      <c r="P147">
        <v>0</v>
      </c>
    </row>
    <row r="148" spans="1:16" x14ac:dyDescent="0.2">
      <c r="A148" s="8" t="s">
        <v>238</v>
      </c>
      <c r="B148" s="8">
        <f t="shared" si="2"/>
        <v>0</v>
      </c>
      <c r="C148" s="6">
        <v>1</v>
      </c>
      <c r="D148" s="8" t="s">
        <v>141</v>
      </c>
      <c r="E148" t="s">
        <v>137</v>
      </c>
      <c r="F148" s="9" t="s">
        <v>143</v>
      </c>
      <c r="G148" s="9" t="s">
        <v>232</v>
      </c>
      <c r="H148" s="9">
        <v>0</v>
      </c>
      <c r="I148">
        <v>0</v>
      </c>
      <c r="J148" s="9" t="s">
        <v>143</v>
      </c>
      <c r="K148">
        <v>4</v>
      </c>
      <c r="L148" t="s">
        <v>154</v>
      </c>
      <c r="M148" s="9" t="s">
        <v>153</v>
      </c>
      <c r="N148" s="7">
        <v>0</v>
      </c>
      <c r="O148">
        <v>0</v>
      </c>
      <c r="P148">
        <v>0</v>
      </c>
    </row>
    <row r="149" spans="1:16" x14ac:dyDescent="0.2">
      <c r="A149" s="8" t="s">
        <v>299</v>
      </c>
      <c r="B149" s="8">
        <f t="shared" si="2"/>
        <v>0</v>
      </c>
      <c r="C149" s="6">
        <v>1</v>
      </c>
      <c r="D149" s="8" t="s">
        <v>141</v>
      </c>
      <c r="E149" t="s">
        <v>138</v>
      </c>
      <c r="F149" s="9" t="s">
        <v>143</v>
      </c>
      <c r="G149" s="9" t="s">
        <v>238</v>
      </c>
      <c r="H149" s="9">
        <v>1</v>
      </c>
      <c r="I149">
        <v>0</v>
      </c>
      <c r="J149" s="9" t="s">
        <v>143</v>
      </c>
      <c r="K149">
        <v>5</v>
      </c>
      <c r="L149" t="s">
        <v>154</v>
      </c>
      <c r="M149" s="9" t="s">
        <v>153</v>
      </c>
      <c r="N149" s="7">
        <v>0</v>
      </c>
      <c r="O149">
        <v>0</v>
      </c>
      <c r="P149">
        <v>0</v>
      </c>
    </row>
    <row r="150" spans="1:16" x14ac:dyDescent="0.2">
      <c r="A150" s="8" t="s">
        <v>239</v>
      </c>
      <c r="B150" s="8">
        <f t="shared" si="2"/>
        <v>0</v>
      </c>
      <c r="C150" s="6">
        <v>1</v>
      </c>
      <c r="D150" s="8" t="s">
        <v>141</v>
      </c>
      <c r="E150" t="s">
        <v>88</v>
      </c>
      <c r="F150" s="9" t="s">
        <v>143</v>
      </c>
      <c r="G150" s="9" t="s">
        <v>231</v>
      </c>
      <c r="H150" s="9">
        <v>0</v>
      </c>
      <c r="I150">
        <v>0</v>
      </c>
      <c r="J150" s="9" t="s">
        <v>143</v>
      </c>
      <c r="K150">
        <v>3</v>
      </c>
      <c r="L150" t="s">
        <v>154</v>
      </c>
      <c r="M150" s="9" t="s">
        <v>153</v>
      </c>
      <c r="N150" s="7">
        <v>1695001</v>
      </c>
      <c r="O150">
        <v>0</v>
      </c>
      <c r="P150">
        <v>0</v>
      </c>
    </row>
    <row r="151" spans="1:16" x14ac:dyDescent="0.2">
      <c r="A151" s="8" t="s">
        <v>240</v>
      </c>
      <c r="B151" s="8">
        <f t="shared" si="2"/>
        <v>0</v>
      </c>
      <c r="C151" s="6">
        <v>1</v>
      </c>
      <c r="D151" s="8" t="s">
        <v>141</v>
      </c>
      <c r="E151" t="s">
        <v>302</v>
      </c>
      <c r="F151" s="9" t="s">
        <v>143</v>
      </c>
      <c r="G151" s="9" t="s">
        <v>239</v>
      </c>
      <c r="H151">
        <v>0</v>
      </c>
      <c r="I151">
        <v>0</v>
      </c>
      <c r="J151" s="9" t="s">
        <v>143</v>
      </c>
      <c r="K151">
        <v>4</v>
      </c>
      <c r="L151" t="s">
        <v>154</v>
      </c>
      <c r="M151" s="9" t="s">
        <v>153</v>
      </c>
      <c r="N151" s="12" t="s">
        <v>305</v>
      </c>
      <c r="O151">
        <v>0</v>
      </c>
      <c r="P151">
        <v>0</v>
      </c>
    </row>
    <row r="152" spans="1:16" x14ac:dyDescent="0.2">
      <c r="A152" s="8" t="s">
        <v>303</v>
      </c>
      <c r="B152" s="8">
        <f t="shared" si="2"/>
        <v>0</v>
      </c>
      <c r="C152" s="6">
        <v>1</v>
      </c>
      <c r="D152" s="8" t="s">
        <v>141</v>
      </c>
      <c r="E152" t="s">
        <v>304</v>
      </c>
      <c r="F152" s="9" t="s">
        <v>143</v>
      </c>
      <c r="G152" s="9" t="s">
        <v>240</v>
      </c>
      <c r="H152">
        <v>1</v>
      </c>
      <c r="I152">
        <v>0</v>
      </c>
      <c r="J152" s="9" t="s">
        <v>143</v>
      </c>
      <c r="K152">
        <v>5</v>
      </c>
      <c r="L152" t="s">
        <v>154</v>
      </c>
      <c r="M152" s="9" t="s">
        <v>153</v>
      </c>
      <c r="N152" s="7">
        <v>300000</v>
      </c>
      <c r="O152">
        <v>0</v>
      </c>
      <c r="P152">
        <v>0</v>
      </c>
    </row>
    <row r="153" spans="1:16" x14ac:dyDescent="0.2">
      <c r="A153" s="8" t="s">
        <v>307</v>
      </c>
      <c r="B153" s="8">
        <f t="shared" si="2"/>
        <v>0</v>
      </c>
      <c r="C153" s="6">
        <v>1</v>
      </c>
      <c r="D153" s="8" t="s">
        <v>141</v>
      </c>
      <c r="E153" t="s">
        <v>306</v>
      </c>
      <c r="F153" s="9" t="s">
        <v>143</v>
      </c>
      <c r="G153" s="9" t="s">
        <v>240</v>
      </c>
      <c r="H153">
        <v>1</v>
      </c>
      <c r="I153">
        <v>0</v>
      </c>
      <c r="J153" s="9" t="s">
        <v>143</v>
      </c>
      <c r="K153">
        <v>5</v>
      </c>
      <c r="L153" t="s">
        <v>154</v>
      </c>
      <c r="M153" s="9" t="s">
        <v>153</v>
      </c>
      <c r="N153" s="7">
        <v>1</v>
      </c>
      <c r="O153">
        <v>0</v>
      </c>
      <c r="P153">
        <v>0</v>
      </c>
    </row>
    <row r="154" spans="1:16" x14ac:dyDescent="0.2">
      <c r="A154" s="8" t="s">
        <v>308</v>
      </c>
      <c r="B154" s="8">
        <f t="shared" si="2"/>
        <v>0</v>
      </c>
      <c r="C154" s="6">
        <v>1</v>
      </c>
      <c r="D154" s="8" t="s">
        <v>141</v>
      </c>
      <c r="E154" t="s">
        <v>309</v>
      </c>
      <c r="F154" s="9" t="s">
        <v>143</v>
      </c>
      <c r="G154" s="9" t="s">
        <v>240</v>
      </c>
      <c r="H154">
        <v>1</v>
      </c>
      <c r="I154">
        <v>0</v>
      </c>
      <c r="J154" s="9" t="s">
        <v>143</v>
      </c>
      <c r="K154">
        <v>5</v>
      </c>
      <c r="L154" t="s">
        <v>154</v>
      </c>
      <c r="M154" s="9" t="s">
        <v>153</v>
      </c>
      <c r="N154" s="12" t="s">
        <v>310</v>
      </c>
      <c r="O154">
        <v>0</v>
      </c>
      <c r="P154">
        <v>0</v>
      </c>
    </row>
    <row r="155" spans="1:16" x14ac:dyDescent="0.2">
      <c r="A155" s="8" t="s">
        <v>311</v>
      </c>
      <c r="B155" s="8">
        <f t="shared" si="2"/>
        <v>0</v>
      </c>
      <c r="C155" s="6">
        <v>1</v>
      </c>
      <c r="D155" s="8" t="s">
        <v>141</v>
      </c>
      <c r="E155" t="s">
        <v>312</v>
      </c>
      <c r="F155" s="9" t="s">
        <v>143</v>
      </c>
      <c r="G155" s="9" t="s">
        <v>231</v>
      </c>
      <c r="H155">
        <v>0</v>
      </c>
      <c r="I155">
        <v>0</v>
      </c>
      <c r="J155" s="9" t="s">
        <v>143</v>
      </c>
      <c r="K155">
        <v>3</v>
      </c>
      <c r="L155" t="s">
        <v>154</v>
      </c>
      <c r="M155" s="9" t="s">
        <v>153</v>
      </c>
      <c r="N155" s="7">
        <v>-94413</v>
      </c>
      <c r="O155">
        <v>0</v>
      </c>
      <c r="P155">
        <v>0</v>
      </c>
    </row>
    <row r="156" spans="1:16" x14ac:dyDescent="0.2">
      <c r="A156" s="8" t="s">
        <v>313</v>
      </c>
      <c r="B156" s="8">
        <f t="shared" si="2"/>
        <v>0</v>
      </c>
      <c r="C156" s="6">
        <v>1</v>
      </c>
      <c r="D156" s="8" t="s">
        <v>141</v>
      </c>
      <c r="E156" t="s">
        <v>314</v>
      </c>
      <c r="F156" s="9" t="s">
        <v>143</v>
      </c>
      <c r="G156" s="9" t="s">
        <v>311</v>
      </c>
      <c r="H156">
        <v>0</v>
      </c>
      <c r="I156">
        <v>0</v>
      </c>
      <c r="J156" s="9" t="s">
        <v>143</v>
      </c>
      <c r="K156">
        <v>4</v>
      </c>
      <c r="L156" t="s">
        <v>154</v>
      </c>
      <c r="M156" s="9" t="s">
        <v>153</v>
      </c>
      <c r="N156" s="7">
        <v>-94413</v>
      </c>
      <c r="O156">
        <v>0</v>
      </c>
      <c r="P156">
        <v>0</v>
      </c>
    </row>
    <row r="157" spans="1:16" x14ac:dyDescent="0.2">
      <c r="A157" s="8" t="s">
        <v>315</v>
      </c>
      <c r="B157" s="8">
        <f t="shared" si="2"/>
        <v>0</v>
      </c>
      <c r="C157" s="6">
        <v>1</v>
      </c>
      <c r="D157" s="8" t="s">
        <v>141</v>
      </c>
      <c r="E157" t="s">
        <v>316</v>
      </c>
      <c r="F157" s="9" t="s">
        <v>143</v>
      </c>
      <c r="G157" s="9" t="s">
        <v>313</v>
      </c>
      <c r="H157">
        <v>1</v>
      </c>
      <c r="I157">
        <v>0</v>
      </c>
      <c r="J157" s="9" t="s">
        <v>143</v>
      </c>
      <c r="K157">
        <v>5</v>
      </c>
      <c r="L157" t="s">
        <v>154</v>
      </c>
      <c r="M157" s="9" t="s">
        <v>153</v>
      </c>
      <c r="N157" s="7">
        <v>-94413</v>
      </c>
      <c r="O157">
        <v>0</v>
      </c>
      <c r="P157">
        <v>0</v>
      </c>
    </row>
    <row r="158" spans="1:16" x14ac:dyDescent="0.2">
      <c r="A158" s="8" t="s">
        <v>317</v>
      </c>
      <c r="B158" s="8">
        <f t="shared" si="2"/>
        <v>0</v>
      </c>
      <c r="C158" s="6">
        <v>1</v>
      </c>
      <c r="D158" s="8" t="s">
        <v>141</v>
      </c>
      <c r="E158" t="s">
        <v>318</v>
      </c>
      <c r="F158" s="9" t="s">
        <v>143</v>
      </c>
      <c r="G158" s="9" t="s">
        <v>231</v>
      </c>
      <c r="H158">
        <v>0</v>
      </c>
      <c r="I158">
        <v>0</v>
      </c>
      <c r="J158" s="9" t="s">
        <v>143</v>
      </c>
      <c r="K158">
        <v>3</v>
      </c>
      <c r="L158" t="s">
        <v>154</v>
      </c>
      <c r="M158" s="9" t="s">
        <v>153</v>
      </c>
      <c r="N158" s="7">
        <v>40</v>
      </c>
      <c r="O158">
        <v>0</v>
      </c>
      <c r="P158">
        <v>0</v>
      </c>
    </row>
    <row r="159" spans="1:16" x14ac:dyDescent="0.2">
      <c r="A159" s="8" t="s">
        <v>319</v>
      </c>
      <c r="B159" s="8">
        <f t="shared" si="2"/>
        <v>0</v>
      </c>
      <c r="C159" s="6">
        <v>1</v>
      </c>
      <c r="D159" s="8" t="s">
        <v>141</v>
      </c>
      <c r="E159" t="s">
        <v>320</v>
      </c>
      <c r="F159" s="9" t="s">
        <v>143</v>
      </c>
      <c r="G159" s="9" t="s">
        <v>317</v>
      </c>
      <c r="H159">
        <v>0</v>
      </c>
      <c r="I159">
        <v>0</v>
      </c>
      <c r="J159" s="9" t="s">
        <v>143</v>
      </c>
      <c r="K159">
        <v>4</v>
      </c>
      <c r="L159" t="s">
        <v>154</v>
      </c>
      <c r="M159" s="9" t="s">
        <v>153</v>
      </c>
      <c r="N159" s="7">
        <v>20</v>
      </c>
      <c r="O159">
        <v>0</v>
      </c>
      <c r="P159">
        <v>0</v>
      </c>
    </row>
    <row r="160" spans="1:16" x14ac:dyDescent="0.2">
      <c r="A160" s="8" t="s">
        <v>321</v>
      </c>
      <c r="B160" s="8">
        <f t="shared" si="2"/>
        <v>0</v>
      </c>
      <c r="C160" s="6">
        <v>1</v>
      </c>
      <c r="D160" s="8" t="s">
        <v>141</v>
      </c>
      <c r="E160" t="s">
        <v>322</v>
      </c>
      <c r="F160" s="9" t="s">
        <v>143</v>
      </c>
      <c r="G160" s="9" t="s">
        <v>319</v>
      </c>
      <c r="H160">
        <v>1</v>
      </c>
      <c r="I160">
        <v>0</v>
      </c>
      <c r="J160" s="9" t="s">
        <v>143</v>
      </c>
      <c r="K160">
        <v>5</v>
      </c>
      <c r="L160" t="s">
        <v>154</v>
      </c>
      <c r="M160" s="9" t="s">
        <v>153</v>
      </c>
      <c r="N160" s="7">
        <v>20</v>
      </c>
      <c r="O160">
        <v>0</v>
      </c>
      <c r="P160">
        <v>0</v>
      </c>
    </row>
    <row r="161" spans="1:16" x14ac:dyDescent="0.2">
      <c r="A161" s="8" t="s">
        <v>323</v>
      </c>
      <c r="B161" s="8">
        <f t="shared" si="2"/>
        <v>0</v>
      </c>
      <c r="C161" s="6">
        <v>1</v>
      </c>
      <c r="D161" s="8" t="s">
        <v>141</v>
      </c>
      <c r="E161" t="s">
        <v>324</v>
      </c>
      <c r="F161" s="9" t="s">
        <v>143</v>
      </c>
      <c r="G161" s="9" t="s">
        <v>317</v>
      </c>
      <c r="H161">
        <v>0</v>
      </c>
      <c r="I161">
        <v>0</v>
      </c>
      <c r="J161" s="9" t="s">
        <v>143</v>
      </c>
      <c r="K161">
        <v>4</v>
      </c>
      <c r="L161" t="s">
        <v>154</v>
      </c>
      <c r="M161" s="9" t="s">
        <v>153</v>
      </c>
      <c r="N161" s="7">
        <v>20</v>
      </c>
      <c r="O161">
        <v>0</v>
      </c>
      <c r="P161">
        <v>0</v>
      </c>
    </row>
    <row r="162" spans="1:16" x14ac:dyDescent="0.2">
      <c r="A162" s="8" t="s">
        <v>325</v>
      </c>
      <c r="B162" s="8">
        <f t="shared" si="2"/>
        <v>0</v>
      </c>
      <c r="C162" s="6">
        <v>1</v>
      </c>
      <c r="D162" s="8" t="s">
        <v>141</v>
      </c>
      <c r="E162" t="s">
        <v>326</v>
      </c>
      <c r="F162" s="9" t="s">
        <v>143</v>
      </c>
      <c r="G162" s="9" t="s">
        <v>323</v>
      </c>
      <c r="H162">
        <v>1</v>
      </c>
      <c r="I162">
        <v>0</v>
      </c>
      <c r="J162" s="9" t="s">
        <v>143</v>
      </c>
      <c r="K162">
        <v>5</v>
      </c>
      <c r="L162" t="s">
        <v>154</v>
      </c>
      <c r="M162" s="9" t="s">
        <v>153</v>
      </c>
      <c r="N162" s="7">
        <v>20</v>
      </c>
      <c r="O162">
        <v>0</v>
      </c>
      <c r="P162">
        <v>0</v>
      </c>
    </row>
    <row r="163" spans="1:16" x14ac:dyDescent="0.2">
      <c r="A163" s="8" t="s">
        <v>327</v>
      </c>
      <c r="B163" s="8">
        <f t="shared" si="2"/>
        <v>0</v>
      </c>
      <c r="C163" s="6">
        <v>1</v>
      </c>
      <c r="D163" s="8" t="s">
        <v>141</v>
      </c>
      <c r="E163" t="s">
        <v>328</v>
      </c>
      <c r="F163" s="9" t="s">
        <v>143</v>
      </c>
      <c r="G163" s="9" t="s">
        <v>223</v>
      </c>
      <c r="H163">
        <v>0</v>
      </c>
      <c r="I163">
        <v>0</v>
      </c>
      <c r="J163" s="9" t="s">
        <v>143</v>
      </c>
      <c r="K163">
        <v>2</v>
      </c>
      <c r="L163" t="s">
        <v>154</v>
      </c>
      <c r="M163" s="9" t="s">
        <v>153</v>
      </c>
      <c r="N163" s="7">
        <v>-18917784</v>
      </c>
      <c r="O163">
        <v>0</v>
      </c>
      <c r="P163">
        <v>0</v>
      </c>
    </row>
    <row r="164" spans="1:16" x14ac:dyDescent="0.2">
      <c r="A164" s="8" t="s">
        <v>329</v>
      </c>
      <c r="B164" s="8">
        <f t="shared" si="2"/>
        <v>0</v>
      </c>
      <c r="C164" s="6">
        <v>1</v>
      </c>
      <c r="D164" s="8" t="s">
        <v>141</v>
      </c>
      <c r="E164" t="s">
        <v>330</v>
      </c>
      <c r="F164" s="9" t="s">
        <v>143</v>
      </c>
      <c r="G164" s="9" t="s">
        <v>327</v>
      </c>
      <c r="H164">
        <v>0</v>
      </c>
      <c r="I164">
        <v>0</v>
      </c>
      <c r="J164" s="9" t="s">
        <v>143</v>
      </c>
      <c r="K164">
        <v>3</v>
      </c>
      <c r="L164" t="s">
        <v>154</v>
      </c>
      <c r="M164" s="9" t="s">
        <v>153</v>
      </c>
      <c r="N164" s="7">
        <v>-18917784</v>
      </c>
      <c r="O164">
        <v>0</v>
      </c>
      <c r="P164">
        <v>0</v>
      </c>
    </row>
    <row r="165" spans="1:16" x14ac:dyDescent="0.2">
      <c r="A165" s="8" t="s">
        <v>331</v>
      </c>
      <c r="B165" s="8">
        <f t="shared" si="2"/>
        <v>0</v>
      </c>
      <c r="C165" s="6">
        <v>1</v>
      </c>
      <c r="D165" s="8" t="s">
        <v>141</v>
      </c>
      <c r="E165" t="s">
        <v>330</v>
      </c>
      <c r="F165" s="9" t="s">
        <v>143</v>
      </c>
      <c r="G165" s="9" t="s">
        <v>329</v>
      </c>
      <c r="H165">
        <v>0</v>
      </c>
      <c r="I165">
        <v>0</v>
      </c>
      <c r="J165" s="9" t="s">
        <v>143</v>
      </c>
      <c r="K165">
        <v>4</v>
      </c>
      <c r="L165" t="s">
        <v>154</v>
      </c>
      <c r="M165" s="9" t="s">
        <v>153</v>
      </c>
      <c r="N165" s="7">
        <v>-18917784</v>
      </c>
      <c r="O165">
        <v>0</v>
      </c>
      <c r="P165">
        <v>0</v>
      </c>
    </row>
    <row r="166" spans="1:16" x14ac:dyDescent="0.2">
      <c r="A166" s="8" t="s">
        <v>332</v>
      </c>
      <c r="B166" s="8">
        <f t="shared" si="2"/>
        <v>0</v>
      </c>
      <c r="C166" s="6">
        <v>1</v>
      </c>
      <c r="D166" s="8" t="s">
        <v>141</v>
      </c>
      <c r="E166" t="s">
        <v>333</v>
      </c>
      <c r="F166" s="9" t="s">
        <v>143</v>
      </c>
      <c r="G166" s="9" t="s">
        <v>331</v>
      </c>
      <c r="H166">
        <v>1</v>
      </c>
      <c r="I166">
        <v>0</v>
      </c>
      <c r="J166" s="9" t="s">
        <v>143</v>
      </c>
      <c r="K166">
        <v>5</v>
      </c>
      <c r="L166" t="s">
        <v>154</v>
      </c>
      <c r="M166" s="9" t="s">
        <v>153</v>
      </c>
      <c r="N166" s="7">
        <v>-18917784</v>
      </c>
      <c r="O166">
        <v>0</v>
      </c>
      <c r="P166">
        <v>0</v>
      </c>
    </row>
    <row r="167" spans="1:16" x14ac:dyDescent="0.2">
      <c r="A167" s="8" t="s">
        <v>334</v>
      </c>
      <c r="B167" s="8">
        <f t="shared" si="2"/>
        <v>0</v>
      </c>
      <c r="C167" s="6">
        <v>1</v>
      </c>
      <c r="D167" s="8" t="s">
        <v>141</v>
      </c>
      <c r="E167" t="s">
        <v>335</v>
      </c>
      <c r="F167" s="9" t="s">
        <v>143</v>
      </c>
      <c r="G167" s="9" t="s">
        <v>223</v>
      </c>
      <c r="H167">
        <v>0</v>
      </c>
      <c r="I167">
        <v>0</v>
      </c>
      <c r="J167" s="9" t="s">
        <v>143</v>
      </c>
      <c r="K167">
        <v>2</v>
      </c>
      <c r="L167" t="s">
        <v>154</v>
      </c>
      <c r="M167" s="9" t="s">
        <v>153</v>
      </c>
      <c r="N167" s="7">
        <v>-3746962</v>
      </c>
      <c r="O167">
        <v>0</v>
      </c>
      <c r="P167">
        <v>0</v>
      </c>
    </row>
    <row r="168" spans="1:16" x14ac:dyDescent="0.2">
      <c r="A168" s="8" t="s">
        <v>336</v>
      </c>
      <c r="B168" s="8">
        <f t="shared" si="2"/>
        <v>0</v>
      </c>
      <c r="C168" s="6">
        <v>1</v>
      </c>
      <c r="D168" s="8" t="s">
        <v>141</v>
      </c>
      <c r="E168" t="s">
        <v>337</v>
      </c>
      <c r="F168" s="9" t="s">
        <v>143</v>
      </c>
      <c r="G168" s="9" t="s">
        <v>334</v>
      </c>
      <c r="H168">
        <v>0</v>
      </c>
      <c r="I168">
        <v>0</v>
      </c>
      <c r="J168" s="9" t="s">
        <v>143</v>
      </c>
      <c r="K168">
        <v>3</v>
      </c>
      <c r="L168" t="s">
        <v>154</v>
      </c>
      <c r="M168" s="9" t="s">
        <v>153</v>
      </c>
      <c r="N168" s="7">
        <v>-1350625</v>
      </c>
      <c r="O168">
        <v>0</v>
      </c>
      <c r="P168">
        <v>0</v>
      </c>
    </row>
    <row r="169" spans="1:16" x14ac:dyDescent="0.2">
      <c r="A169" s="8" t="s">
        <v>338</v>
      </c>
      <c r="B169" s="8">
        <f t="shared" si="2"/>
        <v>0</v>
      </c>
      <c r="C169" s="6">
        <v>1</v>
      </c>
      <c r="D169" s="8" t="s">
        <v>141</v>
      </c>
      <c r="E169" t="s">
        <v>337</v>
      </c>
      <c r="F169" s="9" t="s">
        <v>143</v>
      </c>
      <c r="G169" s="9" t="s">
        <v>336</v>
      </c>
      <c r="H169">
        <v>0</v>
      </c>
      <c r="I169">
        <v>0</v>
      </c>
      <c r="J169" s="9" t="s">
        <v>143</v>
      </c>
      <c r="K169">
        <v>4</v>
      </c>
      <c r="L169" t="s">
        <v>154</v>
      </c>
      <c r="M169" s="9" t="s">
        <v>153</v>
      </c>
      <c r="N169" s="7">
        <v>-1350625</v>
      </c>
      <c r="O169">
        <v>0</v>
      </c>
      <c r="P169">
        <v>0</v>
      </c>
    </row>
    <row r="170" spans="1:16" x14ac:dyDescent="0.2">
      <c r="A170" s="8" t="s">
        <v>339</v>
      </c>
      <c r="B170" s="8">
        <f t="shared" si="2"/>
        <v>0</v>
      </c>
      <c r="C170" s="6">
        <v>1</v>
      </c>
      <c r="D170" s="8" t="s">
        <v>141</v>
      </c>
      <c r="E170" t="s">
        <v>337</v>
      </c>
      <c r="F170" s="9" t="s">
        <v>143</v>
      </c>
      <c r="G170" s="9" t="s">
        <v>338</v>
      </c>
      <c r="H170">
        <v>1</v>
      </c>
      <c r="I170">
        <v>0</v>
      </c>
      <c r="J170" s="9" t="s">
        <v>143</v>
      </c>
      <c r="K170">
        <v>5</v>
      </c>
      <c r="L170" t="s">
        <v>154</v>
      </c>
      <c r="M170" s="9" t="s">
        <v>153</v>
      </c>
      <c r="N170" s="7">
        <v>-1350625</v>
      </c>
      <c r="O170">
        <v>0</v>
      </c>
      <c r="P170">
        <v>0</v>
      </c>
    </row>
    <row r="171" spans="1:16" x14ac:dyDescent="0.2">
      <c r="A171" s="8" t="s">
        <v>340</v>
      </c>
      <c r="B171" s="8">
        <f t="shared" si="2"/>
        <v>0</v>
      </c>
      <c r="C171" s="6">
        <v>1</v>
      </c>
      <c r="D171" s="8" t="s">
        <v>141</v>
      </c>
      <c r="E171" t="s">
        <v>341</v>
      </c>
      <c r="F171" s="9" t="s">
        <v>143</v>
      </c>
      <c r="G171" s="9" t="s">
        <v>334</v>
      </c>
      <c r="H171">
        <v>0</v>
      </c>
      <c r="I171">
        <v>0</v>
      </c>
      <c r="J171" s="9" t="s">
        <v>143</v>
      </c>
      <c r="K171">
        <v>3</v>
      </c>
      <c r="L171" t="s">
        <v>154</v>
      </c>
      <c r="M171" s="9" t="s">
        <v>153</v>
      </c>
      <c r="N171" s="7">
        <v>-945712</v>
      </c>
      <c r="O171">
        <v>0</v>
      </c>
      <c r="P171">
        <v>0</v>
      </c>
    </row>
    <row r="172" spans="1:16" x14ac:dyDescent="0.2">
      <c r="A172" s="8" t="s">
        <v>342</v>
      </c>
      <c r="B172" s="8">
        <f t="shared" si="2"/>
        <v>0</v>
      </c>
      <c r="C172" s="6">
        <v>1</v>
      </c>
      <c r="D172" s="8" t="s">
        <v>141</v>
      </c>
      <c r="E172" t="s">
        <v>341</v>
      </c>
      <c r="F172" s="9" t="s">
        <v>143</v>
      </c>
      <c r="G172" s="9" t="s">
        <v>340</v>
      </c>
      <c r="H172">
        <v>0</v>
      </c>
      <c r="I172">
        <v>0</v>
      </c>
      <c r="J172" s="9" t="s">
        <v>143</v>
      </c>
      <c r="K172">
        <v>4</v>
      </c>
      <c r="L172" t="s">
        <v>154</v>
      </c>
      <c r="M172" s="9" t="s">
        <v>153</v>
      </c>
      <c r="N172" s="7">
        <v>-945712</v>
      </c>
      <c r="O172">
        <v>0</v>
      </c>
      <c r="P172">
        <v>0</v>
      </c>
    </row>
    <row r="173" spans="1:16" x14ac:dyDescent="0.2">
      <c r="A173" s="8" t="s">
        <v>343</v>
      </c>
      <c r="B173" s="8">
        <f t="shared" si="2"/>
        <v>0</v>
      </c>
      <c r="C173" s="6">
        <v>1</v>
      </c>
      <c r="D173" s="8" t="s">
        <v>141</v>
      </c>
      <c r="E173" t="s">
        <v>341</v>
      </c>
      <c r="F173" s="9" t="s">
        <v>143</v>
      </c>
      <c r="G173" s="9" t="s">
        <v>342</v>
      </c>
      <c r="H173">
        <v>1</v>
      </c>
      <c r="I173">
        <v>0</v>
      </c>
      <c r="J173" s="9" t="s">
        <v>143</v>
      </c>
      <c r="K173">
        <v>5</v>
      </c>
      <c r="L173" t="s">
        <v>154</v>
      </c>
      <c r="M173" s="9" t="s">
        <v>153</v>
      </c>
      <c r="N173" s="7">
        <v>-945712</v>
      </c>
      <c r="O173">
        <v>0</v>
      </c>
      <c r="P173">
        <v>0</v>
      </c>
    </row>
    <row r="174" spans="1:16" x14ac:dyDescent="0.2">
      <c r="A174" s="8" t="s">
        <v>344</v>
      </c>
      <c r="B174" s="8">
        <f t="shared" si="2"/>
        <v>0</v>
      </c>
      <c r="C174" s="6">
        <v>1</v>
      </c>
      <c r="D174" s="8" t="s">
        <v>141</v>
      </c>
      <c r="E174" t="s">
        <v>345</v>
      </c>
      <c r="F174" s="9" t="s">
        <v>143</v>
      </c>
      <c r="G174" s="9" t="s">
        <v>334</v>
      </c>
      <c r="H174">
        <v>0</v>
      </c>
      <c r="I174">
        <v>0</v>
      </c>
      <c r="J174" s="9" t="s">
        <v>143</v>
      </c>
      <c r="K174">
        <v>3</v>
      </c>
      <c r="L174" t="s">
        <v>154</v>
      </c>
      <c r="M174" s="9" t="s">
        <v>153</v>
      </c>
      <c r="N174" s="7">
        <v>-1450625</v>
      </c>
      <c r="O174">
        <v>0</v>
      </c>
      <c r="P174">
        <v>0</v>
      </c>
    </row>
    <row r="175" spans="1:16" x14ac:dyDescent="0.2">
      <c r="A175" s="8" t="s">
        <v>346</v>
      </c>
      <c r="B175" s="8">
        <f t="shared" si="2"/>
        <v>0</v>
      </c>
      <c r="C175" s="6">
        <v>1</v>
      </c>
      <c r="D175" s="8" t="s">
        <v>141</v>
      </c>
      <c r="E175" t="s">
        <v>347</v>
      </c>
      <c r="F175" s="9" t="s">
        <v>143</v>
      </c>
      <c r="G175" s="9" t="s">
        <v>344</v>
      </c>
      <c r="H175">
        <v>0</v>
      </c>
      <c r="I175">
        <v>0</v>
      </c>
      <c r="J175" s="9" t="s">
        <v>143</v>
      </c>
      <c r="K175">
        <v>4</v>
      </c>
      <c r="L175" t="s">
        <v>154</v>
      </c>
      <c r="M175" s="9" t="s">
        <v>153</v>
      </c>
      <c r="N175" s="7">
        <v>-1450625</v>
      </c>
      <c r="O175">
        <v>0</v>
      </c>
      <c r="P175">
        <v>0</v>
      </c>
    </row>
    <row r="176" spans="1:16" x14ac:dyDescent="0.2">
      <c r="A176" s="8" t="s">
        <v>348</v>
      </c>
      <c r="B176" s="8">
        <f t="shared" si="2"/>
        <v>0</v>
      </c>
      <c r="C176" s="6">
        <v>1</v>
      </c>
      <c r="D176" s="8" t="s">
        <v>141</v>
      </c>
      <c r="E176" t="s">
        <v>347</v>
      </c>
      <c r="F176" s="9" t="s">
        <v>143</v>
      </c>
      <c r="G176" s="9" t="s">
        <v>346</v>
      </c>
      <c r="H176">
        <v>1</v>
      </c>
      <c r="I176">
        <v>0</v>
      </c>
      <c r="J176" s="9" t="s">
        <v>143</v>
      </c>
      <c r="K176">
        <v>5</v>
      </c>
      <c r="L176" t="s">
        <v>154</v>
      </c>
      <c r="M176" s="9" t="s">
        <v>153</v>
      </c>
      <c r="N176" s="7">
        <v>-1450625</v>
      </c>
      <c r="O176">
        <v>0</v>
      </c>
      <c r="P176">
        <v>0</v>
      </c>
    </row>
    <row r="177" spans="1:16" x14ac:dyDescent="0.2">
      <c r="A177" s="8" t="s">
        <v>349</v>
      </c>
      <c r="B177" s="8">
        <f t="shared" si="2"/>
        <v>0</v>
      </c>
      <c r="C177" s="6">
        <v>1</v>
      </c>
      <c r="D177" s="8" t="s">
        <v>141</v>
      </c>
      <c r="E177" t="s">
        <v>350</v>
      </c>
      <c r="F177" s="9" t="s">
        <v>143</v>
      </c>
      <c r="G177" s="9" t="s">
        <v>223</v>
      </c>
      <c r="H177">
        <v>0</v>
      </c>
      <c r="I177">
        <v>0</v>
      </c>
      <c r="J177" s="9" t="s">
        <v>143</v>
      </c>
      <c r="K177">
        <v>2</v>
      </c>
      <c r="L177" t="s">
        <v>154</v>
      </c>
      <c r="M177" s="9" t="s">
        <v>153</v>
      </c>
      <c r="N177" s="7">
        <v>-857290</v>
      </c>
      <c r="O177">
        <v>0</v>
      </c>
      <c r="P177">
        <v>0</v>
      </c>
    </row>
    <row r="178" spans="1:16" x14ac:dyDescent="0.2">
      <c r="A178" s="8" t="s">
        <v>351</v>
      </c>
      <c r="B178" s="8">
        <f t="shared" si="2"/>
        <v>0</v>
      </c>
      <c r="C178" s="6">
        <v>1</v>
      </c>
      <c r="D178" s="8" t="s">
        <v>141</v>
      </c>
      <c r="E178" t="s">
        <v>352</v>
      </c>
      <c r="F178" s="9" t="s">
        <v>143</v>
      </c>
      <c r="G178" s="9" t="s">
        <v>349</v>
      </c>
      <c r="H178">
        <v>0</v>
      </c>
      <c r="I178">
        <v>0</v>
      </c>
      <c r="J178" s="9" t="s">
        <v>143</v>
      </c>
      <c r="K178">
        <v>3</v>
      </c>
      <c r="L178" t="s">
        <v>154</v>
      </c>
      <c r="M178" s="9" t="s">
        <v>153</v>
      </c>
      <c r="N178" s="7">
        <v>-857290</v>
      </c>
      <c r="O178">
        <v>0</v>
      </c>
      <c r="P178">
        <v>0</v>
      </c>
    </row>
    <row r="179" spans="1:16" x14ac:dyDescent="0.2">
      <c r="A179" s="8" t="s">
        <v>353</v>
      </c>
      <c r="B179" s="8">
        <f t="shared" si="2"/>
        <v>0</v>
      </c>
      <c r="C179" s="6">
        <v>1</v>
      </c>
      <c r="D179" s="8" t="s">
        <v>141</v>
      </c>
      <c r="E179" t="s">
        <v>354</v>
      </c>
      <c r="F179" s="9" t="s">
        <v>143</v>
      </c>
      <c r="G179" s="9" t="s">
        <v>351</v>
      </c>
      <c r="H179">
        <v>0</v>
      </c>
      <c r="I179">
        <v>0</v>
      </c>
      <c r="J179" s="9" t="s">
        <v>143</v>
      </c>
      <c r="K179">
        <v>4</v>
      </c>
      <c r="L179" t="s">
        <v>154</v>
      </c>
      <c r="M179" s="9" t="s">
        <v>153</v>
      </c>
      <c r="N179" s="7">
        <v>-765370</v>
      </c>
      <c r="O179">
        <v>0</v>
      </c>
      <c r="P179">
        <v>0</v>
      </c>
    </row>
    <row r="180" spans="1:16" x14ac:dyDescent="0.2">
      <c r="A180" s="8" t="s">
        <v>355</v>
      </c>
      <c r="B180" s="8">
        <f t="shared" si="2"/>
        <v>0</v>
      </c>
      <c r="C180" s="6">
        <v>1</v>
      </c>
      <c r="D180" s="8" t="s">
        <v>141</v>
      </c>
      <c r="E180" t="s">
        <v>354</v>
      </c>
      <c r="F180" s="9" t="s">
        <v>143</v>
      </c>
      <c r="G180" s="9" t="s">
        <v>353</v>
      </c>
      <c r="H180">
        <v>1</v>
      </c>
      <c r="I180">
        <v>0</v>
      </c>
      <c r="J180" s="9" t="s">
        <v>143</v>
      </c>
      <c r="K180">
        <v>5</v>
      </c>
      <c r="L180" t="s">
        <v>154</v>
      </c>
      <c r="M180" s="9" t="s">
        <v>153</v>
      </c>
      <c r="N180" s="7">
        <v>-765370</v>
      </c>
      <c r="O180">
        <v>0</v>
      </c>
      <c r="P180">
        <v>0</v>
      </c>
    </row>
    <row r="181" spans="1:16" x14ac:dyDescent="0.2">
      <c r="A181" s="8" t="s">
        <v>356</v>
      </c>
      <c r="B181" s="8">
        <f t="shared" si="2"/>
        <v>0</v>
      </c>
      <c r="C181" s="6">
        <v>1</v>
      </c>
      <c r="D181" s="8" t="s">
        <v>141</v>
      </c>
      <c r="E181" t="s">
        <v>357</v>
      </c>
      <c r="F181" s="9" t="s">
        <v>143</v>
      </c>
      <c r="G181" s="9" t="s">
        <v>351</v>
      </c>
      <c r="H181">
        <v>0</v>
      </c>
      <c r="I181">
        <v>0</v>
      </c>
      <c r="J181" s="9" t="s">
        <v>143</v>
      </c>
      <c r="K181">
        <v>4</v>
      </c>
      <c r="L181" t="s">
        <v>154</v>
      </c>
      <c r="M181" s="9" t="s">
        <v>153</v>
      </c>
      <c r="N181" s="7">
        <v>-91920</v>
      </c>
      <c r="O181">
        <v>0</v>
      </c>
      <c r="P181">
        <v>0</v>
      </c>
    </row>
    <row r="182" spans="1:16" x14ac:dyDescent="0.2">
      <c r="A182" s="8" t="s">
        <v>358</v>
      </c>
      <c r="B182" s="8">
        <f t="shared" si="2"/>
        <v>0</v>
      </c>
      <c r="C182" s="6">
        <v>1</v>
      </c>
      <c r="D182" s="8" t="s">
        <v>141</v>
      </c>
      <c r="E182" t="s">
        <v>357</v>
      </c>
      <c r="F182" s="9" t="s">
        <v>143</v>
      </c>
      <c r="G182" s="9" t="s">
        <v>356</v>
      </c>
      <c r="H182">
        <v>1</v>
      </c>
      <c r="I182">
        <v>0</v>
      </c>
      <c r="J182" s="9" t="s">
        <v>143</v>
      </c>
      <c r="K182">
        <v>5</v>
      </c>
      <c r="L182" t="s">
        <v>154</v>
      </c>
      <c r="M182" s="9" t="s">
        <v>153</v>
      </c>
      <c r="N182" s="7">
        <v>-91920</v>
      </c>
      <c r="O182">
        <v>0</v>
      </c>
      <c r="P182">
        <v>0</v>
      </c>
    </row>
    <row r="183" spans="1:16" x14ac:dyDescent="0.2">
      <c r="A183" s="8" t="s">
        <v>359</v>
      </c>
      <c r="B183" s="8">
        <f t="shared" si="2"/>
        <v>0</v>
      </c>
      <c r="C183" s="6">
        <v>1</v>
      </c>
      <c r="D183" s="8" t="s">
        <v>141</v>
      </c>
      <c r="E183" t="s">
        <v>360</v>
      </c>
      <c r="F183" s="9" t="s">
        <v>143</v>
      </c>
      <c r="G183" s="9" t="s">
        <v>301</v>
      </c>
      <c r="H183">
        <v>0</v>
      </c>
      <c r="I183">
        <v>0</v>
      </c>
      <c r="J183" s="9" t="s">
        <v>143</v>
      </c>
      <c r="K183">
        <v>1</v>
      </c>
      <c r="L183" t="s">
        <v>154</v>
      </c>
      <c r="M183" s="9" t="s">
        <v>153</v>
      </c>
      <c r="N183" s="7">
        <v>-114623571.26000001</v>
      </c>
      <c r="O183">
        <v>0</v>
      </c>
      <c r="P183">
        <v>0</v>
      </c>
    </row>
    <row r="184" spans="1:16" x14ac:dyDescent="0.2">
      <c r="A184" s="8" t="s">
        <v>361</v>
      </c>
      <c r="B184" s="8">
        <f t="shared" si="2"/>
        <v>0</v>
      </c>
      <c r="C184" s="6">
        <v>1</v>
      </c>
      <c r="D184" s="8" t="s">
        <v>141</v>
      </c>
      <c r="E184" t="s">
        <v>362</v>
      </c>
      <c r="F184" s="9" t="s">
        <v>143</v>
      </c>
      <c r="G184" s="9" t="s">
        <v>359</v>
      </c>
      <c r="H184">
        <v>0</v>
      </c>
      <c r="I184">
        <v>0</v>
      </c>
      <c r="J184" s="9" t="s">
        <v>143</v>
      </c>
      <c r="K184">
        <v>2</v>
      </c>
      <c r="L184" t="s">
        <v>154</v>
      </c>
      <c r="M184" s="9" t="s">
        <v>153</v>
      </c>
      <c r="N184" s="7">
        <v>-91693921</v>
      </c>
      <c r="O184">
        <v>0</v>
      </c>
      <c r="P184">
        <v>0</v>
      </c>
    </row>
    <row r="185" spans="1:16" x14ac:dyDescent="0.2">
      <c r="A185" s="8" t="s">
        <v>363</v>
      </c>
      <c r="B185" s="8">
        <f t="shared" si="2"/>
        <v>0</v>
      </c>
      <c r="C185" s="6">
        <v>1</v>
      </c>
      <c r="D185" s="8" t="s">
        <v>141</v>
      </c>
      <c r="E185" t="s">
        <v>364</v>
      </c>
      <c r="F185" s="9" t="s">
        <v>143</v>
      </c>
      <c r="G185" s="9" t="s">
        <v>361</v>
      </c>
      <c r="H185">
        <v>0</v>
      </c>
      <c r="I185">
        <v>0</v>
      </c>
      <c r="J185" s="9" t="s">
        <v>143</v>
      </c>
      <c r="K185">
        <v>3</v>
      </c>
      <c r="L185" t="s">
        <v>154</v>
      </c>
      <c r="M185" s="9" t="s">
        <v>153</v>
      </c>
      <c r="N185" s="7">
        <v>-91693921</v>
      </c>
      <c r="O185">
        <v>0</v>
      </c>
      <c r="P185">
        <v>0</v>
      </c>
    </row>
    <row r="186" spans="1:16" x14ac:dyDescent="0.2">
      <c r="A186" s="8" t="s">
        <v>365</v>
      </c>
      <c r="B186" s="8">
        <f t="shared" si="2"/>
        <v>0</v>
      </c>
      <c r="C186" s="6">
        <v>1</v>
      </c>
      <c r="D186" s="8" t="s">
        <v>141</v>
      </c>
      <c r="E186" t="s">
        <v>366</v>
      </c>
      <c r="F186" s="9" t="s">
        <v>143</v>
      </c>
      <c r="G186" s="9" t="s">
        <v>363</v>
      </c>
      <c r="H186">
        <v>0</v>
      </c>
      <c r="I186">
        <v>0</v>
      </c>
      <c r="J186" s="9" t="s">
        <v>143</v>
      </c>
      <c r="K186">
        <v>4</v>
      </c>
      <c r="L186" t="s">
        <v>154</v>
      </c>
      <c r="M186" s="9" t="s">
        <v>153</v>
      </c>
      <c r="N186" s="7">
        <v>-91693921</v>
      </c>
      <c r="O186">
        <v>0</v>
      </c>
      <c r="P186">
        <v>0</v>
      </c>
    </row>
    <row r="187" spans="1:16" x14ac:dyDescent="0.2">
      <c r="A187" s="8" t="s">
        <v>367</v>
      </c>
      <c r="B187" s="8">
        <f t="shared" si="2"/>
        <v>0</v>
      </c>
      <c r="C187" s="6">
        <v>1</v>
      </c>
      <c r="D187" s="8" t="s">
        <v>141</v>
      </c>
      <c r="E187" t="s">
        <v>366</v>
      </c>
      <c r="F187" s="9" t="s">
        <v>143</v>
      </c>
      <c r="G187" s="9" t="s">
        <v>365</v>
      </c>
      <c r="H187">
        <v>1</v>
      </c>
      <c r="I187">
        <v>0</v>
      </c>
      <c r="J187" s="9" t="s">
        <v>143</v>
      </c>
      <c r="K187">
        <v>5</v>
      </c>
      <c r="L187" t="s">
        <v>154</v>
      </c>
      <c r="M187" s="9" t="s">
        <v>153</v>
      </c>
      <c r="N187" s="7">
        <v>-91693921</v>
      </c>
      <c r="O187">
        <v>0</v>
      </c>
      <c r="P187">
        <v>0</v>
      </c>
    </row>
    <row r="188" spans="1:16" x14ac:dyDescent="0.2">
      <c r="A188" s="8" t="s">
        <v>368</v>
      </c>
      <c r="B188" s="8">
        <f t="shared" si="2"/>
        <v>0</v>
      </c>
      <c r="C188" s="6">
        <v>1</v>
      </c>
      <c r="D188" s="8" t="s">
        <v>141</v>
      </c>
      <c r="E188" t="s">
        <v>369</v>
      </c>
      <c r="F188" s="9" t="s">
        <v>143</v>
      </c>
      <c r="G188" s="9" t="s">
        <v>359</v>
      </c>
      <c r="H188">
        <v>0</v>
      </c>
      <c r="I188">
        <v>0</v>
      </c>
      <c r="J188" s="9" t="s">
        <v>143</v>
      </c>
      <c r="K188">
        <v>2</v>
      </c>
      <c r="L188" t="s">
        <v>154</v>
      </c>
      <c r="M188" s="9" t="s">
        <v>153</v>
      </c>
      <c r="N188" s="7">
        <v>-25331674.48</v>
      </c>
      <c r="O188">
        <v>0</v>
      </c>
      <c r="P188">
        <v>0</v>
      </c>
    </row>
    <row r="189" spans="1:16" x14ac:dyDescent="0.2">
      <c r="A189" s="8" t="s">
        <v>370</v>
      </c>
      <c r="B189" s="8">
        <f t="shared" si="2"/>
        <v>0</v>
      </c>
      <c r="C189" s="6">
        <v>1</v>
      </c>
      <c r="D189" s="8" t="s">
        <v>141</v>
      </c>
      <c r="E189" t="s">
        <v>371</v>
      </c>
      <c r="F189" s="9" t="s">
        <v>143</v>
      </c>
      <c r="G189" s="9" t="s">
        <v>368</v>
      </c>
      <c r="H189">
        <v>0</v>
      </c>
      <c r="I189">
        <v>0</v>
      </c>
      <c r="J189" s="9" t="s">
        <v>143</v>
      </c>
      <c r="K189">
        <v>3</v>
      </c>
      <c r="L189" t="s">
        <v>154</v>
      </c>
      <c r="M189" s="9" t="s">
        <v>153</v>
      </c>
      <c r="N189" s="7">
        <v>-6385972.1399999997</v>
      </c>
      <c r="O189">
        <v>0</v>
      </c>
      <c r="P189">
        <v>0</v>
      </c>
    </row>
    <row r="190" spans="1:16" x14ac:dyDescent="0.2">
      <c r="A190" s="8" t="s">
        <v>372</v>
      </c>
      <c r="B190" s="8">
        <f t="shared" si="2"/>
        <v>0</v>
      </c>
      <c r="C190" s="6">
        <v>1</v>
      </c>
      <c r="D190" s="8" t="s">
        <v>141</v>
      </c>
      <c r="E190" t="s">
        <v>371</v>
      </c>
      <c r="F190" s="9" t="s">
        <v>143</v>
      </c>
      <c r="G190" s="9" t="s">
        <v>370</v>
      </c>
      <c r="H190">
        <v>0</v>
      </c>
      <c r="I190">
        <v>0</v>
      </c>
      <c r="J190" s="9" t="s">
        <v>143</v>
      </c>
      <c r="K190">
        <v>4</v>
      </c>
      <c r="L190" t="s">
        <v>154</v>
      </c>
      <c r="M190" s="9" t="s">
        <v>153</v>
      </c>
      <c r="N190" s="7">
        <v>-6385972.1399999997</v>
      </c>
      <c r="O190">
        <v>0</v>
      </c>
      <c r="P190">
        <v>0</v>
      </c>
    </row>
    <row r="191" spans="1:16" x14ac:dyDescent="0.2">
      <c r="A191" s="8" t="s">
        <v>373</v>
      </c>
      <c r="B191" s="8">
        <f t="shared" si="2"/>
        <v>0</v>
      </c>
      <c r="C191" s="6">
        <v>1</v>
      </c>
      <c r="D191" s="8" t="s">
        <v>141</v>
      </c>
      <c r="E191" t="s">
        <v>371</v>
      </c>
      <c r="F191" s="9" t="s">
        <v>143</v>
      </c>
      <c r="G191" s="9" t="s">
        <v>372</v>
      </c>
      <c r="H191">
        <v>1</v>
      </c>
      <c r="I191">
        <v>0</v>
      </c>
      <c r="J191" s="9" t="s">
        <v>143</v>
      </c>
      <c r="K191">
        <v>5</v>
      </c>
      <c r="L191" t="s">
        <v>154</v>
      </c>
      <c r="M191" s="9" t="s">
        <v>153</v>
      </c>
      <c r="N191" s="7">
        <v>-6385972.1399999997</v>
      </c>
      <c r="O191">
        <v>0</v>
      </c>
      <c r="P191">
        <v>0</v>
      </c>
    </row>
    <row r="192" spans="1:16" x14ac:dyDescent="0.2">
      <c r="A192" s="8" t="s">
        <v>374</v>
      </c>
      <c r="B192" s="8">
        <f t="shared" si="2"/>
        <v>0</v>
      </c>
      <c r="C192" s="6">
        <v>1</v>
      </c>
      <c r="D192" s="8" t="s">
        <v>141</v>
      </c>
      <c r="E192" t="s">
        <v>375</v>
      </c>
      <c r="F192" s="9" t="s">
        <v>143</v>
      </c>
      <c r="G192" s="9" t="s">
        <v>368</v>
      </c>
      <c r="H192">
        <v>0</v>
      </c>
      <c r="I192">
        <v>0</v>
      </c>
      <c r="J192" s="9" t="s">
        <v>143</v>
      </c>
      <c r="K192">
        <v>3</v>
      </c>
      <c r="L192" t="s">
        <v>154</v>
      </c>
      <c r="M192" s="9" t="s">
        <v>153</v>
      </c>
      <c r="N192" s="7">
        <v>-3935756.99</v>
      </c>
      <c r="O192">
        <v>0</v>
      </c>
      <c r="P192">
        <v>0</v>
      </c>
    </row>
    <row r="193" spans="1:16" x14ac:dyDescent="0.2">
      <c r="A193" s="8" t="s">
        <v>376</v>
      </c>
      <c r="B193" s="8">
        <f t="shared" si="2"/>
        <v>0</v>
      </c>
      <c r="C193" s="6">
        <v>1</v>
      </c>
      <c r="D193" s="8" t="s">
        <v>141</v>
      </c>
      <c r="E193" t="s">
        <v>375</v>
      </c>
      <c r="F193" s="9" t="s">
        <v>143</v>
      </c>
      <c r="G193" s="9" t="s">
        <v>374</v>
      </c>
      <c r="H193">
        <v>0</v>
      </c>
      <c r="I193">
        <v>0</v>
      </c>
      <c r="J193" s="9" t="s">
        <v>143</v>
      </c>
      <c r="K193">
        <v>4</v>
      </c>
      <c r="L193" t="s">
        <v>154</v>
      </c>
      <c r="M193" s="9" t="s">
        <v>153</v>
      </c>
      <c r="N193" s="7">
        <v>-3935756.99</v>
      </c>
      <c r="O193">
        <v>0</v>
      </c>
      <c r="P193">
        <v>0</v>
      </c>
    </row>
    <row r="194" spans="1:16" x14ac:dyDescent="0.2">
      <c r="A194" s="8" t="s">
        <v>377</v>
      </c>
      <c r="B194" s="8">
        <f t="shared" si="2"/>
        <v>0</v>
      </c>
      <c r="C194" s="6">
        <v>1</v>
      </c>
      <c r="D194" s="8" t="s">
        <v>141</v>
      </c>
      <c r="E194" t="s">
        <v>375</v>
      </c>
      <c r="F194" s="9" t="s">
        <v>143</v>
      </c>
      <c r="G194" s="9" t="s">
        <v>376</v>
      </c>
      <c r="H194">
        <v>1</v>
      </c>
      <c r="I194">
        <v>0</v>
      </c>
      <c r="J194" s="9" t="s">
        <v>143</v>
      </c>
      <c r="K194">
        <v>5</v>
      </c>
      <c r="L194" t="s">
        <v>154</v>
      </c>
      <c r="M194" s="9" t="s">
        <v>153</v>
      </c>
      <c r="N194" s="7">
        <v>-3935756.99</v>
      </c>
      <c r="O194">
        <v>0</v>
      </c>
      <c r="P194">
        <v>0</v>
      </c>
    </row>
    <row r="195" spans="1:16" x14ac:dyDescent="0.2">
      <c r="A195" s="8" t="s">
        <v>378</v>
      </c>
      <c r="B195" s="8">
        <f t="shared" si="2"/>
        <v>0</v>
      </c>
      <c r="C195" s="6">
        <v>1</v>
      </c>
      <c r="D195" s="8" t="s">
        <v>141</v>
      </c>
      <c r="E195" t="s">
        <v>379</v>
      </c>
      <c r="F195" s="9" t="s">
        <v>143</v>
      </c>
      <c r="G195" s="9" t="s">
        <v>368</v>
      </c>
      <c r="H195">
        <v>0</v>
      </c>
      <c r="I195">
        <v>0</v>
      </c>
      <c r="J195" s="9" t="s">
        <v>143</v>
      </c>
      <c r="K195">
        <v>3</v>
      </c>
      <c r="L195" t="s">
        <v>154</v>
      </c>
      <c r="M195" s="9" t="s">
        <v>153</v>
      </c>
      <c r="N195" s="7">
        <v>-3556719.77</v>
      </c>
      <c r="O195">
        <v>0</v>
      </c>
      <c r="P195">
        <v>0</v>
      </c>
    </row>
    <row r="196" spans="1:16" x14ac:dyDescent="0.2">
      <c r="A196" s="8" t="s">
        <v>380</v>
      </c>
      <c r="B196" s="8">
        <f t="shared" si="2"/>
        <v>0</v>
      </c>
      <c r="C196" s="6">
        <v>1</v>
      </c>
      <c r="D196" s="8" t="s">
        <v>141</v>
      </c>
      <c r="E196" t="s">
        <v>381</v>
      </c>
      <c r="F196" s="9" t="s">
        <v>143</v>
      </c>
      <c r="G196" s="9" t="s">
        <v>378</v>
      </c>
      <c r="H196">
        <v>0</v>
      </c>
      <c r="I196">
        <v>0</v>
      </c>
      <c r="J196" s="9" t="s">
        <v>143</v>
      </c>
      <c r="K196">
        <v>4</v>
      </c>
      <c r="L196" t="s">
        <v>154</v>
      </c>
      <c r="M196" s="9" t="s">
        <v>153</v>
      </c>
      <c r="N196" s="7">
        <v>-3556719.77</v>
      </c>
      <c r="O196">
        <v>0</v>
      </c>
      <c r="P196">
        <v>0</v>
      </c>
    </row>
    <row r="197" spans="1:16" x14ac:dyDescent="0.2">
      <c r="A197" s="8" t="s">
        <v>382</v>
      </c>
      <c r="B197" s="8">
        <f t="shared" si="2"/>
        <v>0</v>
      </c>
      <c r="C197" s="6">
        <v>1</v>
      </c>
      <c r="D197" s="8" t="s">
        <v>141</v>
      </c>
      <c r="E197" t="s">
        <v>383</v>
      </c>
      <c r="F197" s="9" t="s">
        <v>143</v>
      </c>
      <c r="G197" s="9" t="s">
        <v>380</v>
      </c>
      <c r="H197">
        <v>1</v>
      </c>
      <c r="I197">
        <v>0</v>
      </c>
      <c r="J197" s="9" t="s">
        <v>143</v>
      </c>
      <c r="K197">
        <v>5</v>
      </c>
      <c r="L197" t="s">
        <v>154</v>
      </c>
      <c r="M197" s="9" t="s">
        <v>153</v>
      </c>
      <c r="N197" s="7">
        <v>-3556719.77</v>
      </c>
      <c r="O197">
        <v>0</v>
      </c>
      <c r="P197">
        <v>0</v>
      </c>
    </row>
    <row r="198" spans="1:16" x14ac:dyDescent="0.2">
      <c r="A198" s="8" t="s">
        <v>384</v>
      </c>
      <c r="B198" s="8">
        <f t="shared" ref="B198:B261" si="3">IF(A197=A198,1,0)</f>
        <v>0</v>
      </c>
      <c r="C198" s="6">
        <v>1</v>
      </c>
      <c r="D198" s="8" t="s">
        <v>141</v>
      </c>
      <c r="E198" t="s">
        <v>385</v>
      </c>
      <c r="F198" s="9" t="s">
        <v>143</v>
      </c>
      <c r="G198" s="9" t="s">
        <v>368</v>
      </c>
      <c r="H198">
        <v>0</v>
      </c>
      <c r="I198">
        <v>0</v>
      </c>
      <c r="J198" s="9" t="s">
        <v>143</v>
      </c>
      <c r="K198">
        <v>3</v>
      </c>
      <c r="L198" t="s">
        <v>154</v>
      </c>
      <c r="M198" s="9" t="s">
        <v>153</v>
      </c>
      <c r="N198" s="7">
        <v>-11453225.58</v>
      </c>
      <c r="O198">
        <v>0</v>
      </c>
      <c r="P198">
        <v>0</v>
      </c>
    </row>
    <row r="199" spans="1:16" x14ac:dyDescent="0.2">
      <c r="A199" s="8" t="s">
        <v>386</v>
      </c>
      <c r="B199" s="8">
        <f t="shared" si="3"/>
        <v>0</v>
      </c>
      <c r="C199" s="6">
        <v>1</v>
      </c>
      <c r="D199" s="8" t="s">
        <v>141</v>
      </c>
      <c r="E199" t="s">
        <v>385</v>
      </c>
      <c r="F199" s="9" t="s">
        <v>143</v>
      </c>
      <c r="G199" s="9" t="s">
        <v>384</v>
      </c>
      <c r="H199">
        <v>0</v>
      </c>
      <c r="I199">
        <v>0</v>
      </c>
      <c r="J199" s="9" t="s">
        <v>143</v>
      </c>
      <c r="K199">
        <v>4</v>
      </c>
      <c r="L199" t="s">
        <v>154</v>
      </c>
      <c r="M199" s="9" t="s">
        <v>153</v>
      </c>
      <c r="N199" s="7">
        <v>-11453225.58</v>
      </c>
      <c r="O199">
        <v>0</v>
      </c>
      <c r="P199">
        <v>0</v>
      </c>
    </row>
    <row r="200" spans="1:16" x14ac:dyDescent="0.2">
      <c r="A200" s="8" t="s">
        <v>387</v>
      </c>
      <c r="B200" s="8">
        <f t="shared" si="3"/>
        <v>0</v>
      </c>
      <c r="C200" s="6">
        <v>1</v>
      </c>
      <c r="D200" s="8" t="s">
        <v>141</v>
      </c>
      <c r="E200" t="s">
        <v>388</v>
      </c>
      <c r="F200" s="9" t="s">
        <v>143</v>
      </c>
      <c r="G200" s="9" t="s">
        <v>386</v>
      </c>
      <c r="H200">
        <v>1</v>
      </c>
      <c r="I200">
        <v>0</v>
      </c>
      <c r="J200" s="9" t="s">
        <v>143</v>
      </c>
      <c r="K200">
        <v>5</v>
      </c>
      <c r="L200" t="s">
        <v>154</v>
      </c>
      <c r="M200" s="9" t="s">
        <v>153</v>
      </c>
      <c r="N200" s="7">
        <v>-11453225.58</v>
      </c>
      <c r="O200">
        <v>0</v>
      </c>
      <c r="P200">
        <v>0</v>
      </c>
    </row>
    <row r="201" spans="1:16" x14ac:dyDescent="0.2">
      <c r="A201" s="8" t="s">
        <v>389</v>
      </c>
      <c r="B201" s="8">
        <f t="shared" si="3"/>
        <v>0</v>
      </c>
      <c r="C201" s="6">
        <v>1</v>
      </c>
      <c r="D201" s="8" t="s">
        <v>141</v>
      </c>
      <c r="E201" t="s">
        <v>390</v>
      </c>
      <c r="F201" s="9" t="s">
        <v>143</v>
      </c>
      <c r="G201" s="9" t="s">
        <v>359</v>
      </c>
      <c r="H201">
        <v>0</v>
      </c>
      <c r="I201">
        <v>0</v>
      </c>
      <c r="J201" s="9" t="s">
        <v>143</v>
      </c>
      <c r="K201">
        <v>2</v>
      </c>
      <c r="L201" t="s">
        <v>154</v>
      </c>
      <c r="M201" s="9" t="s">
        <v>153</v>
      </c>
      <c r="N201" s="12" t="s">
        <v>391</v>
      </c>
      <c r="O201">
        <v>0</v>
      </c>
      <c r="P201">
        <v>0</v>
      </c>
    </row>
    <row r="202" spans="1:16" x14ac:dyDescent="0.2">
      <c r="A202" s="8" t="s">
        <v>392</v>
      </c>
      <c r="B202" s="8">
        <f t="shared" si="3"/>
        <v>0</v>
      </c>
      <c r="C202" s="6">
        <v>1</v>
      </c>
      <c r="D202" s="8" t="s">
        <v>141</v>
      </c>
      <c r="E202" t="s">
        <v>393</v>
      </c>
      <c r="F202" s="9" t="s">
        <v>143</v>
      </c>
      <c r="G202" s="9" t="s">
        <v>389</v>
      </c>
      <c r="H202">
        <v>0</v>
      </c>
      <c r="I202">
        <v>0</v>
      </c>
      <c r="J202" s="9" t="s">
        <v>143</v>
      </c>
      <c r="K202">
        <v>3</v>
      </c>
      <c r="L202" t="s">
        <v>154</v>
      </c>
      <c r="M202" s="9" t="s">
        <v>153</v>
      </c>
      <c r="N202" s="12" t="s">
        <v>391</v>
      </c>
      <c r="O202">
        <v>0</v>
      </c>
      <c r="P202">
        <v>0</v>
      </c>
    </row>
    <row r="203" spans="1:16" x14ac:dyDescent="0.2">
      <c r="A203" s="8" t="s">
        <v>394</v>
      </c>
      <c r="B203" s="8">
        <f t="shared" si="3"/>
        <v>0</v>
      </c>
      <c r="C203" s="6">
        <v>1</v>
      </c>
      <c r="D203" s="8" t="s">
        <v>141</v>
      </c>
      <c r="E203" t="s">
        <v>395</v>
      </c>
      <c r="F203" s="9" t="s">
        <v>143</v>
      </c>
      <c r="G203" s="9" t="s">
        <v>392</v>
      </c>
      <c r="H203">
        <v>0</v>
      </c>
      <c r="I203">
        <v>0</v>
      </c>
      <c r="J203" s="9" t="s">
        <v>143</v>
      </c>
      <c r="K203">
        <v>4</v>
      </c>
      <c r="L203" t="s">
        <v>154</v>
      </c>
      <c r="M203" s="9" t="s">
        <v>153</v>
      </c>
      <c r="N203" s="12" t="s">
        <v>391</v>
      </c>
      <c r="O203">
        <v>0</v>
      </c>
      <c r="P203">
        <v>0</v>
      </c>
    </row>
    <row r="204" spans="1:16" x14ac:dyDescent="0.2">
      <c r="A204" s="8" t="s">
        <v>396</v>
      </c>
      <c r="B204" s="8">
        <f t="shared" si="3"/>
        <v>0</v>
      </c>
      <c r="C204" s="6">
        <v>1</v>
      </c>
      <c r="D204" s="8" t="s">
        <v>141</v>
      </c>
      <c r="E204" t="s">
        <v>397</v>
      </c>
      <c r="F204" s="9" t="s">
        <v>143</v>
      </c>
      <c r="G204" s="9" t="s">
        <v>394</v>
      </c>
      <c r="H204">
        <v>1</v>
      </c>
      <c r="I204">
        <v>0</v>
      </c>
      <c r="J204" s="9" t="s">
        <v>143</v>
      </c>
      <c r="K204">
        <v>5</v>
      </c>
      <c r="L204" t="s">
        <v>154</v>
      </c>
      <c r="M204" s="9" t="s">
        <v>153</v>
      </c>
      <c r="N204" s="12" t="s">
        <v>391</v>
      </c>
      <c r="O204">
        <v>0</v>
      </c>
      <c r="P204">
        <v>0</v>
      </c>
    </row>
    <row r="205" spans="1:16" x14ac:dyDescent="0.2">
      <c r="A205" s="8" t="s">
        <v>398</v>
      </c>
      <c r="B205" s="8">
        <f t="shared" si="3"/>
        <v>0</v>
      </c>
      <c r="C205" s="6">
        <v>1</v>
      </c>
      <c r="D205" s="8" t="s">
        <v>141</v>
      </c>
      <c r="E205" t="s">
        <v>399</v>
      </c>
      <c r="F205" s="9" t="s">
        <v>143</v>
      </c>
      <c r="G205" s="9" t="s">
        <v>301</v>
      </c>
      <c r="H205">
        <v>0</v>
      </c>
      <c r="I205">
        <v>0</v>
      </c>
      <c r="J205" s="9" t="s">
        <v>143</v>
      </c>
      <c r="K205">
        <v>1</v>
      </c>
      <c r="L205" t="s">
        <v>154</v>
      </c>
      <c r="M205" s="9" t="s">
        <v>153</v>
      </c>
      <c r="N205" s="7">
        <v>0</v>
      </c>
      <c r="O205">
        <v>0</v>
      </c>
      <c r="P205">
        <v>0</v>
      </c>
    </row>
    <row r="206" spans="1:16" x14ac:dyDescent="0.2">
      <c r="A206" s="8" t="s">
        <v>400</v>
      </c>
      <c r="B206" s="8">
        <f t="shared" si="3"/>
        <v>0</v>
      </c>
      <c r="C206" s="6">
        <v>1</v>
      </c>
      <c r="D206" s="8" t="s">
        <v>141</v>
      </c>
      <c r="E206" t="s">
        <v>401</v>
      </c>
      <c r="F206" s="9" t="s">
        <v>143</v>
      </c>
      <c r="G206" s="9" t="s">
        <v>398</v>
      </c>
      <c r="H206">
        <v>0</v>
      </c>
      <c r="I206">
        <v>0</v>
      </c>
      <c r="J206" s="9" t="s">
        <v>143</v>
      </c>
      <c r="K206">
        <v>2</v>
      </c>
      <c r="L206" t="s">
        <v>154</v>
      </c>
      <c r="M206" s="9" t="s">
        <v>153</v>
      </c>
      <c r="N206" s="7">
        <v>0</v>
      </c>
      <c r="O206">
        <v>0</v>
      </c>
      <c r="P206">
        <v>0</v>
      </c>
    </row>
    <row r="207" spans="1:16" x14ac:dyDescent="0.2">
      <c r="A207" s="8" t="s">
        <v>402</v>
      </c>
      <c r="B207" s="8">
        <f t="shared" si="3"/>
        <v>0</v>
      </c>
      <c r="C207" s="6">
        <v>1</v>
      </c>
      <c r="D207" s="8" t="s">
        <v>141</v>
      </c>
      <c r="E207" t="s">
        <v>403</v>
      </c>
      <c r="F207" s="9" t="s">
        <v>143</v>
      </c>
      <c r="G207" s="9" t="s">
        <v>400</v>
      </c>
      <c r="H207">
        <v>0</v>
      </c>
      <c r="I207">
        <v>0</v>
      </c>
      <c r="J207" s="9" t="s">
        <v>143</v>
      </c>
      <c r="K207">
        <v>3</v>
      </c>
      <c r="L207" t="s">
        <v>154</v>
      </c>
      <c r="M207" s="9" t="s">
        <v>153</v>
      </c>
      <c r="N207" s="7">
        <v>0</v>
      </c>
      <c r="O207">
        <v>0</v>
      </c>
      <c r="P207">
        <v>0</v>
      </c>
    </row>
    <row r="208" spans="1:16" x14ac:dyDescent="0.2">
      <c r="A208" s="8" t="s">
        <v>404</v>
      </c>
      <c r="B208" s="8">
        <f t="shared" si="3"/>
        <v>0</v>
      </c>
      <c r="C208" s="6">
        <v>1</v>
      </c>
      <c r="D208" s="8" t="s">
        <v>141</v>
      </c>
      <c r="E208" t="s">
        <v>405</v>
      </c>
      <c r="F208" s="9" t="s">
        <v>143</v>
      </c>
      <c r="G208" s="9" t="s">
        <v>402</v>
      </c>
      <c r="H208">
        <v>0</v>
      </c>
      <c r="I208">
        <v>0</v>
      </c>
      <c r="J208" s="9" t="s">
        <v>143</v>
      </c>
      <c r="K208">
        <v>4</v>
      </c>
      <c r="L208" t="s">
        <v>154</v>
      </c>
      <c r="M208" s="9" t="s">
        <v>153</v>
      </c>
      <c r="N208" s="7">
        <v>0</v>
      </c>
      <c r="O208">
        <v>0</v>
      </c>
      <c r="P208">
        <v>0</v>
      </c>
    </row>
    <row r="209" spans="1:16" x14ac:dyDescent="0.2">
      <c r="A209" s="8" t="s">
        <v>406</v>
      </c>
      <c r="B209" s="8">
        <f t="shared" si="3"/>
        <v>0</v>
      </c>
      <c r="C209" s="6">
        <v>1</v>
      </c>
      <c r="D209" s="8" t="s">
        <v>141</v>
      </c>
      <c r="E209" t="s">
        <v>407</v>
      </c>
      <c r="F209" s="9" t="s">
        <v>143</v>
      </c>
      <c r="G209" s="9" t="s">
        <v>404</v>
      </c>
      <c r="H209">
        <v>1</v>
      </c>
      <c r="I209">
        <v>0</v>
      </c>
      <c r="J209" s="9" t="s">
        <v>143</v>
      </c>
      <c r="K209">
        <v>5</v>
      </c>
      <c r="L209" t="s">
        <v>154</v>
      </c>
      <c r="M209" s="9" t="s">
        <v>153</v>
      </c>
      <c r="N209" s="7">
        <v>0</v>
      </c>
      <c r="O209">
        <v>0</v>
      </c>
      <c r="P209">
        <v>0</v>
      </c>
    </row>
    <row r="210" spans="1:16" x14ac:dyDescent="0.2">
      <c r="A210" s="8" t="s">
        <v>408</v>
      </c>
      <c r="B210" s="8">
        <f t="shared" si="3"/>
        <v>0</v>
      </c>
      <c r="C210" s="6">
        <v>1</v>
      </c>
      <c r="D210" s="8" t="s">
        <v>141</v>
      </c>
      <c r="E210" t="s">
        <v>409</v>
      </c>
      <c r="F210" s="9" t="s">
        <v>143</v>
      </c>
      <c r="G210" s="9" t="s">
        <v>404</v>
      </c>
      <c r="H210">
        <v>1</v>
      </c>
      <c r="I210">
        <v>0</v>
      </c>
      <c r="J210" s="9" t="s">
        <v>143</v>
      </c>
      <c r="K210">
        <v>5</v>
      </c>
      <c r="L210" t="s">
        <v>154</v>
      </c>
      <c r="M210" s="9" t="s">
        <v>153</v>
      </c>
      <c r="N210" s="7">
        <v>0</v>
      </c>
      <c r="O210">
        <v>0</v>
      </c>
      <c r="P210">
        <v>0</v>
      </c>
    </row>
    <row r="211" spans="1:16" x14ac:dyDescent="0.2">
      <c r="A211" s="8" t="s">
        <v>410</v>
      </c>
      <c r="B211" s="8">
        <f t="shared" si="3"/>
        <v>0</v>
      </c>
      <c r="C211" s="6">
        <v>1</v>
      </c>
      <c r="D211" s="8" t="s">
        <v>141</v>
      </c>
      <c r="E211" t="s">
        <v>68</v>
      </c>
      <c r="F211" s="9" t="s">
        <v>143</v>
      </c>
      <c r="G211" s="9" t="s">
        <v>404</v>
      </c>
      <c r="H211">
        <v>1</v>
      </c>
      <c r="I211">
        <v>0</v>
      </c>
      <c r="J211" s="9" t="s">
        <v>143</v>
      </c>
      <c r="K211">
        <v>5</v>
      </c>
      <c r="L211" t="s">
        <v>154</v>
      </c>
      <c r="M211" s="9" t="s">
        <v>153</v>
      </c>
      <c r="N211" s="7">
        <v>0</v>
      </c>
      <c r="O211">
        <v>0</v>
      </c>
      <c r="P211">
        <v>0</v>
      </c>
    </row>
    <row r="212" spans="1:16" x14ac:dyDescent="0.2">
      <c r="A212" s="8" t="s">
        <v>411</v>
      </c>
      <c r="B212" s="8">
        <f t="shared" si="3"/>
        <v>0</v>
      </c>
      <c r="C212" s="6">
        <v>1</v>
      </c>
      <c r="D212" s="8" t="s">
        <v>141</v>
      </c>
      <c r="E212" t="s">
        <v>412</v>
      </c>
      <c r="F212" s="9" t="s">
        <v>143</v>
      </c>
      <c r="G212" s="9" t="s">
        <v>400</v>
      </c>
      <c r="H212">
        <v>0</v>
      </c>
      <c r="I212">
        <v>0</v>
      </c>
      <c r="J212" s="9" t="s">
        <v>143</v>
      </c>
      <c r="K212">
        <v>3</v>
      </c>
      <c r="L212" t="s">
        <v>154</v>
      </c>
      <c r="M212" s="9" t="s">
        <v>153</v>
      </c>
      <c r="N212" s="7">
        <v>0</v>
      </c>
      <c r="O212">
        <v>0</v>
      </c>
      <c r="P212">
        <v>0</v>
      </c>
    </row>
    <row r="213" spans="1:16" x14ac:dyDescent="0.2">
      <c r="A213" s="8" t="s">
        <v>413</v>
      </c>
      <c r="B213" s="8">
        <f t="shared" si="3"/>
        <v>0</v>
      </c>
      <c r="C213" s="6">
        <v>1</v>
      </c>
      <c r="D213" s="8" t="s">
        <v>141</v>
      </c>
      <c r="E213" t="s">
        <v>414</v>
      </c>
      <c r="F213" s="9" t="s">
        <v>143</v>
      </c>
      <c r="G213" s="9" t="s">
        <v>411</v>
      </c>
      <c r="H213">
        <v>0</v>
      </c>
      <c r="I213">
        <v>0</v>
      </c>
      <c r="J213" s="9" t="s">
        <v>143</v>
      </c>
      <c r="K213">
        <v>4</v>
      </c>
      <c r="L213" t="s">
        <v>154</v>
      </c>
      <c r="M213" s="9" t="s">
        <v>153</v>
      </c>
      <c r="N213" s="7">
        <v>0</v>
      </c>
      <c r="O213">
        <v>0</v>
      </c>
      <c r="P213">
        <v>0</v>
      </c>
    </row>
    <row r="214" spans="1:16" x14ac:dyDescent="0.2">
      <c r="A214" s="8" t="s">
        <v>415</v>
      </c>
      <c r="B214" s="8">
        <f t="shared" si="3"/>
        <v>0</v>
      </c>
      <c r="C214" s="6">
        <v>1</v>
      </c>
      <c r="D214" s="8" t="s">
        <v>141</v>
      </c>
      <c r="E214" t="s">
        <v>416</v>
      </c>
      <c r="F214" s="9" t="s">
        <v>143</v>
      </c>
      <c r="G214" s="9" t="s">
        <v>413</v>
      </c>
      <c r="H214">
        <v>1</v>
      </c>
      <c r="I214">
        <v>0</v>
      </c>
      <c r="J214" s="9" t="s">
        <v>143</v>
      </c>
      <c r="K214">
        <v>5</v>
      </c>
      <c r="L214" t="s">
        <v>154</v>
      </c>
      <c r="M214" s="9" t="s">
        <v>153</v>
      </c>
      <c r="N214" s="7">
        <v>0</v>
      </c>
      <c r="O214">
        <v>0</v>
      </c>
      <c r="P214">
        <v>0</v>
      </c>
    </row>
    <row r="215" spans="1:16" x14ac:dyDescent="0.2">
      <c r="A215" s="8" t="s">
        <v>417</v>
      </c>
      <c r="B215" s="8">
        <f t="shared" si="3"/>
        <v>0</v>
      </c>
      <c r="C215" s="6">
        <v>1</v>
      </c>
      <c r="D215" s="8" t="s">
        <v>141</v>
      </c>
      <c r="E215" t="s">
        <v>418</v>
      </c>
      <c r="F215" s="9" t="s">
        <v>143</v>
      </c>
      <c r="G215" s="9" t="s">
        <v>413</v>
      </c>
      <c r="H215">
        <v>1</v>
      </c>
      <c r="I215">
        <v>0</v>
      </c>
      <c r="J215" s="9" t="s">
        <v>143</v>
      </c>
      <c r="K215">
        <v>5</v>
      </c>
      <c r="L215" t="s">
        <v>154</v>
      </c>
      <c r="M215" s="9" t="s">
        <v>153</v>
      </c>
      <c r="N215" s="7">
        <v>0</v>
      </c>
      <c r="O215">
        <v>0</v>
      </c>
      <c r="P215">
        <v>0</v>
      </c>
    </row>
    <row r="216" spans="1:16" x14ac:dyDescent="0.2">
      <c r="A216" s="8" t="s">
        <v>419</v>
      </c>
      <c r="B216" s="8">
        <f t="shared" si="3"/>
        <v>0</v>
      </c>
      <c r="C216" s="6">
        <v>1</v>
      </c>
      <c r="D216" s="8" t="s">
        <v>141</v>
      </c>
      <c r="E216" t="s">
        <v>420</v>
      </c>
      <c r="F216" s="9" t="s">
        <v>143</v>
      </c>
      <c r="G216" s="9" t="s">
        <v>413</v>
      </c>
      <c r="H216">
        <v>1</v>
      </c>
      <c r="I216">
        <v>0</v>
      </c>
      <c r="J216" s="9" t="s">
        <v>143</v>
      </c>
      <c r="K216">
        <v>5</v>
      </c>
      <c r="L216" t="s">
        <v>154</v>
      </c>
      <c r="M216" s="9" t="s">
        <v>153</v>
      </c>
      <c r="N216" s="7">
        <v>0</v>
      </c>
      <c r="O216">
        <v>0</v>
      </c>
      <c r="P216">
        <v>0</v>
      </c>
    </row>
    <row r="217" spans="1:16" x14ac:dyDescent="0.2">
      <c r="A217" s="8" t="s">
        <v>421</v>
      </c>
      <c r="B217" s="8">
        <f t="shared" si="3"/>
        <v>0</v>
      </c>
      <c r="C217" s="6">
        <v>1</v>
      </c>
      <c r="D217" s="8" t="s">
        <v>141</v>
      </c>
      <c r="E217" t="s">
        <v>422</v>
      </c>
      <c r="F217" s="9" t="s">
        <v>143</v>
      </c>
      <c r="G217" s="9" t="s">
        <v>413</v>
      </c>
      <c r="H217">
        <v>1</v>
      </c>
      <c r="I217">
        <v>0</v>
      </c>
      <c r="J217" s="9" t="s">
        <v>143</v>
      </c>
      <c r="K217">
        <v>5</v>
      </c>
      <c r="L217" t="s">
        <v>154</v>
      </c>
      <c r="M217" s="9" t="s">
        <v>153</v>
      </c>
      <c r="N217" s="7">
        <v>0</v>
      </c>
      <c r="O217">
        <v>0</v>
      </c>
      <c r="P217">
        <v>0</v>
      </c>
    </row>
    <row r="218" spans="1:16" x14ac:dyDescent="0.2">
      <c r="A218" s="8" t="s">
        <v>423</v>
      </c>
      <c r="B218" s="8">
        <f t="shared" si="3"/>
        <v>0</v>
      </c>
      <c r="C218" s="6">
        <v>1</v>
      </c>
      <c r="D218" s="8" t="s">
        <v>141</v>
      </c>
      <c r="E218" t="s">
        <v>424</v>
      </c>
      <c r="F218" s="9" t="s">
        <v>143</v>
      </c>
      <c r="G218" s="9" t="s">
        <v>413</v>
      </c>
      <c r="H218">
        <v>1</v>
      </c>
      <c r="I218">
        <v>0</v>
      </c>
      <c r="J218" s="9" t="s">
        <v>143</v>
      </c>
      <c r="K218">
        <v>5</v>
      </c>
      <c r="L218" t="s">
        <v>154</v>
      </c>
      <c r="M218" s="9" t="s">
        <v>153</v>
      </c>
      <c r="N218" s="7">
        <v>0</v>
      </c>
      <c r="O218">
        <v>0</v>
      </c>
      <c r="P218">
        <v>0</v>
      </c>
    </row>
    <row r="219" spans="1:16" x14ac:dyDescent="0.2">
      <c r="A219" s="8" t="s">
        <v>425</v>
      </c>
      <c r="B219" s="8">
        <f t="shared" si="3"/>
        <v>0</v>
      </c>
      <c r="C219" s="6">
        <v>1</v>
      </c>
      <c r="D219" s="8" t="s">
        <v>141</v>
      </c>
      <c r="E219" t="s">
        <v>426</v>
      </c>
      <c r="F219" s="9" t="s">
        <v>143</v>
      </c>
      <c r="G219" s="9" t="s">
        <v>413</v>
      </c>
      <c r="H219">
        <v>1</v>
      </c>
      <c r="I219">
        <v>0</v>
      </c>
      <c r="J219" s="9" t="s">
        <v>143</v>
      </c>
      <c r="K219">
        <v>5</v>
      </c>
      <c r="L219" t="s">
        <v>154</v>
      </c>
      <c r="M219" s="9" t="s">
        <v>153</v>
      </c>
      <c r="N219" s="7">
        <v>0</v>
      </c>
      <c r="O219">
        <v>0</v>
      </c>
      <c r="P219">
        <v>0</v>
      </c>
    </row>
    <row r="220" spans="1:16" x14ac:dyDescent="0.2">
      <c r="A220" s="8" t="s">
        <v>427</v>
      </c>
      <c r="B220" s="8">
        <f t="shared" si="3"/>
        <v>0</v>
      </c>
      <c r="C220" s="6">
        <v>1</v>
      </c>
      <c r="D220" s="8" t="s">
        <v>141</v>
      </c>
      <c r="E220" t="s">
        <v>428</v>
      </c>
      <c r="F220" s="9" t="s">
        <v>143</v>
      </c>
      <c r="G220" s="9" t="s">
        <v>413</v>
      </c>
      <c r="H220">
        <v>1</v>
      </c>
      <c r="I220">
        <v>0</v>
      </c>
      <c r="J220" s="9" t="s">
        <v>143</v>
      </c>
      <c r="K220">
        <v>5</v>
      </c>
      <c r="L220" t="s">
        <v>154</v>
      </c>
      <c r="M220" s="9" t="s">
        <v>153</v>
      </c>
      <c r="N220" s="7">
        <v>0</v>
      </c>
      <c r="O220">
        <v>0</v>
      </c>
      <c r="P220">
        <v>0</v>
      </c>
    </row>
    <row r="221" spans="1:16" x14ac:dyDescent="0.2">
      <c r="A221" s="8" t="s">
        <v>429</v>
      </c>
      <c r="B221" s="8">
        <f t="shared" si="3"/>
        <v>0</v>
      </c>
      <c r="C221" s="6">
        <v>1</v>
      </c>
      <c r="D221" s="8" t="s">
        <v>141</v>
      </c>
      <c r="E221" t="s">
        <v>430</v>
      </c>
      <c r="F221" s="9" t="s">
        <v>143</v>
      </c>
      <c r="G221" s="9" t="s">
        <v>411</v>
      </c>
      <c r="H221">
        <v>0</v>
      </c>
      <c r="I221">
        <v>0</v>
      </c>
      <c r="J221" s="9" t="s">
        <v>143</v>
      </c>
      <c r="K221">
        <v>4</v>
      </c>
      <c r="L221" t="s">
        <v>154</v>
      </c>
      <c r="M221" s="9" t="s">
        <v>153</v>
      </c>
      <c r="N221" s="7">
        <v>0</v>
      </c>
      <c r="O221">
        <v>0</v>
      </c>
      <c r="P221">
        <v>0</v>
      </c>
    </row>
    <row r="222" spans="1:16" x14ac:dyDescent="0.2">
      <c r="A222" s="8" t="s">
        <v>431</v>
      </c>
      <c r="B222" s="8">
        <f t="shared" si="3"/>
        <v>0</v>
      </c>
      <c r="C222" s="6">
        <v>1</v>
      </c>
      <c r="D222" s="8" t="s">
        <v>141</v>
      </c>
      <c r="E222" t="s">
        <v>432</v>
      </c>
      <c r="F222" s="9" t="s">
        <v>143</v>
      </c>
      <c r="G222" s="9" t="s">
        <v>429</v>
      </c>
      <c r="H222">
        <v>1</v>
      </c>
      <c r="I222">
        <v>0</v>
      </c>
      <c r="J222" s="9" t="s">
        <v>143</v>
      </c>
      <c r="K222">
        <v>5</v>
      </c>
      <c r="L222" t="s">
        <v>154</v>
      </c>
      <c r="M222" s="9" t="s">
        <v>153</v>
      </c>
      <c r="N222" s="7">
        <v>0</v>
      </c>
      <c r="O222">
        <v>0</v>
      </c>
      <c r="P222">
        <v>0</v>
      </c>
    </row>
    <row r="223" spans="1:16" x14ac:dyDescent="0.2">
      <c r="A223" s="8" t="s">
        <v>433</v>
      </c>
      <c r="B223" s="8">
        <f t="shared" si="3"/>
        <v>0</v>
      </c>
      <c r="C223" s="6">
        <v>1</v>
      </c>
      <c r="D223" s="8" t="s">
        <v>141</v>
      </c>
      <c r="E223" t="s">
        <v>434</v>
      </c>
      <c r="F223" s="9" t="s">
        <v>143</v>
      </c>
      <c r="G223" s="9" t="s">
        <v>400</v>
      </c>
      <c r="H223">
        <v>0</v>
      </c>
      <c r="I223">
        <v>0</v>
      </c>
      <c r="J223" s="9" t="s">
        <v>143</v>
      </c>
      <c r="K223">
        <v>3</v>
      </c>
      <c r="L223" t="s">
        <v>154</v>
      </c>
      <c r="M223" s="9" t="s">
        <v>153</v>
      </c>
      <c r="N223" s="7">
        <v>0</v>
      </c>
      <c r="O223">
        <v>0</v>
      </c>
      <c r="P223">
        <v>0</v>
      </c>
    </row>
    <row r="224" spans="1:16" x14ac:dyDescent="0.2">
      <c r="A224" s="8" t="s">
        <v>435</v>
      </c>
      <c r="B224" s="8">
        <f t="shared" si="3"/>
        <v>0</v>
      </c>
      <c r="C224" s="6">
        <v>1</v>
      </c>
      <c r="D224" s="8" t="s">
        <v>141</v>
      </c>
      <c r="E224" t="s">
        <v>436</v>
      </c>
      <c r="F224" s="9" t="s">
        <v>143</v>
      </c>
      <c r="G224" s="9" t="s">
        <v>433</v>
      </c>
      <c r="H224">
        <v>0</v>
      </c>
      <c r="I224">
        <v>0</v>
      </c>
      <c r="J224" s="9" t="s">
        <v>143</v>
      </c>
      <c r="K224">
        <v>4</v>
      </c>
      <c r="L224" t="s">
        <v>154</v>
      </c>
      <c r="M224" s="9" t="s">
        <v>153</v>
      </c>
      <c r="N224" s="7">
        <v>0</v>
      </c>
      <c r="O224">
        <v>0</v>
      </c>
      <c r="P224">
        <v>0</v>
      </c>
    </row>
    <row r="225" spans="1:16" x14ac:dyDescent="0.2">
      <c r="A225" s="8" t="s">
        <v>437</v>
      </c>
      <c r="B225" s="8">
        <f t="shared" si="3"/>
        <v>0</v>
      </c>
      <c r="C225" s="6">
        <v>1</v>
      </c>
      <c r="D225" s="8" t="s">
        <v>141</v>
      </c>
      <c r="E225" t="s">
        <v>436</v>
      </c>
      <c r="F225" s="9" t="s">
        <v>143</v>
      </c>
      <c r="G225" s="9" t="s">
        <v>435</v>
      </c>
      <c r="H225">
        <v>1</v>
      </c>
      <c r="I225">
        <v>0</v>
      </c>
      <c r="J225" s="9" t="s">
        <v>143</v>
      </c>
      <c r="K225">
        <v>5</v>
      </c>
      <c r="L225" t="s">
        <v>154</v>
      </c>
      <c r="M225" s="9" t="s">
        <v>153</v>
      </c>
      <c r="N225" s="7">
        <v>0</v>
      </c>
      <c r="O225">
        <v>0</v>
      </c>
      <c r="P225">
        <v>0</v>
      </c>
    </row>
    <row r="226" spans="1:16" x14ac:dyDescent="0.2">
      <c r="A226" s="8" t="s">
        <v>438</v>
      </c>
      <c r="B226" s="8">
        <f t="shared" si="3"/>
        <v>0</v>
      </c>
      <c r="C226" s="6">
        <v>1</v>
      </c>
      <c r="D226" s="8" t="s">
        <v>141</v>
      </c>
      <c r="E226" t="s">
        <v>439</v>
      </c>
      <c r="F226" s="9" t="s">
        <v>143</v>
      </c>
      <c r="G226" s="9" t="s">
        <v>398</v>
      </c>
      <c r="H226">
        <v>0</v>
      </c>
      <c r="I226">
        <v>0</v>
      </c>
      <c r="J226" s="9" t="s">
        <v>143</v>
      </c>
      <c r="K226">
        <v>2</v>
      </c>
      <c r="L226" t="s">
        <v>154</v>
      </c>
      <c r="M226" s="9" t="s">
        <v>153</v>
      </c>
      <c r="N226" s="7">
        <v>0</v>
      </c>
      <c r="O226">
        <v>0</v>
      </c>
      <c r="P226">
        <v>0</v>
      </c>
    </row>
    <row r="227" spans="1:16" x14ac:dyDescent="0.2">
      <c r="A227" s="8" t="s">
        <v>440</v>
      </c>
      <c r="B227" s="8">
        <f t="shared" si="3"/>
        <v>0</v>
      </c>
      <c r="C227" s="6">
        <v>1</v>
      </c>
      <c r="D227" s="8" t="s">
        <v>141</v>
      </c>
      <c r="E227" t="s">
        <v>441</v>
      </c>
      <c r="F227" s="9" t="s">
        <v>143</v>
      </c>
      <c r="G227" s="9" t="s">
        <v>438</v>
      </c>
      <c r="H227">
        <v>0</v>
      </c>
      <c r="I227">
        <v>0</v>
      </c>
      <c r="J227" s="9" t="s">
        <v>143</v>
      </c>
      <c r="K227">
        <v>3</v>
      </c>
      <c r="L227" t="s">
        <v>154</v>
      </c>
      <c r="M227" s="9" t="s">
        <v>153</v>
      </c>
      <c r="N227" s="7">
        <v>0</v>
      </c>
      <c r="O227">
        <v>0</v>
      </c>
      <c r="P227">
        <v>0</v>
      </c>
    </row>
    <row r="228" spans="1:16" x14ac:dyDescent="0.2">
      <c r="A228" s="8" t="s">
        <v>442</v>
      </c>
      <c r="B228" s="8">
        <f t="shared" si="3"/>
        <v>0</v>
      </c>
      <c r="C228" s="6">
        <v>1</v>
      </c>
      <c r="D228" s="8" t="s">
        <v>141</v>
      </c>
      <c r="E228" t="s">
        <v>441</v>
      </c>
      <c r="F228" s="9" t="s">
        <v>143</v>
      </c>
      <c r="G228" s="9" t="s">
        <v>636</v>
      </c>
      <c r="H228">
        <v>1</v>
      </c>
      <c r="I228">
        <v>0</v>
      </c>
      <c r="J228" s="9" t="s">
        <v>143</v>
      </c>
      <c r="K228">
        <v>5</v>
      </c>
      <c r="L228" t="s">
        <v>154</v>
      </c>
      <c r="M228" s="9" t="s">
        <v>153</v>
      </c>
      <c r="N228" s="7">
        <v>0</v>
      </c>
      <c r="O228">
        <v>0</v>
      </c>
      <c r="P228">
        <v>0</v>
      </c>
    </row>
    <row r="229" spans="1:16" x14ac:dyDescent="0.2">
      <c r="A229" s="8" t="s">
        <v>443</v>
      </c>
      <c r="B229" s="8">
        <f t="shared" si="3"/>
        <v>0</v>
      </c>
      <c r="C229" s="6">
        <v>1</v>
      </c>
      <c r="D229" s="8" t="s">
        <v>141</v>
      </c>
      <c r="E229" t="s">
        <v>444</v>
      </c>
      <c r="F229" s="9" t="s">
        <v>143</v>
      </c>
      <c r="G229" s="9" t="s">
        <v>438</v>
      </c>
      <c r="H229">
        <v>0</v>
      </c>
      <c r="I229">
        <v>0</v>
      </c>
      <c r="J229" s="9" t="s">
        <v>143</v>
      </c>
      <c r="K229">
        <v>3</v>
      </c>
      <c r="L229" t="s">
        <v>154</v>
      </c>
      <c r="M229" s="9" t="s">
        <v>153</v>
      </c>
      <c r="N229" s="7">
        <v>0</v>
      </c>
      <c r="O229">
        <v>0</v>
      </c>
      <c r="P229">
        <v>0</v>
      </c>
    </row>
    <row r="230" spans="1:16" x14ac:dyDescent="0.2">
      <c r="A230" s="8" t="s">
        <v>445</v>
      </c>
      <c r="B230" s="8">
        <f t="shared" si="3"/>
        <v>0</v>
      </c>
      <c r="C230" s="6">
        <v>1</v>
      </c>
      <c r="D230" s="8" t="s">
        <v>141</v>
      </c>
      <c r="E230" t="s">
        <v>446</v>
      </c>
      <c r="F230" s="9" t="s">
        <v>143</v>
      </c>
      <c r="G230" s="9" t="s">
        <v>443</v>
      </c>
      <c r="H230">
        <v>0</v>
      </c>
      <c r="I230">
        <v>0</v>
      </c>
      <c r="J230" s="9" t="s">
        <v>143</v>
      </c>
      <c r="K230">
        <v>4</v>
      </c>
      <c r="L230" t="s">
        <v>154</v>
      </c>
      <c r="M230" s="9" t="s">
        <v>153</v>
      </c>
      <c r="N230" s="7">
        <v>0</v>
      </c>
      <c r="O230">
        <v>0</v>
      </c>
      <c r="P230">
        <v>0</v>
      </c>
    </row>
    <row r="231" spans="1:16" x14ac:dyDescent="0.2">
      <c r="A231" s="8" t="s">
        <v>447</v>
      </c>
      <c r="B231" s="8">
        <f t="shared" si="3"/>
        <v>0</v>
      </c>
      <c r="C231" s="6">
        <v>1</v>
      </c>
      <c r="D231" s="8" t="s">
        <v>141</v>
      </c>
      <c r="E231" t="s">
        <v>448</v>
      </c>
      <c r="F231" s="9" t="s">
        <v>143</v>
      </c>
      <c r="G231" s="9" t="s">
        <v>445</v>
      </c>
      <c r="H231">
        <v>1</v>
      </c>
      <c r="I231">
        <v>0</v>
      </c>
      <c r="J231" s="9" t="s">
        <v>143</v>
      </c>
      <c r="K231">
        <v>5</v>
      </c>
      <c r="L231" t="s">
        <v>154</v>
      </c>
      <c r="M231" s="9" t="s">
        <v>153</v>
      </c>
      <c r="N231" s="7">
        <v>0</v>
      </c>
      <c r="O231">
        <v>0</v>
      </c>
      <c r="P231">
        <v>0</v>
      </c>
    </row>
    <row r="232" spans="1:16" x14ac:dyDescent="0.2">
      <c r="A232" s="8" t="s">
        <v>449</v>
      </c>
      <c r="B232" s="8">
        <f t="shared" si="3"/>
        <v>0</v>
      </c>
      <c r="C232" s="6">
        <v>1</v>
      </c>
      <c r="D232" s="8" t="s">
        <v>141</v>
      </c>
      <c r="E232" t="s">
        <v>450</v>
      </c>
      <c r="F232" s="9" t="s">
        <v>143</v>
      </c>
      <c r="G232" s="9" t="s">
        <v>438</v>
      </c>
      <c r="H232">
        <v>0</v>
      </c>
      <c r="I232">
        <v>0</v>
      </c>
      <c r="J232" s="9" t="s">
        <v>143</v>
      </c>
      <c r="K232">
        <v>3</v>
      </c>
      <c r="L232" t="s">
        <v>154</v>
      </c>
      <c r="M232" s="9" t="s">
        <v>153</v>
      </c>
      <c r="N232" s="7">
        <v>0</v>
      </c>
      <c r="O232">
        <v>0</v>
      </c>
      <c r="P232">
        <v>0</v>
      </c>
    </row>
    <row r="233" spans="1:16" x14ac:dyDescent="0.2">
      <c r="A233" s="8" t="s">
        <v>451</v>
      </c>
      <c r="B233" s="8">
        <f t="shared" si="3"/>
        <v>0</v>
      </c>
      <c r="C233" s="6">
        <v>1</v>
      </c>
      <c r="D233" s="8" t="s">
        <v>141</v>
      </c>
      <c r="E233" t="s">
        <v>452</v>
      </c>
      <c r="F233" s="9" t="s">
        <v>143</v>
      </c>
      <c r="G233" s="9" t="s">
        <v>449</v>
      </c>
      <c r="H233">
        <v>0</v>
      </c>
      <c r="I233">
        <v>0</v>
      </c>
      <c r="J233" s="9" t="s">
        <v>143</v>
      </c>
      <c r="K233">
        <v>4</v>
      </c>
      <c r="L233" t="s">
        <v>154</v>
      </c>
      <c r="M233" s="9" t="s">
        <v>153</v>
      </c>
      <c r="N233" s="7">
        <v>0</v>
      </c>
      <c r="O233">
        <v>0</v>
      </c>
      <c r="P233">
        <v>0</v>
      </c>
    </row>
    <row r="234" spans="1:16" x14ac:dyDescent="0.2">
      <c r="A234" s="8" t="s">
        <v>453</v>
      </c>
      <c r="B234" s="8">
        <f t="shared" si="3"/>
        <v>0</v>
      </c>
      <c r="C234" s="6">
        <v>1</v>
      </c>
      <c r="D234" s="8" t="s">
        <v>141</v>
      </c>
      <c r="E234" t="s">
        <v>454</v>
      </c>
      <c r="F234" s="9" t="s">
        <v>143</v>
      </c>
      <c r="G234" s="9" t="s">
        <v>451</v>
      </c>
      <c r="H234">
        <v>1</v>
      </c>
      <c r="I234">
        <v>0</v>
      </c>
      <c r="J234" s="9" t="s">
        <v>143</v>
      </c>
      <c r="K234">
        <v>5</v>
      </c>
      <c r="L234" t="s">
        <v>154</v>
      </c>
      <c r="M234" s="9" t="s">
        <v>153</v>
      </c>
      <c r="N234" s="7">
        <v>0</v>
      </c>
      <c r="O234">
        <v>0</v>
      </c>
      <c r="P234">
        <v>0</v>
      </c>
    </row>
    <row r="235" spans="1:16" x14ac:dyDescent="0.2">
      <c r="A235" s="8" t="s">
        <v>455</v>
      </c>
      <c r="B235" s="8">
        <f t="shared" si="3"/>
        <v>0</v>
      </c>
      <c r="C235" s="6">
        <v>1</v>
      </c>
      <c r="D235" s="8" t="s">
        <v>141</v>
      </c>
      <c r="E235" t="s">
        <v>456</v>
      </c>
      <c r="F235" s="9" t="s">
        <v>143</v>
      </c>
      <c r="G235" s="9" t="s">
        <v>451</v>
      </c>
      <c r="H235">
        <v>1</v>
      </c>
      <c r="I235">
        <v>0</v>
      </c>
      <c r="J235" s="9" t="s">
        <v>143</v>
      </c>
      <c r="K235">
        <v>5</v>
      </c>
      <c r="L235" t="s">
        <v>154</v>
      </c>
      <c r="M235" s="9" t="s">
        <v>153</v>
      </c>
      <c r="N235" s="7">
        <v>0</v>
      </c>
      <c r="O235">
        <v>0</v>
      </c>
      <c r="P235">
        <v>0</v>
      </c>
    </row>
    <row r="236" spans="1:16" x14ac:dyDescent="0.2">
      <c r="A236" s="8" t="s">
        <v>457</v>
      </c>
      <c r="B236" s="8">
        <f t="shared" si="3"/>
        <v>0</v>
      </c>
      <c r="C236" s="6">
        <v>1</v>
      </c>
      <c r="D236" s="8" t="s">
        <v>141</v>
      </c>
      <c r="E236" t="s">
        <v>458</v>
      </c>
      <c r="F236" s="9" t="s">
        <v>143</v>
      </c>
      <c r="G236" s="9" t="s">
        <v>451</v>
      </c>
      <c r="H236">
        <v>1</v>
      </c>
      <c r="I236">
        <v>0</v>
      </c>
      <c r="J236" s="9" t="s">
        <v>143</v>
      </c>
      <c r="K236">
        <v>5</v>
      </c>
      <c r="L236" t="s">
        <v>154</v>
      </c>
      <c r="M236" s="9" t="s">
        <v>153</v>
      </c>
      <c r="N236" s="7">
        <v>0</v>
      </c>
      <c r="O236">
        <v>0</v>
      </c>
      <c r="P236">
        <v>0</v>
      </c>
    </row>
    <row r="237" spans="1:16" x14ac:dyDescent="0.2">
      <c r="A237" s="8" t="s">
        <v>459</v>
      </c>
      <c r="B237" s="8">
        <f t="shared" si="3"/>
        <v>0</v>
      </c>
      <c r="C237" s="6">
        <v>1</v>
      </c>
      <c r="D237" s="8" t="s">
        <v>141</v>
      </c>
      <c r="E237" t="s">
        <v>460</v>
      </c>
      <c r="F237" s="9" t="s">
        <v>143</v>
      </c>
      <c r="G237" s="9" t="s">
        <v>438</v>
      </c>
      <c r="H237">
        <v>0</v>
      </c>
      <c r="I237">
        <v>0</v>
      </c>
      <c r="J237" s="9" t="s">
        <v>143</v>
      </c>
      <c r="K237">
        <v>3</v>
      </c>
      <c r="L237" t="s">
        <v>154</v>
      </c>
      <c r="M237" s="9" t="s">
        <v>153</v>
      </c>
      <c r="N237" s="7">
        <v>0</v>
      </c>
      <c r="O237">
        <v>0</v>
      </c>
      <c r="P237">
        <v>0</v>
      </c>
    </row>
    <row r="238" spans="1:16" x14ac:dyDescent="0.2">
      <c r="A238" s="8" t="s">
        <v>461</v>
      </c>
      <c r="B238" s="8">
        <f t="shared" si="3"/>
        <v>0</v>
      </c>
      <c r="C238" s="6">
        <v>1</v>
      </c>
      <c r="D238" s="8" t="s">
        <v>141</v>
      </c>
      <c r="E238" t="s">
        <v>462</v>
      </c>
      <c r="F238" s="9" t="s">
        <v>143</v>
      </c>
      <c r="G238" s="9" t="s">
        <v>459</v>
      </c>
      <c r="H238">
        <v>0</v>
      </c>
      <c r="I238">
        <v>0</v>
      </c>
      <c r="J238" s="9" t="s">
        <v>143</v>
      </c>
      <c r="K238">
        <v>4</v>
      </c>
      <c r="L238" t="s">
        <v>154</v>
      </c>
      <c r="M238" s="9" t="s">
        <v>153</v>
      </c>
      <c r="N238" s="7">
        <v>0</v>
      </c>
      <c r="O238">
        <v>0</v>
      </c>
      <c r="P238">
        <v>0</v>
      </c>
    </row>
    <row r="239" spans="1:16" x14ac:dyDescent="0.2">
      <c r="A239" s="8" t="s">
        <v>463</v>
      </c>
      <c r="B239" s="8">
        <f t="shared" si="3"/>
        <v>0</v>
      </c>
      <c r="C239" s="6">
        <v>1</v>
      </c>
      <c r="D239" s="8" t="s">
        <v>141</v>
      </c>
      <c r="E239" t="s">
        <v>464</v>
      </c>
      <c r="F239" s="9" t="s">
        <v>143</v>
      </c>
      <c r="G239" s="9" t="s">
        <v>461</v>
      </c>
      <c r="H239">
        <v>1</v>
      </c>
      <c r="I239">
        <v>0</v>
      </c>
      <c r="J239" s="9" t="s">
        <v>143</v>
      </c>
      <c r="K239">
        <v>5</v>
      </c>
      <c r="L239" t="s">
        <v>154</v>
      </c>
      <c r="M239" s="9" t="s">
        <v>153</v>
      </c>
      <c r="N239" s="7">
        <v>0</v>
      </c>
      <c r="O239">
        <v>0</v>
      </c>
      <c r="P239">
        <v>0</v>
      </c>
    </row>
    <row r="240" spans="1:16" x14ac:dyDescent="0.2">
      <c r="A240" s="8" t="s">
        <v>465</v>
      </c>
      <c r="B240" s="8">
        <f t="shared" si="3"/>
        <v>0</v>
      </c>
      <c r="C240" s="6">
        <v>1</v>
      </c>
      <c r="D240" s="8" t="s">
        <v>141</v>
      </c>
      <c r="E240" t="s">
        <v>466</v>
      </c>
      <c r="F240" s="9" t="s">
        <v>143</v>
      </c>
      <c r="G240" s="9" t="s">
        <v>301</v>
      </c>
      <c r="H240">
        <v>0</v>
      </c>
      <c r="I240">
        <v>0</v>
      </c>
      <c r="J240" s="9" t="s">
        <v>143</v>
      </c>
      <c r="K240">
        <v>1</v>
      </c>
      <c r="L240" t="s">
        <v>154</v>
      </c>
      <c r="M240" s="9" t="s">
        <v>153</v>
      </c>
      <c r="N240" s="7">
        <v>0</v>
      </c>
      <c r="O240">
        <v>0</v>
      </c>
      <c r="P240">
        <v>0</v>
      </c>
    </row>
    <row r="241" spans="1:16" x14ac:dyDescent="0.2">
      <c r="A241" s="8" t="s">
        <v>467</v>
      </c>
      <c r="B241" s="8">
        <f t="shared" si="3"/>
        <v>0</v>
      </c>
      <c r="C241" s="6">
        <v>1</v>
      </c>
      <c r="D241" s="8" t="s">
        <v>141</v>
      </c>
      <c r="E241" t="s">
        <v>401</v>
      </c>
      <c r="F241" s="9" t="s">
        <v>143</v>
      </c>
      <c r="G241" s="9" t="s">
        <v>465</v>
      </c>
      <c r="H241">
        <v>0</v>
      </c>
      <c r="I241">
        <v>0</v>
      </c>
      <c r="J241" s="9" t="s">
        <v>143</v>
      </c>
      <c r="K241">
        <v>2</v>
      </c>
      <c r="L241" t="s">
        <v>154</v>
      </c>
      <c r="M241" s="9" t="s">
        <v>153</v>
      </c>
      <c r="N241" s="7">
        <v>0</v>
      </c>
      <c r="O241">
        <v>0</v>
      </c>
      <c r="P241">
        <v>0</v>
      </c>
    </row>
    <row r="242" spans="1:16" x14ac:dyDescent="0.2">
      <c r="A242" s="8" t="s">
        <v>468</v>
      </c>
      <c r="B242" s="8">
        <f t="shared" si="3"/>
        <v>0</v>
      </c>
      <c r="C242" s="6">
        <v>1</v>
      </c>
      <c r="D242" s="8" t="s">
        <v>141</v>
      </c>
      <c r="E242" t="s">
        <v>469</v>
      </c>
      <c r="F242" s="9" t="s">
        <v>143</v>
      </c>
      <c r="G242" s="9" t="s">
        <v>467</v>
      </c>
      <c r="H242">
        <v>0</v>
      </c>
      <c r="I242">
        <v>0</v>
      </c>
      <c r="J242" s="9" t="s">
        <v>143</v>
      </c>
      <c r="K242">
        <v>3</v>
      </c>
      <c r="L242" t="s">
        <v>154</v>
      </c>
      <c r="M242" s="9" t="s">
        <v>153</v>
      </c>
      <c r="N242" s="7">
        <v>0</v>
      </c>
      <c r="O242">
        <v>0</v>
      </c>
      <c r="P242">
        <v>0</v>
      </c>
    </row>
    <row r="243" spans="1:16" x14ac:dyDescent="0.2">
      <c r="A243" s="8" t="s">
        <v>470</v>
      </c>
      <c r="B243" s="8">
        <f t="shared" si="3"/>
        <v>0</v>
      </c>
      <c r="C243" s="6">
        <v>1</v>
      </c>
      <c r="D243" s="8" t="s">
        <v>141</v>
      </c>
      <c r="E243" t="s">
        <v>471</v>
      </c>
      <c r="F243" s="9" t="s">
        <v>143</v>
      </c>
      <c r="G243" s="9" t="s">
        <v>468</v>
      </c>
      <c r="H243">
        <v>0</v>
      </c>
      <c r="I243">
        <v>0</v>
      </c>
      <c r="J243" s="9" t="s">
        <v>143</v>
      </c>
      <c r="K243">
        <v>4</v>
      </c>
      <c r="L243" t="s">
        <v>154</v>
      </c>
      <c r="M243" s="9" t="s">
        <v>153</v>
      </c>
      <c r="N243" s="7">
        <v>0</v>
      </c>
      <c r="O243">
        <v>0</v>
      </c>
      <c r="P243">
        <v>0</v>
      </c>
    </row>
    <row r="244" spans="1:16" x14ac:dyDescent="0.2">
      <c r="A244" s="8" t="s">
        <v>472</v>
      </c>
      <c r="B244" s="8">
        <f t="shared" si="3"/>
        <v>0</v>
      </c>
      <c r="C244" s="6">
        <v>1</v>
      </c>
      <c r="D244" s="8" t="s">
        <v>141</v>
      </c>
      <c r="E244" t="s">
        <v>471</v>
      </c>
      <c r="F244" s="9" t="s">
        <v>143</v>
      </c>
      <c r="G244" s="9" t="s">
        <v>470</v>
      </c>
      <c r="H244">
        <v>1</v>
      </c>
      <c r="I244">
        <v>0</v>
      </c>
      <c r="J244" s="9" t="s">
        <v>143</v>
      </c>
      <c r="K244">
        <v>5</v>
      </c>
      <c r="L244" t="s">
        <v>154</v>
      </c>
      <c r="M244" s="9" t="s">
        <v>153</v>
      </c>
      <c r="N244" s="7">
        <v>0</v>
      </c>
      <c r="O244">
        <v>0</v>
      </c>
      <c r="P244">
        <v>0</v>
      </c>
    </row>
    <row r="245" spans="1:16" x14ac:dyDescent="0.2">
      <c r="A245" s="8" t="s">
        <v>473</v>
      </c>
      <c r="B245" s="8">
        <f t="shared" si="3"/>
        <v>0</v>
      </c>
      <c r="C245" s="6">
        <v>1</v>
      </c>
      <c r="D245" s="8" t="s">
        <v>141</v>
      </c>
      <c r="E245" t="s">
        <v>474</v>
      </c>
      <c r="F245" s="9" t="s">
        <v>143</v>
      </c>
      <c r="G245" s="9" t="s">
        <v>468</v>
      </c>
      <c r="H245">
        <v>0</v>
      </c>
      <c r="I245">
        <v>0</v>
      </c>
      <c r="J245" s="9" t="s">
        <v>143</v>
      </c>
      <c r="K245">
        <v>4</v>
      </c>
      <c r="L245" t="s">
        <v>154</v>
      </c>
      <c r="M245" s="9" t="s">
        <v>153</v>
      </c>
      <c r="N245" s="7">
        <v>0</v>
      </c>
      <c r="O245">
        <v>0</v>
      </c>
      <c r="P245">
        <v>0</v>
      </c>
    </row>
    <row r="246" spans="1:16" x14ac:dyDescent="0.2">
      <c r="A246" s="8" t="s">
        <v>475</v>
      </c>
      <c r="B246" s="8">
        <f t="shared" si="3"/>
        <v>0</v>
      </c>
      <c r="C246" s="6">
        <v>1</v>
      </c>
      <c r="D246" s="8" t="s">
        <v>141</v>
      </c>
      <c r="E246" t="s">
        <v>474</v>
      </c>
      <c r="F246" s="9" t="s">
        <v>143</v>
      </c>
      <c r="G246" s="9" t="s">
        <v>473</v>
      </c>
      <c r="H246">
        <v>1</v>
      </c>
      <c r="I246">
        <v>0</v>
      </c>
      <c r="J246" s="9" t="s">
        <v>143</v>
      </c>
      <c r="K246">
        <v>5</v>
      </c>
      <c r="L246" t="s">
        <v>154</v>
      </c>
      <c r="M246" s="9" t="s">
        <v>153</v>
      </c>
      <c r="N246" s="7">
        <v>0</v>
      </c>
      <c r="O246">
        <v>0</v>
      </c>
      <c r="P246">
        <v>0</v>
      </c>
    </row>
    <row r="247" spans="1:16" x14ac:dyDescent="0.2">
      <c r="A247" s="8" t="s">
        <v>476</v>
      </c>
      <c r="B247" s="8">
        <f t="shared" si="3"/>
        <v>0</v>
      </c>
      <c r="C247" s="6">
        <v>1</v>
      </c>
      <c r="D247" s="8" t="s">
        <v>141</v>
      </c>
      <c r="E247" t="s">
        <v>354</v>
      </c>
      <c r="F247" s="9" t="s">
        <v>143</v>
      </c>
      <c r="G247" s="9" t="s">
        <v>468</v>
      </c>
      <c r="H247">
        <v>0</v>
      </c>
      <c r="I247">
        <v>0</v>
      </c>
      <c r="J247" s="9" t="s">
        <v>143</v>
      </c>
      <c r="K247">
        <v>4</v>
      </c>
      <c r="L247" t="s">
        <v>154</v>
      </c>
      <c r="M247" s="9" t="s">
        <v>153</v>
      </c>
      <c r="N247" s="7">
        <v>0</v>
      </c>
      <c r="O247">
        <v>0</v>
      </c>
      <c r="P247">
        <v>0</v>
      </c>
    </row>
    <row r="248" spans="1:16" x14ac:dyDescent="0.2">
      <c r="A248" s="8" t="s">
        <v>477</v>
      </c>
      <c r="B248" s="8">
        <f t="shared" si="3"/>
        <v>0</v>
      </c>
      <c r="C248" s="6">
        <v>1</v>
      </c>
      <c r="D248" s="8" t="s">
        <v>141</v>
      </c>
      <c r="E248" t="s">
        <v>354</v>
      </c>
      <c r="F248" s="9" t="s">
        <v>143</v>
      </c>
      <c r="G248" s="9" t="s">
        <v>476</v>
      </c>
      <c r="H248">
        <v>1</v>
      </c>
      <c r="I248">
        <v>0</v>
      </c>
      <c r="J248" s="9" t="s">
        <v>143</v>
      </c>
      <c r="K248">
        <v>5</v>
      </c>
      <c r="L248" t="s">
        <v>154</v>
      </c>
      <c r="M248" s="9" t="s">
        <v>153</v>
      </c>
      <c r="N248" s="7">
        <v>0</v>
      </c>
      <c r="O248">
        <v>0</v>
      </c>
      <c r="P248">
        <v>0</v>
      </c>
    </row>
    <row r="249" spans="1:16" x14ac:dyDescent="0.2">
      <c r="A249" s="8" t="s">
        <v>478</v>
      </c>
      <c r="B249" s="8">
        <f t="shared" si="3"/>
        <v>0</v>
      </c>
      <c r="C249" s="6">
        <v>1</v>
      </c>
      <c r="D249" s="8" t="s">
        <v>141</v>
      </c>
      <c r="E249" t="s">
        <v>357</v>
      </c>
      <c r="F249" s="9" t="s">
        <v>143</v>
      </c>
      <c r="G249" s="9" t="s">
        <v>468</v>
      </c>
      <c r="H249">
        <v>0</v>
      </c>
      <c r="I249">
        <v>0</v>
      </c>
      <c r="J249" s="9" t="s">
        <v>143</v>
      </c>
      <c r="K249">
        <v>4</v>
      </c>
      <c r="L249" t="s">
        <v>154</v>
      </c>
      <c r="M249" s="9" t="s">
        <v>153</v>
      </c>
      <c r="N249" s="7">
        <v>0</v>
      </c>
      <c r="O249">
        <v>0</v>
      </c>
      <c r="P249">
        <v>0</v>
      </c>
    </row>
    <row r="250" spans="1:16" x14ac:dyDescent="0.2">
      <c r="A250" s="8" t="s">
        <v>479</v>
      </c>
      <c r="B250" s="8">
        <f t="shared" si="3"/>
        <v>0</v>
      </c>
      <c r="C250" s="6">
        <v>1</v>
      </c>
      <c r="D250" s="8" t="s">
        <v>141</v>
      </c>
      <c r="E250" t="s">
        <v>357</v>
      </c>
      <c r="F250" s="9" t="s">
        <v>143</v>
      </c>
      <c r="G250" s="9" t="s">
        <v>478</v>
      </c>
      <c r="H250">
        <v>1</v>
      </c>
      <c r="I250">
        <v>0</v>
      </c>
      <c r="J250" s="9" t="s">
        <v>143</v>
      </c>
      <c r="K250">
        <v>5</v>
      </c>
      <c r="L250" t="s">
        <v>154</v>
      </c>
      <c r="M250" s="9" t="s">
        <v>153</v>
      </c>
      <c r="N250" s="7">
        <v>0</v>
      </c>
      <c r="O250">
        <v>0</v>
      </c>
      <c r="P250">
        <v>0</v>
      </c>
    </row>
    <row r="251" spans="1:16" x14ac:dyDescent="0.2">
      <c r="A251" s="8" t="s">
        <v>480</v>
      </c>
      <c r="B251" s="8">
        <f t="shared" si="3"/>
        <v>0</v>
      </c>
      <c r="C251" s="6">
        <v>1</v>
      </c>
      <c r="D251" s="8" t="s">
        <v>141</v>
      </c>
      <c r="E251" t="s">
        <v>481</v>
      </c>
      <c r="F251" s="9" t="s">
        <v>143</v>
      </c>
      <c r="G251" s="9" t="s">
        <v>468</v>
      </c>
      <c r="H251">
        <v>0</v>
      </c>
      <c r="I251">
        <v>0</v>
      </c>
      <c r="J251" s="9" t="s">
        <v>143</v>
      </c>
      <c r="K251">
        <v>4</v>
      </c>
      <c r="L251" t="s">
        <v>154</v>
      </c>
      <c r="M251" s="9" t="s">
        <v>153</v>
      </c>
      <c r="N251" s="7">
        <v>0</v>
      </c>
      <c r="O251">
        <v>0</v>
      </c>
      <c r="P251">
        <v>0</v>
      </c>
    </row>
    <row r="252" spans="1:16" x14ac:dyDescent="0.2">
      <c r="A252" s="8" t="s">
        <v>482</v>
      </c>
      <c r="B252" s="8">
        <f t="shared" si="3"/>
        <v>0</v>
      </c>
      <c r="C252" s="6">
        <v>1</v>
      </c>
      <c r="D252" s="8" t="s">
        <v>141</v>
      </c>
      <c r="E252" t="s">
        <v>481</v>
      </c>
      <c r="F252" s="9" t="s">
        <v>143</v>
      </c>
      <c r="G252" s="9" t="s">
        <v>480</v>
      </c>
      <c r="H252">
        <v>1</v>
      </c>
      <c r="I252">
        <v>0</v>
      </c>
      <c r="J252" s="9" t="s">
        <v>143</v>
      </c>
      <c r="K252">
        <v>5</v>
      </c>
      <c r="L252" t="s">
        <v>154</v>
      </c>
      <c r="M252" s="9" t="s">
        <v>153</v>
      </c>
      <c r="N252" s="7">
        <v>0</v>
      </c>
      <c r="O252">
        <v>0</v>
      </c>
      <c r="P252">
        <v>0</v>
      </c>
    </row>
    <row r="253" spans="1:16" x14ac:dyDescent="0.2">
      <c r="A253" s="8" t="s">
        <v>483</v>
      </c>
      <c r="B253" s="8">
        <f t="shared" si="3"/>
        <v>0</v>
      </c>
      <c r="C253" s="6">
        <v>1</v>
      </c>
      <c r="D253" s="8" t="s">
        <v>141</v>
      </c>
      <c r="E253" t="s">
        <v>484</v>
      </c>
      <c r="F253" s="9" t="s">
        <v>143</v>
      </c>
      <c r="G253" s="9" t="s">
        <v>468</v>
      </c>
      <c r="H253">
        <v>0</v>
      </c>
      <c r="I253">
        <v>0</v>
      </c>
      <c r="J253" s="9" t="s">
        <v>143</v>
      </c>
      <c r="K253">
        <v>4</v>
      </c>
      <c r="L253" t="s">
        <v>154</v>
      </c>
      <c r="M253" s="9" t="s">
        <v>153</v>
      </c>
      <c r="N253" s="7">
        <v>0</v>
      </c>
      <c r="O253">
        <v>0</v>
      </c>
      <c r="P253">
        <v>0</v>
      </c>
    </row>
    <row r="254" spans="1:16" x14ac:dyDescent="0.2">
      <c r="A254" s="8" t="s">
        <v>487</v>
      </c>
      <c r="B254" s="8">
        <f t="shared" si="3"/>
        <v>0</v>
      </c>
      <c r="C254" s="6">
        <v>1</v>
      </c>
      <c r="D254" s="8" t="s">
        <v>141</v>
      </c>
      <c r="E254" t="s">
        <v>484</v>
      </c>
      <c r="F254" s="9" t="s">
        <v>143</v>
      </c>
      <c r="G254" s="9" t="s">
        <v>483</v>
      </c>
      <c r="H254">
        <v>1</v>
      </c>
      <c r="I254">
        <v>0</v>
      </c>
      <c r="J254" s="9" t="s">
        <v>143</v>
      </c>
      <c r="K254">
        <v>5</v>
      </c>
      <c r="L254" t="s">
        <v>154</v>
      </c>
      <c r="M254" s="9" t="s">
        <v>153</v>
      </c>
      <c r="N254" s="7">
        <v>0</v>
      </c>
      <c r="O254">
        <v>0</v>
      </c>
      <c r="P254">
        <v>0</v>
      </c>
    </row>
    <row r="255" spans="1:16" x14ac:dyDescent="0.2">
      <c r="A255" s="8" t="s">
        <v>485</v>
      </c>
      <c r="B255" s="8">
        <f t="shared" si="3"/>
        <v>0</v>
      </c>
      <c r="C255" s="6">
        <v>1</v>
      </c>
      <c r="D255" s="8" t="s">
        <v>141</v>
      </c>
      <c r="E255" t="s">
        <v>486</v>
      </c>
      <c r="F255" s="9" t="s">
        <v>143</v>
      </c>
      <c r="G255" s="9" t="s">
        <v>468</v>
      </c>
      <c r="H255">
        <v>0</v>
      </c>
      <c r="I255">
        <v>0</v>
      </c>
      <c r="J255" s="9" t="s">
        <v>143</v>
      </c>
      <c r="K255">
        <v>4</v>
      </c>
      <c r="L255" t="s">
        <v>154</v>
      </c>
      <c r="M255" s="9" t="s">
        <v>153</v>
      </c>
      <c r="N255" s="7">
        <v>0</v>
      </c>
      <c r="O255">
        <v>0</v>
      </c>
      <c r="P255">
        <v>0</v>
      </c>
    </row>
    <row r="256" spans="1:16" x14ac:dyDescent="0.2">
      <c r="A256" s="8" t="s">
        <v>488</v>
      </c>
      <c r="B256" s="8">
        <f t="shared" si="3"/>
        <v>0</v>
      </c>
      <c r="C256" s="6">
        <v>1</v>
      </c>
      <c r="D256" s="8" t="s">
        <v>141</v>
      </c>
      <c r="E256" t="s">
        <v>486</v>
      </c>
      <c r="F256" s="9" t="s">
        <v>143</v>
      </c>
      <c r="G256" s="9" t="s">
        <v>485</v>
      </c>
      <c r="H256">
        <v>1</v>
      </c>
      <c r="I256">
        <v>0</v>
      </c>
      <c r="J256" s="9" t="s">
        <v>143</v>
      </c>
      <c r="K256">
        <v>5</v>
      </c>
      <c r="L256" t="s">
        <v>154</v>
      </c>
      <c r="M256" s="9" t="s">
        <v>153</v>
      </c>
      <c r="N256" s="7">
        <v>0</v>
      </c>
      <c r="O256">
        <v>0</v>
      </c>
      <c r="P256">
        <v>0</v>
      </c>
    </row>
    <row r="257" spans="1:16" x14ac:dyDescent="0.2">
      <c r="A257" s="8" t="s">
        <v>489</v>
      </c>
      <c r="B257" s="8">
        <f t="shared" si="3"/>
        <v>0</v>
      </c>
      <c r="C257" s="6">
        <v>1</v>
      </c>
      <c r="D257" s="8" t="s">
        <v>141</v>
      </c>
      <c r="E257" t="s">
        <v>490</v>
      </c>
      <c r="F257" s="9" t="s">
        <v>143</v>
      </c>
      <c r="G257" s="9" t="s">
        <v>468</v>
      </c>
      <c r="H257">
        <v>0</v>
      </c>
      <c r="I257">
        <v>0</v>
      </c>
      <c r="J257" s="9" t="s">
        <v>143</v>
      </c>
      <c r="K257">
        <v>4</v>
      </c>
      <c r="L257" t="s">
        <v>154</v>
      </c>
      <c r="M257" s="9" t="s">
        <v>153</v>
      </c>
      <c r="N257" s="7">
        <v>0</v>
      </c>
      <c r="O257">
        <v>0</v>
      </c>
      <c r="P257">
        <v>0</v>
      </c>
    </row>
    <row r="258" spans="1:16" x14ac:dyDescent="0.2">
      <c r="A258" s="8" t="s">
        <v>491</v>
      </c>
      <c r="B258" s="8">
        <f t="shared" si="3"/>
        <v>0</v>
      </c>
      <c r="C258" s="6">
        <v>1</v>
      </c>
      <c r="D258" s="8" t="s">
        <v>141</v>
      </c>
      <c r="E258" t="s">
        <v>490</v>
      </c>
      <c r="F258" s="9" t="s">
        <v>143</v>
      </c>
      <c r="G258" s="9" t="s">
        <v>489</v>
      </c>
      <c r="H258">
        <v>1</v>
      </c>
      <c r="I258">
        <v>0</v>
      </c>
      <c r="J258" s="9" t="s">
        <v>143</v>
      </c>
      <c r="K258">
        <v>5</v>
      </c>
      <c r="L258" t="s">
        <v>154</v>
      </c>
      <c r="M258" s="9" t="s">
        <v>153</v>
      </c>
      <c r="N258" s="7">
        <v>0</v>
      </c>
      <c r="O258">
        <v>0</v>
      </c>
      <c r="P258">
        <v>0</v>
      </c>
    </row>
    <row r="259" spans="1:16" x14ac:dyDescent="0.2">
      <c r="A259" s="8" t="s">
        <v>492</v>
      </c>
      <c r="B259" s="8">
        <f t="shared" si="3"/>
        <v>0</v>
      </c>
      <c r="C259" s="6">
        <v>1</v>
      </c>
      <c r="D259" s="8" t="s">
        <v>141</v>
      </c>
      <c r="E259" t="s">
        <v>493</v>
      </c>
      <c r="F259" s="9" t="s">
        <v>143</v>
      </c>
      <c r="G259" s="9" t="s">
        <v>468</v>
      </c>
      <c r="H259">
        <v>0</v>
      </c>
      <c r="I259">
        <v>0</v>
      </c>
      <c r="J259" s="9" t="s">
        <v>143</v>
      </c>
      <c r="K259">
        <v>4</v>
      </c>
      <c r="L259" t="s">
        <v>154</v>
      </c>
      <c r="M259" s="9" t="s">
        <v>153</v>
      </c>
      <c r="N259" s="7">
        <v>0</v>
      </c>
      <c r="O259">
        <v>0</v>
      </c>
      <c r="P259">
        <v>0</v>
      </c>
    </row>
    <row r="260" spans="1:16" x14ac:dyDescent="0.2">
      <c r="A260" s="8" t="s">
        <v>494</v>
      </c>
      <c r="B260" s="8">
        <f t="shared" si="3"/>
        <v>0</v>
      </c>
      <c r="C260" s="6">
        <v>1</v>
      </c>
      <c r="D260" s="8" t="s">
        <v>141</v>
      </c>
      <c r="E260" t="s">
        <v>322</v>
      </c>
      <c r="F260" s="9" t="s">
        <v>143</v>
      </c>
      <c r="G260" s="9" t="s">
        <v>492</v>
      </c>
      <c r="H260">
        <v>1</v>
      </c>
      <c r="I260">
        <v>0</v>
      </c>
      <c r="J260" s="9" t="s">
        <v>143</v>
      </c>
      <c r="K260">
        <v>5</v>
      </c>
      <c r="L260" t="s">
        <v>154</v>
      </c>
      <c r="M260" s="9" t="s">
        <v>153</v>
      </c>
      <c r="N260" s="7">
        <v>0</v>
      </c>
      <c r="O260">
        <v>0</v>
      </c>
      <c r="P260">
        <v>0</v>
      </c>
    </row>
    <row r="261" spans="1:16" x14ac:dyDescent="0.2">
      <c r="A261" s="8" t="s">
        <v>495</v>
      </c>
      <c r="B261" s="8">
        <f t="shared" si="3"/>
        <v>0</v>
      </c>
      <c r="C261" s="6">
        <v>1</v>
      </c>
      <c r="D261" s="8" t="s">
        <v>141</v>
      </c>
      <c r="E261" t="s">
        <v>496</v>
      </c>
      <c r="F261" s="9" t="s">
        <v>143</v>
      </c>
      <c r="G261" s="9" t="s">
        <v>468</v>
      </c>
      <c r="H261">
        <v>0</v>
      </c>
      <c r="I261">
        <v>0</v>
      </c>
      <c r="J261" s="9" t="s">
        <v>143</v>
      </c>
      <c r="K261">
        <v>4</v>
      </c>
      <c r="L261" t="s">
        <v>154</v>
      </c>
      <c r="M261" s="9" t="s">
        <v>153</v>
      </c>
      <c r="N261" s="7">
        <v>0</v>
      </c>
      <c r="O261">
        <v>0</v>
      </c>
      <c r="P261">
        <v>0</v>
      </c>
    </row>
    <row r="262" spans="1:16" x14ac:dyDescent="0.2">
      <c r="A262" s="8" t="s">
        <v>497</v>
      </c>
      <c r="B262" s="8">
        <f t="shared" ref="B262:B325" si="4">IF(A261=A262,1,0)</f>
        <v>0</v>
      </c>
      <c r="C262" s="6">
        <v>1</v>
      </c>
      <c r="D262" s="8" t="s">
        <v>141</v>
      </c>
      <c r="E262" t="s">
        <v>496</v>
      </c>
      <c r="F262" s="9" t="s">
        <v>143</v>
      </c>
      <c r="G262" s="9" t="s">
        <v>495</v>
      </c>
      <c r="H262">
        <v>1</v>
      </c>
      <c r="I262">
        <v>0</v>
      </c>
      <c r="J262" s="9" t="s">
        <v>143</v>
      </c>
      <c r="K262">
        <v>5</v>
      </c>
      <c r="L262" t="s">
        <v>154</v>
      </c>
      <c r="M262" s="9" t="s">
        <v>153</v>
      </c>
      <c r="N262" s="7">
        <v>0</v>
      </c>
      <c r="O262">
        <v>0</v>
      </c>
      <c r="P262">
        <v>0</v>
      </c>
    </row>
    <row r="263" spans="1:16" x14ac:dyDescent="0.2">
      <c r="A263" s="8" t="s">
        <v>498</v>
      </c>
      <c r="B263" s="8">
        <f t="shared" si="4"/>
        <v>0</v>
      </c>
      <c r="C263" s="6">
        <v>1</v>
      </c>
      <c r="D263" s="8" t="s">
        <v>141</v>
      </c>
      <c r="E263" t="s">
        <v>499</v>
      </c>
      <c r="F263" s="9" t="s">
        <v>143</v>
      </c>
      <c r="G263" s="9" t="s">
        <v>468</v>
      </c>
      <c r="H263">
        <v>0</v>
      </c>
      <c r="I263">
        <v>0</v>
      </c>
      <c r="J263" s="9" t="s">
        <v>143</v>
      </c>
      <c r="K263">
        <v>4</v>
      </c>
      <c r="L263" t="s">
        <v>154</v>
      </c>
      <c r="M263" s="9" t="s">
        <v>153</v>
      </c>
      <c r="N263" s="7">
        <v>0</v>
      </c>
      <c r="O263">
        <v>0</v>
      </c>
      <c r="P263">
        <v>0</v>
      </c>
    </row>
    <row r="264" spans="1:16" x14ac:dyDescent="0.2">
      <c r="A264" s="8" t="s">
        <v>500</v>
      </c>
      <c r="B264" s="8">
        <f t="shared" si="4"/>
        <v>0</v>
      </c>
      <c r="C264" s="6">
        <v>1</v>
      </c>
      <c r="D264" s="8" t="s">
        <v>141</v>
      </c>
      <c r="E264" t="s">
        <v>499</v>
      </c>
      <c r="F264" s="9" t="s">
        <v>143</v>
      </c>
      <c r="G264" s="9" t="s">
        <v>498</v>
      </c>
      <c r="H264">
        <v>1</v>
      </c>
      <c r="I264">
        <v>0</v>
      </c>
      <c r="J264" s="9" t="s">
        <v>143</v>
      </c>
      <c r="K264">
        <v>5</v>
      </c>
      <c r="L264" t="s">
        <v>154</v>
      </c>
      <c r="M264" s="9" t="s">
        <v>153</v>
      </c>
      <c r="N264" s="7">
        <v>0</v>
      </c>
      <c r="O264">
        <v>0</v>
      </c>
      <c r="P264">
        <v>0</v>
      </c>
    </row>
    <row r="265" spans="1:16" x14ac:dyDescent="0.2">
      <c r="A265" s="8" t="s">
        <v>501</v>
      </c>
      <c r="B265" s="8">
        <f t="shared" si="4"/>
        <v>0</v>
      </c>
      <c r="C265" s="6">
        <v>1</v>
      </c>
      <c r="D265" s="8" t="s">
        <v>141</v>
      </c>
      <c r="E265" t="s">
        <v>502</v>
      </c>
      <c r="F265" s="9" t="s">
        <v>143</v>
      </c>
      <c r="G265" s="9" t="s">
        <v>468</v>
      </c>
      <c r="H265">
        <v>0</v>
      </c>
      <c r="I265">
        <v>0</v>
      </c>
      <c r="J265" s="9" t="s">
        <v>143</v>
      </c>
      <c r="K265">
        <v>4</v>
      </c>
      <c r="L265" t="s">
        <v>154</v>
      </c>
      <c r="M265" s="9" t="s">
        <v>153</v>
      </c>
      <c r="N265" s="7">
        <v>0</v>
      </c>
      <c r="O265">
        <v>0</v>
      </c>
      <c r="P265">
        <v>0</v>
      </c>
    </row>
    <row r="266" spans="1:16" x14ac:dyDescent="0.2">
      <c r="A266" s="8" t="s">
        <v>503</v>
      </c>
      <c r="B266" s="8">
        <f t="shared" si="4"/>
        <v>0</v>
      </c>
      <c r="C266" s="6">
        <v>1</v>
      </c>
      <c r="D266" s="8" t="s">
        <v>141</v>
      </c>
      <c r="E266" t="s">
        <v>502</v>
      </c>
      <c r="F266" s="9" t="s">
        <v>143</v>
      </c>
      <c r="G266" s="9" t="s">
        <v>501</v>
      </c>
      <c r="H266">
        <v>1</v>
      </c>
      <c r="I266">
        <v>0</v>
      </c>
      <c r="J266" s="9" t="s">
        <v>143</v>
      </c>
      <c r="K266">
        <v>5</v>
      </c>
      <c r="L266" t="s">
        <v>154</v>
      </c>
      <c r="M266" s="9" t="s">
        <v>153</v>
      </c>
      <c r="N266" s="7">
        <v>0</v>
      </c>
      <c r="O266">
        <v>0</v>
      </c>
      <c r="P266">
        <v>0</v>
      </c>
    </row>
    <row r="267" spans="1:16" x14ac:dyDescent="0.2">
      <c r="A267" s="8" t="s">
        <v>504</v>
      </c>
      <c r="B267" s="8">
        <f t="shared" si="4"/>
        <v>0</v>
      </c>
      <c r="C267" s="6">
        <v>1</v>
      </c>
      <c r="D267" s="8" t="s">
        <v>141</v>
      </c>
      <c r="E267" t="s">
        <v>505</v>
      </c>
      <c r="F267" s="9" t="s">
        <v>143</v>
      </c>
      <c r="G267" s="9" t="s">
        <v>468</v>
      </c>
      <c r="H267">
        <v>0</v>
      </c>
      <c r="I267">
        <v>0</v>
      </c>
      <c r="J267" s="9" t="s">
        <v>143</v>
      </c>
      <c r="K267">
        <v>4</v>
      </c>
      <c r="L267" t="s">
        <v>154</v>
      </c>
      <c r="M267" s="9" t="s">
        <v>153</v>
      </c>
      <c r="N267" s="7">
        <v>0</v>
      </c>
      <c r="O267">
        <v>0</v>
      </c>
      <c r="P267">
        <v>0</v>
      </c>
    </row>
    <row r="268" spans="1:16" x14ac:dyDescent="0.2">
      <c r="A268" s="8" t="s">
        <v>506</v>
      </c>
      <c r="B268" s="8">
        <f t="shared" si="4"/>
        <v>0</v>
      </c>
      <c r="C268" s="6">
        <v>1</v>
      </c>
      <c r="D268" s="8" t="s">
        <v>141</v>
      </c>
      <c r="E268" t="s">
        <v>505</v>
      </c>
      <c r="F268" s="9" t="s">
        <v>143</v>
      </c>
      <c r="G268" s="9" t="s">
        <v>504</v>
      </c>
      <c r="H268">
        <v>1</v>
      </c>
      <c r="I268">
        <v>0</v>
      </c>
      <c r="J268" s="9" t="s">
        <v>143</v>
      </c>
      <c r="K268">
        <v>5</v>
      </c>
      <c r="L268" t="s">
        <v>154</v>
      </c>
      <c r="M268" s="9" t="s">
        <v>153</v>
      </c>
      <c r="N268" s="7">
        <v>0</v>
      </c>
      <c r="O268">
        <v>0</v>
      </c>
      <c r="P268">
        <v>0</v>
      </c>
    </row>
    <row r="269" spans="1:16" x14ac:dyDescent="0.2">
      <c r="A269" s="8" t="s">
        <v>507</v>
      </c>
      <c r="B269" s="8">
        <f t="shared" si="4"/>
        <v>0</v>
      </c>
      <c r="C269" s="6">
        <v>1</v>
      </c>
      <c r="D269" s="8" t="s">
        <v>141</v>
      </c>
      <c r="E269" t="s">
        <v>508</v>
      </c>
      <c r="F269" s="9" t="s">
        <v>143</v>
      </c>
      <c r="G269" s="9" t="s">
        <v>468</v>
      </c>
      <c r="H269">
        <v>0</v>
      </c>
      <c r="I269">
        <v>0</v>
      </c>
      <c r="J269" s="9" t="s">
        <v>143</v>
      </c>
      <c r="K269">
        <v>4</v>
      </c>
      <c r="L269" t="s">
        <v>154</v>
      </c>
      <c r="M269" s="9" t="s">
        <v>153</v>
      </c>
      <c r="N269" s="7">
        <v>0</v>
      </c>
      <c r="O269">
        <v>0</v>
      </c>
      <c r="P269">
        <v>0</v>
      </c>
    </row>
    <row r="270" spans="1:16" x14ac:dyDescent="0.2">
      <c r="A270" s="8" t="s">
        <v>509</v>
      </c>
      <c r="B270" s="8">
        <f t="shared" si="4"/>
        <v>0</v>
      </c>
      <c r="C270" s="6">
        <v>1</v>
      </c>
      <c r="D270" s="8" t="s">
        <v>141</v>
      </c>
      <c r="E270" t="s">
        <v>508</v>
      </c>
      <c r="F270" s="9" t="s">
        <v>143</v>
      </c>
      <c r="G270" s="9" t="s">
        <v>507</v>
      </c>
      <c r="H270">
        <v>1</v>
      </c>
      <c r="I270">
        <v>0</v>
      </c>
      <c r="J270" s="9" t="s">
        <v>143</v>
      </c>
      <c r="K270">
        <v>5</v>
      </c>
      <c r="L270" t="s">
        <v>154</v>
      </c>
      <c r="M270" s="9" t="s">
        <v>153</v>
      </c>
      <c r="N270" s="7">
        <v>0</v>
      </c>
      <c r="O270">
        <v>0</v>
      </c>
      <c r="P270">
        <v>0</v>
      </c>
    </row>
    <row r="271" spans="1:16" x14ac:dyDescent="0.2">
      <c r="A271" s="8" t="s">
        <v>510</v>
      </c>
      <c r="B271" s="8">
        <f t="shared" si="4"/>
        <v>0</v>
      </c>
      <c r="C271" s="6">
        <v>1</v>
      </c>
      <c r="D271" s="8" t="s">
        <v>141</v>
      </c>
      <c r="E271" t="s">
        <v>511</v>
      </c>
      <c r="F271" s="9" t="s">
        <v>143</v>
      </c>
      <c r="G271" s="9" t="s">
        <v>467</v>
      </c>
      <c r="H271">
        <v>0</v>
      </c>
      <c r="I271">
        <v>0</v>
      </c>
      <c r="J271" s="9" t="s">
        <v>143</v>
      </c>
      <c r="K271">
        <v>3</v>
      </c>
      <c r="L271" t="s">
        <v>154</v>
      </c>
      <c r="M271" s="9" t="s">
        <v>153</v>
      </c>
      <c r="N271" s="7">
        <v>0</v>
      </c>
      <c r="O271">
        <v>0</v>
      </c>
      <c r="P271">
        <v>0</v>
      </c>
    </row>
    <row r="272" spans="1:16" x14ac:dyDescent="0.2">
      <c r="A272" s="8" t="s">
        <v>512</v>
      </c>
      <c r="B272" s="8">
        <f t="shared" si="4"/>
        <v>0</v>
      </c>
      <c r="C272" s="6">
        <v>1</v>
      </c>
      <c r="D272" s="8" t="s">
        <v>141</v>
      </c>
      <c r="E272" t="s">
        <v>513</v>
      </c>
      <c r="F272" s="9" t="s">
        <v>143</v>
      </c>
      <c r="G272" s="9" t="s">
        <v>510</v>
      </c>
      <c r="H272">
        <v>0</v>
      </c>
      <c r="I272">
        <v>0</v>
      </c>
      <c r="J272" s="9" t="s">
        <v>143</v>
      </c>
      <c r="K272">
        <v>4</v>
      </c>
      <c r="L272" t="s">
        <v>154</v>
      </c>
      <c r="M272" s="9" t="s">
        <v>153</v>
      </c>
      <c r="N272" s="7">
        <v>0</v>
      </c>
      <c r="O272">
        <v>0</v>
      </c>
      <c r="P272">
        <v>0</v>
      </c>
    </row>
    <row r="273" spans="1:16" x14ac:dyDescent="0.2">
      <c r="A273" s="8" t="s">
        <v>514</v>
      </c>
      <c r="B273" s="8">
        <f t="shared" si="4"/>
        <v>0</v>
      </c>
      <c r="C273" s="6">
        <v>1</v>
      </c>
      <c r="D273" s="8" t="s">
        <v>141</v>
      </c>
      <c r="E273" t="s">
        <v>133</v>
      </c>
      <c r="F273" s="9" t="s">
        <v>143</v>
      </c>
      <c r="G273" s="9" t="s">
        <v>512</v>
      </c>
      <c r="H273">
        <v>1</v>
      </c>
      <c r="I273">
        <v>0</v>
      </c>
      <c r="J273" s="9" t="s">
        <v>143</v>
      </c>
      <c r="K273">
        <v>5</v>
      </c>
      <c r="L273" t="s">
        <v>154</v>
      </c>
      <c r="M273" s="9" t="s">
        <v>153</v>
      </c>
      <c r="N273" s="7">
        <v>0</v>
      </c>
      <c r="O273">
        <v>0</v>
      </c>
      <c r="P273">
        <v>0</v>
      </c>
    </row>
    <row r="274" spans="1:16" x14ac:dyDescent="0.2">
      <c r="A274" s="8" t="s">
        <v>515</v>
      </c>
      <c r="B274" s="8">
        <f t="shared" si="4"/>
        <v>0</v>
      </c>
      <c r="C274" s="6">
        <v>1</v>
      </c>
      <c r="D274" s="8" t="s">
        <v>141</v>
      </c>
      <c r="E274" t="s">
        <v>516</v>
      </c>
      <c r="F274" s="9" t="s">
        <v>143</v>
      </c>
      <c r="G274" s="9" t="s">
        <v>510</v>
      </c>
      <c r="H274">
        <v>0</v>
      </c>
      <c r="I274">
        <v>0</v>
      </c>
      <c r="J274" s="9" t="s">
        <v>143</v>
      </c>
      <c r="K274">
        <v>4</v>
      </c>
      <c r="L274" t="s">
        <v>154</v>
      </c>
      <c r="M274" s="9" t="s">
        <v>153</v>
      </c>
      <c r="N274" s="7">
        <v>0</v>
      </c>
      <c r="O274">
        <v>0</v>
      </c>
      <c r="P274">
        <v>0</v>
      </c>
    </row>
    <row r="275" spans="1:16" x14ac:dyDescent="0.2">
      <c r="A275" s="8" t="s">
        <v>517</v>
      </c>
      <c r="B275" s="8">
        <f t="shared" si="4"/>
        <v>0</v>
      </c>
      <c r="C275" s="6">
        <v>1</v>
      </c>
      <c r="D275" s="8" t="s">
        <v>141</v>
      </c>
      <c r="E275" t="s">
        <v>518</v>
      </c>
      <c r="F275" s="9" t="s">
        <v>143</v>
      </c>
      <c r="G275" s="9" t="s">
        <v>515</v>
      </c>
      <c r="H275">
        <v>1</v>
      </c>
      <c r="I275">
        <v>0</v>
      </c>
      <c r="J275" s="9" t="s">
        <v>143</v>
      </c>
      <c r="K275">
        <v>5</v>
      </c>
      <c r="L275" t="s">
        <v>154</v>
      </c>
      <c r="M275" s="9" t="s">
        <v>153</v>
      </c>
      <c r="N275" s="7">
        <v>0</v>
      </c>
      <c r="O275">
        <v>0</v>
      </c>
      <c r="P275">
        <v>0</v>
      </c>
    </row>
    <row r="276" spans="1:16" x14ac:dyDescent="0.2">
      <c r="A276" s="8" t="s">
        <v>519</v>
      </c>
      <c r="B276" s="8">
        <f t="shared" si="4"/>
        <v>0</v>
      </c>
      <c r="C276" s="6">
        <v>1</v>
      </c>
      <c r="D276" s="8" t="s">
        <v>141</v>
      </c>
      <c r="E276" t="s">
        <v>520</v>
      </c>
      <c r="F276" s="9" t="s">
        <v>143</v>
      </c>
      <c r="G276" s="9" t="s">
        <v>515</v>
      </c>
      <c r="H276">
        <v>1</v>
      </c>
      <c r="I276">
        <v>0</v>
      </c>
      <c r="J276" s="9" t="s">
        <v>143</v>
      </c>
      <c r="K276">
        <v>5</v>
      </c>
      <c r="L276" t="s">
        <v>154</v>
      </c>
      <c r="M276" s="9" t="s">
        <v>153</v>
      </c>
      <c r="N276" s="7">
        <v>0</v>
      </c>
      <c r="O276">
        <v>0</v>
      </c>
      <c r="P276">
        <v>0</v>
      </c>
    </row>
    <row r="277" spans="1:16" x14ac:dyDescent="0.2">
      <c r="A277" s="8" t="s">
        <v>521</v>
      </c>
      <c r="B277" s="8">
        <f t="shared" si="4"/>
        <v>0</v>
      </c>
      <c r="C277" s="6">
        <v>1</v>
      </c>
      <c r="D277" s="8" t="s">
        <v>141</v>
      </c>
      <c r="E277" t="s">
        <v>522</v>
      </c>
      <c r="F277" s="9" t="s">
        <v>143</v>
      </c>
      <c r="G277" s="9" t="s">
        <v>510</v>
      </c>
      <c r="H277">
        <v>0</v>
      </c>
      <c r="I277">
        <v>0</v>
      </c>
      <c r="J277" s="9" t="s">
        <v>143</v>
      </c>
      <c r="K277">
        <v>4</v>
      </c>
      <c r="L277" t="s">
        <v>154</v>
      </c>
      <c r="M277" s="9" t="s">
        <v>153</v>
      </c>
      <c r="N277" s="7">
        <v>0</v>
      </c>
      <c r="O277">
        <v>0</v>
      </c>
      <c r="P277">
        <v>0</v>
      </c>
    </row>
    <row r="278" spans="1:16" x14ac:dyDescent="0.2">
      <c r="A278" s="8" t="s">
        <v>523</v>
      </c>
      <c r="B278" s="8">
        <f t="shared" si="4"/>
        <v>0</v>
      </c>
      <c r="C278" s="6">
        <v>1</v>
      </c>
      <c r="D278" s="8" t="s">
        <v>141</v>
      </c>
      <c r="E278" t="s">
        <v>522</v>
      </c>
      <c r="F278" s="9" t="s">
        <v>143</v>
      </c>
      <c r="G278" s="9" t="s">
        <v>521</v>
      </c>
      <c r="H278">
        <v>1</v>
      </c>
      <c r="I278">
        <v>0</v>
      </c>
      <c r="J278" s="9" t="s">
        <v>143</v>
      </c>
      <c r="K278">
        <v>5</v>
      </c>
      <c r="L278" t="s">
        <v>154</v>
      </c>
      <c r="M278" s="9" t="s">
        <v>153</v>
      </c>
      <c r="N278" s="7">
        <v>0</v>
      </c>
      <c r="O278">
        <v>0</v>
      </c>
      <c r="P278">
        <v>0</v>
      </c>
    </row>
    <row r="279" spans="1:16" x14ac:dyDescent="0.2">
      <c r="A279" s="8" t="s">
        <v>524</v>
      </c>
      <c r="B279" s="8">
        <f t="shared" si="4"/>
        <v>0</v>
      </c>
      <c r="C279" s="6">
        <v>1</v>
      </c>
      <c r="D279" s="8" t="s">
        <v>141</v>
      </c>
      <c r="E279" t="s">
        <v>525</v>
      </c>
      <c r="F279" s="9" t="s">
        <v>143</v>
      </c>
      <c r="G279" s="9" t="s">
        <v>510</v>
      </c>
      <c r="H279">
        <v>0</v>
      </c>
      <c r="I279">
        <v>0</v>
      </c>
      <c r="J279" s="9" t="s">
        <v>143</v>
      </c>
      <c r="K279">
        <v>4</v>
      </c>
      <c r="L279" t="s">
        <v>154</v>
      </c>
      <c r="M279" s="9" t="s">
        <v>153</v>
      </c>
      <c r="N279" s="7">
        <v>0</v>
      </c>
      <c r="O279">
        <v>0</v>
      </c>
      <c r="P279">
        <v>0</v>
      </c>
    </row>
    <row r="280" spans="1:16" x14ac:dyDescent="0.2">
      <c r="A280" s="8" t="s">
        <v>526</v>
      </c>
      <c r="B280" s="8">
        <f t="shared" si="4"/>
        <v>0</v>
      </c>
      <c r="C280" s="6">
        <v>1</v>
      </c>
      <c r="D280" s="8" t="s">
        <v>141</v>
      </c>
      <c r="E280" t="s">
        <v>586</v>
      </c>
      <c r="F280" s="9" t="s">
        <v>143</v>
      </c>
      <c r="G280" s="9" t="s">
        <v>524</v>
      </c>
      <c r="H280">
        <v>1</v>
      </c>
      <c r="I280">
        <v>0</v>
      </c>
      <c r="J280" s="9" t="s">
        <v>143</v>
      </c>
      <c r="K280">
        <v>5</v>
      </c>
      <c r="L280" t="s">
        <v>154</v>
      </c>
      <c r="M280" s="9" t="s">
        <v>153</v>
      </c>
      <c r="N280" s="7">
        <v>0</v>
      </c>
      <c r="O280">
        <v>0</v>
      </c>
      <c r="P280">
        <v>0</v>
      </c>
    </row>
    <row r="281" spans="1:16" x14ac:dyDescent="0.2">
      <c r="A281" s="8" t="s">
        <v>527</v>
      </c>
      <c r="B281" s="8">
        <f t="shared" si="4"/>
        <v>0</v>
      </c>
      <c r="C281" s="6">
        <v>1</v>
      </c>
      <c r="D281" s="8" t="s">
        <v>141</v>
      </c>
      <c r="E281" t="s">
        <v>528</v>
      </c>
      <c r="F281" s="9" t="s">
        <v>143</v>
      </c>
      <c r="G281" s="9" t="s">
        <v>510</v>
      </c>
      <c r="H281">
        <v>0</v>
      </c>
      <c r="I281">
        <v>0</v>
      </c>
      <c r="J281" s="9" t="s">
        <v>143</v>
      </c>
      <c r="K281">
        <v>4</v>
      </c>
      <c r="L281" t="s">
        <v>154</v>
      </c>
      <c r="M281" s="9" t="s">
        <v>153</v>
      </c>
      <c r="N281" s="7">
        <v>0</v>
      </c>
      <c r="O281">
        <v>0</v>
      </c>
      <c r="P281">
        <v>0</v>
      </c>
    </row>
    <row r="282" spans="1:16" x14ac:dyDescent="0.2">
      <c r="A282" s="8" t="s">
        <v>529</v>
      </c>
      <c r="B282" s="8">
        <f t="shared" si="4"/>
        <v>0</v>
      </c>
      <c r="C282" s="6">
        <v>1</v>
      </c>
      <c r="D282" s="8" t="s">
        <v>141</v>
      </c>
      <c r="E282" t="s">
        <v>530</v>
      </c>
      <c r="F282" s="9" t="s">
        <v>143</v>
      </c>
      <c r="G282" s="9" t="s">
        <v>527</v>
      </c>
      <c r="H282">
        <v>1</v>
      </c>
      <c r="I282">
        <v>0</v>
      </c>
      <c r="J282" s="9" t="s">
        <v>143</v>
      </c>
      <c r="K282">
        <v>5</v>
      </c>
      <c r="L282" t="s">
        <v>154</v>
      </c>
      <c r="M282" s="9" t="s">
        <v>153</v>
      </c>
      <c r="N282" s="7">
        <v>0</v>
      </c>
      <c r="O282">
        <v>0</v>
      </c>
      <c r="P282">
        <v>0</v>
      </c>
    </row>
    <row r="283" spans="1:16" x14ac:dyDescent="0.2">
      <c r="A283" s="8" t="s">
        <v>531</v>
      </c>
      <c r="B283" s="8">
        <f t="shared" si="4"/>
        <v>0</v>
      </c>
      <c r="C283" s="6">
        <v>1</v>
      </c>
      <c r="D283" s="8" t="s">
        <v>141</v>
      </c>
      <c r="E283" t="s">
        <v>532</v>
      </c>
      <c r="F283" s="9" t="s">
        <v>143</v>
      </c>
      <c r="G283" s="9" t="s">
        <v>510</v>
      </c>
      <c r="H283">
        <v>0</v>
      </c>
      <c r="I283">
        <v>0</v>
      </c>
      <c r="J283" s="9" t="s">
        <v>143</v>
      </c>
      <c r="K283">
        <v>4</v>
      </c>
      <c r="L283" t="s">
        <v>154</v>
      </c>
      <c r="M283" s="9" t="s">
        <v>153</v>
      </c>
      <c r="N283" s="7">
        <v>0</v>
      </c>
      <c r="O283">
        <v>0</v>
      </c>
      <c r="P283">
        <v>0</v>
      </c>
    </row>
    <row r="284" spans="1:16" x14ac:dyDescent="0.2">
      <c r="A284" s="8" t="s">
        <v>533</v>
      </c>
      <c r="B284" s="8">
        <f t="shared" si="4"/>
        <v>0</v>
      </c>
      <c r="C284" s="6">
        <v>1</v>
      </c>
      <c r="D284" s="8" t="s">
        <v>141</v>
      </c>
      <c r="E284" t="s">
        <v>534</v>
      </c>
      <c r="F284" s="9" t="s">
        <v>143</v>
      </c>
      <c r="G284" s="9" t="s">
        <v>531</v>
      </c>
      <c r="H284">
        <v>1</v>
      </c>
      <c r="I284">
        <v>0</v>
      </c>
      <c r="J284" s="9" t="s">
        <v>143</v>
      </c>
      <c r="K284">
        <v>5</v>
      </c>
      <c r="L284" t="s">
        <v>154</v>
      </c>
      <c r="M284" s="9" t="s">
        <v>153</v>
      </c>
      <c r="N284" s="7">
        <v>0</v>
      </c>
      <c r="O284">
        <v>0</v>
      </c>
      <c r="P284">
        <v>0</v>
      </c>
    </row>
    <row r="285" spans="1:16" x14ac:dyDescent="0.2">
      <c r="A285" s="8" t="s">
        <v>535</v>
      </c>
      <c r="B285" s="8">
        <f t="shared" si="4"/>
        <v>0</v>
      </c>
      <c r="C285" s="6">
        <v>1</v>
      </c>
      <c r="D285" s="8" t="s">
        <v>141</v>
      </c>
      <c r="E285" t="s">
        <v>536</v>
      </c>
      <c r="F285" s="9" t="s">
        <v>143</v>
      </c>
      <c r="G285" s="9" t="s">
        <v>531</v>
      </c>
      <c r="H285">
        <v>1</v>
      </c>
      <c r="I285">
        <v>0</v>
      </c>
      <c r="J285" s="9" t="s">
        <v>143</v>
      </c>
      <c r="K285">
        <v>5</v>
      </c>
      <c r="L285" t="s">
        <v>154</v>
      </c>
      <c r="M285" s="9" t="s">
        <v>153</v>
      </c>
      <c r="N285" s="7">
        <v>0</v>
      </c>
      <c r="O285">
        <v>0</v>
      </c>
      <c r="P285">
        <v>0</v>
      </c>
    </row>
    <row r="286" spans="1:16" x14ac:dyDescent="0.2">
      <c r="A286" s="8" t="s">
        <v>537</v>
      </c>
      <c r="B286" s="8">
        <f t="shared" si="4"/>
        <v>0</v>
      </c>
      <c r="C286" s="6">
        <v>1</v>
      </c>
      <c r="D286" s="8" t="s">
        <v>141</v>
      </c>
      <c r="E286" t="s">
        <v>538</v>
      </c>
      <c r="F286" s="9" t="s">
        <v>143</v>
      </c>
      <c r="G286" s="9" t="s">
        <v>531</v>
      </c>
      <c r="H286">
        <v>1</v>
      </c>
      <c r="I286">
        <v>0</v>
      </c>
      <c r="J286" s="9" t="s">
        <v>143</v>
      </c>
      <c r="K286">
        <v>5</v>
      </c>
      <c r="L286" t="s">
        <v>154</v>
      </c>
      <c r="M286" s="9" t="s">
        <v>153</v>
      </c>
      <c r="N286" s="7">
        <v>0</v>
      </c>
      <c r="O286">
        <v>0</v>
      </c>
      <c r="P286">
        <v>0</v>
      </c>
    </row>
    <row r="287" spans="1:16" x14ac:dyDescent="0.2">
      <c r="A287" s="8" t="s">
        <v>539</v>
      </c>
      <c r="B287" s="8">
        <f t="shared" si="4"/>
        <v>0</v>
      </c>
      <c r="C287" s="6">
        <v>1</v>
      </c>
      <c r="D287" s="8" t="s">
        <v>141</v>
      </c>
      <c r="E287" t="s">
        <v>540</v>
      </c>
      <c r="F287" s="9" t="s">
        <v>143</v>
      </c>
      <c r="G287" s="9" t="s">
        <v>510</v>
      </c>
      <c r="H287">
        <v>0</v>
      </c>
      <c r="I287">
        <v>0</v>
      </c>
      <c r="J287" s="9" t="s">
        <v>143</v>
      </c>
      <c r="K287">
        <v>4</v>
      </c>
      <c r="L287" t="s">
        <v>154</v>
      </c>
      <c r="M287" s="9" t="s">
        <v>153</v>
      </c>
      <c r="N287" s="7">
        <v>0</v>
      </c>
      <c r="O287">
        <v>0</v>
      </c>
      <c r="P287">
        <v>0</v>
      </c>
    </row>
    <row r="288" spans="1:16" x14ac:dyDescent="0.2">
      <c r="A288" s="8" t="s">
        <v>541</v>
      </c>
      <c r="B288" s="8">
        <f t="shared" si="4"/>
        <v>0</v>
      </c>
      <c r="C288" s="6">
        <v>1</v>
      </c>
      <c r="D288" s="8" t="s">
        <v>141</v>
      </c>
      <c r="E288" t="s">
        <v>540</v>
      </c>
      <c r="F288" s="9" t="s">
        <v>143</v>
      </c>
      <c r="G288" s="9" t="s">
        <v>539</v>
      </c>
      <c r="H288">
        <v>1</v>
      </c>
      <c r="I288">
        <v>0</v>
      </c>
      <c r="J288" s="9" t="s">
        <v>143</v>
      </c>
      <c r="K288">
        <v>5</v>
      </c>
      <c r="L288" t="s">
        <v>154</v>
      </c>
      <c r="M288" s="9" t="s">
        <v>153</v>
      </c>
      <c r="N288" s="7">
        <v>0</v>
      </c>
      <c r="O288">
        <v>0</v>
      </c>
      <c r="P288">
        <v>0</v>
      </c>
    </row>
    <row r="289" spans="1:16" x14ac:dyDescent="0.2">
      <c r="A289" s="8" t="s">
        <v>542</v>
      </c>
      <c r="B289" s="8">
        <f t="shared" si="4"/>
        <v>0</v>
      </c>
      <c r="C289" s="6">
        <v>1</v>
      </c>
      <c r="D289" s="8" t="s">
        <v>141</v>
      </c>
      <c r="E289" t="s">
        <v>543</v>
      </c>
      <c r="F289" s="9" t="s">
        <v>143</v>
      </c>
      <c r="G289" s="9" t="s">
        <v>510</v>
      </c>
      <c r="H289">
        <v>0</v>
      </c>
      <c r="I289">
        <v>0</v>
      </c>
      <c r="J289" s="9" t="s">
        <v>143</v>
      </c>
      <c r="K289">
        <v>4</v>
      </c>
      <c r="L289" t="s">
        <v>154</v>
      </c>
      <c r="M289" s="9" t="s">
        <v>153</v>
      </c>
      <c r="N289" s="7">
        <v>0</v>
      </c>
      <c r="O289">
        <v>0</v>
      </c>
      <c r="P289">
        <v>0</v>
      </c>
    </row>
    <row r="290" spans="1:16" x14ac:dyDescent="0.2">
      <c r="A290" s="8" t="s">
        <v>544</v>
      </c>
      <c r="B290" s="8">
        <f t="shared" si="4"/>
        <v>0</v>
      </c>
      <c r="C290" s="6">
        <v>1</v>
      </c>
      <c r="D290" s="8" t="s">
        <v>141</v>
      </c>
      <c r="E290" t="s">
        <v>543</v>
      </c>
      <c r="F290" s="9" t="s">
        <v>143</v>
      </c>
      <c r="G290" s="9" t="s">
        <v>542</v>
      </c>
      <c r="H290">
        <v>1</v>
      </c>
      <c r="I290">
        <v>0</v>
      </c>
      <c r="J290" s="9" t="s">
        <v>143</v>
      </c>
      <c r="K290">
        <v>5</v>
      </c>
      <c r="L290" t="s">
        <v>154</v>
      </c>
      <c r="M290" s="9" t="s">
        <v>153</v>
      </c>
      <c r="N290" s="7">
        <v>0</v>
      </c>
      <c r="O290">
        <v>0</v>
      </c>
      <c r="P290">
        <v>0</v>
      </c>
    </row>
    <row r="291" spans="1:16" x14ac:dyDescent="0.2">
      <c r="A291" s="8" t="s">
        <v>545</v>
      </c>
      <c r="B291" s="8">
        <f t="shared" si="4"/>
        <v>0</v>
      </c>
      <c r="C291" s="6">
        <v>1</v>
      </c>
      <c r="D291" s="8" t="s">
        <v>141</v>
      </c>
      <c r="E291" t="s">
        <v>134</v>
      </c>
      <c r="F291" s="9" t="s">
        <v>143</v>
      </c>
      <c r="G291" s="9" t="s">
        <v>510</v>
      </c>
      <c r="H291">
        <v>0</v>
      </c>
      <c r="I291">
        <v>0</v>
      </c>
      <c r="J291" s="9" t="s">
        <v>143</v>
      </c>
      <c r="K291">
        <v>4</v>
      </c>
      <c r="L291" t="s">
        <v>154</v>
      </c>
      <c r="M291" s="9" t="s">
        <v>153</v>
      </c>
      <c r="N291" s="7">
        <v>0</v>
      </c>
      <c r="O291">
        <v>0</v>
      </c>
      <c r="P291">
        <v>0</v>
      </c>
    </row>
    <row r="292" spans="1:16" x14ac:dyDescent="0.2">
      <c r="A292" s="8" t="s">
        <v>546</v>
      </c>
      <c r="B292" s="8">
        <f t="shared" si="4"/>
        <v>0</v>
      </c>
      <c r="C292" s="6">
        <v>1</v>
      </c>
      <c r="D292" s="8" t="s">
        <v>141</v>
      </c>
      <c r="E292" t="s">
        <v>547</v>
      </c>
      <c r="F292" s="9" t="s">
        <v>143</v>
      </c>
      <c r="G292" s="9" t="s">
        <v>545</v>
      </c>
      <c r="H292">
        <v>1</v>
      </c>
      <c r="I292">
        <v>0</v>
      </c>
      <c r="J292" s="9" t="s">
        <v>143</v>
      </c>
      <c r="K292">
        <v>5</v>
      </c>
      <c r="L292" t="s">
        <v>154</v>
      </c>
      <c r="M292" s="9" t="s">
        <v>153</v>
      </c>
      <c r="N292" s="7">
        <v>0</v>
      </c>
      <c r="O292">
        <v>0</v>
      </c>
      <c r="P292">
        <v>0</v>
      </c>
    </row>
    <row r="293" spans="1:16" x14ac:dyDescent="0.2">
      <c r="A293" s="8" t="s">
        <v>548</v>
      </c>
      <c r="B293" s="8">
        <f t="shared" si="4"/>
        <v>0</v>
      </c>
      <c r="C293" s="6">
        <v>1</v>
      </c>
      <c r="D293" s="8" t="s">
        <v>141</v>
      </c>
      <c r="E293" t="s">
        <v>549</v>
      </c>
      <c r="F293" s="9" t="s">
        <v>143</v>
      </c>
      <c r="G293" s="9" t="s">
        <v>510</v>
      </c>
      <c r="H293">
        <v>0</v>
      </c>
      <c r="I293">
        <v>0</v>
      </c>
      <c r="J293" s="9" t="s">
        <v>143</v>
      </c>
      <c r="K293">
        <v>4</v>
      </c>
      <c r="L293" t="s">
        <v>154</v>
      </c>
      <c r="M293" s="9" t="s">
        <v>153</v>
      </c>
      <c r="N293" s="7">
        <v>0</v>
      </c>
      <c r="O293">
        <v>0</v>
      </c>
      <c r="P293">
        <v>0</v>
      </c>
    </row>
    <row r="294" spans="1:16" x14ac:dyDescent="0.2">
      <c r="A294" s="8" t="s">
        <v>550</v>
      </c>
      <c r="B294" s="8">
        <f t="shared" si="4"/>
        <v>0</v>
      </c>
      <c r="C294" s="6">
        <v>1</v>
      </c>
      <c r="D294" s="8" t="s">
        <v>141</v>
      </c>
      <c r="E294" t="s">
        <v>549</v>
      </c>
      <c r="F294" s="9" t="s">
        <v>143</v>
      </c>
      <c r="G294" s="9" t="s">
        <v>548</v>
      </c>
      <c r="H294">
        <v>1</v>
      </c>
      <c r="I294">
        <v>0</v>
      </c>
      <c r="J294" s="9" t="s">
        <v>143</v>
      </c>
      <c r="K294">
        <v>5</v>
      </c>
      <c r="L294" t="s">
        <v>154</v>
      </c>
      <c r="M294" s="9" t="s">
        <v>153</v>
      </c>
      <c r="N294" s="7">
        <v>0</v>
      </c>
      <c r="O294">
        <v>0</v>
      </c>
      <c r="P294">
        <v>0</v>
      </c>
    </row>
    <row r="295" spans="1:16" x14ac:dyDescent="0.2">
      <c r="A295" s="8" t="s">
        <v>551</v>
      </c>
      <c r="B295" s="8">
        <f t="shared" si="4"/>
        <v>0</v>
      </c>
      <c r="C295" s="6">
        <v>1</v>
      </c>
      <c r="D295" s="8" t="s">
        <v>141</v>
      </c>
      <c r="E295" t="s">
        <v>552</v>
      </c>
      <c r="F295" s="9" t="s">
        <v>143</v>
      </c>
      <c r="G295" s="9" t="s">
        <v>510</v>
      </c>
      <c r="H295">
        <v>0</v>
      </c>
      <c r="I295">
        <v>0</v>
      </c>
      <c r="J295" s="9" t="s">
        <v>143</v>
      </c>
      <c r="K295">
        <v>4</v>
      </c>
      <c r="L295" t="s">
        <v>154</v>
      </c>
      <c r="M295" s="9" t="s">
        <v>153</v>
      </c>
      <c r="N295" s="7">
        <v>0</v>
      </c>
      <c r="O295">
        <v>0</v>
      </c>
      <c r="P295">
        <v>0</v>
      </c>
    </row>
    <row r="296" spans="1:16" x14ac:dyDescent="0.2">
      <c r="A296" s="8" t="s">
        <v>553</v>
      </c>
      <c r="B296" s="8">
        <f t="shared" si="4"/>
        <v>0</v>
      </c>
      <c r="C296" s="6">
        <v>1</v>
      </c>
      <c r="D296" s="8" t="s">
        <v>141</v>
      </c>
      <c r="E296" t="s">
        <v>554</v>
      </c>
      <c r="F296" s="9" t="s">
        <v>143</v>
      </c>
      <c r="G296" s="9" t="s">
        <v>551</v>
      </c>
      <c r="H296">
        <v>1</v>
      </c>
      <c r="I296">
        <v>0</v>
      </c>
      <c r="J296" s="9" t="s">
        <v>143</v>
      </c>
      <c r="K296">
        <v>5</v>
      </c>
      <c r="L296" t="s">
        <v>154</v>
      </c>
      <c r="M296" s="9" t="s">
        <v>153</v>
      </c>
      <c r="N296" s="7">
        <v>0</v>
      </c>
      <c r="O296">
        <v>0</v>
      </c>
      <c r="P296">
        <v>0</v>
      </c>
    </row>
    <row r="297" spans="1:16" x14ac:dyDescent="0.2">
      <c r="A297" s="8" t="s">
        <v>555</v>
      </c>
      <c r="B297" s="8">
        <f t="shared" si="4"/>
        <v>0</v>
      </c>
      <c r="C297" s="6">
        <v>1</v>
      </c>
      <c r="D297" s="8" t="s">
        <v>141</v>
      </c>
      <c r="E297" t="s">
        <v>556</v>
      </c>
      <c r="F297" s="9" t="s">
        <v>143</v>
      </c>
      <c r="G297" s="9" t="s">
        <v>551</v>
      </c>
      <c r="H297">
        <v>1</v>
      </c>
      <c r="I297">
        <v>0</v>
      </c>
      <c r="J297" s="9" t="s">
        <v>143</v>
      </c>
      <c r="K297">
        <v>5</v>
      </c>
      <c r="L297" t="s">
        <v>154</v>
      </c>
      <c r="M297" s="9" t="s">
        <v>153</v>
      </c>
      <c r="N297" s="7">
        <v>0</v>
      </c>
      <c r="O297">
        <v>0</v>
      </c>
      <c r="P297">
        <v>0</v>
      </c>
    </row>
    <row r="298" spans="1:16" x14ac:dyDescent="0.2">
      <c r="A298" s="8" t="s">
        <v>553</v>
      </c>
      <c r="B298" s="8">
        <f t="shared" si="4"/>
        <v>0</v>
      </c>
      <c r="C298" s="6">
        <v>1</v>
      </c>
      <c r="D298" s="8" t="s">
        <v>141</v>
      </c>
      <c r="E298" t="s">
        <v>557</v>
      </c>
      <c r="F298" s="9" t="s">
        <v>143</v>
      </c>
      <c r="G298" s="9" t="s">
        <v>551</v>
      </c>
      <c r="H298">
        <v>1</v>
      </c>
      <c r="I298">
        <v>0</v>
      </c>
      <c r="J298" s="9" t="s">
        <v>143</v>
      </c>
      <c r="K298">
        <v>5</v>
      </c>
      <c r="L298" t="s">
        <v>154</v>
      </c>
      <c r="M298" s="9" t="s">
        <v>153</v>
      </c>
      <c r="N298" s="7">
        <v>0</v>
      </c>
      <c r="O298">
        <v>0</v>
      </c>
      <c r="P298">
        <v>0</v>
      </c>
    </row>
    <row r="299" spans="1:16" x14ac:dyDescent="0.2">
      <c r="A299" s="8" t="s">
        <v>558</v>
      </c>
      <c r="B299" s="8">
        <f t="shared" si="4"/>
        <v>0</v>
      </c>
      <c r="C299" s="6">
        <v>1</v>
      </c>
      <c r="D299" s="8" t="s">
        <v>141</v>
      </c>
      <c r="E299" t="s">
        <v>65</v>
      </c>
      <c r="F299" s="9" t="s">
        <v>143</v>
      </c>
      <c r="G299" s="9" t="s">
        <v>510</v>
      </c>
      <c r="H299">
        <v>0</v>
      </c>
      <c r="I299">
        <v>0</v>
      </c>
      <c r="J299" s="9" t="s">
        <v>143</v>
      </c>
      <c r="K299">
        <v>4</v>
      </c>
      <c r="L299" t="s">
        <v>154</v>
      </c>
      <c r="M299" s="9" t="s">
        <v>153</v>
      </c>
      <c r="N299" s="7">
        <v>0</v>
      </c>
      <c r="O299">
        <v>0</v>
      </c>
      <c r="P299">
        <v>0</v>
      </c>
    </row>
    <row r="300" spans="1:16" x14ac:dyDescent="0.2">
      <c r="A300" s="8" t="s">
        <v>559</v>
      </c>
      <c r="B300" s="8">
        <f t="shared" si="4"/>
        <v>0</v>
      </c>
      <c r="C300" s="6">
        <v>1</v>
      </c>
      <c r="D300" s="8" t="s">
        <v>141</v>
      </c>
      <c r="E300" t="s">
        <v>65</v>
      </c>
      <c r="F300" s="9" t="s">
        <v>143</v>
      </c>
      <c r="G300" s="9" t="s">
        <v>558</v>
      </c>
      <c r="H300">
        <v>1</v>
      </c>
      <c r="I300">
        <v>0</v>
      </c>
      <c r="J300" s="9" t="s">
        <v>143</v>
      </c>
      <c r="K300">
        <v>5</v>
      </c>
      <c r="L300" t="s">
        <v>154</v>
      </c>
      <c r="M300" s="9" t="s">
        <v>153</v>
      </c>
      <c r="N300" s="7">
        <v>0</v>
      </c>
      <c r="O300">
        <v>0</v>
      </c>
      <c r="P300">
        <v>0</v>
      </c>
    </row>
    <row r="301" spans="1:16" x14ac:dyDescent="0.2">
      <c r="A301" s="8" t="s">
        <v>560</v>
      </c>
      <c r="B301" s="8">
        <f t="shared" si="4"/>
        <v>0</v>
      </c>
      <c r="C301" s="6">
        <v>1</v>
      </c>
      <c r="D301" s="8" t="s">
        <v>141</v>
      </c>
      <c r="E301" t="s">
        <v>561</v>
      </c>
      <c r="F301" s="9" t="s">
        <v>143</v>
      </c>
      <c r="G301" s="9" t="s">
        <v>510</v>
      </c>
      <c r="H301">
        <v>0</v>
      </c>
      <c r="I301">
        <v>0</v>
      </c>
      <c r="J301" s="9" t="s">
        <v>143</v>
      </c>
      <c r="K301">
        <v>4</v>
      </c>
      <c r="L301" t="s">
        <v>154</v>
      </c>
      <c r="M301" s="9" t="s">
        <v>153</v>
      </c>
      <c r="N301" s="7">
        <v>0</v>
      </c>
      <c r="O301">
        <v>0</v>
      </c>
      <c r="P301">
        <v>0</v>
      </c>
    </row>
    <row r="302" spans="1:16" x14ac:dyDescent="0.2">
      <c r="A302" s="8" t="s">
        <v>562</v>
      </c>
      <c r="B302" s="8">
        <f t="shared" si="4"/>
        <v>0</v>
      </c>
      <c r="C302" s="6">
        <v>1</v>
      </c>
      <c r="D302" s="8" t="s">
        <v>141</v>
      </c>
      <c r="E302" t="s">
        <v>563</v>
      </c>
      <c r="F302" s="9" t="s">
        <v>143</v>
      </c>
      <c r="G302" s="9" t="s">
        <v>560</v>
      </c>
      <c r="H302">
        <v>1</v>
      </c>
      <c r="I302">
        <v>0</v>
      </c>
      <c r="J302" s="9" t="s">
        <v>143</v>
      </c>
      <c r="K302">
        <v>5</v>
      </c>
      <c r="L302" t="s">
        <v>154</v>
      </c>
      <c r="M302" s="9" t="s">
        <v>153</v>
      </c>
      <c r="N302" s="7">
        <v>0</v>
      </c>
      <c r="O302">
        <v>0</v>
      </c>
      <c r="P302">
        <v>0</v>
      </c>
    </row>
    <row r="303" spans="1:16" x14ac:dyDescent="0.2">
      <c r="A303" s="8" t="s">
        <v>564</v>
      </c>
      <c r="B303" s="8">
        <f t="shared" si="4"/>
        <v>0</v>
      </c>
      <c r="C303" s="6">
        <v>1</v>
      </c>
      <c r="D303" s="8" t="s">
        <v>141</v>
      </c>
      <c r="E303" t="s">
        <v>565</v>
      </c>
      <c r="F303" s="9" t="s">
        <v>143</v>
      </c>
      <c r="G303" s="9" t="s">
        <v>560</v>
      </c>
      <c r="H303">
        <v>1</v>
      </c>
      <c r="I303">
        <v>0</v>
      </c>
      <c r="J303" s="9" t="s">
        <v>143</v>
      </c>
      <c r="K303">
        <v>5</v>
      </c>
      <c r="L303" t="s">
        <v>154</v>
      </c>
      <c r="M303" s="9" t="s">
        <v>153</v>
      </c>
      <c r="N303" s="7">
        <v>0</v>
      </c>
      <c r="O303">
        <v>0</v>
      </c>
      <c r="P303">
        <v>0</v>
      </c>
    </row>
    <row r="304" spans="1:16" x14ac:dyDescent="0.2">
      <c r="A304" s="8" t="s">
        <v>566</v>
      </c>
      <c r="B304" s="8">
        <f t="shared" si="4"/>
        <v>0</v>
      </c>
      <c r="C304" s="6">
        <v>1</v>
      </c>
      <c r="D304" s="8" t="s">
        <v>141</v>
      </c>
      <c r="E304" t="s">
        <v>567</v>
      </c>
      <c r="F304" s="9" t="s">
        <v>143</v>
      </c>
      <c r="G304" s="9" t="s">
        <v>510</v>
      </c>
      <c r="H304">
        <v>0</v>
      </c>
      <c r="I304">
        <v>0</v>
      </c>
      <c r="J304" s="9" t="s">
        <v>143</v>
      </c>
      <c r="K304">
        <v>4</v>
      </c>
      <c r="L304" t="s">
        <v>154</v>
      </c>
      <c r="M304" s="9" t="s">
        <v>153</v>
      </c>
      <c r="N304" s="7">
        <v>0</v>
      </c>
      <c r="O304">
        <v>0</v>
      </c>
      <c r="P304">
        <v>0</v>
      </c>
    </row>
    <row r="305" spans="1:16" x14ac:dyDescent="0.2">
      <c r="A305" s="8" t="s">
        <v>568</v>
      </c>
      <c r="B305" s="8">
        <f t="shared" si="4"/>
        <v>0</v>
      </c>
      <c r="C305" s="6">
        <v>1</v>
      </c>
      <c r="D305" s="8" t="s">
        <v>141</v>
      </c>
      <c r="E305" t="s">
        <v>567</v>
      </c>
      <c r="F305" s="9" t="s">
        <v>143</v>
      </c>
      <c r="G305" s="9" t="s">
        <v>566</v>
      </c>
      <c r="H305">
        <v>1</v>
      </c>
      <c r="I305">
        <v>0</v>
      </c>
      <c r="J305" s="9" t="s">
        <v>143</v>
      </c>
      <c r="K305">
        <v>5</v>
      </c>
      <c r="L305" t="s">
        <v>154</v>
      </c>
      <c r="M305" s="9" t="s">
        <v>153</v>
      </c>
      <c r="N305" s="7">
        <v>0</v>
      </c>
      <c r="O305">
        <v>0</v>
      </c>
      <c r="P305">
        <v>0</v>
      </c>
    </row>
    <row r="306" spans="1:16" x14ac:dyDescent="0.2">
      <c r="A306" s="8" t="s">
        <v>569</v>
      </c>
      <c r="B306" s="8">
        <f t="shared" si="4"/>
        <v>0</v>
      </c>
      <c r="C306" s="6">
        <v>1</v>
      </c>
      <c r="D306" s="8" t="s">
        <v>141</v>
      </c>
      <c r="E306" t="s">
        <v>570</v>
      </c>
      <c r="F306" s="9" t="s">
        <v>143</v>
      </c>
      <c r="G306" s="9" t="s">
        <v>510</v>
      </c>
      <c r="H306">
        <v>0</v>
      </c>
      <c r="I306">
        <v>0</v>
      </c>
      <c r="J306" s="9" t="s">
        <v>143</v>
      </c>
      <c r="K306">
        <v>4</v>
      </c>
      <c r="L306" t="s">
        <v>154</v>
      </c>
      <c r="M306" s="9" t="s">
        <v>153</v>
      </c>
      <c r="N306" s="7">
        <v>0</v>
      </c>
      <c r="O306">
        <v>0</v>
      </c>
      <c r="P306">
        <v>0</v>
      </c>
    </row>
    <row r="307" spans="1:16" x14ac:dyDescent="0.2">
      <c r="A307" s="8" t="s">
        <v>571</v>
      </c>
      <c r="B307" s="8">
        <f t="shared" si="4"/>
        <v>0</v>
      </c>
      <c r="C307" s="6">
        <v>1</v>
      </c>
      <c r="D307" s="8" t="s">
        <v>141</v>
      </c>
      <c r="E307" t="s">
        <v>570</v>
      </c>
      <c r="F307" s="9" t="s">
        <v>143</v>
      </c>
      <c r="G307" s="9" t="s">
        <v>569</v>
      </c>
      <c r="H307">
        <v>1</v>
      </c>
      <c r="I307">
        <v>0</v>
      </c>
      <c r="J307" s="9" t="s">
        <v>143</v>
      </c>
      <c r="K307">
        <v>5</v>
      </c>
      <c r="L307" t="s">
        <v>154</v>
      </c>
      <c r="M307" s="9" t="s">
        <v>153</v>
      </c>
      <c r="N307" s="7">
        <v>0</v>
      </c>
      <c r="O307">
        <v>0</v>
      </c>
      <c r="P307">
        <v>0</v>
      </c>
    </row>
    <row r="308" spans="1:16" x14ac:dyDescent="0.2">
      <c r="A308" s="8" t="s">
        <v>572</v>
      </c>
      <c r="B308" s="8">
        <f t="shared" si="4"/>
        <v>0</v>
      </c>
      <c r="C308" s="6">
        <v>1</v>
      </c>
      <c r="D308" s="8" t="s">
        <v>141</v>
      </c>
      <c r="E308" t="s">
        <v>573</v>
      </c>
      <c r="F308" s="9" t="s">
        <v>143</v>
      </c>
      <c r="G308" s="9" t="s">
        <v>510</v>
      </c>
      <c r="H308">
        <v>0</v>
      </c>
      <c r="I308">
        <v>0</v>
      </c>
      <c r="J308" s="9" t="s">
        <v>143</v>
      </c>
      <c r="K308">
        <v>4</v>
      </c>
      <c r="L308" t="s">
        <v>154</v>
      </c>
      <c r="M308" s="9" t="s">
        <v>153</v>
      </c>
      <c r="N308" s="7">
        <v>0</v>
      </c>
      <c r="O308">
        <v>0</v>
      </c>
      <c r="P308">
        <v>0</v>
      </c>
    </row>
    <row r="309" spans="1:16" x14ac:dyDescent="0.2">
      <c r="A309" s="8" t="s">
        <v>574</v>
      </c>
      <c r="B309" s="8">
        <f t="shared" si="4"/>
        <v>0</v>
      </c>
      <c r="C309" s="6">
        <v>1</v>
      </c>
      <c r="D309" s="8" t="s">
        <v>141</v>
      </c>
      <c r="E309" t="s">
        <v>575</v>
      </c>
      <c r="F309" s="9" t="s">
        <v>143</v>
      </c>
      <c r="G309" s="9" t="s">
        <v>572</v>
      </c>
      <c r="H309">
        <v>1</v>
      </c>
      <c r="I309">
        <v>0</v>
      </c>
      <c r="J309" s="9" t="s">
        <v>143</v>
      </c>
      <c r="K309">
        <v>5</v>
      </c>
      <c r="L309" t="s">
        <v>154</v>
      </c>
      <c r="M309" s="9" t="s">
        <v>153</v>
      </c>
      <c r="N309" s="7">
        <v>0</v>
      </c>
      <c r="O309">
        <v>0</v>
      </c>
      <c r="P309">
        <v>0</v>
      </c>
    </row>
    <row r="310" spans="1:16" x14ac:dyDescent="0.2">
      <c r="A310" s="8" t="s">
        <v>576</v>
      </c>
      <c r="B310" s="8">
        <f t="shared" si="4"/>
        <v>0</v>
      </c>
      <c r="C310" s="6">
        <v>1</v>
      </c>
      <c r="D310" s="8" t="s">
        <v>141</v>
      </c>
      <c r="E310" t="s">
        <v>577</v>
      </c>
      <c r="F310" s="9" t="s">
        <v>143</v>
      </c>
      <c r="G310" s="9" t="s">
        <v>510</v>
      </c>
      <c r="H310">
        <v>0</v>
      </c>
      <c r="I310">
        <v>0</v>
      </c>
      <c r="J310" s="9" t="s">
        <v>143</v>
      </c>
      <c r="K310">
        <v>4</v>
      </c>
      <c r="L310" t="s">
        <v>154</v>
      </c>
      <c r="M310" s="9" t="s">
        <v>153</v>
      </c>
      <c r="N310" s="7">
        <v>0</v>
      </c>
      <c r="O310">
        <v>0</v>
      </c>
      <c r="P310">
        <v>0</v>
      </c>
    </row>
    <row r="311" spans="1:16" x14ac:dyDescent="0.2">
      <c r="A311" s="8" t="s">
        <v>578</v>
      </c>
      <c r="B311" s="8">
        <f t="shared" si="4"/>
        <v>0</v>
      </c>
      <c r="C311" s="6">
        <v>1</v>
      </c>
      <c r="D311" s="8" t="s">
        <v>141</v>
      </c>
      <c r="E311" t="s">
        <v>584</v>
      </c>
      <c r="F311" s="9" t="s">
        <v>143</v>
      </c>
      <c r="G311" s="9" t="s">
        <v>576</v>
      </c>
      <c r="H311">
        <v>1</v>
      </c>
      <c r="I311">
        <v>0</v>
      </c>
      <c r="J311" s="9" t="s">
        <v>143</v>
      </c>
      <c r="K311">
        <v>5</v>
      </c>
      <c r="L311" t="s">
        <v>154</v>
      </c>
      <c r="M311" s="9" t="s">
        <v>153</v>
      </c>
      <c r="N311" s="7">
        <v>0</v>
      </c>
      <c r="O311">
        <v>0</v>
      </c>
      <c r="P311">
        <v>0</v>
      </c>
    </row>
    <row r="312" spans="1:16" x14ac:dyDescent="0.2">
      <c r="A312" s="8" t="s">
        <v>579</v>
      </c>
      <c r="B312" s="8">
        <f t="shared" si="4"/>
        <v>0</v>
      </c>
      <c r="C312" s="6">
        <v>1</v>
      </c>
      <c r="D312" s="8" t="s">
        <v>141</v>
      </c>
      <c r="E312" t="s">
        <v>580</v>
      </c>
      <c r="F312" s="9" t="s">
        <v>143</v>
      </c>
      <c r="G312" s="9" t="s">
        <v>576</v>
      </c>
      <c r="H312">
        <v>1</v>
      </c>
      <c r="I312">
        <v>0</v>
      </c>
      <c r="J312" s="9" t="s">
        <v>143</v>
      </c>
      <c r="K312">
        <v>5</v>
      </c>
      <c r="L312" t="s">
        <v>154</v>
      </c>
      <c r="M312" s="9" t="s">
        <v>153</v>
      </c>
      <c r="N312" s="7">
        <v>0</v>
      </c>
      <c r="O312">
        <v>0</v>
      </c>
      <c r="P312">
        <v>0</v>
      </c>
    </row>
    <row r="313" spans="1:16" x14ac:dyDescent="0.2">
      <c r="A313" s="8" t="s">
        <v>581</v>
      </c>
      <c r="B313" s="8">
        <f t="shared" si="4"/>
        <v>0</v>
      </c>
      <c r="C313" s="6">
        <v>1</v>
      </c>
      <c r="D313" s="8" t="s">
        <v>141</v>
      </c>
      <c r="E313" t="s">
        <v>583</v>
      </c>
      <c r="F313" s="9" t="s">
        <v>143</v>
      </c>
      <c r="G313" s="9" t="s">
        <v>576</v>
      </c>
      <c r="H313">
        <v>1</v>
      </c>
      <c r="I313">
        <v>0</v>
      </c>
      <c r="J313" s="9" t="s">
        <v>143</v>
      </c>
      <c r="K313">
        <v>5</v>
      </c>
      <c r="L313" t="s">
        <v>154</v>
      </c>
      <c r="M313" s="9" t="s">
        <v>153</v>
      </c>
      <c r="N313" s="7">
        <v>0</v>
      </c>
      <c r="O313">
        <v>0</v>
      </c>
      <c r="P313">
        <v>0</v>
      </c>
    </row>
    <row r="314" spans="1:16" x14ac:dyDescent="0.2">
      <c r="A314" s="8" t="s">
        <v>582</v>
      </c>
      <c r="B314" s="8">
        <f t="shared" si="4"/>
        <v>0</v>
      </c>
      <c r="C314" s="6">
        <v>1</v>
      </c>
      <c r="D314" s="8" t="s">
        <v>141</v>
      </c>
      <c r="E314" t="s">
        <v>585</v>
      </c>
      <c r="F314" s="9" t="s">
        <v>143</v>
      </c>
      <c r="G314" s="9" t="s">
        <v>576</v>
      </c>
      <c r="H314">
        <v>1</v>
      </c>
      <c r="I314">
        <v>0</v>
      </c>
      <c r="J314" s="9" t="s">
        <v>143</v>
      </c>
      <c r="K314">
        <v>5</v>
      </c>
      <c r="L314" t="s">
        <v>154</v>
      </c>
      <c r="M314" s="9" t="s">
        <v>153</v>
      </c>
      <c r="N314" s="7">
        <v>0</v>
      </c>
      <c r="O314">
        <v>0</v>
      </c>
      <c r="P314">
        <v>0</v>
      </c>
    </row>
    <row r="315" spans="1:16" x14ac:dyDescent="0.2">
      <c r="A315" s="8" t="s">
        <v>587</v>
      </c>
      <c r="B315" s="8">
        <f t="shared" si="4"/>
        <v>0</v>
      </c>
      <c r="C315" s="6">
        <v>1</v>
      </c>
      <c r="D315" s="8" t="s">
        <v>141</v>
      </c>
      <c r="E315" t="s">
        <v>588</v>
      </c>
      <c r="F315" s="9" t="s">
        <v>143</v>
      </c>
      <c r="G315" s="9" t="s">
        <v>576</v>
      </c>
      <c r="H315">
        <v>1</v>
      </c>
      <c r="I315">
        <v>0</v>
      </c>
      <c r="J315" s="9" t="s">
        <v>143</v>
      </c>
      <c r="K315">
        <v>5</v>
      </c>
      <c r="L315" t="s">
        <v>154</v>
      </c>
      <c r="M315" s="9" t="s">
        <v>153</v>
      </c>
      <c r="N315" s="7">
        <v>0</v>
      </c>
      <c r="O315">
        <v>0</v>
      </c>
      <c r="P315">
        <v>0</v>
      </c>
    </row>
    <row r="316" spans="1:16" x14ac:dyDescent="0.2">
      <c r="A316" s="8" t="s">
        <v>589</v>
      </c>
      <c r="B316" s="8">
        <f t="shared" si="4"/>
        <v>0</v>
      </c>
      <c r="C316" s="6">
        <v>1</v>
      </c>
      <c r="D316" s="8" t="s">
        <v>141</v>
      </c>
      <c r="E316" t="s">
        <v>590</v>
      </c>
      <c r="F316" s="9" t="s">
        <v>143</v>
      </c>
      <c r="G316" s="9" t="s">
        <v>576</v>
      </c>
      <c r="H316">
        <v>1</v>
      </c>
      <c r="I316">
        <v>0</v>
      </c>
      <c r="J316" s="9" t="s">
        <v>143</v>
      </c>
      <c r="K316">
        <v>5</v>
      </c>
      <c r="L316" t="s">
        <v>154</v>
      </c>
      <c r="M316" s="9" t="s">
        <v>153</v>
      </c>
      <c r="N316" s="7">
        <v>0</v>
      </c>
      <c r="O316">
        <v>0</v>
      </c>
      <c r="P316">
        <v>0</v>
      </c>
    </row>
    <row r="317" spans="1:16" x14ac:dyDescent="0.2">
      <c r="A317" s="8" t="s">
        <v>591</v>
      </c>
      <c r="B317" s="8">
        <f t="shared" si="4"/>
        <v>0</v>
      </c>
      <c r="C317" s="6">
        <v>1</v>
      </c>
      <c r="D317" s="8" t="s">
        <v>141</v>
      </c>
      <c r="E317" t="s">
        <v>592</v>
      </c>
      <c r="F317" s="9" t="s">
        <v>143</v>
      </c>
      <c r="G317" s="9" t="s">
        <v>576</v>
      </c>
      <c r="H317">
        <v>1</v>
      </c>
      <c r="I317">
        <v>0</v>
      </c>
      <c r="J317" s="9" t="s">
        <v>143</v>
      </c>
      <c r="K317">
        <v>5</v>
      </c>
      <c r="L317" t="s">
        <v>154</v>
      </c>
      <c r="M317" s="9" t="s">
        <v>153</v>
      </c>
      <c r="N317" s="7">
        <v>0</v>
      </c>
      <c r="O317">
        <v>0</v>
      </c>
      <c r="P317">
        <v>0</v>
      </c>
    </row>
    <row r="318" spans="1:16" x14ac:dyDescent="0.2">
      <c r="A318" s="8" t="s">
        <v>593</v>
      </c>
      <c r="B318" s="8">
        <f t="shared" si="4"/>
        <v>0</v>
      </c>
      <c r="C318" s="6">
        <v>1</v>
      </c>
      <c r="D318" s="8" t="s">
        <v>141</v>
      </c>
      <c r="E318" t="s">
        <v>594</v>
      </c>
      <c r="F318" s="9" t="s">
        <v>143</v>
      </c>
      <c r="G318" s="9" t="s">
        <v>576</v>
      </c>
      <c r="H318">
        <v>1</v>
      </c>
      <c r="I318">
        <v>0</v>
      </c>
      <c r="J318" s="9" t="s">
        <v>143</v>
      </c>
      <c r="K318">
        <v>5</v>
      </c>
      <c r="L318" t="s">
        <v>154</v>
      </c>
      <c r="M318" s="9" t="s">
        <v>153</v>
      </c>
      <c r="N318" s="7">
        <v>0</v>
      </c>
      <c r="O318">
        <v>0</v>
      </c>
      <c r="P318">
        <v>0</v>
      </c>
    </row>
    <row r="319" spans="1:16" x14ac:dyDescent="0.2">
      <c r="A319" s="8" t="s">
        <v>595</v>
      </c>
      <c r="B319" s="8">
        <f t="shared" si="4"/>
        <v>0</v>
      </c>
      <c r="C319" s="6">
        <v>1</v>
      </c>
      <c r="D319" s="8" t="s">
        <v>141</v>
      </c>
      <c r="E319" t="s">
        <v>596</v>
      </c>
      <c r="F319" s="9" t="s">
        <v>143</v>
      </c>
      <c r="G319" s="9" t="s">
        <v>576</v>
      </c>
      <c r="H319">
        <v>1</v>
      </c>
      <c r="I319">
        <v>0</v>
      </c>
      <c r="J319" s="9" t="s">
        <v>143</v>
      </c>
      <c r="K319">
        <v>5</v>
      </c>
      <c r="L319" t="s">
        <v>154</v>
      </c>
      <c r="M319" s="9" t="s">
        <v>153</v>
      </c>
      <c r="N319" s="7">
        <v>0</v>
      </c>
      <c r="O319">
        <v>0</v>
      </c>
      <c r="P319">
        <v>0</v>
      </c>
    </row>
    <row r="320" spans="1:16" x14ac:dyDescent="0.2">
      <c r="A320" s="8" t="s">
        <v>597</v>
      </c>
      <c r="B320" s="8">
        <f t="shared" si="4"/>
        <v>0</v>
      </c>
      <c r="C320" s="6">
        <v>1</v>
      </c>
      <c r="D320" s="8" t="s">
        <v>141</v>
      </c>
      <c r="E320" t="s">
        <v>598</v>
      </c>
      <c r="F320" s="9" t="s">
        <v>143</v>
      </c>
      <c r="G320" s="9" t="s">
        <v>467</v>
      </c>
      <c r="H320">
        <v>0</v>
      </c>
      <c r="I320">
        <v>0</v>
      </c>
      <c r="J320" s="9" t="s">
        <v>143</v>
      </c>
      <c r="K320">
        <v>3</v>
      </c>
      <c r="L320" t="s">
        <v>154</v>
      </c>
      <c r="M320" s="9" t="s">
        <v>153</v>
      </c>
      <c r="N320" s="7">
        <v>0</v>
      </c>
      <c r="O320">
        <v>0</v>
      </c>
      <c r="P320">
        <v>0</v>
      </c>
    </row>
    <row r="321" spans="1:16" x14ac:dyDescent="0.2">
      <c r="A321" s="8" t="s">
        <v>599</v>
      </c>
      <c r="B321" s="8">
        <f t="shared" si="4"/>
        <v>0</v>
      </c>
      <c r="C321" s="6">
        <v>1</v>
      </c>
      <c r="D321" s="8" t="s">
        <v>141</v>
      </c>
      <c r="E321" t="s">
        <v>91</v>
      </c>
      <c r="F321" s="9" t="s">
        <v>143</v>
      </c>
      <c r="G321" s="9" t="s">
        <v>597</v>
      </c>
      <c r="H321">
        <v>0</v>
      </c>
      <c r="I321">
        <v>0</v>
      </c>
      <c r="J321" s="9" t="s">
        <v>143</v>
      </c>
      <c r="K321">
        <v>4</v>
      </c>
      <c r="L321" t="s">
        <v>154</v>
      </c>
      <c r="M321" s="9" t="s">
        <v>153</v>
      </c>
      <c r="N321" s="7">
        <v>0</v>
      </c>
      <c r="O321">
        <v>0</v>
      </c>
      <c r="P321">
        <v>0</v>
      </c>
    </row>
    <row r="322" spans="1:16" x14ac:dyDescent="0.2">
      <c r="A322" s="8" t="s">
        <v>600</v>
      </c>
      <c r="B322" s="8">
        <f t="shared" si="4"/>
        <v>0</v>
      </c>
      <c r="C322" s="6">
        <v>1</v>
      </c>
      <c r="D322" s="8" t="s">
        <v>141</v>
      </c>
      <c r="E322" t="s">
        <v>91</v>
      </c>
      <c r="F322" s="9" t="s">
        <v>143</v>
      </c>
      <c r="G322" s="9" t="s">
        <v>599</v>
      </c>
      <c r="H322">
        <v>1</v>
      </c>
      <c r="I322">
        <v>0</v>
      </c>
      <c r="J322" s="9" t="s">
        <v>143</v>
      </c>
      <c r="K322">
        <v>5</v>
      </c>
      <c r="L322" t="s">
        <v>154</v>
      </c>
      <c r="M322" s="9" t="s">
        <v>153</v>
      </c>
      <c r="N322" s="7">
        <v>0</v>
      </c>
      <c r="O322">
        <v>0</v>
      </c>
      <c r="P322">
        <v>0</v>
      </c>
    </row>
    <row r="323" spans="1:16" x14ac:dyDescent="0.2">
      <c r="A323" s="8" t="s">
        <v>601</v>
      </c>
      <c r="B323" s="8">
        <f t="shared" si="4"/>
        <v>0</v>
      </c>
      <c r="C323" s="6">
        <v>1</v>
      </c>
      <c r="D323" s="8" t="s">
        <v>141</v>
      </c>
      <c r="E323" t="s">
        <v>94</v>
      </c>
      <c r="F323" s="9" t="s">
        <v>143</v>
      </c>
      <c r="G323" s="9" t="s">
        <v>597</v>
      </c>
      <c r="H323">
        <v>0</v>
      </c>
      <c r="I323">
        <v>0</v>
      </c>
      <c r="J323" s="9" t="s">
        <v>143</v>
      </c>
      <c r="K323">
        <v>4</v>
      </c>
      <c r="L323" t="s">
        <v>154</v>
      </c>
      <c r="M323" s="9" t="s">
        <v>153</v>
      </c>
      <c r="N323" s="7">
        <v>0</v>
      </c>
      <c r="O323">
        <v>0</v>
      </c>
      <c r="P323">
        <v>0</v>
      </c>
    </row>
    <row r="324" spans="1:16" x14ac:dyDescent="0.2">
      <c r="A324" s="8" t="s">
        <v>602</v>
      </c>
      <c r="B324" s="8">
        <f t="shared" si="4"/>
        <v>0</v>
      </c>
      <c r="C324" s="6">
        <v>1</v>
      </c>
      <c r="D324" s="8" t="s">
        <v>141</v>
      </c>
      <c r="E324" t="s">
        <v>603</v>
      </c>
      <c r="F324" s="9" t="s">
        <v>143</v>
      </c>
      <c r="G324" s="9" t="s">
        <v>601</v>
      </c>
      <c r="H324">
        <v>1</v>
      </c>
      <c r="I324">
        <v>0</v>
      </c>
      <c r="J324" s="9" t="s">
        <v>143</v>
      </c>
      <c r="K324">
        <v>5</v>
      </c>
      <c r="L324" t="s">
        <v>154</v>
      </c>
      <c r="M324" s="9" t="s">
        <v>153</v>
      </c>
      <c r="N324" s="7">
        <v>0</v>
      </c>
      <c r="O324">
        <v>0</v>
      </c>
      <c r="P324">
        <v>0</v>
      </c>
    </row>
    <row r="325" spans="1:16" x14ac:dyDescent="0.2">
      <c r="A325" s="8" t="s">
        <v>604</v>
      </c>
      <c r="B325" s="8">
        <f t="shared" si="4"/>
        <v>0</v>
      </c>
      <c r="C325" s="6">
        <v>1</v>
      </c>
      <c r="D325" s="8" t="s">
        <v>141</v>
      </c>
      <c r="E325" t="s">
        <v>605</v>
      </c>
      <c r="F325" s="9" t="s">
        <v>143</v>
      </c>
      <c r="G325" s="9" t="s">
        <v>597</v>
      </c>
      <c r="H325">
        <v>0</v>
      </c>
      <c r="I325">
        <v>0</v>
      </c>
      <c r="J325" s="9" t="s">
        <v>143</v>
      </c>
      <c r="K325">
        <v>4</v>
      </c>
      <c r="L325" t="s">
        <v>154</v>
      </c>
      <c r="M325" s="9" t="s">
        <v>153</v>
      </c>
      <c r="N325" s="7">
        <v>0</v>
      </c>
      <c r="O325">
        <v>0</v>
      </c>
      <c r="P325">
        <v>0</v>
      </c>
    </row>
    <row r="326" spans="1:16" x14ac:dyDescent="0.2">
      <c r="A326" s="8" t="s">
        <v>606</v>
      </c>
      <c r="B326" s="8">
        <f t="shared" ref="B326:B341" si="5">IF(A325=A326,1,0)</f>
        <v>0</v>
      </c>
      <c r="C326" s="6">
        <v>1</v>
      </c>
      <c r="D326" s="8" t="s">
        <v>141</v>
      </c>
      <c r="E326" t="s">
        <v>607</v>
      </c>
      <c r="F326" s="9" t="s">
        <v>143</v>
      </c>
      <c r="G326" s="9" t="s">
        <v>604</v>
      </c>
      <c r="H326">
        <v>1</v>
      </c>
      <c r="I326">
        <v>0</v>
      </c>
      <c r="J326" s="9" t="s">
        <v>143</v>
      </c>
      <c r="K326">
        <v>5</v>
      </c>
      <c r="L326" t="s">
        <v>154</v>
      </c>
      <c r="M326" s="9" t="s">
        <v>153</v>
      </c>
      <c r="N326" s="7">
        <v>0</v>
      </c>
      <c r="O326">
        <v>0</v>
      </c>
      <c r="P326">
        <v>0</v>
      </c>
    </row>
    <row r="327" spans="1:16" x14ac:dyDescent="0.2">
      <c r="A327" s="8" t="s">
        <v>608</v>
      </c>
      <c r="B327" s="8">
        <f t="shared" si="5"/>
        <v>0</v>
      </c>
      <c r="C327" s="6">
        <v>1</v>
      </c>
      <c r="D327" s="8" t="s">
        <v>141</v>
      </c>
      <c r="E327" t="s">
        <v>609</v>
      </c>
      <c r="F327" s="9" t="s">
        <v>143</v>
      </c>
      <c r="G327" s="9" t="s">
        <v>465</v>
      </c>
      <c r="H327">
        <v>0</v>
      </c>
      <c r="I327">
        <v>0</v>
      </c>
      <c r="J327" s="9" t="s">
        <v>143</v>
      </c>
      <c r="K327">
        <v>2</v>
      </c>
      <c r="L327" t="s">
        <v>154</v>
      </c>
      <c r="M327" s="9" t="s">
        <v>153</v>
      </c>
      <c r="N327" s="7">
        <v>0</v>
      </c>
      <c r="O327">
        <v>0</v>
      </c>
      <c r="P327">
        <v>0</v>
      </c>
    </row>
    <row r="328" spans="1:16" x14ac:dyDescent="0.2">
      <c r="A328" s="8" t="s">
        <v>610</v>
      </c>
      <c r="B328" s="8">
        <f t="shared" si="5"/>
        <v>0</v>
      </c>
      <c r="C328" s="6">
        <v>1</v>
      </c>
      <c r="D328" s="8" t="s">
        <v>141</v>
      </c>
      <c r="E328" t="s">
        <v>611</v>
      </c>
      <c r="F328" s="9" t="s">
        <v>143</v>
      </c>
      <c r="G328" s="9" t="s">
        <v>608</v>
      </c>
      <c r="H328">
        <v>0</v>
      </c>
      <c r="I328">
        <v>0</v>
      </c>
      <c r="J328" s="9" t="s">
        <v>143</v>
      </c>
      <c r="K328">
        <v>3</v>
      </c>
      <c r="L328" t="s">
        <v>154</v>
      </c>
      <c r="M328" s="9" t="s">
        <v>153</v>
      </c>
      <c r="N328" s="7">
        <v>0</v>
      </c>
      <c r="O328">
        <v>0</v>
      </c>
      <c r="P328">
        <v>0</v>
      </c>
    </row>
    <row r="329" spans="1:16" x14ac:dyDescent="0.2">
      <c r="A329" s="8" t="s">
        <v>612</v>
      </c>
      <c r="B329" s="8">
        <f t="shared" si="5"/>
        <v>0</v>
      </c>
      <c r="C329" s="6">
        <v>1</v>
      </c>
      <c r="D329" s="8" t="s">
        <v>141</v>
      </c>
      <c r="E329" t="s">
        <v>613</v>
      </c>
      <c r="F329" s="9" t="s">
        <v>143</v>
      </c>
      <c r="G329" s="9" t="s">
        <v>610</v>
      </c>
      <c r="H329">
        <v>0</v>
      </c>
      <c r="I329">
        <v>0</v>
      </c>
      <c r="J329" s="9" t="s">
        <v>143</v>
      </c>
      <c r="K329">
        <v>4</v>
      </c>
      <c r="L329" t="s">
        <v>154</v>
      </c>
      <c r="M329" s="9" t="s">
        <v>153</v>
      </c>
      <c r="N329" s="7">
        <v>0</v>
      </c>
      <c r="O329">
        <v>0</v>
      </c>
      <c r="P329">
        <v>0</v>
      </c>
    </row>
    <row r="330" spans="1:16" x14ac:dyDescent="0.2">
      <c r="A330" s="8" t="s">
        <v>614</v>
      </c>
      <c r="B330" s="8">
        <f t="shared" si="5"/>
        <v>0</v>
      </c>
      <c r="C330" s="6">
        <v>1</v>
      </c>
      <c r="D330" s="8" t="s">
        <v>141</v>
      </c>
      <c r="E330" t="s">
        <v>615</v>
      </c>
      <c r="F330" s="9" t="s">
        <v>143</v>
      </c>
      <c r="G330" s="9" t="s">
        <v>612</v>
      </c>
      <c r="H330">
        <v>1</v>
      </c>
      <c r="I330">
        <v>0</v>
      </c>
      <c r="J330" s="9" t="s">
        <v>143</v>
      </c>
      <c r="K330">
        <v>5</v>
      </c>
      <c r="L330" t="s">
        <v>154</v>
      </c>
      <c r="M330" s="9" t="s">
        <v>153</v>
      </c>
      <c r="N330" s="7">
        <v>0</v>
      </c>
      <c r="O330">
        <v>0</v>
      </c>
      <c r="P330">
        <v>0</v>
      </c>
    </row>
    <row r="331" spans="1:16" x14ac:dyDescent="0.2">
      <c r="A331" s="8" t="s">
        <v>616</v>
      </c>
      <c r="B331" s="8">
        <f t="shared" si="5"/>
        <v>0</v>
      </c>
      <c r="C331" s="6">
        <v>1</v>
      </c>
      <c r="D331" s="8" t="s">
        <v>141</v>
      </c>
      <c r="E331" t="s">
        <v>617</v>
      </c>
      <c r="F331" s="9" t="s">
        <v>143</v>
      </c>
      <c r="G331" s="9" t="s">
        <v>610</v>
      </c>
      <c r="H331">
        <v>0</v>
      </c>
      <c r="I331">
        <v>0</v>
      </c>
      <c r="J331" s="9" t="s">
        <v>143</v>
      </c>
      <c r="K331">
        <v>4</v>
      </c>
      <c r="L331" t="s">
        <v>154</v>
      </c>
      <c r="M331" s="9" t="s">
        <v>153</v>
      </c>
      <c r="N331" s="7">
        <v>0</v>
      </c>
      <c r="O331">
        <v>0</v>
      </c>
      <c r="P331">
        <v>0</v>
      </c>
    </row>
    <row r="332" spans="1:16" x14ac:dyDescent="0.2">
      <c r="A332" s="8" t="s">
        <v>618</v>
      </c>
      <c r="B332" s="8">
        <f t="shared" si="5"/>
        <v>0</v>
      </c>
      <c r="C332" s="6">
        <v>1</v>
      </c>
      <c r="D332" s="8" t="s">
        <v>141</v>
      </c>
      <c r="E332" t="s">
        <v>619</v>
      </c>
      <c r="F332" s="9" t="s">
        <v>143</v>
      </c>
      <c r="G332" s="9" t="s">
        <v>616</v>
      </c>
      <c r="H332">
        <v>1</v>
      </c>
      <c r="I332">
        <v>0</v>
      </c>
      <c r="J332" s="9" t="s">
        <v>143</v>
      </c>
      <c r="K332">
        <v>5</v>
      </c>
      <c r="L332" t="s">
        <v>154</v>
      </c>
      <c r="M332" s="9" t="s">
        <v>153</v>
      </c>
      <c r="N332" s="7">
        <v>0</v>
      </c>
      <c r="O332">
        <v>0</v>
      </c>
      <c r="P332">
        <v>0</v>
      </c>
    </row>
    <row r="333" spans="1:16" x14ac:dyDescent="0.2">
      <c r="A333" s="8" t="s">
        <v>620</v>
      </c>
      <c r="B333" s="8">
        <f t="shared" si="5"/>
        <v>0</v>
      </c>
      <c r="C333" s="6">
        <v>1</v>
      </c>
      <c r="D333" s="8" t="s">
        <v>141</v>
      </c>
      <c r="E333" t="s">
        <v>621</v>
      </c>
      <c r="F333" s="9" t="s">
        <v>143</v>
      </c>
      <c r="G333" s="9" t="s">
        <v>608</v>
      </c>
      <c r="H333">
        <v>0</v>
      </c>
      <c r="I333">
        <v>0</v>
      </c>
      <c r="J333" s="9" t="s">
        <v>143</v>
      </c>
      <c r="K333">
        <v>3</v>
      </c>
      <c r="L333" t="s">
        <v>154</v>
      </c>
      <c r="M333" s="9" t="s">
        <v>153</v>
      </c>
      <c r="N333" s="7">
        <v>0</v>
      </c>
      <c r="O333">
        <v>0</v>
      </c>
      <c r="P333">
        <v>0</v>
      </c>
    </row>
    <row r="334" spans="1:16" x14ac:dyDescent="0.2">
      <c r="A334" s="8" t="s">
        <v>622</v>
      </c>
      <c r="B334" s="8">
        <f t="shared" si="5"/>
        <v>0</v>
      </c>
      <c r="C334" s="6">
        <v>1</v>
      </c>
      <c r="D334" s="8" t="s">
        <v>141</v>
      </c>
      <c r="E334" t="s">
        <v>623</v>
      </c>
      <c r="F334" s="9" t="s">
        <v>143</v>
      </c>
      <c r="G334" s="9" t="s">
        <v>620</v>
      </c>
      <c r="H334">
        <v>0</v>
      </c>
      <c r="I334">
        <v>0</v>
      </c>
      <c r="J334" s="9" t="s">
        <v>143</v>
      </c>
      <c r="K334">
        <v>4</v>
      </c>
      <c r="L334" t="s">
        <v>154</v>
      </c>
      <c r="M334" s="9" t="s">
        <v>153</v>
      </c>
      <c r="N334" s="7">
        <v>0</v>
      </c>
      <c r="O334">
        <v>0</v>
      </c>
      <c r="P334">
        <v>0</v>
      </c>
    </row>
    <row r="335" spans="1:16" x14ac:dyDescent="0.2">
      <c r="A335" s="8" t="s">
        <v>624</v>
      </c>
      <c r="B335" s="8">
        <f t="shared" si="5"/>
        <v>0</v>
      </c>
      <c r="C335" s="6">
        <v>1</v>
      </c>
      <c r="D335" s="8" t="s">
        <v>141</v>
      </c>
      <c r="E335" t="s">
        <v>623</v>
      </c>
      <c r="F335" s="9" t="s">
        <v>143</v>
      </c>
      <c r="G335" s="9" t="s">
        <v>622</v>
      </c>
      <c r="H335">
        <v>1</v>
      </c>
      <c r="I335">
        <v>0</v>
      </c>
      <c r="J335" s="9" t="s">
        <v>143</v>
      </c>
      <c r="K335">
        <v>5</v>
      </c>
      <c r="L335" t="s">
        <v>154</v>
      </c>
      <c r="M335" s="9" t="s">
        <v>153</v>
      </c>
      <c r="N335" s="7">
        <v>0</v>
      </c>
      <c r="O335">
        <v>0</v>
      </c>
      <c r="P335">
        <v>0</v>
      </c>
    </row>
    <row r="336" spans="1:16" x14ac:dyDescent="0.2">
      <c r="A336" s="8" t="s">
        <v>625</v>
      </c>
      <c r="B336" s="8">
        <f t="shared" si="5"/>
        <v>0</v>
      </c>
      <c r="C336" s="6">
        <v>1</v>
      </c>
      <c r="D336" s="8" t="s">
        <v>141</v>
      </c>
      <c r="E336" t="s">
        <v>626</v>
      </c>
      <c r="F336" s="9" t="s">
        <v>143</v>
      </c>
      <c r="G336" s="9" t="s">
        <v>301</v>
      </c>
      <c r="H336">
        <v>0</v>
      </c>
      <c r="I336">
        <v>0</v>
      </c>
      <c r="J336" s="9" t="s">
        <v>143</v>
      </c>
      <c r="K336">
        <v>1</v>
      </c>
      <c r="L336" t="s">
        <v>154</v>
      </c>
      <c r="M336" s="9" t="s">
        <v>153</v>
      </c>
      <c r="N336" s="7">
        <v>0</v>
      </c>
      <c r="O336">
        <v>0</v>
      </c>
      <c r="P336">
        <v>0</v>
      </c>
    </row>
    <row r="337" spans="1:16" x14ac:dyDescent="0.2">
      <c r="A337" s="8" t="s">
        <v>627</v>
      </c>
      <c r="B337" s="8">
        <f t="shared" si="5"/>
        <v>0</v>
      </c>
      <c r="C337" s="6">
        <v>1</v>
      </c>
      <c r="D337" s="8" t="s">
        <v>141</v>
      </c>
      <c r="E337" t="s">
        <v>314</v>
      </c>
      <c r="F337" s="9" t="s">
        <v>143</v>
      </c>
      <c r="G337" s="9" t="s">
        <v>625</v>
      </c>
      <c r="H337">
        <v>0</v>
      </c>
      <c r="I337">
        <v>0</v>
      </c>
      <c r="J337" s="9" t="s">
        <v>143</v>
      </c>
      <c r="K337">
        <v>2</v>
      </c>
      <c r="L337" t="s">
        <v>154</v>
      </c>
      <c r="M337" s="9" t="s">
        <v>153</v>
      </c>
      <c r="N337" s="7">
        <v>0</v>
      </c>
      <c r="O337">
        <v>0</v>
      </c>
      <c r="P337">
        <v>0</v>
      </c>
    </row>
    <row r="338" spans="1:16" x14ac:dyDescent="0.2">
      <c r="A338" s="8" t="s">
        <v>628</v>
      </c>
      <c r="B338" s="8">
        <f t="shared" si="5"/>
        <v>0</v>
      </c>
      <c r="C338" s="6">
        <v>1</v>
      </c>
      <c r="D338" s="8" t="s">
        <v>141</v>
      </c>
      <c r="E338" t="s">
        <v>629</v>
      </c>
      <c r="F338" s="9" t="s">
        <v>143</v>
      </c>
      <c r="G338" s="9" t="s">
        <v>627</v>
      </c>
      <c r="H338">
        <v>0</v>
      </c>
      <c r="I338">
        <v>0</v>
      </c>
      <c r="J338" s="9" t="s">
        <v>143</v>
      </c>
      <c r="K338">
        <v>3</v>
      </c>
      <c r="L338" t="s">
        <v>154</v>
      </c>
      <c r="M338" s="9" t="s">
        <v>153</v>
      </c>
      <c r="N338" s="7">
        <v>0</v>
      </c>
      <c r="O338">
        <v>0</v>
      </c>
      <c r="P338">
        <v>0</v>
      </c>
    </row>
    <row r="339" spans="1:16" x14ac:dyDescent="0.2">
      <c r="A339" s="8" t="s">
        <v>630</v>
      </c>
      <c r="B339" s="8">
        <f t="shared" si="5"/>
        <v>0</v>
      </c>
      <c r="C339" s="6">
        <v>1</v>
      </c>
      <c r="D339" s="8" t="s">
        <v>141</v>
      </c>
      <c r="E339" t="s">
        <v>109</v>
      </c>
      <c r="F339" s="9" t="s">
        <v>143</v>
      </c>
      <c r="G339" s="9" t="s">
        <v>628</v>
      </c>
      <c r="H339">
        <v>0</v>
      </c>
      <c r="I339">
        <v>0</v>
      </c>
      <c r="J339" s="9" t="s">
        <v>143</v>
      </c>
      <c r="K339">
        <v>4</v>
      </c>
      <c r="L339" t="s">
        <v>154</v>
      </c>
      <c r="M339" s="9" t="s">
        <v>153</v>
      </c>
      <c r="N339" s="7">
        <v>0</v>
      </c>
      <c r="O339">
        <v>0</v>
      </c>
      <c r="P339">
        <v>0</v>
      </c>
    </row>
    <row r="340" spans="1:16" x14ac:dyDescent="0.2">
      <c r="A340" s="8" t="s">
        <v>631</v>
      </c>
      <c r="B340" s="8">
        <f t="shared" si="5"/>
        <v>0</v>
      </c>
      <c r="C340" s="6">
        <v>1</v>
      </c>
      <c r="D340" s="8" t="s">
        <v>141</v>
      </c>
      <c r="E340" t="s">
        <v>109</v>
      </c>
      <c r="F340" s="9" t="s">
        <v>143</v>
      </c>
      <c r="G340" s="9" t="s">
        <v>630</v>
      </c>
      <c r="H340">
        <v>1</v>
      </c>
      <c r="I340">
        <v>0</v>
      </c>
      <c r="J340" s="9" t="s">
        <v>143</v>
      </c>
      <c r="K340">
        <v>5</v>
      </c>
      <c r="L340" t="s">
        <v>154</v>
      </c>
      <c r="M340" s="9" t="s">
        <v>153</v>
      </c>
      <c r="N340" s="7">
        <v>0</v>
      </c>
      <c r="O340">
        <v>0</v>
      </c>
      <c r="P340">
        <v>0</v>
      </c>
    </row>
    <row r="341" spans="1:16" x14ac:dyDescent="0.2">
      <c r="A341" s="8" t="s">
        <v>632</v>
      </c>
      <c r="B341" s="8">
        <f t="shared" si="5"/>
        <v>0</v>
      </c>
      <c r="C341" s="6">
        <v>1</v>
      </c>
      <c r="D341" s="8" t="s">
        <v>141</v>
      </c>
      <c r="E341" t="s">
        <v>633</v>
      </c>
      <c r="F341" s="9" t="s">
        <v>143</v>
      </c>
      <c r="G341" s="9" t="s">
        <v>630</v>
      </c>
      <c r="H341">
        <v>1</v>
      </c>
      <c r="I341">
        <v>0</v>
      </c>
      <c r="J341" s="9" t="s">
        <v>143</v>
      </c>
      <c r="K341">
        <v>5</v>
      </c>
      <c r="L341" t="s">
        <v>154</v>
      </c>
      <c r="M341" s="9" t="s">
        <v>153</v>
      </c>
      <c r="N341" s="7">
        <v>0</v>
      </c>
      <c r="O341">
        <v>0</v>
      </c>
      <c r="P341">
        <v>0</v>
      </c>
    </row>
  </sheetData>
  <phoneticPr fontId="0" type="noConversion"/>
  <pageMargins left="0.75" right="0.75" top="1" bottom="1" header="0.5" footer="0.5"/>
  <pageSetup paperSize="256" orientation="portrait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O31"/>
  <sheetViews>
    <sheetView workbookViewId="0">
      <selection activeCell="C1" sqref="C1:O65536"/>
    </sheetView>
  </sheetViews>
  <sheetFormatPr baseColWidth="10" defaultColWidth="11.5703125" defaultRowHeight="12.75" x14ac:dyDescent="0.2"/>
  <cols>
    <col min="1" max="1" width="11.5703125" customWidth="1"/>
    <col min="2" max="2" width="17.28515625" customWidth="1"/>
    <col min="3" max="15" width="18.7109375" customWidth="1"/>
  </cols>
  <sheetData>
    <row r="25" spans="1:15" ht="13.5" thickBot="1" x14ac:dyDescent="0.25"/>
    <row r="26" spans="1:15" ht="16.5" thickBot="1" x14ac:dyDescent="0.3">
      <c r="A26" s="5" t="s">
        <v>0</v>
      </c>
      <c r="B26" s="1" t="s">
        <v>1</v>
      </c>
      <c r="C26" s="2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4" t="s">
        <v>14</v>
      </c>
    </row>
    <row r="27" spans="1:15" x14ac:dyDescent="0.2">
      <c r="A27">
        <v>4</v>
      </c>
      <c r="B27" t="s">
        <v>15</v>
      </c>
      <c r="C27" s="7" t="e">
        <f>IF(BALANCEINICIAL2014!#REF!=4,BALANCEINICIAL2014!#REF!,0)</f>
        <v>#REF!</v>
      </c>
      <c r="D27" s="7" t="e">
        <f>IF(BALANCEINICIAL2014!#REF!=4,BALANCEINICIAL2014!#REF!,0)</f>
        <v>#REF!</v>
      </c>
      <c r="E27" s="7" t="e">
        <f>IF(BALANCEINICIAL2014!#REF!=4,BALANCEINICIAL2014!#REF!,0)</f>
        <v>#REF!</v>
      </c>
      <c r="F27" s="7" t="e">
        <f>IF(BALANCEINICIAL2014!#REF!=4,BALANCEINICIAL2014!#REF!,0)</f>
        <v>#REF!</v>
      </c>
      <c r="G27" s="7" t="e">
        <f>IF(BALANCEINICIAL2014!#REF!=4,BALANCEINICIAL2014!#REF!,0)</f>
        <v>#REF!</v>
      </c>
      <c r="H27" s="7" t="e">
        <f>IF(BALANCEINICIAL2014!#REF!=4,BALANCEINICIAL2014!#REF!,0)</f>
        <v>#REF!</v>
      </c>
      <c r="I27" s="7" t="e">
        <f>IF(BALANCEINICIAL2014!#REF!=4,BALANCEINICIAL2014!#REF!,0)</f>
        <v>#REF!</v>
      </c>
      <c r="J27" s="7" t="e">
        <f>IF(BALANCEINICIAL2014!#REF!=4,BALANCEINICIAL2014!#REF!,0)</f>
        <v>#REF!</v>
      </c>
      <c r="K27" s="7" t="e">
        <f>IF(BALANCEINICIAL2014!#REF!=4,BALANCEINICIAL2014!#REF!,0)</f>
        <v>#REF!</v>
      </c>
      <c r="L27" s="7" t="e">
        <f>IF(BALANCEINICIAL2014!#REF!=4,BALANCEINICIAL2014!#REF!,0)</f>
        <v>#REF!</v>
      </c>
      <c r="M27" s="7" t="e">
        <f>IF(BALANCEINICIAL2014!#REF!=4,BALANCEINICIAL2014!#REF!,0)</f>
        <v>#REF!</v>
      </c>
      <c r="N27" s="7" t="e">
        <f>IF(BALANCEINICIAL2014!#REF!=4,BALANCEINICIAL2014!#REF!,0)</f>
        <v>#REF!</v>
      </c>
      <c r="O27" s="7" t="e">
        <f>IF(BALANCEINICIAL2014!#REF!=4,BALANCEINICIAL2014!N5,0)</f>
        <v>#REF!</v>
      </c>
    </row>
    <row r="28" spans="1:15" x14ac:dyDescent="0.2">
      <c r="A28">
        <v>5</v>
      </c>
      <c r="B28" t="s">
        <v>16</v>
      </c>
      <c r="C28" s="7" t="e">
        <f>IF(BALANCEINICIAL2014!#REF!=5,BALANCEINICIAL2014!#REF!,0)</f>
        <v>#REF!</v>
      </c>
      <c r="D28" s="7" t="e">
        <f>IF(BALANCEINICIAL2014!#REF!=5,BALANCEINICIAL2014!#REF!,0)</f>
        <v>#REF!</v>
      </c>
      <c r="E28" s="7" t="e">
        <f>IF(BALANCEINICIAL2014!#REF!=5,BALANCEINICIAL2014!#REF!,0)</f>
        <v>#REF!</v>
      </c>
      <c r="F28" s="7" t="e">
        <f>IF(BALANCEINICIAL2014!#REF!=5,BALANCEINICIAL2014!#REF!,0)</f>
        <v>#REF!</v>
      </c>
      <c r="G28" s="7" t="e">
        <f>IF(BALANCEINICIAL2014!#REF!=5,BALANCEINICIAL2014!#REF!,0)</f>
        <v>#REF!</v>
      </c>
      <c r="H28" s="7" t="e">
        <f>IF(BALANCEINICIAL2014!#REF!=5,BALANCEINICIAL2014!#REF!,0)</f>
        <v>#REF!</v>
      </c>
      <c r="I28" s="7" t="e">
        <f>IF(BALANCEINICIAL2014!#REF!=5,BALANCEINICIAL2014!#REF!,0)</f>
        <v>#REF!</v>
      </c>
      <c r="J28" s="7" t="e">
        <f>IF(BALANCEINICIAL2014!#REF!=5,BALANCEINICIAL2014!#REF!,0)</f>
        <v>#REF!</v>
      </c>
      <c r="K28" s="7" t="e">
        <f>IF(BALANCEINICIAL2014!#REF!=5,BALANCEINICIAL2014!#REF!,0)</f>
        <v>#REF!</v>
      </c>
      <c r="L28" s="7" t="e">
        <f>IF(BALANCEINICIAL2014!#REF!=5,BALANCEINICIAL2014!#REF!,0)</f>
        <v>#REF!</v>
      </c>
      <c r="M28" s="7" t="e">
        <f>IF(BALANCEINICIAL2014!#REF!=5,BALANCEINICIAL2014!#REF!,0)</f>
        <v>#REF!</v>
      </c>
      <c r="N28" s="7" t="e">
        <f>IF(BALANCEINICIAL2014!#REF!=5,BALANCEINICIAL2014!#REF!,0)</f>
        <v>#REF!</v>
      </c>
      <c r="O28" s="7" t="e">
        <f>IF(BALANCEINICIAL2014!#REF!=5,BALANCEINICIAL2014!N6,0)</f>
        <v>#REF!</v>
      </c>
    </row>
    <row r="29" spans="1:15" x14ac:dyDescent="0.2">
      <c r="A29">
        <v>6</v>
      </c>
      <c r="B29" t="s">
        <v>17</v>
      </c>
      <c r="C29" s="7" t="e">
        <f>IF(BALANCEINICIAL2014!#REF!=6,BALANCEINICIAL2014!#REF!,0)</f>
        <v>#REF!</v>
      </c>
      <c r="D29" s="7" t="e">
        <f>IF(BALANCEINICIAL2014!#REF!=6,BALANCEINICIAL2014!#REF!,0)</f>
        <v>#REF!</v>
      </c>
      <c r="E29" s="7" t="e">
        <f>IF(BALANCEINICIAL2014!#REF!=6,BALANCEINICIAL2014!#REF!,0)</f>
        <v>#REF!</v>
      </c>
      <c r="F29" s="7" t="e">
        <f>IF(BALANCEINICIAL2014!#REF!=6,BALANCEINICIAL2014!#REF!,0)</f>
        <v>#REF!</v>
      </c>
      <c r="G29" s="7" t="e">
        <f>IF(BALANCEINICIAL2014!#REF!=6,BALANCEINICIAL2014!#REF!,0)</f>
        <v>#REF!</v>
      </c>
      <c r="H29" s="7" t="e">
        <f>IF(BALANCEINICIAL2014!#REF!=6,BALANCEINICIAL2014!#REF!,0)</f>
        <v>#REF!</v>
      </c>
      <c r="I29" s="7" t="e">
        <f>IF(BALANCEINICIAL2014!#REF!=6,BALANCEINICIAL2014!#REF!,0)</f>
        <v>#REF!</v>
      </c>
      <c r="J29" s="7" t="e">
        <f>IF(BALANCEINICIAL2014!#REF!=6,BALANCEINICIAL2014!#REF!,0)</f>
        <v>#REF!</v>
      </c>
      <c r="K29" s="7" t="e">
        <f>IF(BALANCEINICIAL2014!#REF!=6,BALANCEINICIAL2014!#REF!,0)</f>
        <v>#REF!</v>
      </c>
      <c r="L29" s="7" t="e">
        <f>IF(BALANCEINICIAL2014!#REF!=6,BALANCEINICIAL2014!#REF!,0)</f>
        <v>#REF!</v>
      </c>
      <c r="M29" s="7" t="e">
        <f>IF(BALANCEINICIAL2014!#REF!=6,BALANCEINICIAL2014!#REF!,0)</f>
        <v>#REF!</v>
      </c>
      <c r="N29" s="7" t="e">
        <f>IF(BALANCEINICIAL2014!#REF!=6,BALANCEINICIAL2014!#REF!,0)</f>
        <v>#REF!</v>
      </c>
      <c r="O29" s="7" t="e">
        <f>IF(BALANCEINICIAL2014!#REF!=6,BALANCEINICIAL2014!N7,0)</f>
        <v>#REF!</v>
      </c>
    </row>
    <row r="30" spans="1:15" x14ac:dyDescent="0.2">
      <c r="A30">
        <v>7</v>
      </c>
      <c r="B30" t="s">
        <v>18</v>
      </c>
      <c r="C30" s="7" t="e">
        <f>IF(BALANCEINICIAL2014!#REF!=7,BALANCEINICIAL2014!#REF!,0)</f>
        <v>#REF!</v>
      </c>
      <c r="D30" s="7" t="e">
        <f>IF(BALANCEINICIAL2014!#REF!=7,BALANCEINICIAL2014!#REF!,0)</f>
        <v>#REF!</v>
      </c>
      <c r="E30" s="7" t="e">
        <f>IF(BALANCEINICIAL2014!#REF!=7,BALANCEINICIAL2014!#REF!,0)</f>
        <v>#REF!</v>
      </c>
      <c r="F30" s="7" t="e">
        <f>IF(BALANCEINICIAL2014!#REF!=7,BALANCEINICIAL2014!#REF!,0)</f>
        <v>#REF!</v>
      </c>
      <c r="G30" s="7" t="e">
        <f>IF(BALANCEINICIAL2014!#REF!=7,BALANCEINICIAL2014!#REF!,0)</f>
        <v>#REF!</v>
      </c>
      <c r="H30" s="7" t="e">
        <f>IF(BALANCEINICIAL2014!#REF!=7,BALANCEINICIAL2014!#REF!,0)</f>
        <v>#REF!</v>
      </c>
      <c r="I30" s="7" t="e">
        <f>IF(BALANCEINICIAL2014!#REF!=7,BALANCEINICIAL2014!#REF!,0)</f>
        <v>#REF!</v>
      </c>
      <c r="J30" s="7" t="e">
        <f>IF(BALANCEINICIAL2014!#REF!=7,BALANCEINICIAL2014!#REF!,0)</f>
        <v>#REF!</v>
      </c>
      <c r="K30" s="7" t="e">
        <f>IF(BALANCEINICIAL2014!#REF!=7,BALANCEINICIAL2014!#REF!,0)</f>
        <v>#REF!</v>
      </c>
      <c r="L30" s="7" t="e">
        <f>IF(BALANCEINICIAL2014!#REF!=7,BALANCEINICIAL2014!#REF!,0)</f>
        <v>#REF!</v>
      </c>
      <c r="M30" s="7" t="e">
        <f>IF(BALANCEINICIAL2014!#REF!=7,BALANCEINICIAL2014!#REF!,0)</f>
        <v>#REF!</v>
      </c>
      <c r="N30" s="7" t="e">
        <f>IF(BALANCEINICIAL2014!#REF!=7,BALANCEINICIAL2014!#REF!,0)</f>
        <v>#REF!</v>
      </c>
      <c r="O30" s="7" t="e">
        <f>IF(BALANCEINICIAL2014!#REF!=7,BALANCEINICIAL2014!N8,0)</f>
        <v>#REF!</v>
      </c>
    </row>
    <row r="31" spans="1:15" x14ac:dyDescent="0.2">
      <c r="B31" t="s">
        <v>19</v>
      </c>
      <c r="C31" s="7" t="e">
        <f>C27-C28-C29-C30</f>
        <v>#REF!</v>
      </c>
      <c r="D31" s="7" t="e">
        <f t="shared" ref="D31:O31" si="0">D27-D28-D29-D30</f>
        <v>#REF!</v>
      </c>
      <c r="E31" s="7" t="e">
        <f t="shared" si="0"/>
        <v>#REF!</v>
      </c>
      <c r="F31" s="7" t="e">
        <f t="shared" si="0"/>
        <v>#REF!</v>
      </c>
      <c r="G31" s="7" t="e">
        <f t="shared" si="0"/>
        <v>#REF!</v>
      </c>
      <c r="H31" s="7" t="e">
        <f t="shared" si="0"/>
        <v>#REF!</v>
      </c>
      <c r="I31" s="7" t="e">
        <f t="shared" si="0"/>
        <v>#REF!</v>
      </c>
      <c r="J31" s="7" t="e">
        <f t="shared" si="0"/>
        <v>#REF!</v>
      </c>
      <c r="K31" s="7" t="e">
        <f t="shared" si="0"/>
        <v>#REF!</v>
      </c>
      <c r="L31" s="7" t="e">
        <f t="shared" si="0"/>
        <v>#REF!</v>
      </c>
      <c r="M31" s="7" t="e">
        <f t="shared" si="0"/>
        <v>#REF!</v>
      </c>
      <c r="N31" s="7" t="e">
        <f t="shared" si="0"/>
        <v>#REF!</v>
      </c>
      <c r="O31" s="7" t="e">
        <f t="shared" si="0"/>
        <v>#REF!</v>
      </c>
    </row>
  </sheetData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BALANCEINICIAL2014</vt:lpstr>
      <vt:lpstr>Ingresos</vt:lpstr>
      <vt:lpstr>Egresos</vt:lpstr>
      <vt:lpstr>Utilidades</vt:lpstr>
    </vt:vector>
  </TitlesOfParts>
  <Company>FAMILIA VARGAS MEJIA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VARGAS HERRAN</dc:creator>
  <cp:lastModifiedBy>Personal</cp:lastModifiedBy>
  <dcterms:created xsi:type="dcterms:W3CDTF">2001-09-21T21:08:54Z</dcterms:created>
  <dcterms:modified xsi:type="dcterms:W3CDTF">2015-11-29T23:59:35Z</dcterms:modified>
</cp:coreProperties>
</file>