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740" yWindow="0" windowWidth="18120" windowHeight="15600" tabRatio="500"/>
  </bookViews>
  <sheets>
    <sheet name="Sheet1" sheetId="1" r:id="rId1"/>
  </sheets>
  <definedNames>
    <definedName name="_xlnm._FilterDatabase" localSheetId="0" hidden="1">Sheet1!$A$1:$L$78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9" i="1" l="1"/>
  <c r="D79" i="1"/>
  <c r="G79" i="1"/>
  <c r="H79" i="1"/>
  <c r="I79" i="1"/>
  <c r="J79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H2" i="1"/>
  <c r="I2" i="1"/>
  <c r="G2" i="1"/>
  <c r="C20" i="1"/>
  <c r="J20" i="1"/>
  <c r="C21" i="1"/>
  <c r="J21" i="1"/>
  <c r="C22" i="1"/>
  <c r="J22" i="1"/>
  <c r="C23" i="1"/>
  <c r="J23" i="1"/>
  <c r="C24" i="1"/>
  <c r="J24" i="1"/>
  <c r="C25" i="1"/>
  <c r="J25" i="1"/>
  <c r="C26" i="1"/>
  <c r="J26" i="1"/>
  <c r="C27" i="1"/>
  <c r="J27" i="1"/>
  <c r="C28" i="1"/>
  <c r="J28" i="1"/>
  <c r="C29" i="1"/>
  <c r="J29" i="1"/>
  <c r="C30" i="1"/>
  <c r="J30" i="1"/>
  <c r="C31" i="1"/>
  <c r="J31" i="1"/>
  <c r="C32" i="1"/>
  <c r="J32" i="1"/>
  <c r="C33" i="1"/>
  <c r="J33" i="1"/>
  <c r="C34" i="1"/>
  <c r="J34" i="1"/>
  <c r="C35" i="1"/>
  <c r="J35" i="1"/>
  <c r="C36" i="1"/>
  <c r="J36" i="1"/>
  <c r="C37" i="1"/>
  <c r="J37" i="1"/>
  <c r="C38" i="1"/>
  <c r="J38" i="1"/>
  <c r="C39" i="1"/>
  <c r="J39" i="1"/>
  <c r="C40" i="1"/>
  <c r="J40" i="1"/>
  <c r="C41" i="1"/>
  <c r="J41" i="1"/>
  <c r="C42" i="1"/>
  <c r="J42" i="1"/>
  <c r="C43" i="1"/>
  <c r="J43" i="1"/>
  <c r="C44" i="1"/>
  <c r="J44" i="1"/>
  <c r="C45" i="1"/>
  <c r="J45" i="1"/>
  <c r="C46" i="1"/>
  <c r="J46" i="1"/>
  <c r="C47" i="1"/>
  <c r="J47" i="1"/>
  <c r="C48" i="1"/>
  <c r="J48" i="1"/>
  <c r="C49" i="1"/>
  <c r="J49" i="1"/>
  <c r="C50" i="1"/>
  <c r="J50" i="1"/>
  <c r="C51" i="1"/>
  <c r="J51" i="1"/>
  <c r="C52" i="1"/>
  <c r="J52" i="1"/>
  <c r="C53" i="1"/>
  <c r="J53" i="1"/>
  <c r="C54" i="1"/>
  <c r="J54" i="1"/>
  <c r="C55" i="1"/>
  <c r="J55" i="1"/>
  <c r="C56" i="1"/>
  <c r="J56" i="1"/>
  <c r="C57" i="1"/>
  <c r="J57" i="1"/>
  <c r="C58" i="1"/>
  <c r="J58" i="1"/>
  <c r="C59" i="1"/>
  <c r="J59" i="1"/>
  <c r="C60" i="1"/>
  <c r="J60" i="1"/>
  <c r="C61" i="1"/>
  <c r="J61" i="1"/>
  <c r="C62" i="1"/>
  <c r="J62" i="1"/>
  <c r="C63" i="1"/>
  <c r="J63" i="1"/>
  <c r="C64" i="1"/>
  <c r="J64" i="1"/>
  <c r="C65" i="1"/>
  <c r="J65" i="1"/>
  <c r="C66" i="1"/>
  <c r="J66" i="1"/>
  <c r="C67" i="1"/>
  <c r="J67" i="1"/>
  <c r="C68" i="1"/>
  <c r="J68" i="1"/>
  <c r="C69" i="1"/>
  <c r="J69" i="1"/>
  <c r="C70" i="1"/>
  <c r="J70" i="1"/>
  <c r="C71" i="1"/>
  <c r="J71" i="1"/>
  <c r="C72" i="1"/>
  <c r="J72" i="1"/>
  <c r="C73" i="1"/>
  <c r="J73" i="1"/>
  <c r="C74" i="1"/>
  <c r="J74" i="1"/>
  <c r="C75" i="1"/>
  <c r="J75" i="1"/>
  <c r="C76" i="1"/>
  <c r="J76" i="1"/>
  <c r="C77" i="1"/>
  <c r="J77" i="1"/>
  <c r="C78" i="1"/>
  <c r="J78" i="1"/>
  <c r="C14" i="1"/>
  <c r="J14" i="1"/>
  <c r="C15" i="1"/>
  <c r="J15" i="1"/>
  <c r="C16" i="1"/>
  <c r="J16" i="1"/>
  <c r="C17" i="1"/>
  <c r="J17" i="1"/>
  <c r="C18" i="1"/>
  <c r="J18" i="1"/>
  <c r="C19" i="1"/>
  <c r="J19" i="1"/>
  <c r="J3" i="1"/>
  <c r="J4" i="1"/>
  <c r="J5" i="1"/>
  <c r="C6" i="1"/>
  <c r="J6" i="1"/>
  <c r="C7" i="1"/>
  <c r="J7" i="1"/>
  <c r="C8" i="1"/>
  <c r="J8" i="1"/>
  <c r="C9" i="1"/>
  <c r="J9" i="1"/>
  <c r="C10" i="1"/>
  <c r="J10" i="1"/>
  <c r="C11" i="1"/>
  <c r="J11" i="1"/>
  <c r="C12" i="1"/>
  <c r="J12" i="1"/>
  <c r="C13" i="1"/>
  <c r="J13" i="1"/>
  <c r="J2" i="1"/>
  <c r="C3" i="1"/>
  <c r="D3" i="1"/>
  <c r="C4" i="1"/>
  <c r="D4" i="1"/>
  <c r="C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C2" i="1"/>
  <c r="D2" i="1"/>
</calcChain>
</file>

<file path=xl/sharedStrings.xml><?xml version="1.0" encoding="utf-8"?>
<sst xmlns="http://schemas.openxmlformats.org/spreadsheetml/2006/main" count="168" uniqueCount="16">
  <si>
    <t>Pot</t>
  </si>
  <si>
    <t>Genotype</t>
  </si>
  <si>
    <t>Habitat</t>
  </si>
  <si>
    <t>Range</t>
  </si>
  <si>
    <t>Position</t>
  </si>
  <si>
    <t>TissueType</t>
  </si>
  <si>
    <t>Inoculate</t>
  </si>
  <si>
    <t>Weight</t>
  </si>
  <si>
    <t>StAug2</t>
  </si>
  <si>
    <t>SoilConc</t>
  </si>
  <si>
    <t>SoilLocation</t>
  </si>
  <si>
    <t>Match</t>
  </si>
  <si>
    <t>Root</t>
  </si>
  <si>
    <t>Shoot</t>
  </si>
  <si>
    <t>PI493292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</si>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</sst>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ySplit="1" topLeftCell="A3" activePane="bottomLeft" state="frozen"/>
      <selection pane="bottomLeft" activeCell="P85" sqref="P85"/>
    </sheetView>
  </sheetViews>
  <sheetFormatPr baseColWidth="10" defaultRowHeight="15" x14ac:dyDescent="0"/>
  <cols>
    <col min="8" max="10" width="10.83203125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6</v>
      </c>
      <c r="H1" s="1" t="s">
        <v>9</v>
      </c>
      <c r="I1" s="1" t="s">
        <v>10</v>
      </c>
      <c r="J1" s="1" t="s">
        <v>11</v>
      </c>
      <c r="K1" t="s">
        <v>5</v>
      </c>
      <c r="L1" t="s">
        <v>7</v>
      </c>
    </row>
    <row r="2" spans="1:12">
      <c r="A2">
        <v>1</v>
      </c>
      <c r="B2" t="s">
        <v>8</v>
      </c>
      <c r="C2" t="str">
        <f>IF(B2="StAug2", "FL", "PT")</f>
        <v>FL</v>
      </c>
      <c r="D2" t="str">
        <f>IF(C2="FL","Invasive"," Native")</f>
        <v>Invasive</v>
      </c>
      <c r="E2">
        <v>18</v>
      </c>
      <c r="F2">
        <v>1</v>
      </c>
      <c r="G2" t="str">
        <f>IF(OR(F2=1,F2=3,F2=4,F2=7,F2=8),"Buffer","WSM")</f>
        <v>Buffer</v>
      </c>
      <c r="H2" s="1" t="str">
        <f>IF(OR(F2=1,F2=2),"none",IF(OR(F2=3,F2=6,F2=7,F2=10),"high","low"))</f>
        <v>none</v>
      </c>
      <c r="I2" s="1" t="str">
        <f>IF(AND(H2&lt;&gt; "none",F2&lt;7), "FL", IF(AND(H2&lt;&gt;"none",F2&gt;6), "PT", "none"))</f>
        <v>none</v>
      </c>
      <c r="J2" s="1" t="str">
        <f>IF(H2="none","NA", IF(I2=C2,"Same","Different"))</f>
        <v>NA</v>
      </c>
      <c r="K2" t="s">
        <v>12</v>
      </c>
      <c r="L2">
        <v>2.9999999999999997E-4</v>
      </c>
    </row>
    <row r="3" spans="1:12">
      <c r="A3">
        <v>1</v>
      </c>
      <c r="B3" t="s">
        <v>8</v>
      </c>
      <c r="C3" t="str">
        <f t="shared" ref="C3:C30" si="0">IF(B3="StAug2", "FL", "PT")</f>
        <v>FL</v>
      </c>
      <c r="D3" t="str">
        <f t="shared" ref="D3:D30" si="1">IF(C3="FL","Invasive"," Native")</f>
        <v>Invasive</v>
      </c>
      <c r="E3">
        <v>18</v>
      </c>
      <c r="F3">
        <v>1</v>
      </c>
      <c r="G3" t="str">
        <f t="shared" ref="G3:G66" si="2">IF(OR(F3=1,F3=3,F3=4,F3=7,F3=8),"Buffer","WSM")</f>
        <v>Buffer</v>
      </c>
      <c r="H3" s="1" t="str">
        <f t="shared" ref="H3:H66" si="3">IF(OR(F3=1,F3=2),"none",IF(OR(F3=3,F3=6,F3=7,F3=10),"high","low"))</f>
        <v>none</v>
      </c>
      <c r="I3" s="1" t="str">
        <f t="shared" ref="I3:I66" si="4">IF(AND(H3&lt;&gt; "none",F3&lt;7), "FL", IF(AND(H3&lt;&gt;"none",F3&gt;6), "PT", "none"))</f>
        <v>none</v>
      </c>
      <c r="J3" s="1" t="str">
        <f t="shared" ref="J3:J30" si="5">IF(H3="none","NA", IF(I3=C3,"Same","Different"))</f>
        <v>NA</v>
      </c>
      <c r="K3" t="s">
        <v>13</v>
      </c>
      <c r="L3">
        <v>2.0000000000000001E-4</v>
      </c>
    </row>
    <row r="4" spans="1:12">
      <c r="A4">
        <v>2</v>
      </c>
      <c r="B4" t="s">
        <v>8</v>
      </c>
      <c r="C4" t="str">
        <f t="shared" si="0"/>
        <v>FL</v>
      </c>
      <c r="D4" t="str">
        <f t="shared" si="1"/>
        <v>Invasive</v>
      </c>
      <c r="E4">
        <v>98</v>
      </c>
      <c r="F4">
        <v>1</v>
      </c>
      <c r="G4" t="str">
        <f t="shared" si="2"/>
        <v>Buffer</v>
      </c>
      <c r="H4" s="1" t="str">
        <f t="shared" si="3"/>
        <v>none</v>
      </c>
      <c r="I4" s="1" t="str">
        <f t="shared" si="4"/>
        <v>none</v>
      </c>
      <c r="J4" s="1" t="str">
        <f t="shared" si="5"/>
        <v>NA</v>
      </c>
      <c r="K4" t="s">
        <v>12</v>
      </c>
      <c r="L4">
        <v>2.0299999999999999E-2</v>
      </c>
    </row>
    <row r="5" spans="1:12">
      <c r="A5">
        <v>2</v>
      </c>
      <c r="B5" t="s">
        <v>8</v>
      </c>
      <c r="C5" t="str">
        <f t="shared" si="0"/>
        <v>FL</v>
      </c>
      <c r="D5" t="str">
        <f t="shared" si="1"/>
        <v>Invasive</v>
      </c>
      <c r="E5">
        <v>98</v>
      </c>
      <c r="F5">
        <v>1</v>
      </c>
      <c r="G5" t="str">
        <f t="shared" si="2"/>
        <v>Buffer</v>
      </c>
      <c r="H5" s="1" t="str">
        <f t="shared" si="3"/>
        <v>none</v>
      </c>
      <c r="I5" s="1" t="str">
        <f t="shared" si="4"/>
        <v>none</v>
      </c>
      <c r="J5" s="1" t="str">
        <f t="shared" si="5"/>
        <v>NA</v>
      </c>
      <c r="K5" t="s">
        <v>13</v>
      </c>
      <c r="L5">
        <v>6.0499999999999998E-2</v>
      </c>
    </row>
    <row r="6" spans="1:12">
      <c r="A6">
        <v>3</v>
      </c>
      <c r="B6" t="s">
        <v>8</v>
      </c>
      <c r="C6" t="str">
        <f t="shared" si="0"/>
        <v>FL</v>
      </c>
      <c r="D6" t="str">
        <f t="shared" si="1"/>
        <v>Invasive</v>
      </c>
      <c r="E6">
        <v>119</v>
      </c>
      <c r="F6">
        <v>1</v>
      </c>
      <c r="G6" t="str">
        <f t="shared" si="2"/>
        <v>Buffer</v>
      </c>
      <c r="H6" s="1" t="str">
        <f t="shared" si="3"/>
        <v>none</v>
      </c>
      <c r="I6" s="1" t="str">
        <f t="shared" si="4"/>
        <v>none</v>
      </c>
      <c r="J6" s="1" t="str">
        <f t="shared" si="5"/>
        <v>NA</v>
      </c>
      <c r="K6" t="s">
        <v>12</v>
      </c>
      <c r="L6">
        <v>3.5000000000000001E-3</v>
      </c>
    </row>
    <row r="7" spans="1:12">
      <c r="A7">
        <v>3</v>
      </c>
      <c r="B7" t="s">
        <v>8</v>
      </c>
      <c r="C7" t="str">
        <f t="shared" si="0"/>
        <v>FL</v>
      </c>
      <c r="D7" t="str">
        <f t="shared" si="1"/>
        <v>Invasive</v>
      </c>
      <c r="E7">
        <v>119</v>
      </c>
      <c r="F7">
        <v>1</v>
      </c>
      <c r="G7" t="str">
        <f t="shared" si="2"/>
        <v>Buffer</v>
      </c>
      <c r="H7" s="1" t="str">
        <f t="shared" si="3"/>
        <v>none</v>
      </c>
      <c r="I7" s="1" t="str">
        <f t="shared" si="4"/>
        <v>none</v>
      </c>
      <c r="J7" s="1" t="str">
        <f t="shared" si="5"/>
        <v>NA</v>
      </c>
      <c r="K7" t="s">
        <v>13</v>
      </c>
      <c r="L7">
        <v>4.1999999999999997E-3</v>
      </c>
    </row>
    <row r="8" spans="1:12">
      <c r="A8">
        <v>5</v>
      </c>
      <c r="B8" t="s">
        <v>8</v>
      </c>
      <c r="C8" t="str">
        <f t="shared" si="0"/>
        <v>FL</v>
      </c>
      <c r="D8" t="str">
        <f t="shared" si="1"/>
        <v>Invasive</v>
      </c>
      <c r="E8">
        <v>117</v>
      </c>
      <c r="F8">
        <v>1</v>
      </c>
      <c r="G8" t="str">
        <f t="shared" si="2"/>
        <v>Buffer</v>
      </c>
      <c r="H8" s="1" t="str">
        <f t="shared" si="3"/>
        <v>none</v>
      </c>
      <c r="I8" s="1" t="str">
        <f t="shared" si="4"/>
        <v>none</v>
      </c>
      <c r="J8" s="1" t="str">
        <f t="shared" si="5"/>
        <v>NA</v>
      </c>
      <c r="K8" t="s">
        <v>12</v>
      </c>
      <c r="L8">
        <v>2.3E-3</v>
      </c>
    </row>
    <row r="9" spans="1:12">
      <c r="A9">
        <v>5</v>
      </c>
      <c r="B9" t="s">
        <v>8</v>
      </c>
      <c r="C9" t="str">
        <f t="shared" si="0"/>
        <v>FL</v>
      </c>
      <c r="D9" t="str">
        <f t="shared" si="1"/>
        <v>Invasive</v>
      </c>
      <c r="E9">
        <v>117</v>
      </c>
      <c r="F9">
        <v>1</v>
      </c>
      <c r="G9" t="str">
        <f t="shared" si="2"/>
        <v>Buffer</v>
      </c>
      <c r="H9" s="1" t="str">
        <f t="shared" si="3"/>
        <v>none</v>
      </c>
      <c r="I9" s="1" t="str">
        <f t="shared" si="4"/>
        <v>none</v>
      </c>
      <c r="J9" s="1" t="str">
        <f t="shared" si="5"/>
        <v>NA</v>
      </c>
      <c r="K9" t="s">
        <v>13</v>
      </c>
      <c r="L9">
        <v>2.8999999999999998E-3</v>
      </c>
    </row>
    <row r="10" spans="1:12">
      <c r="A10">
        <v>7</v>
      </c>
      <c r="B10" t="s">
        <v>8</v>
      </c>
      <c r="C10" t="str">
        <f t="shared" si="0"/>
        <v>FL</v>
      </c>
      <c r="D10" t="str">
        <f t="shared" si="1"/>
        <v>Invasive</v>
      </c>
      <c r="E10">
        <v>54</v>
      </c>
      <c r="F10">
        <v>2</v>
      </c>
      <c r="G10" t="str">
        <f t="shared" si="2"/>
        <v>WSM</v>
      </c>
      <c r="H10" s="1" t="str">
        <f t="shared" si="3"/>
        <v>none</v>
      </c>
      <c r="I10" s="1" t="str">
        <f t="shared" si="4"/>
        <v>none</v>
      </c>
      <c r="J10" s="1" t="str">
        <f t="shared" si="5"/>
        <v>NA</v>
      </c>
      <c r="K10" t="s">
        <v>12</v>
      </c>
      <c r="L10">
        <v>3.0200000000000001E-2</v>
      </c>
    </row>
    <row r="11" spans="1:12">
      <c r="A11">
        <v>7</v>
      </c>
      <c r="B11" t="s">
        <v>8</v>
      </c>
      <c r="C11" t="str">
        <f t="shared" si="0"/>
        <v>FL</v>
      </c>
      <c r="D11" t="str">
        <f t="shared" si="1"/>
        <v>Invasive</v>
      </c>
      <c r="E11">
        <v>54</v>
      </c>
      <c r="F11">
        <v>2</v>
      </c>
      <c r="G11" t="str">
        <f t="shared" si="2"/>
        <v>WSM</v>
      </c>
      <c r="H11" s="1" t="str">
        <f t="shared" si="3"/>
        <v>none</v>
      </c>
      <c r="I11" s="1" t="str">
        <f t="shared" si="4"/>
        <v>none</v>
      </c>
      <c r="J11" s="1" t="str">
        <f t="shared" si="5"/>
        <v>NA</v>
      </c>
      <c r="K11" t="s">
        <v>13</v>
      </c>
      <c r="L11">
        <v>0.18</v>
      </c>
    </row>
    <row r="12" spans="1:12">
      <c r="A12">
        <v>8</v>
      </c>
      <c r="B12" t="s">
        <v>8</v>
      </c>
      <c r="C12" t="str">
        <f t="shared" si="0"/>
        <v>FL</v>
      </c>
      <c r="D12" t="str">
        <f t="shared" si="1"/>
        <v>Invasive</v>
      </c>
      <c r="E12">
        <v>74</v>
      </c>
      <c r="F12">
        <v>2</v>
      </c>
      <c r="G12" t="str">
        <f t="shared" si="2"/>
        <v>WSM</v>
      </c>
      <c r="H12" s="1" t="str">
        <f t="shared" si="3"/>
        <v>none</v>
      </c>
      <c r="I12" s="1" t="str">
        <f t="shared" si="4"/>
        <v>none</v>
      </c>
      <c r="J12" s="1" t="str">
        <f t="shared" si="5"/>
        <v>NA</v>
      </c>
      <c r="K12" t="s">
        <v>12</v>
      </c>
      <c r="L12">
        <v>2.23E-2</v>
      </c>
    </row>
    <row r="13" spans="1:12">
      <c r="A13">
        <v>8</v>
      </c>
      <c r="B13" t="s">
        <v>8</v>
      </c>
      <c r="C13" t="str">
        <f t="shared" si="0"/>
        <v>FL</v>
      </c>
      <c r="D13" t="str">
        <f t="shared" si="1"/>
        <v>Invasive</v>
      </c>
      <c r="E13">
        <v>74</v>
      </c>
      <c r="F13">
        <v>2</v>
      </c>
      <c r="G13" t="str">
        <f t="shared" si="2"/>
        <v>WSM</v>
      </c>
      <c r="H13" s="1" t="str">
        <f t="shared" si="3"/>
        <v>none</v>
      </c>
      <c r="I13" s="1" t="str">
        <f t="shared" si="4"/>
        <v>none</v>
      </c>
      <c r="J13" s="1" t="str">
        <f t="shared" si="5"/>
        <v>NA</v>
      </c>
      <c r="K13" t="s">
        <v>13</v>
      </c>
      <c r="L13">
        <v>0.14099999999999999</v>
      </c>
    </row>
    <row r="14" spans="1:12">
      <c r="A14">
        <v>20</v>
      </c>
      <c r="B14" t="s">
        <v>8</v>
      </c>
      <c r="C14" t="str">
        <f t="shared" si="0"/>
        <v>FL</v>
      </c>
      <c r="D14" t="str">
        <f t="shared" si="1"/>
        <v>Invasive</v>
      </c>
      <c r="E14">
        <v>82</v>
      </c>
      <c r="F14">
        <v>4</v>
      </c>
      <c r="G14" t="str">
        <f t="shared" si="2"/>
        <v>Buffer</v>
      </c>
      <c r="H14" s="1" t="str">
        <f t="shared" si="3"/>
        <v>low</v>
      </c>
      <c r="I14" s="1" t="str">
        <f t="shared" si="4"/>
        <v>FL</v>
      </c>
      <c r="J14" s="1" t="str">
        <f t="shared" si="5"/>
        <v>Same</v>
      </c>
      <c r="K14" t="s">
        <v>12</v>
      </c>
      <c r="L14">
        <v>6.9999999999999999E-4</v>
      </c>
    </row>
    <row r="15" spans="1:12">
      <c r="A15">
        <v>20</v>
      </c>
      <c r="B15" t="s">
        <v>8</v>
      </c>
      <c r="C15" t="str">
        <f t="shared" si="0"/>
        <v>FL</v>
      </c>
      <c r="D15" t="str">
        <f t="shared" si="1"/>
        <v>Invasive</v>
      </c>
      <c r="E15">
        <v>82</v>
      </c>
      <c r="F15">
        <v>4</v>
      </c>
      <c r="G15" t="str">
        <f t="shared" si="2"/>
        <v>Buffer</v>
      </c>
      <c r="H15" s="1" t="str">
        <f t="shared" si="3"/>
        <v>low</v>
      </c>
      <c r="I15" s="1" t="str">
        <f t="shared" si="4"/>
        <v>FL</v>
      </c>
      <c r="J15" s="1" t="str">
        <f t="shared" si="5"/>
        <v>Same</v>
      </c>
      <c r="K15" t="s">
        <v>13</v>
      </c>
      <c r="L15">
        <v>3.8E-3</v>
      </c>
    </row>
    <row r="16" spans="1:12">
      <c r="A16">
        <v>21</v>
      </c>
      <c r="B16" t="s">
        <v>8</v>
      </c>
      <c r="C16" t="str">
        <f t="shared" si="0"/>
        <v>FL</v>
      </c>
      <c r="D16" t="str">
        <f t="shared" si="1"/>
        <v>Invasive</v>
      </c>
      <c r="E16">
        <v>2</v>
      </c>
      <c r="F16">
        <v>4</v>
      </c>
      <c r="G16" t="str">
        <f t="shared" si="2"/>
        <v>Buffer</v>
      </c>
      <c r="H16" s="1" t="str">
        <f t="shared" si="3"/>
        <v>low</v>
      </c>
      <c r="I16" s="1" t="str">
        <f t="shared" si="4"/>
        <v>FL</v>
      </c>
      <c r="J16" s="1" t="str">
        <f t="shared" si="5"/>
        <v>Same</v>
      </c>
      <c r="K16" t="s">
        <v>12</v>
      </c>
      <c r="L16">
        <v>1.4E-3</v>
      </c>
    </row>
    <row r="17" spans="1:12">
      <c r="A17">
        <v>21</v>
      </c>
      <c r="B17" t="s">
        <v>8</v>
      </c>
      <c r="C17" t="str">
        <f t="shared" si="0"/>
        <v>FL</v>
      </c>
      <c r="D17" t="str">
        <f t="shared" si="1"/>
        <v>Invasive</v>
      </c>
      <c r="E17">
        <v>2</v>
      </c>
      <c r="F17">
        <v>4</v>
      </c>
      <c r="G17" t="str">
        <f t="shared" si="2"/>
        <v>Buffer</v>
      </c>
      <c r="H17" s="1" t="str">
        <f t="shared" si="3"/>
        <v>low</v>
      </c>
      <c r="I17" s="1" t="str">
        <f t="shared" si="4"/>
        <v>FL</v>
      </c>
      <c r="J17" s="1" t="str">
        <f t="shared" si="5"/>
        <v>Same</v>
      </c>
      <c r="K17" t="s">
        <v>13</v>
      </c>
      <c r="L17">
        <v>3.0000000000000001E-3</v>
      </c>
    </row>
    <row r="18" spans="1:12">
      <c r="A18">
        <v>22</v>
      </c>
      <c r="B18" t="s">
        <v>8</v>
      </c>
      <c r="C18" t="str">
        <f t="shared" si="0"/>
        <v>FL</v>
      </c>
      <c r="D18" t="str">
        <f t="shared" si="1"/>
        <v>Invasive</v>
      </c>
      <c r="E18">
        <v>61</v>
      </c>
      <c r="F18">
        <v>4</v>
      </c>
      <c r="G18" t="str">
        <f t="shared" si="2"/>
        <v>Buffer</v>
      </c>
      <c r="H18" s="1" t="str">
        <f t="shared" si="3"/>
        <v>low</v>
      </c>
      <c r="I18" s="1" t="str">
        <f t="shared" si="4"/>
        <v>FL</v>
      </c>
      <c r="J18" s="1" t="str">
        <f t="shared" si="5"/>
        <v>Same</v>
      </c>
      <c r="K18" t="s">
        <v>12</v>
      </c>
      <c r="L18">
        <v>8.0000000000000004E-4</v>
      </c>
    </row>
    <row r="19" spans="1:12">
      <c r="A19">
        <v>22</v>
      </c>
      <c r="B19" t="s">
        <v>8</v>
      </c>
      <c r="C19" t="str">
        <f t="shared" si="0"/>
        <v>FL</v>
      </c>
      <c r="D19" t="str">
        <f t="shared" si="1"/>
        <v>Invasive</v>
      </c>
      <c r="E19">
        <v>61</v>
      </c>
      <c r="F19">
        <v>4</v>
      </c>
      <c r="G19" t="str">
        <f t="shared" si="2"/>
        <v>Buffer</v>
      </c>
      <c r="H19" s="1" t="str">
        <f t="shared" si="3"/>
        <v>low</v>
      </c>
      <c r="I19" s="1" t="str">
        <f t="shared" si="4"/>
        <v>FL</v>
      </c>
      <c r="J19" s="1" t="str">
        <f t="shared" si="5"/>
        <v>Same</v>
      </c>
      <c r="K19" t="s">
        <v>13</v>
      </c>
      <c r="L19">
        <v>2.7000000000000001E-3</v>
      </c>
    </row>
    <row r="20" spans="1:12">
      <c r="A20">
        <v>27</v>
      </c>
      <c r="B20" t="s">
        <v>8</v>
      </c>
      <c r="C20" t="str">
        <f t="shared" si="0"/>
        <v>FL</v>
      </c>
      <c r="D20" t="str">
        <f t="shared" si="1"/>
        <v>Invasive</v>
      </c>
      <c r="E20">
        <v>69</v>
      </c>
      <c r="F20">
        <v>5</v>
      </c>
      <c r="G20" t="str">
        <f t="shared" si="2"/>
        <v>WSM</v>
      </c>
      <c r="H20" s="1" t="str">
        <f t="shared" si="3"/>
        <v>low</v>
      </c>
      <c r="I20" s="1" t="str">
        <f t="shared" si="4"/>
        <v>FL</v>
      </c>
      <c r="J20" s="1" t="str">
        <f t="shared" si="5"/>
        <v>Same</v>
      </c>
      <c r="K20" t="s">
        <v>12</v>
      </c>
      <c r="L20">
        <v>9.4000000000000004E-3</v>
      </c>
    </row>
    <row r="21" spans="1:12">
      <c r="A21">
        <v>27</v>
      </c>
      <c r="B21" t="s">
        <v>8</v>
      </c>
      <c r="C21" t="str">
        <f t="shared" si="0"/>
        <v>FL</v>
      </c>
      <c r="D21" t="str">
        <f t="shared" si="1"/>
        <v>Invasive</v>
      </c>
      <c r="E21">
        <v>69</v>
      </c>
      <c r="F21">
        <v>5</v>
      </c>
      <c r="G21" t="str">
        <f t="shared" si="2"/>
        <v>WSM</v>
      </c>
      <c r="H21" s="1" t="str">
        <f t="shared" si="3"/>
        <v>low</v>
      </c>
      <c r="I21" s="1" t="str">
        <f t="shared" si="4"/>
        <v>FL</v>
      </c>
      <c r="J21" s="1" t="str">
        <f t="shared" si="5"/>
        <v>Same</v>
      </c>
      <c r="K21" t="s">
        <v>13</v>
      </c>
      <c r="L21">
        <v>9.0700000000000003E-2</v>
      </c>
    </row>
    <row r="22" spans="1:12">
      <c r="A22">
        <v>29</v>
      </c>
      <c r="B22" t="s">
        <v>8</v>
      </c>
      <c r="C22" t="str">
        <f t="shared" si="0"/>
        <v>FL</v>
      </c>
      <c r="D22" t="str">
        <f t="shared" si="1"/>
        <v>Invasive</v>
      </c>
      <c r="E22">
        <v>25</v>
      </c>
      <c r="F22">
        <v>5</v>
      </c>
      <c r="G22" t="str">
        <f t="shared" si="2"/>
        <v>WSM</v>
      </c>
      <c r="H22" s="1" t="str">
        <f t="shared" si="3"/>
        <v>low</v>
      </c>
      <c r="I22" s="1" t="str">
        <f t="shared" si="4"/>
        <v>FL</v>
      </c>
      <c r="J22" s="1" t="str">
        <f t="shared" si="5"/>
        <v>Same</v>
      </c>
      <c r="K22" t="s">
        <v>12</v>
      </c>
      <c r="L22">
        <v>3.2599999999999997E-2</v>
      </c>
    </row>
    <row r="23" spans="1:12">
      <c r="A23">
        <v>29</v>
      </c>
      <c r="B23" t="s">
        <v>8</v>
      </c>
      <c r="C23" t="str">
        <f t="shared" si="0"/>
        <v>FL</v>
      </c>
      <c r="D23" t="str">
        <f t="shared" si="1"/>
        <v>Invasive</v>
      </c>
      <c r="E23">
        <v>25</v>
      </c>
      <c r="F23">
        <v>5</v>
      </c>
      <c r="G23" t="str">
        <f t="shared" si="2"/>
        <v>WSM</v>
      </c>
      <c r="H23" s="1" t="str">
        <f t="shared" si="3"/>
        <v>low</v>
      </c>
      <c r="I23" s="1" t="str">
        <f t="shared" si="4"/>
        <v>FL</v>
      </c>
      <c r="J23" s="1" t="str">
        <f t="shared" si="5"/>
        <v>Same</v>
      </c>
      <c r="K23" t="s">
        <v>13</v>
      </c>
      <c r="L23">
        <v>0.23780000000000001</v>
      </c>
    </row>
    <row r="24" spans="1:12">
      <c r="A24">
        <v>30</v>
      </c>
      <c r="B24" t="s">
        <v>8</v>
      </c>
      <c r="C24" t="str">
        <f t="shared" si="0"/>
        <v>FL</v>
      </c>
      <c r="D24" t="str">
        <f t="shared" si="1"/>
        <v>Invasive</v>
      </c>
      <c r="E24">
        <v>56</v>
      </c>
      <c r="F24">
        <v>5</v>
      </c>
      <c r="G24" t="str">
        <f t="shared" si="2"/>
        <v>WSM</v>
      </c>
      <c r="H24" s="1" t="str">
        <f t="shared" si="3"/>
        <v>low</v>
      </c>
      <c r="I24" s="1" t="str">
        <f t="shared" si="4"/>
        <v>FL</v>
      </c>
      <c r="J24" s="1" t="str">
        <f t="shared" si="5"/>
        <v>Same</v>
      </c>
      <c r="K24" t="s">
        <v>12</v>
      </c>
      <c r="L24">
        <v>2.3699999999999999E-2</v>
      </c>
    </row>
    <row r="25" spans="1:12">
      <c r="A25">
        <v>30</v>
      </c>
      <c r="B25" t="s">
        <v>8</v>
      </c>
      <c r="C25" t="str">
        <f t="shared" si="0"/>
        <v>FL</v>
      </c>
      <c r="D25" t="str">
        <f t="shared" si="1"/>
        <v>Invasive</v>
      </c>
      <c r="E25">
        <v>56</v>
      </c>
      <c r="F25">
        <v>5</v>
      </c>
      <c r="G25" t="str">
        <f t="shared" si="2"/>
        <v>WSM</v>
      </c>
      <c r="H25" s="1" t="str">
        <f t="shared" si="3"/>
        <v>low</v>
      </c>
      <c r="I25" s="1" t="str">
        <f t="shared" si="4"/>
        <v>FL</v>
      </c>
      <c r="J25" s="1" t="str">
        <f t="shared" si="5"/>
        <v>Same</v>
      </c>
      <c r="K25" t="s">
        <v>13</v>
      </c>
      <c r="L25">
        <v>0.27700000000000002</v>
      </c>
    </row>
    <row r="26" spans="1:12">
      <c r="A26">
        <v>48</v>
      </c>
      <c r="B26" t="s">
        <v>8</v>
      </c>
      <c r="C26" t="str">
        <f t="shared" si="0"/>
        <v>FL</v>
      </c>
      <c r="D26" t="str">
        <f t="shared" si="1"/>
        <v>Invasive</v>
      </c>
      <c r="E26">
        <v>102</v>
      </c>
      <c r="F26">
        <v>8</v>
      </c>
      <c r="G26" t="str">
        <f t="shared" si="2"/>
        <v>Buffer</v>
      </c>
      <c r="H26" s="1" t="str">
        <f t="shared" si="3"/>
        <v>low</v>
      </c>
      <c r="I26" s="1" t="str">
        <f t="shared" si="4"/>
        <v>PT</v>
      </c>
      <c r="J26" s="1" t="str">
        <f t="shared" si="5"/>
        <v>Different</v>
      </c>
      <c r="K26" t="s">
        <v>12</v>
      </c>
      <c r="L26">
        <v>1.5299999999999999E-2</v>
      </c>
    </row>
    <row r="27" spans="1:12">
      <c r="A27">
        <v>48</v>
      </c>
      <c r="B27" t="s">
        <v>8</v>
      </c>
      <c r="C27" t="str">
        <f t="shared" si="0"/>
        <v>FL</v>
      </c>
      <c r="D27" t="str">
        <f t="shared" si="1"/>
        <v>Invasive</v>
      </c>
      <c r="E27">
        <v>102</v>
      </c>
      <c r="F27">
        <v>8</v>
      </c>
      <c r="G27" t="str">
        <f t="shared" si="2"/>
        <v>Buffer</v>
      </c>
      <c r="H27" s="1" t="str">
        <f t="shared" si="3"/>
        <v>low</v>
      </c>
      <c r="I27" s="1" t="str">
        <f t="shared" si="4"/>
        <v>PT</v>
      </c>
      <c r="J27" s="1" t="str">
        <f t="shared" si="5"/>
        <v>Different</v>
      </c>
      <c r="K27" t="s">
        <v>13</v>
      </c>
      <c r="L27">
        <v>0.12839999999999999</v>
      </c>
    </row>
    <row r="28" spans="1:12">
      <c r="A28">
        <v>49</v>
      </c>
      <c r="B28" t="s">
        <v>8</v>
      </c>
      <c r="C28" t="str">
        <f t="shared" si="0"/>
        <v>FL</v>
      </c>
      <c r="D28" t="str">
        <f t="shared" si="1"/>
        <v>Invasive</v>
      </c>
      <c r="E28">
        <v>34</v>
      </c>
      <c r="F28">
        <v>9</v>
      </c>
      <c r="G28" t="str">
        <f t="shared" si="2"/>
        <v>WSM</v>
      </c>
      <c r="H28" s="1" t="str">
        <f t="shared" si="3"/>
        <v>low</v>
      </c>
      <c r="I28" s="1" t="str">
        <f t="shared" si="4"/>
        <v>PT</v>
      </c>
      <c r="J28" s="1" t="str">
        <f t="shared" si="5"/>
        <v>Different</v>
      </c>
      <c r="K28" t="s">
        <v>12</v>
      </c>
      <c r="L28">
        <v>1.52E-2</v>
      </c>
    </row>
    <row r="29" spans="1:12">
      <c r="A29">
        <v>49</v>
      </c>
      <c r="B29" t="s">
        <v>8</v>
      </c>
      <c r="C29" t="str">
        <f t="shared" si="0"/>
        <v>FL</v>
      </c>
      <c r="D29" t="str">
        <f t="shared" si="1"/>
        <v>Invasive</v>
      </c>
      <c r="E29">
        <v>34</v>
      </c>
      <c r="F29">
        <v>9</v>
      </c>
      <c r="G29" t="str">
        <f t="shared" si="2"/>
        <v>WSM</v>
      </c>
      <c r="H29" s="1" t="str">
        <f t="shared" si="3"/>
        <v>low</v>
      </c>
      <c r="I29" s="1" t="str">
        <f t="shared" si="4"/>
        <v>PT</v>
      </c>
      <c r="J29" s="1" t="str">
        <f t="shared" si="5"/>
        <v>Different</v>
      </c>
      <c r="K29" t="s">
        <v>13</v>
      </c>
      <c r="L29">
        <v>0.18149999999999999</v>
      </c>
    </row>
    <row r="30" spans="1:12">
      <c r="A30">
        <v>50</v>
      </c>
      <c r="B30" t="s">
        <v>8</v>
      </c>
      <c r="C30" t="str">
        <f t="shared" si="0"/>
        <v>FL</v>
      </c>
      <c r="D30" t="str">
        <f t="shared" si="1"/>
        <v>Invasive</v>
      </c>
      <c r="E30">
        <v>120</v>
      </c>
      <c r="F30">
        <v>9</v>
      </c>
      <c r="G30" t="str">
        <f t="shared" si="2"/>
        <v>WSM</v>
      </c>
      <c r="H30" s="1" t="str">
        <f t="shared" si="3"/>
        <v>low</v>
      </c>
      <c r="I30" s="1" t="str">
        <f t="shared" si="4"/>
        <v>PT</v>
      </c>
      <c r="J30" s="1" t="str">
        <f t="shared" si="5"/>
        <v>Different</v>
      </c>
      <c r="K30" t="s">
        <v>12</v>
      </c>
      <c r="L30">
        <v>3.3599999999999998E-2</v>
      </c>
    </row>
    <row r="31" spans="1:12">
      <c r="A31">
        <v>50</v>
      </c>
      <c r="B31" t="s">
        <v>8</v>
      </c>
      <c r="C31" t="str">
        <f t="shared" ref="C31:C79" si="6">IF(B31="StAug2", "FL", "PT")</f>
        <v>FL</v>
      </c>
      <c r="D31" t="str">
        <f t="shared" ref="D31:D79" si="7">IF(C31="FL","Invasive"," Native")</f>
        <v>Invasive</v>
      </c>
      <c r="E31">
        <v>120</v>
      </c>
      <c r="F31">
        <v>9</v>
      </c>
      <c r="G31" t="str">
        <f t="shared" si="2"/>
        <v>WSM</v>
      </c>
      <c r="H31" s="1" t="str">
        <f t="shared" si="3"/>
        <v>low</v>
      </c>
      <c r="I31" s="1" t="str">
        <f t="shared" si="4"/>
        <v>PT</v>
      </c>
      <c r="J31" s="1" t="str">
        <f t="shared" ref="J31:J78" si="8">IF(H31="none","NA", IF(I31=C31,"Same","Different"))</f>
        <v>Different</v>
      </c>
      <c r="K31" t="s">
        <v>13</v>
      </c>
      <c r="L31">
        <v>0.2243</v>
      </c>
    </row>
    <row r="32" spans="1:12">
      <c r="A32">
        <v>52</v>
      </c>
      <c r="B32" t="s">
        <v>8</v>
      </c>
      <c r="C32" t="str">
        <f t="shared" si="6"/>
        <v>FL</v>
      </c>
      <c r="D32" t="str">
        <f t="shared" si="7"/>
        <v>Invasive</v>
      </c>
      <c r="E32">
        <v>24</v>
      </c>
      <c r="F32">
        <v>9</v>
      </c>
      <c r="G32" t="str">
        <f t="shared" si="2"/>
        <v>WSM</v>
      </c>
      <c r="H32" s="1" t="str">
        <f t="shared" si="3"/>
        <v>low</v>
      </c>
      <c r="I32" s="1" t="str">
        <f t="shared" si="4"/>
        <v>PT</v>
      </c>
      <c r="J32" s="1" t="str">
        <f t="shared" si="8"/>
        <v>Different</v>
      </c>
      <c r="K32" t="s">
        <v>12</v>
      </c>
      <c r="L32">
        <v>1.77E-2</v>
      </c>
    </row>
    <row r="33" spans="1:12">
      <c r="A33">
        <v>52</v>
      </c>
      <c r="B33" t="s">
        <v>8</v>
      </c>
      <c r="C33" t="str">
        <f t="shared" si="6"/>
        <v>FL</v>
      </c>
      <c r="D33" t="str">
        <f t="shared" si="7"/>
        <v>Invasive</v>
      </c>
      <c r="E33">
        <v>24</v>
      </c>
      <c r="F33">
        <v>9</v>
      </c>
      <c r="G33" t="str">
        <f t="shared" si="2"/>
        <v>WSM</v>
      </c>
      <c r="H33" s="1" t="str">
        <f t="shared" si="3"/>
        <v>low</v>
      </c>
      <c r="I33" s="1" t="str">
        <f t="shared" si="4"/>
        <v>PT</v>
      </c>
      <c r="J33" s="1" t="str">
        <f t="shared" si="8"/>
        <v>Different</v>
      </c>
      <c r="K33" t="s">
        <v>13</v>
      </c>
      <c r="L33">
        <v>0.1183</v>
      </c>
    </row>
    <row r="34" spans="1:12">
      <c r="A34">
        <v>53</v>
      </c>
      <c r="B34" t="s">
        <v>8</v>
      </c>
      <c r="C34" t="str">
        <f t="shared" si="6"/>
        <v>FL</v>
      </c>
      <c r="D34" t="str">
        <f t="shared" si="7"/>
        <v>Invasive</v>
      </c>
      <c r="E34">
        <v>80</v>
      </c>
      <c r="F34">
        <v>9</v>
      </c>
      <c r="G34" t="str">
        <f t="shared" si="2"/>
        <v>WSM</v>
      </c>
      <c r="H34" s="1" t="str">
        <f t="shared" si="3"/>
        <v>low</v>
      </c>
      <c r="I34" s="1" t="str">
        <f t="shared" si="4"/>
        <v>PT</v>
      </c>
      <c r="J34" s="1" t="str">
        <f t="shared" si="8"/>
        <v>Different</v>
      </c>
      <c r="K34" t="s">
        <v>12</v>
      </c>
      <c r="L34">
        <v>4.2799999999999998E-2</v>
      </c>
    </row>
    <row r="35" spans="1:12">
      <c r="A35">
        <v>53</v>
      </c>
      <c r="B35" t="s">
        <v>8</v>
      </c>
      <c r="C35" t="str">
        <f t="shared" si="6"/>
        <v>FL</v>
      </c>
      <c r="D35" t="str">
        <f t="shared" si="7"/>
        <v>Invasive</v>
      </c>
      <c r="E35">
        <v>80</v>
      </c>
      <c r="F35">
        <v>9</v>
      </c>
      <c r="G35" t="str">
        <f t="shared" si="2"/>
        <v>WSM</v>
      </c>
      <c r="H35" s="1" t="str">
        <f t="shared" si="3"/>
        <v>low</v>
      </c>
      <c r="I35" s="1" t="str">
        <f t="shared" si="4"/>
        <v>PT</v>
      </c>
      <c r="J35" s="1" t="str">
        <f t="shared" si="8"/>
        <v>Different</v>
      </c>
      <c r="K35" t="s">
        <v>13</v>
      </c>
      <c r="L35">
        <v>0.39900000000000002</v>
      </c>
    </row>
    <row r="36" spans="1:12">
      <c r="A36">
        <v>57</v>
      </c>
      <c r="B36" t="s">
        <v>8</v>
      </c>
      <c r="C36" t="str">
        <f t="shared" si="6"/>
        <v>FL</v>
      </c>
      <c r="D36" t="str">
        <f t="shared" si="7"/>
        <v>Invasive</v>
      </c>
      <c r="E36">
        <v>39</v>
      </c>
      <c r="F36">
        <v>10</v>
      </c>
      <c r="G36" t="str">
        <f t="shared" si="2"/>
        <v>WSM</v>
      </c>
      <c r="H36" s="1" t="str">
        <f t="shared" si="3"/>
        <v>high</v>
      </c>
      <c r="I36" s="1" t="str">
        <f t="shared" si="4"/>
        <v>PT</v>
      </c>
      <c r="J36" s="1" t="str">
        <f t="shared" si="8"/>
        <v>Different</v>
      </c>
      <c r="K36" t="s">
        <v>12</v>
      </c>
      <c r="L36">
        <v>3.6200000000000003E-2</v>
      </c>
    </row>
    <row r="37" spans="1:12">
      <c r="A37">
        <v>57</v>
      </c>
      <c r="B37" t="s">
        <v>8</v>
      </c>
      <c r="C37" t="str">
        <f t="shared" si="6"/>
        <v>FL</v>
      </c>
      <c r="D37" t="str">
        <f t="shared" si="7"/>
        <v>Invasive</v>
      </c>
      <c r="E37">
        <v>39</v>
      </c>
      <c r="F37">
        <v>10</v>
      </c>
      <c r="G37" t="str">
        <f t="shared" si="2"/>
        <v>WSM</v>
      </c>
      <c r="H37" s="1" t="str">
        <f t="shared" si="3"/>
        <v>high</v>
      </c>
      <c r="I37" s="1" t="str">
        <f t="shared" si="4"/>
        <v>PT</v>
      </c>
      <c r="J37" s="1" t="str">
        <f t="shared" si="8"/>
        <v>Different</v>
      </c>
      <c r="K37" t="s">
        <v>13</v>
      </c>
      <c r="L37">
        <v>0.1971</v>
      </c>
    </row>
    <row r="38" spans="1:12">
      <c r="A38">
        <v>58</v>
      </c>
      <c r="B38" t="s">
        <v>8</v>
      </c>
      <c r="C38" t="str">
        <f t="shared" si="6"/>
        <v>FL</v>
      </c>
      <c r="D38" t="str">
        <f t="shared" si="7"/>
        <v>Invasive</v>
      </c>
      <c r="E38">
        <v>45</v>
      </c>
      <c r="F38">
        <v>10</v>
      </c>
      <c r="G38" t="str">
        <f t="shared" si="2"/>
        <v>WSM</v>
      </c>
      <c r="H38" s="1" t="str">
        <f t="shared" si="3"/>
        <v>high</v>
      </c>
      <c r="I38" s="1" t="str">
        <f t="shared" si="4"/>
        <v>PT</v>
      </c>
      <c r="J38" s="1" t="str">
        <f t="shared" si="8"/>
        <v>Different</v>
      </c>
      <c r="K38" t="s">
        <v>12</v>
      </c>
      <c r="L38">
        <v>1.7000000000000001E-2</v>
      </c>
    </row>
    <row r="39" spans="1:12">
      <c r="A39">
        <v>58</v>
      </c>
      <c r="B39" t="s">
        <v>8</v>
      </c>
      <c r="C39" t="str">
        <f t="shared" si="6"/>
        <v>FL</v>
      </c>
      <c r="D39" t="str">
        <f t="shared" si="7"/>
        <v>Invasive</v>
      </c>
      <c r="E39">
        <v>45</v>
      </c>
      <c r="F39">
        <v>10</v>
      </c>
      <c r="G39" t="str">
        <f t="shared" si="2"/>
        <v>WSM</v>
      </c>
      <c r="H39" s="1" t="str">
        <f t="shared" si="3"/>
        <v>high</v>
      </c>
      <c r="I39" s="1" t="str">
        <f t="shared" si="4"/>
        <v>PT</v>
      </c>
      <c r="J39" s="1" t="str">
        <f t="shared" si="8"/>
        <v>Different</v>
      </c>
      <c r="K39" t="s">
        <v>13</v>
      </c>
      <c r="L39">
        <v>0.15820000000000001</v>
      </c>
    </row>
    <row r="40" spans="1:12">
      <c r="A40">
        <v>60</v>
      </c>
      <c r="B40" t="s">
        <v>8</v>
      </c>
      <c r="C40" t="str">
        <f t="shared" si="6"/>
        <v>FL</v>
      </c>
      <c r="D40" t="str">
        <f t="shared" si="7"/>
        <v>Invasive</v>
      </c>
      <c r="E40">
        <v>37</v>
      </c>
      <c r="F40">
        <v>10</v>
      </c>
      <c r="G40" t="str">
        <f t="shared" si="2"/>
        <v>WSM</v>
      </c>
      <c r="H40" s="1" t="str">
        <f t="shared" si="3"/>
        <v>high</v>
      </c>
      <c r="I40" s="1" t="str">
        <f t="shared" si="4"/>
        <v>PT</v>
      </c>
      <c r="J40" s="1" t="str">
        <f t="shared" si="8"/>
        <v>Different</v>
      </c>
      <c r="K40" t="s">
        <v>12</v>
      </c>
      <c r="L40">
        <v>1.8200000000000001E-2</v>
      </c>
    </row>
    <row r="41" spans="1:12">
      <c r="A41">
        <v>60</v>
      </c>
      <c r="B41" t="s">
        <v>8</v>
      </c>
      <c r="C41" t="str">
        <f t="shared" si="6"/>
        <v>FL</v>
      </c>
      <c r="D41" t="str">
        <f t="shared" si="7"/>
        <v>Invasive</v>
      </c>
      <c r="E41">
        <v>37</v>
      </c>
      <c r="F41">
        <v>10</v>
      </c>
      <c r="G41" t="str">
        <f t="shared" si="2"/>
        <v>WSM</v>
      </c>
      <c r="H41" s="1" t="str">
        <f t="shared" si="3"/>
        <v>high</v>
      </c>
      <c r="I41" s="1" t="str">
        <f t="shared" si="4"/>
        <v>PT</v>
      </c>
      <c r="J41" s="1" t="str">
        <f t="shared" si="8"/>
        <v>Different</v>
      </c>
      <c r="K41" t="s">
        <v>13</v>
      </c>
      <c r="L41">
        <v>0.20130000000000001</v>
      </c>
    </row>
    <row r="42" spans="1:12">
      <c r="A42">
        <v>62</v>
      </c>
      <c r="B42" t="s">
        <v>14</v>
      </c>
      <c r="C42" t="str">
        <f t="shared" si="6"/>
        <v>PT</v>
      </c>
      <c r="D42" t="str">
        <f t="shared" si="7"/>
        <v xml:space="preserve"> Native</v>
      </c>
      <c r="E42">
        <v>17</v>
      </c>
      <c r="F42">
        <v>1</v>
      </c>
      <c r="G42" t="str">
        <f t="shared" si="2"/>
        <v>Buffer</v>
      </c>
      <c r="H42" s="1" t="str">
        <f t="shared" si="3"/>
        <v>none</v>
      </c>
      <c r="I42" s="1" t="str">
        <f t="shared" si="4"/>
        <v>none</v>
      </c>
      <c r="J42" s="1" t="str">
        <f t="shared" si="8"/>
        <v>NA</v>
      </c>
      <c r="K42" t="s">
        <v>12</v>
      </c>
      <c r="L42">
        <v>8.6999999999999994E-3</v>
      </c>
    </row>
    <row r="43" spans="1:12">
      <c r="A43">
        <v>62</v>
      </c>
      <c r="B43" t="s">
        <v>14</v>
      </c>
      <c r="C43" t="str">
        <f t="shared" si="6"/>
        <v>PT</v>
      </c>
      <c r="D43" t="str">
        <f t="shared" si="7"/>
        <v xml:space="preserve"> Native</v>
      </c>
      <c r="E43">
        <v>17</v>
      </c>
      <c r="F43">
        <v>1</v>
      </c>
      <c r="G43" t="str">
        <f t="shared" si="2"/>
        <v>Buffer</v>
      </c>
      <c r="H43" s="1" t="str">
        <f t="shared" si="3"/>
        <v>none</v>
      </c>
      <c r="I43" s="1" t="str">
        <f t="shared" si="4"/>
        <v>none</v>
      </c>
      <c r="J43" s="1" t="str">
        <f t="shared" si="8"/>
        <v>NA</v>
      </c>
      <c r="K43" t="s">
        <v>13</v>
      </c>
      <c r="L43">
        <v>7.1999999999999998E-3</v>
      </c>
    </row>
    <row r="44" spans="1:12">
      <c r="A44">
        <v>64</v>
      </c>
      <c r="B44" t="s">
        <v>14</v>
      </c>
      <c r="C44" t="str">
        <f t="shared" si="6"/>
        <v>PT</v>
      </c>
      <c r="D44" t="str">
        <f t="shared" si="7"/>
        <v xml:space="preserve"> Native</v>
      </c>
      <c r="E44">
        <v>67</v>
      </c>
      <c r="F44">
        <v>1</v>
      </c>
      <c r="G44" t="str">
        <f t="shared" si="2"/>
        <v>Buffer</v>
      </c>
      <c r="H44" s="1" t="str">
        <f t="shared" si="3"/>
        <v>none</v>
      </c>
      <c r="I44" s="1" t="str">
        <f t="shared" si="4"/>
        <v>none</v>
      </c>
      <c r="J44" s="1" t="str">
        <f t="shared" si="8"/>
        <v>NA</v>
      </c>
      <c r="K44" t="s">
        <v>12</v>
      </c>
      <c r="L44">
        <v>4.7999999999999996E-3</v>
      </c>
    </row>
    <row r="45" spans="1:12">
      <c r="A45">
        <v>64</v>
      </c>
      <c r="B45" t="s">
        <v>14</v>
      </c>
      <c r="C45" t="str">
        <f t="shared" si="6"/>
        <v>PT</v>
      </c>
      <c r="D45" t="str">
        <f t="shared" si="7"/>
        <v xml:space="preserve"> Native</v>
      </c>
      <c r="E45">
        <v>67</v>
      </c>
      <c r="F45">
        <v>1</v>
      </c>
      <c r="G45" t="str">
        <f t="shared" si="2"/>
        <v>Buffer</v>
      </c>
      <c r="H45" s="1" t="str">
        <f t="shared" si="3"/>
        <v>none</v>
      </c>
      <c r="I45" s="1" t="str">
        <f t="shared" si="4"/>
        <v>none</v>
      </c>
      <c r="J45" s="1" t="str">
        <f t="shared" si="8"/>
        <v>NA</v>
      </c>
      <c r="K45" t="s">
        <v>13</v>
      </c>
      <c r="L45">
        <v>0.01</v>
      </c>
    </row>
    <row r="46" spans="1:12">
      <c r="A46">
        <v>67</v>
      </c>
      <c r="B46" t="s">
        <v>14</v>
      </c>
      <c r="C46" t="str">
        <f t="shared" si="6"/>
        <v>PT</v>
      </c>
      <c r="D46" t="str">
        <f t="shared" si="7"/>
        <v xml:space="preserve"> Native</v>
      </c>
      <c r="E46">
        <v>104</v>
      </c>
      <c r="F46">
        <v>2</v>
      </c>
      <c r="G46" t="str">
        <f t="shared" si="2"/>
        <v>WSM</v>
      </c>
      <c r="H46" s="1" t="str">
        <f t="shared" si="3"/>
        <v>none</v>
      </c>
      <c r="I46" s="1" t="str">
        <f t="shared" si="4"/>
        <v>none</v>
      </c>
      <c r="J46" s="1" t="str">
        <f t="shared" si="8"/>
        <v>NA</v>
      </c>
      <c r="K46" t="s">
        <v>12</v>
      </c>
      <c r="L46">
        <v>8.6800000000000002E-2</v>
      </c>
    </row>
    <row r="47" spans="1:12">
      <c r="A47">
        <v>67</v>
      </c>
      <c r="B47" t="s">
        <v>14</v>
      </c>
      <c r="C47" t="str">
        <f t="shared" si="6"/>
        <v>PT</v>
      </c>
      <c r="D47" t="str">
        <f t="shared" si="7"/>
        <v xml:space="preserve"> Native</v>
      </c>
      <c r="E47">
        <v>104</v>
      </c>
      <c r="F47">
        <v>2</v>
      </c>
      <c r="G47" t="str">
        <f t="shared" si="2"/>
        <v>WSM</v>
      </c>
      <c r="H47" s="1" t="str">
        <f t="shared" si="3"/>
        <v>none</v>
      </c>
      <c r="I47" s="1" t="str">
        <f t="shared" si="4"/>
        <v>none</v>
      </c>
      <c r="J47" s="1" t="str">
        <f t="shared" si="8"/>
        <v>NA</v>
      </c>
      <c r="K47" t="s">
        <v>13</v>
      </c>
      <c r="L47">
        <v>0.2077</v>
      </c>
    </row>
    <row r="48" spans="1:12">
      <c r="A48">
        <v>68</v>
      </c>
      <c r="B48" t="s">
        <v>14</v>
      </c>
      <c r="C48" t="str">
        <f t="shared" si="6"/>
        <v>PT</v>
      </c>
      <c r="D48" t="str">
        <f t="shared" si="7"/>
        <v xml:space="preserve"> Native</v>
      </c>
      <c r="E48">
        <v>105</v>
      </c>
      <c r="F48">
        <v>2</v>
      </c>
      <c r="G48" t="str">
        <f t="shared" si="2"/>
        <v>WSM</v>
      </c>
      <c r="H48" s="1" t="str">
        <f t="shared" si="3"/>
        <v>none</v>
      </c>
      <c r="I48" s="1" t="str">
        <f t="shared" si="4"/>
        <v>none</v>
      </c>
      <c r="J48" s="1" t="str">
        <f t="shared" si="8"/>
        <v>NA</v>
      </c>
      <c r="K48" t="s">
        <v>12</v>
      </c>
      <c r="L48">
        <v>0.1134</v>
      </c>
    </row>
    <row r="49" spans="1:12">
      <c r="A49">
        <v>68</v>
      </c>
      <c r="B49" t="s">
        <v>14</v>
      </c>
      <c r="C49" t="str">
        <f t="shared" si="6"/>
        <v>PT</v>
      </c>
      <c r="D49" t="str">
        <f t="shared" si="7"/>
        <v xml:space="preserve"> Native</v>
      </c>
      <c r="E49">
        <v>105</v>
      </c>
      <c r="F49">
        <v>2</v>
      </c>
      <c r="G49" t="str">
        <f t="shared" si="2"/>
        <v>WSM</v>
      </c>
      <c r="H49" s="1" t="str">
        <f t="shared" si="3"/>
        <v>none</v>
      </c>
      <c r="I49" s="1" t="str">
        <f t="shared" si="4"/>
        <v>none</v>
      </c>
      <c r="J49" s="1" t="str">
        <f t="shared" si="8"/>
        <v>NA</v>
      </c>
      <c r="K49" t="s">
        <v>13</v>
      </c>
      <c r="L49">
        <v>0.1699</v>
      </c>
    </row>
    <row r="50" spans="1:12">
      <c r="A50">
        <v>70</v>
      </c>
      <c r="B50" t="s">
        <v>14</v>
      </c>
      <c r="C50" t="str">
        <f t="shared" si="6"/>
        <v>PT</v>
      </c>
      <c r="D50" t="str">
        <f t="shared" si="7"/>
        <v xml:space="preserve"> Native</v>
      </c>
      <c r="E50">
        <v>115</v>
      </c>
      <c r="F50">
        <v>2</v>
      </c>
      <c r="G50" t="str">
        <f t="shared" si="2"/>
        <v>WSM</v>
      </c>
      <c r="H50" s="1" t="str">
        <f t="shared" si="3"/>
        <v>none</v>
      </c>
      <c r="I50" s="1" t="str">
        <f t="shared" si="4"/>
        <v>none</v>
      </c>
      <c r="J50" s="1" t="str">
        <f t="shared" si="8"/>
        <v>NA</v>
      </c>
      <c r="K50" t="s">
        <v>12</v>
      </c>
      <c r="L50">
        <v>6.7299999999999999E-2</v>
      </c>
    </row>
    <row r="51" spans="1:12">
      <c r="A51">
        <v>70</v>
      </c>
      <c r="B51" t="s">
        <v>14</v>
      </c>
      <c r="C51" t="str">
        <f t="shared" si="6"/>
        <v>PT</v>
      </c>
      <c r="D51" t="str">
        <f t="shared" si="7"/>
        <v xml:space="preserve"> Native</v>
      </c>
      <c r="E51">
        <v>115</v>
      </c>
      <c r="F51">
        <v>2</v>
      </c>
      <c r="G51" t="str">
        <f t="shared" si="2"/>
        <v>WSM</v>
      </c>
      <c r="H51" s="1" t="str">
        <f t="shared" si="3"/>
        <v>none</v>
      </c>
      <c r="I51" s="1" t="str">
        <f t="shared" si="4"/>
        <v>none</v>
      </c>
      <c r="J51" s="1" t="str">
        <f t="shared" si="8"/>
        <v>NA</v>
      </c>
      <c r="K51" t="s">
        <v>13</v>
      </c>
      <c r="L51">
        <v>0.48</v>
      </c>
    </row>
    <row r="52" spans="1:12" s="2" customFormat="1">
      <c r="A52" s="2">
        <v>80</v>
      </c>
      <c r="B52" s="2" t="s">
        <v>14</v>
      </c>
      <c r="C52" s="2" t="str">
        <f t="shared" si="6"/>
        <v>PT</v>
      </c>
      <c r="D52" s="2" t="str">
        <f t="shared" si="7"/>
        <v xml:space="preserve"> Native</v>
      </c>
      <c r="E52" s="2">
        <v>27</v>
      </c>
      <c r="F52" s="2">
        <v>4</v>
      </c>
      <c r="G52" s="2" t="str">
        <f t="shared" si="2"/>
        <v>Buffer</v>
      </c>
      <c r="H52" s="2" t="str">
        <f t="shared" si="3"/>
        <v>low</v>
      </c>
      <c r="I52" s="2" t="str">
        <f t="shared" si="4"/>
        <v>FL</v>
      </c>
      <c r="J52" s="2" t="str">
        <f t="shared" si="8"/>
        <v>Different</v>
      </c>
      <c r="K52" s="2" t="s">
        <v>12</v>
      </c>
      <c r="L52" s="2">
        <v>3.7000000000000002E-3</v>
      </c>
    </row>
    <row r="53" spans="1:12" s="2" customFormat="1">
      <c r="A53" s="2">
        <v>80</v>
      </c>
      <c r="B53" s="2" t="s">
        <v>14</v>
      </c>
      <c r="C53" s="2" t="str">
        <f t="shared" si="6"/>
        <v>PT</v>
      </c>
      <c r="D53" s="2" t="str">
        <f t="shared" si="7"/>
        <v xml:space="preserve"> Native</v>
      </c>
      <c r="E53" s="2">
        <v>27</v>
      </c>
      <c r="F53" s="2">
        <v>4</v>
      </c>
      <c r="G53" s="2" t="str">
        <f t="shared" si="2"/>
        <v>Buffer</v>
      </c>
      <c r="H53" s="2" t="str">
        <f t="shared" si="3"/>
        <v>low</v>
      </c>
      <c r="I53" s="2" t="str">
        <f t="shared" si="4"/>
        <v>FL</v>
      </c>
      <c r="J53" s="2" t="str">
        <f t="shared" si="8"/>
        <v>Different</v>
      </c>
      <c r="K53" s="2" t="s">
        <v>13</v>
      </c>
      <c r="L53" s="2">
        <v>5.0000000000000001E-3</v>
      </c>
    </row>
    <row r="54" spans="1:12" s="2" customFormat="1">
      <c r="A54" s="2">
        <v>81</v>
      </c>
      <c r="B54" s="2" t="s">
        <v>14</v>
      </c>
      <c r="C54" s="2" t="str">
        <f t="shared" si="6"/>
        <v>PT</v>
      </c>
      <c r="D54" s="2" t="str">
        <f t="shared" si="7"/>
        <v xml:space="preserve"> Native</v>
      </c>
      <c r="E54" s="2">
        <v>46</v>
      </c>
      <c r="F54" s="2">
        <v>4</v>
      </c>
      <c r="G54" s="2" t="str">
        <f t="shared" si="2"/>
        <v>Buffer</v>
      </c>
      <c r="H54" s="2" t="str">
        <f t="shared" si="3"/>
        <v>low</v>
      </c>
      <c r="I54" s="2" t="str">
        <f t="shared" si="4"/>
        <v>FL</v>
      </c>
      <c r="J54" s="2" t="str">
        <f t="shared" si="8"/>
        <v>Different</v>
      </c>
      <c r="K54" s="2" t="s">
        <v>12</v>
      </c>
      <c r="L54" s="2">
        <v>8.9999999999999993E-3</v>
      </c>
    </row>
    <row r="55" spans="1:12" s="2" customFormat="1">
      <c r="A55" s="2">
        <v>81</v>
      </c>
      <c r="B55" s="2" t="s">
        <v>14</v>
      </c>
      <c r="C55" s="2" t="str">
        <f t="shared" si="6"/>
        <v>PT</v>
      </c>
      <c r="D55" s="2" t="str">
        <f t="shared" si="7"/>
        <v xml:space="preserve"> Native</v>
      </c>
      <c r="E55" s="2">
        <v>46</v>
      </c>
      <c r="F55" s="2">
        <v>4</v>
      </c>
      <c r="G55" s="2" t="str">
        <f t="shared" si="2"/>
        <v>Buffer</v>
      </c>
      <c r="H55" s="2" t="str">
        <f t="shared" si="3"/>
        <v>low</v>
      </c>
      <c r="I55" s="2" t="str">
        <f t="shared" si="4"/>
        <v>FL</v>
      </c>
      <c r="J55" s="2" t="str">
        <f t="shared" si="8"/>
        <v>Different</v>
      </c>
      <c r="K55" s="2" t="s">
        <v>13</v>
      </c>
      <c r="L55" s="2">
        <v>1.5699999999999999E-2</v>
      </c>
    </row>
    <row r="56" spans="1:12" s="2" customFormat="1">
      <c r="A56" s="2">
        <v>82</v>
      </c>
      <c r="B56" s="2" t="s">
        <v>14</v>
      </c>
      <c r="C56" s="2" t="str">
        <f t="shared" si="6"/>
        <v>PT</v>
      </c>
      <c r="D56" s="2" t="str">
        <f t="shared" si="7"/>
        <v xml:space="preserve"> Native</v>
      </c>
      <c r="E56" s="2">
        <v>83</v>
      </c>
      <c r="F56" s="2">
        <v>4</v>
      </c>
      <c r="G56" s="2" t="str">
        <f t="shared" si="2"/>
        <v>Buffer</v>
      </c>
      <c r="H56" s="2" t="str">
        <f t="shared" si="3"/>
        <v>low</v>
      </c>
      <c r="I56" s="2" t="str">
        <f t="shared" si="4"/>
        <v>FL</v>
      </c>
      <c r="J56" s="2" t="str">
        <f t="shared" si="8"/>
        <v>Different</v>
      </c>
      <c r="K56" s="2" t="s">
        <v>12</v>
      </c>
      <c r="L56" s="2">
        <v>6.3E-3</v>
      </c>
    </row>
    <row r="57" spans="1:12" s="2" customFormat="1">
      <c r="A57" s="2">
        <v>82</v>
      </c>
      <c r="B57" s="2" t="s">
        <v>14</v>
      </c>
      <c r="C57" s="2" t="str">
        <f t="shared" si="6"/>
        <v>PT</v>
      </c>
      <c r="D57" s="2" t="str">
        <f t="shared" si="7"/>
        <v xml:space="preserve"> Native</v>
      </c>
      <c r="E57" s="2">
        <v>83</v>
      </c>
      <c r="F57" s="2">
        <v>4</v>
      </c>
      <c r="G57" s="2" t="str">
        <f t="shared" si="2"/>
        <v>Buffer</v>
      </c>
      <c r="H57" s="2" t="str">
        <f t="shared" si="3"/>
        <v>low</v>
      </c>
      <c r="I57" s="2" t="str">
        <f t="shared" si="4"/>
        <v>FL</v>
      </c>
      <c r="J57" s="2" t="str">
        <f t="shared" si="8"/>
        <v>Different</v>
      </c>
      <c r="K57" s="2" t="s">
        <v>13</v>
      </c>
      <c r="L57" s="2">
        <v>4.0000000000000001E-3</v>
      </c>
    </row>
    <row r="58" spans="1:12">
      <c r="A58" s="3">
        <v>88</v>
      </c>
      <c r="B58" t="s">
        <v>14</v>
      </c>
      <c r="C58" t="str">
        <f t="shared" si="6"/>
        <v>PT</v>
      </c>
      <c r="D58" t="str">
        <f t="shared" si="7"/>
        <v xml:space="preserve"> Native</v>
      </c>
      <c r="E58" s="3">
        <v>65</v>
      </c>
      <c r="F58" s="3">
        <v>5</v>
      </c>
      <c r="G58" t="str">
        <f t="shared" si="2"/>
        <v>WSM</v>
      </c>
      <c r="H58" s="1" t="str">
        <f t="shared" si="3"/>
        <v>low</v>
      </c>
      <c r="I58" s="1" t="str">
        <f t="shared" si="4"/>
        <v>FL</v>
      </c>
      <c r="J58" s="1" t="str">
        <f t="shared" si="8"/>
        <v>Different</v>
      </c>
      <c r="K58" t="s">
        <v>12</v>
      </c>
      <c r="L58">
        <v>0.10340000000000001</v>
      </c>
    </row>
    <row r="59" spans="1:12">
      <c r="A59" s="3">
        <v>88</v>
      </c>
      <c r="B59" t="s">
        <v>14</v>
      </c>
      <c r="C59" t="str">
        <f t="shared" si="6"/>
        <v>PT</v>
      </c>
      <c r="D59" t="str">
        <f t="shared" si="7"/>
        <v xml:space="preserve"> Native</v>
      </c>
      <c r="E59" s="3">
        <v>65</v>
      </c>
      <c r="F59" s="3">
        <v>5</v>
      </c>
      <c r="G59" t="str">
        <f t="shared" si="2"/>
        <v>WSM</v>
      </c>
      <c r="H59" s="1" t="str">
        <f t="shared" si="3"/>
        <v>low</v>
      </c>
      <c r="I59" s="1" t="str">
        <f t="shared" si="4"/>
        <v>FL</v>
      </c>
      <c r="J59" s="1" t="str">
        <f t="shared" si="8"/>
        <v>Different</v>
      </c>
      <c r="K59" t="s">
        <v>13</v>
      </c>
      <c r="L59">
        <v>0.35049999999999998</v>
      </c>
    </row>
    <row r="60" spans="1:12">
      <c r="A60" s="3">
        <v>89</v>
      </c>
      <c r="B60" t="s">
        <v>14</v>
      </c>
      <c r="C60" t="str">
        <f t="shared" si="6"/>
        <v>PT</v>
      </c>
      <c r="D60" t="str">
        <f t="shared" si="7"/>
        <v xml:space="preserve"> Native</v>
      </c>
      <c r="E60" s="3">
        <v>29</v>
      </c>
      <c r="F60" s="3">
        <v>5</v>
      </c>
      <c r="G60" t="str">
        <f t="shared" si="2"/>
        <v>WSM</v>
      </c>
      <c r="H60" s="1" t="str">
        <f t="shared" si="3"/>
        <v>low</v>
      </c>
      <c r="I60" s="1" t="str">
        <f t="shared" si="4"/>
        <v>FL</v>
      </c>
      <c r="J60" s="1" t="str">
        <f t="shared" si="8"/>
        <v>Different</v>
      </c>
      <c r="K60" t="s">
        <v>12</v>
      </c>
      <c r="L60">
        <v>0.11840000000000001</v>
      </c>
    </row>
    <row r="61" spans="1:12">
      <c r="A61" s="3">
        <v>89</v>
      </c>
      <c r="B61" t="s">
        <v>14</v>
      </c>
      <c r="C61" t="str">
        <f t="shared" si="6"/>
        <v>PT</v>
      </c>
      <c r="D61" t="str">
        <f t="shared" si="7"/>
        <v xml:space="preserve"> Native</v>
      </c>
      <c r="E61" s="3">
        <v>29</v>
      </c>
      <c r="F61" s="3">
        <v>5</v>
      </c>
      <c r="G61" t="str">
        <f t="shared" si="2"/>
        <v>WSM</v>
      </c>
      <c r="H61" s="1" t="str">
        <f t="shared" si="3"/>
        <v>low</v>
      </c>
      <c r="I61" s="1" t="str">
        <f t="shared" si="4"/>
        <v>FL</v>
      </c>
      <c r="J61" s="1" t="str">
        <f t="shared" si="8"/>
        <v>Different</v>
      </c>
      <c r="K61" t="s">
        <v>13</v>
      </c>
      <c r="L61">
        <v>0.3669</v>
      </c>
    </row>
    <row r="62" spans="1:12">
      <c r="A62" s="3">
        <v>94</v>
      </c>
      <c r="B62" t="s">
        <v>14</v>
      </c>
      <c r="C62" t="str">
        <f t="shared" si="6"/>
        <v>PT</v>
      </c>
      <c r="D62" t="str">
        <f t="shared" si="7"/>
        <v xml:space="preserve"> Native</v>
      </c>
      <c r="E62" s="3">
        <v>11</v>
      </c>
      <c r="F62" s="3">
        <v>6</v>
      </c>
      <c r="G62" t="str">
        <f t="shared" si="2"/>
        <v>WSM</v>
      </c>
      <c r="H62" s="1" t="str">
        <f t="shared" si="3"/>
        <v>high</v>
      </c>
      <c r="I62" s="1" t="str">
        <f t="shared" si="4"/>
        <v>FL</v>
      </c>
      <c r="J62" s="1" t="str">
        <f t="shared" si="8"/>
        <v>Different</v>
      </c>
      <c r="K62" t="s">
        <v>12</v>
      </c>
      <c r="L62">
        <v>3.1099999999999999E-2</v>
      </c>
    </row>
    <row r="63" spans="1:12">
      <c r="A63" s="3">
        <v>94</v>
      </c>
      <c r="B63" t="s">
        <v>14</v>
      </c>
      <c r="C63" t="str">
        <f t="shared" si="6"/>
        <v>PT</v>
      </c>
      <c r="D63" t="str">
        <f t="shared" si="7"/>
        <v xml:space="preserve"> Native</v>
      </c>
      <c r="E63" s="3">
        <v>11</v>
      </c>
      <c r="F63" s="3">
        <v>6</v>
      </c>
      <c r="G63" t="str">
        <f t="shared" si="2"/>
        <v>WSM</v>
      </c>
      <c r="H63" s="1" t="str">
        <f t="shared" si="3"/>
        <v>high</v>
      </c>
      <c r="I63" s="1" t="str">
        <f t="shared" si="4"/>
        <v>FL</v>
      </c>
      <c r="J63" s="1" t="str">
        <f t="shared" si="8"/>
        <v>Different</v>
      </c>
      <c r="K63" t="s">
        <v>13</v>
      </c>
      <c r="L63">
        <v>0.28000000000000003</v>
      </c>
    </row>
    <row r="64" spans="1:12">
      <c r="A64" s="3">
        <v>95</v>
      </c>
      <c r="B64" t="s">
        <v>14</v>
      </c>
      <c r="C64" t="str">
        <f t="shared" si="6"/>
        <v>PT</v>
      </c>
      <c r="D64" t="str">
        <f t="shared" si="7"/>
        <v xml:space="preserve"> Native</v>
      </c>
      <c r="E64" s="3">
        <v>55</v>
      </c>
      <c r="F64" s="3">
        <v>6</v>
      </c>
      <c r="G64" t="str">
        <f t="shared" si="2"/>
        <v>WSM</v>
      </c>
      <c r="H64" s="1" t="str">
        <f t="shared" si="3"/>
        <v>high</v>
      </c>
      <c r="I64" s="1" t="str">
        <f t="shared" si="4"/>
        <v>FL</v>
      </c>
      <c r="J64" s="1" t="str">
        <f t="shared" si="8"/>
        <v>Different</v>
      </c>
      <c r="K64" t="s">
        <v>12</v>
      </c>
      <c r="L64">
        <v>4.8000000000000001E-2</v>
      </c>
    </row>
    <row r="65" spans="1:12">
      <c r="A65" s="3">
        <v>95</v>
      </c>
      <c r="B65" t="s">
        <v>14</v>
      </c>
      <c r="C65" t="str">
        <f t="shared" si="6"/>
        <v>PT</v>
      </c>
      <c r="D65" t="str">
        <f t="shared" si="7"/>
        <v xml:space="preserve"> Native</v>
      </c>
      <c r="E65" s="3">
        <v>55</v>
      </c>
      <c r="F65" s="3">
        <v>6</v>
      </c>
      <c r="G65" t="str">
        <f t="shared" si="2"/>
        <v>WSM</v>
      </c>
      <c r="H65" s="1" t="str">
        <f t="shared" si="3"/>
        <v>high</v>
      </c>
      <c r="I65" s="1" t="str">
        <f t="shared" si="4"/>
        <v>FL</v>
      </c>
      <c r="J65" s="1" t="str">
        <f t="shared" si="8"/>
        <v>Different</v>
      </c>
      <c r="K65" t="s">
        <v>13</v>
      </c>
      <c r="L65">
        <v>0.19969999999999999</v>
      </c>
    </row>
    <row r="66" spans="1:12">
      <c r="A66" s="3">
        <v>96</v>
      </c>
      <c r="B66" t="s">
        <v>14</v>
      </c>
      <c r="C66" t="str">
        <f t="shared" si="6"/>
        <v>PT</v>
      </c>
      <c r="D66" t="str">
        <f t="shared" si="7"/>
        <v xml:space="preserve"> Native</v>
      </c>
      <c r="E66" s="3">
        <v>110</v>
      </c>
      <c r="F66" s="3">
        <v>6</v>
      </c>
      <c r="G66" t="str">
        <f t="shared" si="2"/>
        <v>WSM</v>
      </c>
      <c r="H66" s="1" t="str">
        <f t="shared" si="3"/>
        <v>high</v>
      </c>
      <c r="I66" s="1" t="str">
        <f t="shared" si="4"/>
        <v>FL</v>
      </c>
      <c r="J66" s="1" t="str">
        <f t="shared" si="8"/>
        <v>Different</v>
      </c>
      <c r="K66" t="s">
        <v>12</v>
      </c>
      <c r="L66">
        <v>4.4900000000000002E-2</v>
      </c>
    </row>
    <row r="67" spans="1:12">
      <c r="A67" s="3">
        <v>96</v>
      </c>
      <c r="B67" t="s">
        <v>14</v>
      </c>
      <c r="C67" t="str">
        <f t="shared" si="6"/>
        <v>PT</v>
      </c>
      <c r="D67" t="str">
        <f t="shared" si="7"/>
        <v xml:space="preserve"> Native</v>
      </c>
      <c r="E67" s="3">
        <v>110</v>
      </c>
      <c r="F67" s="3">
        <v>6</v>
      </c>
      <c r="G67" t="str">
        <f t="shared" ref="G67:G79" si="9">IF(OR(F67=1,F67=3,F67=4,F67=7,F67=8),"Buffer","WSM")</f>
        <v>WSM</v>
      </c>
      <c r="H67" s="1" t="str">
        <f t="shared" ref="H67:H78" si="10">IF(OR(F67=1,F67=2),"none",IF(OR(F67=3,F67=6,F67=7,F67=10),"high","low"))</f>
        <v>high</v>
      </c>
      <c r="I67" s="1" t="str">
        <f t="shared" ref="I67:I78" si="11">IF(AND(H67&lt;&gt; "none",F67&lt;7), "FL", IF(AND(H67&lt;&gt;"none",F67&gt;6), "PT", "none"))</f>
        <v>FL</v>
      </c>
      <c r="J67" s="1" t="str">
        <f t="shared" si="8"/>
        <v>Different</v>
      </c>
      <c r="K67" t="s">
        <v>13</v>
      </c>
      <c r="L67">
        <v>0.33329999999999999</v>
      </c>
    </row>
    <row r="68" spans="1:12">
      <c r="A68" s="3">
        <v>108</v>
      </c>
      <c r="B68" t="s">
        <v>14</v>
      </c>
      <c r="C68" t="str">
        <f t="shared" si="6"/>
        <v>PT</v>
      </c>
      <c r="D68" t="str">
        <f t="shared" si="7"/>
        <v xml:space="preserve"> Native</v>
      </c>
      <c r="E68" s="3">
        <v>93</v>
      </c>
      <c r="F68" s="3">
        <v>8</v>
      </c>
      <c r="G68" t="str">
        <f t="shared" si="9"/>
        <v>Buffer</v>
      </c>
      <c r="H68" s="1" t="str">
        <f t="shared" si="10"/>
        <v>low</v>
      </c>
      <c r="I68" s="1" t="str">
        <f t="shared" si="11"/>
        <v>PT</v>
      </c>
      <c r="J68" s="1" t="str">
        <f t="shared" si="8"/>
        <v>Same</v>
      </c>
      <c r="K68" t="s">
        <v>12</v>
      </c>
      <c r="L68">
        <v>2.3199999999999998E-2</v>
      </c>
    </row>
    <row r="69" spans="1:12">
      <c r="A69" s="3">
        <v>108</v>
      </c>
      <c r="B69" t="s">
        <v>14</v>
      </c>
      <c r="C69" t="str">
        <f t="shared" si="6"/>
        <v>PT</v>
      </c>
      <c r="D69" t="str">
        <f t="shared" si="7"/>
        <v xml:space="preserve"> Native</v>
      </c>
      <c r="E69" s="3">
        <v>93</v>
      </c>
      <c r="F69" s="3">
        <v>8</v>
      </c>
      <c r="G69" t="str">
        <f t="shared" si="9"/>
        <v>Buffer</v>
      </c>
      <c r="H69" s="1" t="str">
        <f t="shared" si="10"/>
        <v>low</v>
      </c>
      <c r="I69" s="1" t="str">
        <f t="shared" si="11"/>
        <v>PT</v>
      </c>
      <c r="J69" s="1" t="str">
        <f t="shared" si="8"/>
        <v>Same</v>
      </c>
      <c r="K69" t="s">
        <v>13</v>
      </c>
      <c r="L69">
        <v>0.1235</v>
      </c>
    </row>
    <row r="70" spans="1:12">
      <c r="A70" s="3">
        <v>109</v>
      </c>
      <c r="B70" t="s">
        <v>14</v>
      </c>
      <c r="C70" t="str">
        <f t="shared" si="6"/>
        <v>PT</v>
      </c>
      <c r="D70" t="str">
        <f t="shared" si="7"/>
        <v xml:space="preserve"> Native</v>
      </c>
      <c r="E70" s="3">
        <v>41</v>
      </c>
      <c r="F70" s="3">
        <v>9</v>
      </c>
      <c r="G70" t="str">
        <f t="shared" si="9"/>
        <v>WSM</v>
      </c>
      <c r="H70" s="1" t="str">
        <f t="shared" si="10"/>
        <v>low</v>
      </c>
      <c r="I70" s="1" t="str">
        <f t="shared" si="11"/>
        <v>PT</v>
      </c>
      <c r="J70" s="1" t="str">
        <f t="shared" si="8"/>
        <v>Same</v>
      </c>
      <c r="K70" t="s">
        <v>12</v>
      </c>
      <c r="L70">
        <v>0.10199999999999999</v>
      </c>
    </row>
    <row r="71" spans="1:12">
      <c r="A71" s="3">
        <v>109</v>
      </c>
      <c r="B71" t="s">
        <v>14</v>
      </c>
      <c r="C71" t="str">
        <f t="shared" si="6"/>
        <v>PT</v>
      </c>
      <c r="D71" t="str">
        <f t="shared" si="7"/>
        <v xml:space="preserve"> Native</v>
      </c>
      <c r="E71" s="3">
        <v>41</v>
      </c>
      <c r="F71" s="3">
        <v>9</v>
      </c>
      <c r="G71" t="str">
        <f t="shared" si="9"/>
        <v>WSM</v>
      </c>
      <c r="H71" s="1" t="str">
        <f t="shared" si="10"/>
        <v>low</v>
      </c>
      <c r="I71" s="1" t="str">
        <f t="shared" si="11"/>
        <v>PT</v>
      </c>
      <c r="J71" s="1" t="str">
        <f t="shared" si="8"/>
        <v>Same</v>
      </c>
      <c r="K71" t="s">
        <v>13</v>
      </c>
      <c r="L71">
        <v>0.51700000000000002</v>
      </c>
    </row>
    <row r="72" spans="1:12">
      <c r="A72" s="3">
        <v>110</v>
      </c>
      <c r="B72" t="s">
        <v>14</v>
      </c>
      <c r="C72" t="str">
        <f t="shared" si="6"/>
        <v>PT</v>
      </c>
      <c r="D72" t="str">
        <f t="shared" si="7"/>
        <v xml:space="preserve"> Native</v>
      </c>
      <c r="E72" s="3">
        <v>103</v>
      </c>
      <c r="F72" s="3">
        <v>9</v>
      </c>
      <c r="G72" t="str">
        <f t="shared" si="9"/>
        <v>WSM</v>
      </c>
      <c r="H72" s="1" t="str">
        <f t="shared" si="10"/>
        <v>low</v>
      </c>
      <c r="I72" s="1" t="str">
        <f t="shared" si="11"/>
        <v>PT</v>
      </c>
      <c r="J72" s="1" t="str">
        <f t="shared" si="8"/>
        <v>Same</v>
      </c>
      <c r="K72" t="s">
        <v>12</v>
      </c>
      <c r="L72">
        <v>4.4999999999999998E-2</v>
      </c>
    </row>
    <row r="73" spans="1:12">
      <c r="A73" s="3">
        <v>110</v>
      </c>
      <c r="B73" t="s">
        <v>14</v>
      </c>
      <c r="C73" t="str">
        <f t="shared" si="6"/>
        <v>PT</v>
      </c>
      <c r="D73" t="str">
        <f t="shared" si="7"/>
        <v xml:space="preserve"> Native</v>
      </c>
      <c r="E73" s="3">
        <v>103</v>
      </c>
      <c r="F73" s="3">
        <v>9</v>
      </c>
      <c r="G73" t="str">
        <f t="shared" si="9"/>
        <v>WSM</v>
      </c>
      <c r="H73" s="1" t="str">
        <f t="shared" si="10"/>
        <v>low</v>
      </c>
      <c r="I73" s="1" t="str">
        <f t="shared" si="11"/>
        <v>PT</v>
      </c>
      <c r="J73" s="1" t="str">
        <f t="shared" si="8"/>
        <v>Same</v>
      </c>
      <c r="K73" t="s">
        <v>13</v>
      </c>
      <c r="L73">
        <v>0.39219999999999999</v>
      </c>
    </row>
    <row r="74" spans="1:12">
      <c r="A74" s="3">
        <v>111</v>
      </c>
      <c r="B74" t="s">
        <v>14</v>
      </c>
      <c r="C74" t="str">
        <f t="shared" si="6"/>
        <v>PT</v>
      </c>
      <c r="D74" t="str">
        <f t="shared" si="7"/>
        <v xml:space="preserve"> Native</v>
      </c>
      <c r="E74" s="3">
        <v>10</v>
      </c>
      <c r="F74" s="3">
        <v>9</v>
      </c>
      <c r="G74" t="str">
        <f t="shared" si="9"/>
        <v>WSM</v>
      </c>
      <c r="H74" s="1" t="str">
        <f t="shared" si="10"/>
        <v>low</v>
      </c>
      <c r="I74" s="1" t="str">
        <f t="shared" si="11"/>
        <v>PT</v>
      </c>
      <c r="J74" s="1" t="str">
        <f t="shared" si="8"/>
        <v>Same</v>
      </c>
      <c r="K74" t="s">
        <v>12</v>
      </c>
      <c r="L74">
        <v>7.5399999999999995E-2</v>
      </c>
    </row>
    <row r="75" spans="1:12">
      <c r="A75" s="3">
        <v>111</v>
      </c>
      <c r="B75" t="s">
        <v>14</v>
      </c>
      <c r="C75" t="str">
        <f t="shared" si="6"/>
        <v>PT</v>
      </c>
      <c r="D75" t="str">
        <f t="shared" si="7"/>
        <v xml:space="preserve"> Native</v>
      </c>
      <c r="E75" s="3">
        <v>10</v>
      </c>
      <c r="F75" s="3">
        <v>9</v>
      </c>
      <c r="G75" t="str">
        <f t="shared" si="9"/>
        <v>WSM</v>
      </c>
      <c r="H75" s="1" t="str">
        <f t="shared" si="10"/>
        <v>low</v>
      </c>
      <c r="I75" s="1" t="str">
        <f t="shared" si="11"/>
        <v>PT</v>
      </c>
      <c r="J75" s="1" t="str">
        <f t="shared" si="8"/>
        <v>Same</v>
      </c>
      <c r="K75" t="s">
        <v>13</v>
      </c>
      <c r="L75">
        <v>0.39419999999999999</v>
      </c>
    </row>
    <row r="76" spans="1:12">
      <c r="A76" s="3">
        <v>113</v>
      </c>
      <c r="B76" t="s">
        <v>14</v>
      </c>
      <c r="C76" t="str">
        <f t="shared" si="6"/>
        <v>PT</v>
      </c>
      <c r="D76" t="str">
        <f t="shared" si="7"/>
        <v xml:space="preserve"> Native</v>
      </c>
      <c r="E76" s="3">
        <v>5</v>
      </c>
      <c r="F76" s="3">
        <v>9</v>
      </c>
      <c r="G76" t="str">
        <f t="shared" si="9"/>
        <v>WSM</v>
      </c>
      <c r="H76" s="1" t="str">
        <f t="shared" si="10"/>
        <v>low</v>
      </c>
      <c r="I76" s="1" t="str">
        <f t="shared" si="11"/>
        <v>PT</v>
      </c>
      <c r="J76" s="1" t="str">
        <f t="shared" si="8"/>
        <v>Same</v>
      </c>
      <c r="K76" t="s">
        <v>12</v>
      </c>
      <c r="L76">
        <v>7.8700000000000006E-2</v>
      </c>
    </row>
    <row r="77" spans="1:12">
      <c r="A77" s="3">
        <v>113</v>
      </c>
      <c r="B77" t="s">
        <v>14</v>
      </c>
      <c r="C77" t="str">
        <f t="shared" si="6"/>
        <v>PT</v>
      </c>
      <c r="D77" t="str">
        <f t="shared" si="7"/>
        <v xml:space="preserve"> Native</v>
      </c>
      <c r="E77" s="3">
        <v>5</v>
      </c>
      <c r="F77" s="3">
        <v>9</v>
      </c>
      <c r="G77" t="str">
        <f t="shared" si="9"/>
        <v>WSM</v>
      </c>
      <c r="H77" s="1" t="str">
        <f t="shared" si="10"/>
        <v>low</v>
      </c>
      <c r="I77" s="1" t="str">
        <f t="shared" si="11"/>
        <v>PT</v>
      </c>
      <c r="J77" s="1" t="str">
        <f t="shared" si="8"/>
        <v>Same</v>
      </c>
      <c r="K77" t="s">
        <v>13</v>
      </c>
      <c r="L77">
        <v>0.71799999999999997</v>
      </c>
    </row>
    <row r="78" spans="1:12">
      <c r="A78" s="3">
        <v>114</v>
      </c>
      <c r="B78" t="s">
        <v>14</v>
      </c>
      <c r="C78" t="str">
        <f t="shared" si="6"/>
        <v>PT</v>
      </c>
      <c r="D78" t="str">
        <f t="shared" si="7"/>
        <v xml:space="preserve"> Native</v>
      </c>
      <c r="E78" s="3">
        <v>118</v>
      </c>
      <c r="F78" s="3">
        <v>9</v>
      </c>
      <c r="G78" t="str">
        <f t="shared" si="9"/>
        <v>WSM</v>
      </c>
      <c r="H78" s="1" t="str">
        <f t="shared" si="10"/>
        <v>low</v>
      </c>
      <c r="I78" s="1" t="str">
        <f t="shared" si="11"/>
        <v>PT</v>
      </c>
      <c r="J78" s="1" t="str">
        <f t="shared" si="8"/>
        <v>Same</v>
      </c>
      <c r="K78" t="s">
        <v>12</v>
      </c>
      <c r="L78">
        <v>5.6500000000000002E-2</v>
      </c>
    </row>
    <row r="79" spans="1:12">
      <c r="A79" s="3">
        <v>114</v>
      </c>
      <c r="B79" t="s">
        <v>14</v>
      </c>
      <c r="C79" t="str">
        <f t="shared" si="6"/>
        <v>PT</v>
      </c>
      <c r="D79" t="str">
        <f t="shared" si="7"/>
        <v xml:space="preserve"> Native</v>
      </c>
      <c r="E79" s="3">
        <v>118</v>
      </c>
      <c r="F79" s="3">
        <v>9</v>
      </c>
      <c r="G79" t="str">
        <f t="shared" si="9"/>
        <v>WSM</v>
      </c>
      <c r="H79" s="1" t="str">
        <f t="shared" ref="H79" si="12">IF(OR(F79=1,F79=2),"none",IF(OR(F79=3,F79=6,F79=7,F79=10),"high","low"))</f>
        <v>low</v>
      </c>
      <c r="I79" s="1" t="str">
        <f t="shared" ref="I79" si="13">IF(AND(H79&lt;&gt; "none",F79&lt;7), "FL", IF(AND(H79&lt;&gt;"none",F79&gt;6), "PT", "none"))</f>
        <v>PT</v>
      </c>
      <c r="J79" s="1" t="str">
        <f t="shared" ref="J79" si="14">IF(H79="none","NA", IF(I79=C79,"Same","Different"))</f>
        <v>Same</v>
      </c>
      <c r="K79" t="s">
        <v>13</v>
      </c>
      <c r="L79">
        <v>0.34770000000000001</v>
      </c>
    </row>
  </sheetData>
  <autoFilter ref="A1:L78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2017-02-01T19:05:27Z</dcterms:created>
  <dcterms:modified xsi:type="dcterms:W3CDTF">2017-02-02T05:17:15Z</dcterms:modified>
</cp:coreProperties>
</file>