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1212017da57194/Desktop/E-commerce Project/"/>
    </mc:Choice>
  </mc:AlternateContent>
  <xr:revisionPtr revIDLastSave="92" documentId="11_172969E1483186F9E5DB77D1CBA95375E0F926D1" xr6:coauthVersionLast="47" xr6:coauthVersionMax="47" xr10:uidLastSave="{169936F4-9140-46C5-BA4F-D285E275BB74}"/>
  <bookViews>
    <workbookView xWindow="-110" yWindow="-110" windowWidth="19420" windowHeight="10300" activeTab="2" xr2:uid="{00000000-000D-0000-FFFF-FFFF00000000}"/>
  </bookViews>
  <sheets>
    <sheet name="Sheet1" sheetId="5" r:id="rId1"/>
    <sheet name="customers" sheetId="1" r:id="rId2"/>
    <sheet name="products" sheetId="2" r:id="rId3"/>
    <sheet name="orders" sheetId="3" r:id="rId4"/>
    <sheet name="README" sheetId="4" r:id="rId5"/>
  </sheets>
  <definedNames>
    <definedName name="_xlcn.WorksheetConnection_ecommerce_dataset.xlsxTable11" hidden="1">Table1[]</definedName>
    <definedName name="_xlcn.WorksheetConnection_ecommerce_dataset.xlsxTable21" hidden="1">Table2[]</definedName>
    <definedName name="_xlcn.WorksheetConnection_ecommerce_dataset.xlsxTable31" hidden="1">Table3[]</definedName>
  </definedNames>
  <calcPr calcId="191029"/>
  <pivotCaches>
    <pivotCache cacheId="151" r:id="rId6"/>
    <pivotCache cacheId="152" r:id="rId7"/>
    <pivotCache cacheId="154" r:id="rId8"/>
    <pivotCache cacheId="166" r:id="rId9"/>
    <pivotCache cacheId="185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commerce_dataset.xlsx!Table1"/>
          <x15:modelTable id="Table3" name="Table3" connection="WorksheetConnection_ecommerce_dataset.xlsx!Table3"/>
          <x15:modelTable id="Table2" name="Table2" connection="WorksheetConnection_ecommerce_dataset.xlsx!Table2"/>
        </x15:modelTables>
        <x15:modelRelationships>
          <x15:modelRelationship fromTable="Table3" fromColumn="customer_id" toTable="Table1" toColumn="customer_id"/>
          <x15:modelRelationship fromTable="Table3" fromColumn="product_id" toTable="Table2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signup_date" columnId="signup_date">
                <x16:calculatedTimeColumn columnName="signup_date (Year)" columnId="signup_date (Year)" contentType="years" isSelected="1"/>
                <x16:calculatedTimeColumn columnName="signup_date (Month Index)" columnId="signup_date (Month Index)" contentType="monthsindex" isSelected="1"/>
                <x16:calculatedTimeColumn columnName="signup_date (Month)" columnId="signup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F0158-01B0-4CD1-B697-EA41331AA2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335FA5-10BD-4900-85CF-4F93AA2F25ED}" name="WorksheetConnection_ecommerce_data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commerce_dataset.xlsxTable11"/>
        </x15:connection>
      </ext>
    </extLst>
  </connection>
  <connection id="3" xr16:uid="{87F81AED-B13A-4677-86B8-1E9C6E62B7AA}" name="WorksheetConnection_ecommerce_datase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ecommerce_dataset.xlsxTable21"/>
        </x15:connection>
      </ext>
    </extLst>
  </connection>
  <connection id="4" xr16:uid="{AD6CE3C5-5522-4F27-9538-C0218680FFF4}" name="WorksheetConnection_ecommerce_datase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ecommerce_dataset.xlsxTable31"/>
        </x15:connection>
      </ext>
    </extLst>
  </connection>
</connections>
</file>

<file path=xl/sharedStrings.xml><?xml version="1.0" encoding="utf-8"?>
<sst xmlns="http://schemas.openxmlformats.org/spreadsheetml/2006/main" count="508" uniqueCount="351">
  <si>
    <t>customer_id</t>
  </si>
  <si>
    <t>customer_name</t>
  </si>
  <si>
    <t>email</t>
  </si>
  <si>
    <t>region</t>
  </si>
  <si>
    <t>signup_date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</si>
  <si>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</si>
  <si>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</si>
  <si>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</si>
  <si>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</si>
  <si>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</si>
  <si>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</si>
  <si>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</si>
  <si>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</si>
  <si>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</si>
  <si>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</si>
  <si>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</si>
  <si>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</si>
  <si>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</si>
  <si>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</si>
  <si>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</si>
  <si>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</si>
  <si>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</si>
  <si>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</si>
  <si>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</si>
  <si>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</si>
  <si>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</si>
  <si>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</si>
  <si>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</si>
  <si>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</si>
  <si>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</si>
  <si>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</si>
  <si>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</si>
  <si>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</si>
  <si>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</si>
  <si>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</si>
  <si>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</si>
  <si>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</si>
  <si>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</si>
  <si>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</si>
  <si>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</si>
  <si>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</si>
  <si>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</si>
  <si>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</si>
  <si>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</si>
  <si>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</si>
  <si>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</si>
  <si>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</si>
  <si>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</si>
  <si>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</si>
  <si>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</si>
  <si>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</si>
  <si>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</si>
  <si>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</si>
  <si>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</si>
  <si>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</si>
  <si>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customer1@example.com</t>
  </si>
  <si>
    <t>customer2@example.com</t>
  </si>
  <si>
    <t>customer3@example.com</t>
  </si>
  <si>
    <t>customer4@example.com</t>
  </si>
  <si>
    <t>customer5@example.com</t>
  </si>
  <si>
    <t>customer6@example.com</t>
  </si>
  <si>
    <t>customer7@example.com</t>
  </si>
  <si>
    <t>customer8@example.com</t>
  </si>
  <si>
    <t>customer9@example.com</t>
  </si>
  <si>
    <t>customer10@example.com</t>
  </si>
  <si>
    <t>customer11@example.com</t>
  </si>
  <si>
    <t>customer12@example.com</t>
  </si>
  <si>
    <t>customer13@example.com</t>
  </si>
  <si>
    <t>customer14@example.com</t>
  </si>
  <si>
    <t>customer15@example.com</t>
  </si>
  <si>
    <t>customer16@example.com</t>
  </si>
  <si>
    <t>customer17@example.com</t>
  </si>
  <si>
    <t>customer18@example.com</t>
  </si>
  <si>
    <t>customer19@example.com</t>
  </si>
  <si>
    <t>customer20@example.com</t>
  </si>
  <si>
    <t>customer21@example.com</t>
  </si>
  <si>
    <t>customer22@example.com</t>
  </si>
  <si>
    <t>customer23@example.com</t>
  </si>
  <si>
    <t>customer24@example.com</t>
  </si>
  <si>
    <t>customer25@example.com</t>
  </si>
  <si>
    <t>customer26@example.com</t>
  </si>
  <si>
    <t>customer27@example.com</t>
  </si>
  <si>
    <t>customer28@example.com</t>
  </si>
  <si>
    <t>customer29@example.com</t>
  </si>
  <si>
    <t>customer30@example.com</t>
  </si>
  <si>
    <t>customer31@example.com</t>
  </si>
  <si>
    <t>customer32@example.com</t>
  </si>
  <si>
    <t>customer33@example.com</t>
  </si>
  <si>
    <t>customer34@example.com</t>
  </si>
  <si>
    <t>customer35@example.com</t>
  </si>
  <si>
    <t>customer36@example.com</t>
  </si>
  <si>
    <t>customer37@example.com</t>
  </si>
  <si>
    <t>customer38@example.com</t>
  </si>
  <si>
    <t>customer39@example.com</t>
  </si>
  <si>
    <t>customer40@example.com</t>
  </si>
  <si>
    <t>customer41@example.com</t>
  </si>
  <si>
    <t>customer42@example.com</t>
  </si>
  <si>
    <t>customer43@example.com</t>
  </si>
  <si>
    <t>customer44@example.com</t>
  </si>
  <si>
    <t>customer45@example.com</t>
  </si>
  <si>
    <t>customer46@example.com</t>
  </si>
  <si>
    <t>customer47@example.com</t>
  </si>
  <si>
    <t>customer48@example.com</t>
  </si>
  <si>
    <t>customer49@example.com</t>
  </si>
  <si>
    <t>customer50@example.com</t>
  </si>
  <si>
    <t>South</t>
  </si>
  <si>
    <t>West</t>
  </si>
  <si>
    <t>North</t>
  </si>
  <si>
    <t>East</t>
  </si>
  <si>
    <t>2023-12-09</t>
  </si>
  <si>
    <t>2022-09-20</t>
  </si>
  <si>
    <t>2023-05-22</t>
  </si>
  <si>
    <t>2023-09-01</t>
  </si>
  <si>
    <t>2023-05-03</t>
  </si>
  <si>
    <t>2022-12-06</t>
  </si>
  <si>
    <t>2023-03-06</t>
  </si>
  <si>
    <t>2022-02-27</t>
  </si>
  <si>
    <t>2022-06-16</t>
  </si>
  <si>
    <t>2022-09-19</t>
  </si>
  <si>
    <t>product_id</t>
  </si>
  <si>
    <t>product_name</t>
  </si>
  <si>
    <t>category</t>
  </si>
  <si>
    <t>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</si>
  <si>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</si>
  <si>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</si>
  <si>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</si>
  <si>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</si>
  <si>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</si>
  <si>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</si>
  <si>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</si>
  <si>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</si>
  <si>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</si>
  <si>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</si>
  <si>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</si>
  <si>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</si>
  <si>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</si>
  <si>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</si>
  <si>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</si>
  <si>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</si>
  <si>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</si>
  <si>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</si>
  <si>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</si>
  <si>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</si>
  <si>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</si>
  <si>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</si>
  <si>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</si>
  <si>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</si>
  <si>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</si>
  <si>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</si>
  <si>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</si>
  <si>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</si>
  <si>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</si>
  <si>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</si>
  <si>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Accessories</t>
  </si>
  <si>
    <t>Home Appliances</t>
  </si>
  <si>
    <t>Electronics</t>
  </si>
  <si>
    <t>order_id</t>
  </si>
  <si>
    <t>quantity</t>
  </si>
  <si>
    <t>order_date</t>
  </si>
  <si>
    <t>total_value</t>
  </si>
  <si>
    <t>2022-11-11</t>
  </si>
  <si>
    <t>2022-01-16</t>
  </si>
  <si>
    <t>2023-01-29</t>
  </si>
  <si>
    <t>2023-04-26</t>
  </si>
  <si>
    <t>2022-08-17</t>
  </si>
  <si>
    <t>2023-06-07</t>
  </si>
  <si>
    <t>2023-04-06</t>
  </si>
  <si>
    <t>2023-09-11</t>
  </si>
  <si>
    <t>2022-05-01</t>
  </si>
  <si>
    <t>2023-02-22</t>
  </si>
  <si>
    <t>2023-06-12</t>
  </si>
  <si>
    <t>2023-10-21</t>
  </si>
  <si>
    <t>2022-06-10</t>
  </si>
  <si>
    <t>2023-07-21</t>
  </si>
  <si>
    <t>2022-01-19</t>
  </si>
  <si>
    <t>2022-07-01</t>
  </si>
  <si>
    <t>2022-01-29</t>
  </si>
  <si>
    <t>2023-09-03</t>
  </si>
  <si>
    <t>2023-06-02</t>
  </si>
  <si>
    <t>2022-01-07</t>
  </si>
  <si>
    <t>2023-11-07</t>
  </si>
  <si>
    <t>2023-09-18</t>
  </si>
  <si>
    <t>2023-10-07</t>
  </si>
  <si>
    <t>2023-05-18</t>
  </si>
  <si>
    <t>2023-05-11</t>
  </si>
  <si>
    <t>2023-04-05</t>
  </si>
  <si>
    <t>2023-10-13</t>
  </si>
  <si>
    <t>2023-11-17</t>
  </si>
  <si>
    <t>2023-08-06</t>
  </si>
  <si>
    <t>2022-03-19</t>
  </si>
  <si>
    <t>2022-12-30</t>
  </si>
  <si>
    <t>2023-07-14</t>
  </si>
  <si>
    <t>2022-04-28</t>
  </si>
  <si>
    <t>2023-10-15</t>
  </si>
  <si>
    <t>2023-09-21</t>
  </si>
  <si>
    <t>2022-12-08</t>
  </si>
  <si>
    <t>2023-02-07</t>
  </si>
  <si>
    <t>2022-10-23</t>
  </si>
  <si>
    <t>2022-05-15</t>
  </si>
  <si>
    <t>2022-05-25</t>
  </si>
  <si>
    <t>2022-05-31</t>
  </si>
  <si>
    <t>2022-05-11</t>
  </si>
  <si>
    <t>2022-09-28</t>
  </si>
  <si>
    <t>2022-12-04</t>
  </si>
  <si>
    <t>2022-08-29</t>
  </si>
  <si>
    <t>2022-04-19</t>
  </si>
  <si>
    <t>2022-01-21</t>
  </si>
  <si>
    <t>2023-01-24</t>
  </si>
  <si>
    <t>2023-03-07</t>
  </si>
  <si>
    <t>2023-04-21</t>
  </si>
  <si>
    <t>2023-07-13</t>
  </si>
  <si>
    <t>2022-06-03</t>
  </si>
  <si>
    <t>2022-04-24</t>
  </si>
  <si>
    <t>2022-03-17</t>
  </si>
  <si>
    <t>2023-11-16</t>
  </si>
  <si>
    <t>2023-02-06</t>
  </si>
  <si>
    <t>2023-02-26</t>
  </si>
  <si>
    <t>2022-03-31</t>
  </si>
  <si>
    <t>2023-11-06</t>
  </si>
  <si>
    <t>2022-08-16</t>
  </si>
  <si>
    <t>2023-01-15</t>
  </si>
  <si>
    <t>2022-10-30</t>
  </si>
  <si>
    <t>2023-08-24</t>
  </si>
  <si>
    <t>2022-01-17</t>
  </si>
  <si>
    <t>2023-10-06</t>
  </si>
  <si>
    <t>2023-10-02</t>
  </si>
  <si>
    <t>2022-01-27</t>
  </si>
  <si>
    <t>2022-07-03</t>
  </si>
  <si>
    <t>2023-05-14</t>
  </si>
  <si>
    <t>2022-07-06</t>
  </si>
  <si>
    <t>2022-11-17</t>
  </si>
  <si>
    <t>2023-06-18</t>
  </si>
  <si>
    <t>2023-11-03</t>
  </si>
  <si>
    <t>2023-01-30</t>
  </si>
  <si>
    <t>2022-11-20</t>
  </si>
  <si>
    <t>2022-10-20</t>
  </si>
  <si>
    <t>2023-10-26</t>
  </si>
  <si>
    <t>2022-06-01</t>
  </si>
  <si>
    <t>2022-08-25</t>
  </si>
  <si>
    <t>2022-04-13</t>
  </si>
  <si>
    <t>2022-02-06</t>
  </si>
  <si>
    <t>2023-01-11</t>
  </si>
  <si>
    <t>2023-06-14</t>
  </si>
  <si>
    <t>2022-06-18</t>
  </si>
  <si>
    <t>2022-07-22</t>
  </si>
  <si>
    <t>2022-01-26</t>
  </si>
  <si>
    <t>2023-12-26</t>
  </si>
  <si>
    <t>2023-12-11</t>
  </si>
  <si>
    <t>2022-08-11</t>
  </si>
  <si>
    <t>2022-06-05</t>
  </si>
  <si>
    <t>2023-10-01</t>
  </si>
  <si>
    <t>2023-11-11</t>
  </si>
  <si>
    <t>2022-10-12</t>
  </si>
  <si>
    <t>2023-05-29</t>
  </si>
  <si>
    <t>2022-11-06</t>
  </si>
  <si>
    <t>2022-01-13</t>
  </si>
  <si>
    <t>2023-05-10</t>
  </si>
  <si>
    <t>2023-07-31</t>
  </si>
  <si>
    <t>2022-05-28</t>
  </si>
  <si>
    <t>2022-11-07</t>
  </si>
  <si>
    <t>2022-02-08</t>
  </si>
  <si>
    <t>2022-12-07</t>
  </si>
  <si>
    <t>2022-09-16</t>
  </si>
  <si>
    <t>2023-06-21</t>
  </si>
  <si>
    <t>2022-08-12</t>
  </si>
  <si>
    <t>2022-06-02</t>
  </si>
  <si>
    <t>2022-04-14</t>
  </si>
  <si>
    <t>2023-04-20</t>
  </si>
  <si>
    <t>2023-12-14</t>
  </si>
  <si>
    <t>2022-05-14</t>
  </si>
  <si>
    <t>2022-06-12</t>
  </si>
  <si>
    <t>2022-02-16</t>
  </si>
  <si>
    <t>2022-04-02</t>
  </si>
  <si>
    <t>2023-12-17</t>
  </si>
  <si>
    <t>2023-08-03</t>
  </si>
  <si>
    <t>2022-11-29</t>
  </si>
  <si>
    <t>2022-09-24</t>
  </si>
  <si>
    <t>2023-03-26</t>
  </si>
  <si>
    <t>2022-11-12</t>
  </si>
  <si>
    <t>2023-01-19</t>
  </si>
  <si>
    <t>2022-06-09</t>
  </si>
  <si>
    <t>2023-07-29</t>
  </si>
  <si>
    <t>2023-06-06</t>
  </si>
  <si>
    <t>2023-08-30</t>
  </si>
  <si>
    <t>2023-03-08</t>
  </si>
  <si>
    <t>2023-01-05</t>
  </si>
  <si>
    <t>2022-07-28</t>
  </si>
  <si>
    <t>2022-05-13</t>
  </si>
  <si>
    <t>2023-04-19</t>
  </si>
  <si>
    <t>2023-10-29</t>
  </si>
  <si>
    <t>2023-03-25</t>
  </si>
  <si>
    <t>2022-07-13</t>
  </si>
  <si>
    <t>2022-06-24</t>
  </si>
  <si>
    <t>2022-06-30</t>
  </si>
  <si>
    <t>2022-11-28</t>
  </si>
  <si>
    <t>2023-11-13</t>
  </si>
  <si>
    <t>2023-04-25</t>
  </si>
  <si>
    <t>2023-08-18</t>
  </si>
  <si>
    <t>2023-11-01</t>
  </si>
  <si>
    <t>2023-09-29</t>
  </si>
  <si>
    <t>2022-05-09</t>
  </si>
  <si>
    <t>2022-08-01</t>
  </si>
  <si>
    <t>2022-01-30</t>
  </si>
  <si>
    <t>2022-11-22</t>
  </si>
  <si>
    <t>2022-08-18</t>
  </si>
  <si>
    <t>2023-10-25</t>
  </si>
  <si>
    <t>2023-07-19</t>
  </si>
  <si>
    <t>2022-07-19</t>
  </si>
  <si>
    <t>2023-09-16</t>
  </si>
  <si>
    <t>2022-12-10</t>
  </si>
  <si>
    <t>2023-08-26</t>
  </si>
  <si>
    <t>2023-05-06</t>
  </si>
  <si>
    <t>2022-12-31</t>
  </si>
  <si>
    <t>2023-02-09</t>
  </si>
  <si>
    <t>2022-09-02</t>
  </si>
  <si>
    <t>2023-05-19</t>
  </si>
  <si>
    <t>2023-07-16</t>
  </si>
  <si>
    <t>2022-02-03</t>
  </si>
  <si>
    <t>2022-03-22</t>
  </si>
  <si>
    <t>2022-02-05</t>
  </si>
  <si>
    <t>Instructions</t>
  </si>
  <si>
    <t>HighRR Retail – E‑Commerce Dataset (Intern Assignment)</t>
  </si>
  <si>
    <t>Sheets:</t>
  </si>
  <si>
    <t xml:space="preserve"> - customers: customer_id, customer_name, region</t>
  </si>
  <si>
    <t xml:space="preserve"> - products: product_id, product_name, category, price</t>
  </si>
  <si>
    <t xml:space="preserve"> - orders: order_id, customer_id, product_id, order_date (YYYY-MM-DD), quantity, price, total_value</t>
  </si>
  <si>
    <t>Notes:</t>
  </si>
  <si>
    <t xml:space="preserve"> - Use this workbook for Excel tasks (pivots, charts, dashboard).</t>
  </si>
  <si>
    <t xml:space="preserve"> - Load the same CSVs or this workbook into your SQL DB for SQL tasks.</t>
  </si>
  <si>
    <t xml:space="preserve"> - For Python tasks, read the CSVs or Excel using pandas.</t>
  </si>
  <si>
    <t>Row Labels</t>
  </si>
  <si>
    <t>Grand Total</t>
  </si>
  <si>
    <t>Sum of total_value</t>
  </si>
  <si>
    <t>Column Labels</t>
  </si>
  <si>
    <t>Month</t>
  </si>
  <si>
    <t>2022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</si>
  <si>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</si>
  <si>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</si>
  <si>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</si>
  <si>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</si>
  <si>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</si>
  <si>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</si>
  <si>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</si>
  <si>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</si>
  <si>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</si>
  <si>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</si>
  <si>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2023</t>
  </si>
  <si>
    <t>Jan</t>
  </si>
  <si>
    <t>Aug</t>
  </si>
  <si>
    <t>Count of customer_id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</si>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</sst>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1" fillId="0" borderId="2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REDDY" refreshedDate="45883.39919236111" backgroundQuery="1" createdVersion="8" refreshedVersion="8" minRefreshableVersion="3" recordCount="0" supportSubquery="1" supportAdvancedDrill="1" xr:uid="{2E98EEB9-A227-438E-8795-CE84FB947167}">
  <cacheSource type="external" connectionId="1"/>
  <cacheFields count="2">
    <cacheField name="[Table2].[category].[category]" caption="category" numFmtId="0" hierarchy="10" level="1">
      <sharedItems count="1">
        <s v="Home Appliances"/>
      </sharedItems>
    </cacheField>
    <cacheField name="[Measures].[Sum of total_value]" caption="Sum of total_value" numFmtId="0" hierarchy="24" level="32767"/>
  </cacheFields>
  <cacheHierarchies count="28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_name]" caption="customer_name" attribute="1" defaultMemberUniqueName="[Table1].[customer_name].[All]" allUniqueName="[Table1].[customer_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ignup_date]" caption="signup_date" attribute="1" time="1" defaultMemberUniqueName="[Table1].[signup_date].[All]" allUniqueName="[Table1].[signup_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signup_date (Year)]" caption="signup_date (Year)" attribute="1" defaultMemberUniqueName="[Table1].[signup_date (Year)].[All]" allUniqueName="[Table1].[signup_date (Year)].[All]" dimensionUniqueName="[Table1]" displayFolder="" count="0" memberValueDatatype="130" unbalanced="0"/>
    <cacheHierarchy uniqueName="[Table1].[signup_date (Month)]" caption="signup_date (Month)" attribute="1" defaultMemberUniqueName="[Table1].[signup_date (Month)].[All]" allUniqueName="[Table1].[signup_date (Month)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3].[order_id]" caption="order_id" attribute="1" defaultMemberUniqueName="[Table3].[order_id].[All]" allUniqueName="[Table3].[order_id].[All]" dimensionUniqueName="[Table3]" displayFolder="" count="0" memberValueDatatype="20" unbalanced="0"/>
    <cacheHierarchy uniqueName="[Table3].[customer_id]" caption="customer_id" attribute="1" defaultMemberUniqueName="[Table3].[customer_id].[All]" allUniqueName="[Table3].[customer_id].[All]" dimensionUniqueName="[Table3]" displayFolder="" count="0" memberValueDatatype="20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order_date]" caption="order_date" attribute="1" defaultMemberUniqueName="[Table3].[order_date].[All]" allUniqueName="[Table3].[order_dat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_value]" caption="total_value" attribute="1" defaultMemberUniqueName="[Table3].[total_value].[All]" allUniqueName="[Table3].[total_value].[All]" dimensionUniqueName="[Table3]" displayFolder="" count="0" memberValueDatatype="5" unbalanced="0"/>
    <cacheHierarchy uniqueName="[Table1].[signup_date (Month Index)]" caption="signup_date (Month Index)" attribute="1" defaultMemberUniqueName="[Table1].[signup_date (Month Index)].[All]" allUniqueName="[Table1].[signup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value]" caption="Sum of total_value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]" caption="Sum of quantity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REDDY" refreshedDate="45883.395798032405" backgroundQuery="1" createdVersion="8" refreshedVersion="8" minRefreshableVersion="3" recordCount="0" supportSubquery="1" supportAdvancedDrill="1" xr:uid="{25A089E3-DB19-4C7B-B4A8-094098BBEE15}">
  <cacheSource type="external" connectionId="1"/>
  <cacheFields count="2">
    <cacheField name="[Measures].[Sum of total_value]" caption="Sum of total_value" numFmtId="0" hierarchy="24" level="32767"/>
    <cacheField name="[Measures].[Count of customer_id]" caption="Count of customer_id" numFmtId="0" hierarchy="26" level="32767"/>
  </cacheFields>
  <cacheHierarchies count="28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_name]" caption="customer_name" attribute="1" defaultMemberUniqueName="[Table1].[customer_name].[All]" allUniqueName="[Table1].[customer_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ignup_date]" caption="signup_date" attribute="1" time="1" defaultMemberUniqueName="[Table1].[signup_date].[All]" allUniqueName="[Table1].[signup_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signup_date (Year)]" caption="signup_date (Year)" attribute="1" defaultMemberUniqueName="[Table1].[signup_date (Year)].[All]" allUniqueName="[Table1].[signup_date (Year)].[All]" dimensionUniqueName="[Table1]" displayFolder="" count="0" memberValueDatatype="130" unbalanced="0"/>
    <cacheHierarchy uniqueName="[Table1].[signup_date (Month)]" caption="signup_date (Month)" attribute="1" defaultMemberUniqueName="[Table1].[signup_date (Month)].[All]" allUniqueName="[Table1].[signup_date (Month)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3].[order_id]" caption="order_id" attribute="1" defaultMemberUniqueName="[Table3].[order_id].[All]" allUniqueName="[Table3].[order_id].[All]" dimensionUniqueName="[Table3]" displayFolder="" count="0" memberValueDatatype="20" unbalanced="0"/>
    <cacheHierarchy uniqueName="[Table3].[customer_id]" caption="customer_id" attribute="1" defaultMemberUniqueName="[Table3].[customer_id].[All]" allUniqueName="[Table3].[customer_id].[All]" dimensionUniqueName="[Table3]" displayFolder="" count="0" memberValueDatatype="20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order_date]" caption="order_date" attribute="1" defaultMemberUniqueName="[Table3].[order_date].[All]" allUniqueName="[Table3].[order_dat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_value]" caption="total_value" attribute="1" defaultMemberUniqueName="[Table3].[total_value].[All]" allUniqueName="[Table3].[total_value].[All]" dimensionUniqueName="[Table3]" displayFolder="" count="0" memberValueDatatype="5" unbalanced="0"/>
    <cacheHierarchy uniqueName="[Table1].[signup_date (Month Index)]" caption="signup_date (Month Index)" attribute="1" defaultMemberUniqueName="[Table1].[signup_date (Month Index)].[All]" allUniqueName="[Table1].[signup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value]" caption="Sum of total_value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]" caption="Sum of quantity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REDDY" refreshedDate="45883.393499652775" backgroundQuery="1" createdVersion="8" refreshedVersion="8" minRefreshableVersion="3" recordCount="0" supportSubquery="1" supportAdvancedDrill="1" xr:uid="{EAB61BCB-ED23-4658-917F-9676E91BE23D}">
  <cacheSource type="external" connectionId="1"/>
  <cacheFields count="3">
    <cacheField name="[Table1].[region].[region]" caption="region" numFmtId="0" hierarchy="3" level="1">
      <sharedItems count="4">
        <s v="East"/>
        <s v="North"/>
        <s v="South"/>
        <s v="West"/>
      </sharedItems>
    </cacheField>
    <cacheField name="[Table2].[category].[category]" caption="category" numFmtId="0" hierarchy="10" level="1">
      <sharedItems count="3">
        <s v="Accessories"/>
        <s v="Electronics"/>
        <s v="Home Appliances"/>
      </sharedItems>
    </cacheField>
    <cacheField name="[Measures].[Sum of total_value]" caption="Sum of total_value" numFmtId="0" hierarchy="24" level="32767"/>
  </cacheFields>
  <cacheHierarchies count="28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_name]" caption="customer_name" attribute="1" defaultMemberUniqueName="[Table1].[customer_name].[All]" allUniqueName="[Table1].[customer_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ignup_date]" caption="signup_date" attribute="1" time="1" defaultMemberUniqueName="[Table1].[signup_date].[All]" allUniqueName="[Table1].[signup_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signup_date (Year)]" caption="signup_date (Year)" attribute="1" defaultMemberUniqueName="[Table1].[signup_date (Year)].[All]" allUniqueName="[Table1].[signup_date (Year)].[All]" dimensionUniqueName="[Table1]" displayFolder="" count="0" memberValueDatatype="130" unbalanced="0"/>
    <cacheHierarchy uniqueName="[Table1].[signup_date (Month)]" caption="signup_date (Month)" attribute="1" defaultMemberUniqueName="[Table1].[signup_date (Month)].[All]" allUniqueName="[Table1].[signup_date (Month)].[All]" dimensionUniqueName="[Table1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3].[order_id]" caption="order_id" attribute="1" defaultMemberUniqueName="[Table3].[order_id].[All]" allUniqueName="[Table3].[order_id].[All]" dimensionUniqueName="[Table3]" displayFolder="" count="0" memberValueDatatype="20" unbalanced="0"/>
    <cacheHierarchy uniqueName="[Table3].[customer_id]" caption="customer_id" attribute="1" defaultMemberUniqueName="[Table3].[customer_id].[All]" allUniqueName="[Table3].[customer_id].[All]" dimensionUniqueName="[Table3]" displayFolder="" count="0" memberValueDatatype="20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order_date]" caption="order_date" attribute="1" defaultMemberUniqueName="[Table3].[order_date].[All]" allUniqueName="[Table3].[order_dat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_value]" caption="total_value" attribute="1" defaultMemberUniqueName="[Table3].[total_value].[All]" allUniqueName="[Table3].[total_value].[All]" dimensionUniqueName="[Table3]" displayFolder="" count="0" memberValueDatatype="5" unbalanced="0"/>
    <cacheHierarchy uniqueName="[Table1].[signup_date (Month Index)]" caption="signup_date (Month Index)" attribute="1" defaultMemberUniqueName="[Table1].[signup_date (Month Index)].[All]" allUniqueName="[Table1].[signup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value]" caption="Sum of total_value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]" caption="Sum of quantity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REDDY" refreshedDate="45883.403015625001" backgroundQuery="1" createdVersion="8" refreshedVersion="8" minRefreshableVersion="3" recordCount="0" supportSubquery="1" supportAdvancedDrill="1" xr:uid="{5CC6AD69-365C-4670-A59D-A381EA02F652}">
  <cacheSource type="external" connectionId="1"/>
  <cacheFields count="4">
    <cacheField name="[Table1].[signup_date].[signup_date]" caption="signup_date" numFmtId="0" hierarchy="4" level="1">
      <sharedItems containsSemiMixedTypes="0" containsNonDate="0" containsDate="1" containsString="0" minDate="2022-02-11T00:00:00" maxDate="2023-12-26T00:00:00" count="49">
        <d v="2022-02-11T00:00:00"/>
        <d v="2022-02-15T00:00:00"/>
        <d v="2022-02-27T00:00:00"/>
        <d v="2022-03-09T00:00:00"/>
        <d v="2022-04-22T00:00:00"/>
        <d v="2022-05-02T00:00:00"/>
        <d v="2022-06-16T00:00:00"/>
        <d v="2022-06-23T00:00:00"/>
        <d v="2022-06-28T00:00:00"/>
        <d v="2022-07-02T00:00:00"/>
        <d v="2022-07-21T00:00:00"/>
        <d v="2022-09-19T00:00:00"/>
        <d v="2022-09-20T00:00:00"/>
        <d v="2022-10-07T00:00:00"/>
        <d v="2022-10-11T00:00:00"/>
        <d v="2022-11-13T00:00:00"/>
        <d v="2022-11-16T00:00:00"/>
        <d v="2022-12-06T00:00:00"/>
        <d v="2022-12-19T00:00:00"/>
        <d v="2023-01-03T00:00:00"/>
        <d v="2023-01-22T00:00:00"/>
        <d v="2023-02-12T00:00:00"/>
        <d v="2023-02-18T00:00:00"/>
        <d v="2023-02-19T00:00:00"/>
        <d v="2023-03-02T00:00:00"/>
        <d v="2023-03-05T00:00:00"/>
        <d v="2023-03-06T00:00:00"/>
        <d v="2023-03-14T00:00:00"/>
        <d v="2023-04-15T00:00:00"/>
        <d v="2023-04-16T00:00:00"/>
        <d v="2023-05-03T00:00:00"/>
        <d v="2023-05-17T00:00:00"/>
        <d v="2023-05-22T00:00:00"/>
        <d v="2023-06-17T00:00:00"/>
        <d v="2023-06-27T00:00:00"/>
        <d v="2023-07-03T00:00:00"/>
        <d v="2023-08-09T00:00:00"/>
        <d v="2023-08-15T00:00:00"/>
        <d v="2023-08-21T00:00:00"/>
        <d v="2023-09-01T00:00:00"/>
        <d v="2023-09-07T00:00:00"/>
        <d v="2023-09-10T00:00:00"/>
        <d v="2023-09-22T00:00:00"/>
        <d v="2023-09-25T00:00:00"/>
        <d v="2023-10-19T00:00:00"/>
        <d v="2023-11-08T00:00:00"/>
        <d v="2023-11-15T00:00:00"/>
        <d v="2023-12-09T00:00:00"/>
        <d v="2023-12-25T00:00:00"/>
      </sharedItems>
    </cacheField>
    <cacheField name="[Table1].[signup_date (Month)].[signup_date (Month)]" caption="signup_date (Month)" numFmtId="0" hierarchy="7" level="1">
      <sharedItems count="12">
        <s v="Feb"/>
        <s v="Mar"/>
        <s v="Apr"/>
        <s v="May"/>
        <s v="Jun"/>
        <s v="Jul"/>
        <s v="Sep"/>
        <s v="Oct"/>
        <s v="Nov"/>
        <s v="Dec"/>
        <s v="Jan"/>
        <s v="Aug"/>
      </sharedItems>
    </cacheField>
    <cacheField name="[Table1].[signup_date (Year)].[signup_date (Year)]" caption="signup_date (Year)" numFmtId="0" hierarchy="6" level="1">
      <sharedItems count="2">
        <s v="2022"/>
        <s v="2023"/>
      </sharedItems>
    </cacheField>
    <cacheField name="[Measures].[Sum of quantity]" caption="Sum of quantity" numFmtId="0" hierarchy="27" level="32767"/>
  </cacheFields>
  <cacheHierarchies count="28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_name]" caption="customer_name" attribute="1" defaultMemberUniqueName="[Table1].[customer_name].[All]" allUniqueName="[Table1].[customer_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ignup_date]" caption="signup_date" attribute="1" time="1" defaultMemberUniqueName="[Table1].[signup_date].[All]" allUniqueName="[Table1].[signup_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signup_date (Year)]" caption="signup_date (Year)" attribute="1" defaultMemberUniqueName="[Table1].[signup_date (Year)].[All]" allUniqueName="[Table1].[signup_date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ignup_date (Month)]" caption="signup_date (Month)" attribute="1" defaultMemberUniqueName="[Table1].[signup_date (Month)].[All]" allUniqueName="[Table1].[signup_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3].[order_id]" caption="order_id" attribute="1" defaultMemberUniqueName="[Table3].[order_id].[All]" allUniqueName="[Table3].[order_id].[All]" dimensionUniqueName="[Table3]" displayFolder="" count="0" memberValueDatatype="20" unbalanced="0"/>
    <cacheHierarchy uniqueName="[Table3].[customer_id]" caption="customer_id" attribute="1" defaultMemberUniqueName="[Table3].[customer_id].[All]" allUniqueName="[Table3].[customer_id].[All]" dimensionUniqueName="[Table3]" displayFolder="" count="0" memberValueDatatype="20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order_date]" caption="order_date" attribute="1" defaultMemberUniqueName="[Table3].[order_date].[All]" allUniqueName="[Table3].[order_dat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_value]" caption="total_value" attribute="1" defaultMemberUniqueName="[Table3].[total_value].[All]" allUniqueName="[Table3].[total_value].[All]" dimensionUniqueName="[Table3]" displayFolder="" count="0" memberValueDatatype="5" unbalanced="0"/>
    <cacheHierarchy uniqueName="[Table1].[signup_date (Month Index)]" caption="signup_date (Month Index)" attribute="1" defaultMemberUniqueName="[Table1].[signup_date (Month Index)].[All]" allUniqueName="[Table1].[signup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value]" caption="Sum of total_value" measure="1" displayFolder="" measureGroup="Table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]" caption="Sum of quantity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REDDY" refreshedDate="45883.40393912037" backgroundQuery="1" createdVersion="8" refreshedVersion="8" minRefreshableVersion="3" recordCount="0" supportSubquery="1" supportAdvancedDrill="1" xr:uid="{B220BC3E-6B93-447A-B1B9-E8F825B2A977}">
  <cacheSource type="external" connectionId="1"/>
  <cacheFields count="4">
    <cacheField name="[Table2].[category].[category]" caption="category" numFmtId="0" hierarchy="10" level="1">
      <sharedItems count="1">
        <s v="Home Appliances"/>
      </sharedItems>
    </cacheField>
    <cacheField name="[Table1].[signup_date (Year)].[signup_date (Year)]" caption="signup_date (Year)" numFmtId="0" hierarchy="6" level="1">
      <sharedItems count="2">
        <s v="2022"/>
        <s v="2023"/>
      </sharedItems>
    </cacheField>
    <cacheField name="[Table1].[signup_date (Month)].[signup_date (Month)]" caption="signup_date (Month)" numFmtId="0" hierarchy="7" level="1">
      <sharedItems count="12">
        <s v="Feb"/>
        <s v="Mar"/>
        <s v="Apr"/>
        <s v="May"/>
        <s v="Jun"/>
        <s v="Jul"/>
        <s v="Sep"/>
        <s v="Oct"/>
        <s v="Nov"/>
        <s v="Dec"/>
        <s v="Jan"/>
        <s v="Aug"/>
      </sharedItems>
    </cacheField>
    <cacheField name="[Measures].[Sum of total_value]" caption="Sum of total_value" numFmtId="0" hierarchy="24" level="32767"/>
  </cacheFields>
  <cacheHierarchies count="28"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customer_name]" caption="customer_name" attribute="1" defaultMemberUniqueName="[Table1].[customer_name].[All]" allUniqueName="[Table1].[customer_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ignup_date]" caption="signup_date" attribute="1" time="1" defaultMemberUniqueName="[Table1].[signup_date].[All]" allUniqueName="[Table1].[signup_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signup_date (Year)]" caption="signup_date (Year)" attribute="1" defaultMemberUniqueName="[Table1].[signup_date (Year)].[All]" allUniqueName="[Table1].[signup_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ignup_date (Month)]" caption="signup_date (Month)" attribute="1" defaultMemberUniqueName="[Table1].[signup_date (Month)].[All]" allUniqueName="[Table1].[signup_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name]" caption="product_name" attribute="1" defaultMemberUniqueName="[Table2].[product_name].[All]" allUniqueName="[Table2].[product_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3].[order_id]" caption="order_id" attribute="1" defaultMemberUniqueName="[Table3].[order_id].[All]" allUniqueName="[Table3].[order_id].[All]" dimensionUniqueName="[Table3]" displayFolder="" count="0" memberValueDatatype="20" unbalanced="0"/>
    <cacheHierarchy uniqueName="[Table3].[customer_id]" caption="customer_id" attribute="1" defaultMemberUniqueName="[Table3].[customer_id].[All]" allUniqueName="[Table3].[customer_id].[All]" dimensionUniqueName="[Table3]" displayFolder="" count="0" memberValueDatatype="20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order_date]" caption="order_date" attribute="1" defaultMemberUniqueName="[Table3].[order_date].[All]" allUniqueName="[Table3].[order_date].[All]" dimensionUniqueName="[Table3]" displayFolder="" count="0" memberValueDatatype="13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_value]" caption="total_value" attribute="1" defaultMemberUniqueName="[Table3].[total_value].[All]" allUniqueName="[Table3].[total_value].[All]" dimensionUniqueName="[Table3]" displayFolder="" count="0" memberValueDatatype="5" unbalanced="0"/>
    <cacheHierarchy uniqueName="[Table1].[signup_date (Month Index)]" caption="signup_date (Month Index)" attribute="1" defaultMemberUniqueName="[Table1].[signup_date (Month Index)].[All]" allUniqueName="[Table1].[signup_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_value]" caption="Sum of total_value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ustomer_id]" caption="Sum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]" caption="Sum of quantity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DA882-42DA-496B-A4B1-D8826F5902E4}" name="PivotTable5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2:B77" firstHeaderRow="1" firstDataRow="1" firstDataCol="1"/>
  <pivotFields count="4"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11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total_value" fld="3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customer_id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" filterVal="1"/>
        </filterColumn>
      </autoFilter>
    </filter>
  </filters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356A5-C1EB-438F-A1F4-FC63B08D28FF}" name="PivotTable4" cacheId="1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8:B49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Sum of total_value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customer_id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" filterVal="1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FBA06-3898-4AEC-A331-8A35F8513425}" name="PivotTable3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B45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_value" fld="0" baseField="0" baseItem="0"/>
    <dataField name="Count of customer_id" fld="1" subtotal="count" baseField="0" baseItem="1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customer_id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35E09-46DE-47E8-BDBF-66DB7AD65B8C}" name="PivotTable2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B38" firstHeaderRow="1" firstDataRow="1" firstDataCol="1"/>
  <pivotFields count="4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3">
    <field x="2"/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11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uantity" fld="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0C3F3-A636-4D86-AB56-C7D9D5A22D39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value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907FF-7305-483F-8618-C276177B541E}" name="Table1" displayName="Table1" ref="A1:F51" totalsRowShown="0" headerRowDxfId="8" headerRowBorderDxfId="9" tableBorderDxfId="10">
  <autoFilter ref="A1:F51" xr:uid="{8AB907FF-7305-483F-8618-C276177B541E}"/>
  <tableColumns count="6">
    <tableColumn id="1" xr3:uid="{17D47559-EC85-4E34-B0D6-213C060A953A}" name="customer_id"/>
    <tableColumn id="2" xr3:uid="{AEC9B10A-7F0C-4142-B833-ED533AEED7BB}" name="customer_name"/>
    <tableColumn id="3" xr3:uid="{D00990F2-2B96-4C6E-A3CA-2CE9699A8609}" name="email"/>
    <tableColumn id="4" xr3:uid="{DC73E761-9623-460C-8706-0DFF8FC3812C}" name="region"/>
    <tableColumn id="5" xr3:uid="{363B5240-EA14-4E4C-83FF-BCBC7B3FAF92}" name="signup_date" dataDxfId="0"/>
    <tableColumn id="6" xr3:uid="{51CCEF24-EAA6-4054-9062-75FB46FC5EA3}" name="Month" dataDxfId="1">
      <calculatedColumnFormula>TEXT(Table1[[#This Row],[signup_date]],"YYYY-MMM")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51FBD-7D28-4A00-B197-E3B5CDC513D2}" name="Table2" displayName="Table2" ref="A1:D31" totalsRowShown="0" headerRowDxfId="5" headerRowBorderDxfId="6" tableBorderDxfId="7">
  <autoFilter ref="A1:D31" xr:uid="{34351FBD-7D28-4A00-B197-E3B5CDC513D2}"/>
  <tableColumns count="4">
    <tableColumn id="1" xr3:uid="{EE211685-3ADA-4679-8DB6-8F7B9FD60502}" name="product_id"/>
    <tableColumn id="2" xr3:uid="{1CC5EF5E-9F18-449C-96C5-C1B38A31F463}" name="product_name"/>
    <tableColumn id="3" xr3:uid="{DD8AB175-10DD-4BEF-918D-CDCB1AD58560}" name="category"/>
    <tableColumn id="4" xr3:uid="{C46DA5B6-8AC4-4C58-85C1-41860ACDCFB9}" name="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78852-83BF-465D-B4C4-8AFCCF7BB4E0}" name="Table3" displayName="Table3" ref="A1:G201" totalsRowShown="0" headerRowDxfId="2" headerRowBorderDxfId="3" tableBorderDxfId="4">
  <autoFilter ref="A1:G201" xr:uid="{DEB78852-83BF-465D-B4C4-8AFCCF7BB4E0}"/>
  <tableColumns count="7">
    <tableColumn id="1" xr3:uid="{37F37108-6F80-47E2-8B46-9CC8102377C5}" name="order_id"/>
    <tableColumn id="2" xr3:uid="{0E3685A7-5D72-4E05-AE13-3A4C52E0EF99}" name="customer_id"/>
    <tableColumn id="3" xr3:uid="{42DEE949-7EEA-497C-BDB2-9BEFE1671B0A}" name="product_id"/>
    <tableColumn id="4" xr3:uid="{F21133DA-3B8F-4B58-8894-70C38955B6CA}" name="quantity"/>
    <tableColumn id="5" xr3:uid="{6BA1D7FE-B2D8-4C58-AC44-D09914E6FBE4}" name="order_date"/>
    <tableColumn id="6" xr3:uid="{ABE33B19-42FD-4099-8ABF-65AAB643E9B4}" name="price">
      <calculatedColumnFormula>_xlfn.XLOOKUP(C2,products!$A$2:$A$31,products!$D$2:$D$31)</calculatedColumnFormula>
    </tableColumn>
    <tableColumn id="7" xr3:uid="{161774E3-8F4C-4F30-830B-C204901B6D78}" name="total_value">
      <calculatedColumnFormula>D2*F2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2CC9-86C7-47F6-9FB8-3797CB73DF5A}">
  <dimension ref="A3:E77"/>
  <sheetViews>
    <sheetView topLeftCell="A58" workbookViewId="0">
      <selection activeCell="B62" sqref="B62"/>
    </sheetView>
  </sheetViews>
  <sheetFormatPr defaultRowHeight="14.5" x14ac:dyDescent="0.35"/>
  <cols>
    <col min="1" max="1" width="12.36328125" bestFit="1" customWidth="1"/>
    <col min="2" max="3" width="16.6328125" bestFit="1" customWidth="1"/>
    <col min="4" max="4" width="15.36328125" bestFit="1" customWidth="1"/>
    <col min="5" max="5" width="10.7265625" bestFit="1" customWidth="1"/>
  </cols>
  <sheetData>
    <row r="3" spans="1:5" x14ac:dyDescent="0.35">
      <c r="A3" s="3" t="s">
        <v>332</v>
      </c>
      <c r="B3" s="3" t="s">
        <v>333</v>
      </c>
    </row>
    <row r="4" spans="1:5" x14ac:dyDescent="0.35">
      <c r="A4" s="3" t="s">
        <v>330</v>
      </c>
      <c r="B4" t="s">
        <v>153</v>
      </c>
      <c r="C4" t="s">
        <v>155</v>
      </c>
      <c r="D4" t="s">
        <v>154</v>
      </c>
      <c r="E4" t="s">
        <v>331</v>
      </c>
    </row>
    <row r="5" spans="1:5" x14ac:dyDescent="0.35">
      <c r="A5" s="4" t="s">
        <v>108</v>
      </c>
      <c r="B5" s="5">
        <v>127508.76999999999</v>
      </c>
      <c r="C5" s="5">
        <v>85144.99</v>
      </c>
      <c r="D5" s="5">
        <v>72843.27</v>
      </c>
      <c r="E5" s="5">
        <v>285497.02999999997</v>
      </c>
    </row>
    <row r="6" spans="1:5" x14ac:dyDescent="0.35">
      <c r="A6" s="4" t="s">
        <v>107</v>
      </c>
      <c r="B6" s="5">
        <v>95795.129999999976</v>
      </c>
      <c r="C6" s="5">
        <v>72866.76999999999</v>
      </c>
      <c r="D6" s="5">
        <v>146439.01</v>
      </c>
      <c r="E6" s="5">
        <v>315100.91000000003</v>
      </c>
    </row>
    <row r="7" spans="1:5" x14ac:dyDescent="0.35">
      <c r="A7" s="4" t="s">
        <v>105</v>
      </c>
      <c r="B7" s="5">
        <v>117672.48</v>
      </c>
      <c r="C7" s="5">
        <v>146753.52999999997</v>
      </c>
      <c r="D7" s="5">
        <v>229743.89</v>
      </c>
      <c r="E7" s="5">
        <v>494169.89999999997</v>
      </c>
    </row>
    <row r="8" spans="1:5" x14ac:dyDescent="0.35">
      <c r="A8" s="4" t="s">
        <v>106</v>
      </c>
      <c r="B8" s="5">
        <v>124054.54999999997</v>
      </c>
      <c r="C8" s="5">
        <v>117993.2</v>
      </c>
      <c r="D8" s="5">
        <v>123988.91000000002</v>
      </c>
      <c r="E8" s="5">
        <v>366036.66</v>
      </c>
    </row>
    <row r="9" spans="1:5" x14ac:dyDescent="0.35">
      <c r="A9" s="4" t="s">
        <v>331</v>
      </c>
      <c r="B9" s="5">
        <v>465030.93</v>
      </c>
      <c r="C9" s="5">
        <v>422758.49000000011</v>
      </c>
      <c r="D9" s="5">
        <v>573015.07999999996</v>
      </c>
      <c r="E9" s="5">
        <v>1460804.5000000002</v>
      </c>
    </row>
    <row r="13" spans="1:5" x14ac:dyDescent="0.35">
      <c r="A13" s="3" t="s">
        <v>330</v>
      </c>
      <c r="B13" t="s">
        <v>350</v>
      </c>
    </row>
    <row r="14" spans="1:5" x14ac:dyDescent="0.35">
      <c r="A14" s="4" t="s">
        <v>335</v>
      </c>
      <c r="B14" s="5"/>
    </row>
    <row r="15" spans="1:5" x14ac:dyDescent="0.35">
      <c r="A15" s="6" t="s">
        <v>336</v>
      </c>
      <c r="B15" s="5">
        <v>22</v>
      </c>
    </row>
    <row r="16" spans="1:5" x14ac:dyDescent="0.35">
      <c r="A16" s="6" t="s">
        <v>337</v>
      </c>
      <c r="B16" s="5">
        <v>11</v>
      </c>
    </row>
    <row r="17" spans="1:2" x14ac:dyDescent="0.35">
      <c r="A17" s="6" t="s">
        <v>338</v>
      </c>
      <c r="B17" s="5">
        <v>13</v>
      </c>
    </row>
    <row r="18" spans="1:2" x14ac:dyDescent="0.35">
      <c r="A18" s="6" t="s">
        <v>339</v>
      </c>
      <c r="B18" s="5">
        <v>25</v>
      </c>
    </row>
    <row r="19" spans="1:2" x14ac:dyDescent="0.35">
      <c r="A19" s="6" t="s">
        <v>340</v>
      </c>
      <c r="B19" s="5">
        <v>32</v>
      </c>
    </row>
    <row r="20" spans="1:2" x14ac:dyDescent="0.35">
      <c r="A20" s="6" t="s">
        <v>341</v>
      </c>
      <c r="B20" s="5">
        <v>17</v>
      </c>
    </row>
    <row r="21" spans="1:2" x14ac:dyDescent="0.35">
      <c r="A21" s="6" t="s">
        <v>342</v>
      </c>
      <c r="B21" s="5">
        <v>13</v>
      </c>
    </row>
    <row r="22" spans="1:2" x14ac:dyDescent="0.35">
      <c r="A22" s="6" t="s">
        <v>343</v>
      </c>
      <c r="B22" s="5">
        <v>35</v>
      </c>
    </row>
    <row r="23" spans="1:2" x14ac:dyDescent="0.35">
      <c r="A23" s="6" t="s">
        <v>344</v>
      </c>
      <c r="B23" s="5">
        <v>25</v>
      </c>
    </row>
    <row r="24" spans="1:2" x14ac:dyDescent="0.35">
      <c r="A24" s="6" t="s">
        <v>345</v>
      </c>
      <c r="B24" s="5">
        <v>13</v>
      </c>
    </row>
    <row r="25" spans="1:2" x14ac:dyDescent="0.35">
      <c r="A25" s="4" t="s">
        <v>346</v>
      </c>
      <c r="B25" s="5"/>
    </row>
    <row r="26" spans="1:2" x14ac:dyDescent="0.35">
      <c r="A26" s="6" t="s">
        <v>347</v>
      </c>
      <c r="B26" s="5">
        <v>28</v>
      </c>
    </row>
    <row r="27" spans="1:2" x14ac:dyDescent="0.35">
      <c r="A27" s="6" t="s">
        <v>336</v>
      </c>
      <c r="B27" s="5">
        <v>44</v>
      </c>
    </row>
    <row r="28" spans="1:2" x14ac:dyDescent="0.35">
      <c r="A28" s="6" t="s">
        <v>337</v>
      </c>
      <c r="B28" s="5">
        <v>64</v>
      </c>
    </row>
    <row r="29" spans="1:2" x14ac:dyDescent="0.35">
      <c r="A29" s="6" t="s">
        <v>338</v>
      </c>
      <c r="B29" s="5">
        <v>21</v>
      </c>
    </row>
    <row r="30" spans="1:2" x14ac:dyDescent="0.35">
      <c r="A30" s="6" t="s">
        <v>339</v>
      </c>
      <c r="B30" s="5">
        <v>51</v>
      </c>
    </row>
    <row r="31" spans="1:2" x14ac:dyDescent="0.35">
      <c r="A31" s="6" t="s">
        <v>340</v>
      </c>
      <c r="B31" s="5">
        <v>33</v>
      </c>
    </row>
    <row r="32" spans="1:2" x14ac:dyDescent="0.35">
      <c r="A32" s="6" t="s">
        <v>341</v>
      </c>
      <c r="B32" s="5">
        <v>4</v>
      </c>
    </row>
    <row r="33" spans="1:2" x14ac:dyDescent="0.35">
      <c r="A33" s="6" t="s">
        <v>348</v>
      </c>
      <c r="B33" s="5">
        <v>27</v>
      </c>
    </row>
    <row r="34" spans="1:2" x14ac:dyDescent="0.35">
      <c r="A34" s="6" t="s">
        <v>342</v>
      </c>
      <c r="B34" s="5">
        <v>56</v>
      </c>
    </row>
    <row r="35" spans="1:2" x14ac:dyDescent="0.35">
      <c r="A35" s="6" t="s">
        <v>343</v>
      </c>
      <c r="B35" s="5">
        <v>5</v>
      </c>
    </row>
    <row r="36" spans="1:2" x14ac:dyDescent="0.35">
      <c r="A36" s="6" t="s">
        <v>344</v>
      </c>
      <c r="B36" s="5">
        <v>13</v>
      </c>
    </row>
    <row r="37" spans="1:2" x14ac:dyDescent="0.35">
      <c r="A37" s="6" t="s">
        <v>345</v>
      </c>
      <c r="B37" s="5">
        <v>31</v>
      </c>
    </row>
    <row r="38" spans="1:2" x14ac:dyDescent="0.35">
      <c r="A38" s="4" t="s">
        <v>331</v>
      </c>
      <c r="B38" s="5">
        <v>583</v>
      </c>
    </row>
    <row r="44" spans="1:2" x14ac:dyDescent="0.35">
      <c r="A44" t="s">
        <v>332</v>
      </c>
      <c r="B44" t="s">
        <v>349</v>
      </c>
    </row>
    <row r="45" spans="1:2" x14ac:dyDescent="0.35">
      <c r="A45" s="5">
        <v>1460804.5000000002</v>
      </c>
      <c r="B45" s="5">
        <v>50</v>
      </c>
    </row>
    <row r="48" spans="1:2" x14ac:dyDescent="0.35">
      <c r="A48" s="3" t="s">
        <v>330</v>
      </c>
      <c r="B48" t="s">
        <v>332</v>
      </c>
    </row>
    <row r="49" spans="1:2" x14ac:dyDescent="0.35">
      <c r="A49" s="4" t="s">
        <v>154</v>
      </c>
      <c r="B49" s="5">
        <v>573015.07999999996</v>
      </c>
    </row>
    <row r="52" spans="1:2" x14ac:dyDescent="0.35">
      <c r="A52" s="3" t="s">
        <v>330</v>
      </c>
      <c r="B52" t="s">
        <v>332</v>
      </c>
    </row>
    <row r="53" spans="1:2" x14ac:dyDescent="0.35">
      <c r="A53" s="4" t="s">
        <v>335</v>
      </c>
      <c r="B53" s="5"/>
    </row>
    <row r="54" spans="1:2" x14ac:dyDescent="0.35">
      <c r="A54" s="6" t="s">
        <v>336</v>
      </c>
      <c r="B54" s="5">
        <v>40007.81</v>
      </c>
    </row>
    <row r="55" spans="1:2" x14ac:dyDescent="0.35">
      <c r="A55" s="6" t="s">
        <v>337</v>
      </c>
      <c r="B55" s="5">
        <v>38429.020000000004</v>
      </c>
    </row>
    <row r="56" spans="1:2" x14ac:dyDescent="0.35">
      <c r="A56" s="6" t="s">
        <v>338</v>
      </c>
      <c r="B56" s="5">
        <v>46877.53</v>
      </c>
    </row>
    <row r="57" spans="1:2" x14ac:dyDescent="0.35">
      <c r="A57" s="6" t="s">
        <v>339</v>
      </c>
      <c r="B57" s="5">
        <v>69574.69</v>
      </c>
    </row>
    <row r="58" spans="1:2" x14ac:dyDescent="0.35">
      <c r="A58" s="6" t="s">
        <v>340</v>
      </c>
      <c r="B58" s="5">
        <v>90118.13</v>
      </c>
    </row>
    <row r="59" spans="1:2" x14ac:dyDescent="0.35">
      <c r="A59" s="6" t="s">
        <v>341</v>
      </c>
      <c r="B59" s="5">
        <v>56560.960000000006</v>
      </c>
    </row>
    <row r="60" spans="1:2" x14ac:dyDescent="0.35">
      <c r="A60" s="6" t="s">
        <v>342</v>
      </c>
      <c r="B60" s="5">
        <v>18132.39</v>
      </c>
    </row>
    <row r="61" spans="1:2" x14ac:dyDescent="0.35">
      <c r="A61" s="6" t="s">
        <v>343</v>
      </c>
      <c r="B61" s="5">
        <v>84137.430000000008</v>
      </c>
    </row>
    <row r="62" spans="1:2" x14ac:dyDescent="0.35">
      <c r="A62" s="6" t="s">
        <v>344</v>
      </c>
      <c r="B62" s="5">
        <v>61212.780000000006</v>
      </c>
    </row>
    <row r="63" spans="1:2" x14ac:dyDescent="0.35">
      <c r="A63" s="6" t="s">
        <v>345</v>
      </c>
      <c r="B63" s="5">
        <v>47476.27</v>
      </c>
    </row>
    <row r="64" spans="1:2" x14ac:dyDescent="0.35">
      <c r="A64" s="4" t="s">
        <v>346</v>
      </c>
      <c r="B64" s="5"/>
    </row>
    <row r="65" spans="1:2" x14ac:dyDescent="0.35">
      <c r="A65" s="6" t="s">
        <v>347</v>
      </c>
      <c r="B65" s="5">
        <v>62969.37</v>
      </c>
    </row>
    <row r="66" spans="1:2" x14ac:dyDescent="0.35">
      <c r="A66" s="6" t="s">
        <v>336</v>
      </c>
      <c r="B66" s="5">
        <v>105657.63999999998</v>
      </c>
    </row>
    <row r="67" spans="1:2" x14ac:dyDescent="0.35">
      <c r="A67" s="6" t="s">
        <v>337</v>
      </c>
      <c r="B67" s="5">
        <v>131956.75000000003</v>
      </c>
    </row>
    <row r="68" spans="1:2" x14ac:dyDescent="0.35">
      <c r="A68" s="6" t="s">
        <v>338</v>
      </c>
      <c r="B68" s="5">
        <v>49218.14</v>
      </c>
    </row>
    <row r="69" spans="1:2" x14ac:dyDescent="0.35">
      <c r="A69" s="6" t="s">
        <v>339</v>
      </c>
      <c r="B69" s="5">
        <v>165155.24</v>
      </c>
    </row>
    <row r="70" spans="1:2" x14ac:dyDescent="0.35">
      <c r="A70" s="6" t="s">
        <v>340</v>
      </c>
      <c r="B70" s="5">
        <v>62252.850000000006</v>
      </c>
    </row>
    <row r="71" spans="1:2" x14ac:dyDescent="0.35">
      <c r="A71" s="6" t="s">
        <v>341</v>
      </c>
      <c r="B71" s="5">
        <v>4140.68</v>
      </c>
    </row>
    <row r="72" spans="1:2" x14ac:dyDescent="0.35">
      <c r="A72" s="6" t="s">
        <v>348</v>
      </c>
      <c r="B72" s="5">
        <v>82945.999999999985</v>
      </c>
    </row>
    <row r="73" spans="1:2" x14ac:dyDescent="0.35">
      <c r="A73" s="6" t="s">
        <v>342</v>
      </c>
      <c r="B73" s="5">
        <v>158306.09</v>
      </c>
    </row>
    <row r="74" spans="1:2" x14ac:dyDescent="0.35">
      <c r="A74" s="6" t="s">
        <v>343</v>
      </c>
      <c r="B74" s="5">
        <v>11984.21</v>
      </c>
    </row>
    <row r="75" spans="1:2" x14ac:dyDescent="0.35">
      <c r="A75" s="6" t="s">
        <v>344</v>
      </c>
      <c r="B75" s="5">
        <v>23741.3</v>
      </c>
    </row>
    <row r="76" spans="1:2" x14ac:dyDescent="0.35">
      <c r="A76" s="6" t="s">
        <v>345</v>
      </c>
      <c r="B76" s="5">
        <v>49949.22</v>
      </c>
    </row>
    <row r="77" spans="1:2" x14ac:dyDescent="0.35">
      <c r="A77" s="4" t="s">
        <v>331</v>
      </c>
      <c r="B77" s="5">
        <v>1460804.5000000002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I4" sqref="I4"/>
    </sheetView>
  </sheetViews>
  <sheetFormatPr defaultRowHeight="14.5" x14ac:dyDescent="0.35"/>
  <cols>
    <col min="1" max="1" width="13.26953125" customWidth="1"/>
    <col min="2" max="2" width="16.453125" customWidth="1"/>
    <col min="5" max="5" width="13.08984375" style="8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334</v>
      </c>
    </row>
    <row r="2" spans="1:6" x14ac:dyDescent="0.35">
      <c r="A2">
        <v>1</v>
      </c>
      <c r="B2" t="s">
        <v>5</v>
      </c>
      <c r="C2" t="s">
        <v>55</v>
      </c>
      <c r="D2" t="s">
        <v>105</v>
      </c>
      <c r="E2" s="8">
        <v>45147</v>
      </c>
      <c r="F2" t="str">
        <f>TEXT(Table1[[#This Row],[signup_date]],"YYYY-MMM")</f>
        <v>2023-Aug</v>
      </c>
    </row>
    <row r="3" spans="1:6" x14ac:dyDescent="0.35">
      <c r="A3">
        <v>2</v>
      </c>
      <c r="B3" t="s">
        <v>6</v>
      </c>
      <c r="C3" t="s">
        <v>56</v>
      </c>
      <c r="D3" t="s">
        <v>105</v>
      </c>
      <c r="E3" s="8">
        <v>45031</v>
      </c>
      <c r="F3" t="str">
        <f>TEXT(Table1[[#This Row],[signup_date]],"YYYY-MMM")</f>
        <v>2023-Apr</v>
      </c>
    </row>
    <row r="4" spans="1:6" x14ac:dyDescent="0.35">
      <c r="A4">
        <v>3</v>
      </c>
      <c r="B4" t="s">
        <v>7</v>
      </c>
      <c r="C4" t="s">
        <v>57</v>
      </c>
      <c r="D4" t="s">
        <v>106</v>
      </c>
      <c r="E4" s="8">
        <v>45269</v>
      </c>
      <c r="F4" t="str">
        <f>TEXT(Table1[[#This Row],[signup_date]],"YYYY-MMM")</f>
        <v>2023-Dec</v>
      </c>
    </row>
    <row r="5" spans="1:6" x14ac:dyDescent="0.35">
      <c r="A5">
        <v>4</v>
      </c>
      <c r="B5" t="s">
        <v>8</v>
      </c>
      <c r="C5" t="s">
        <v>58</v>
      </c>
      <c r="D5" t="s">
        <v>105</v>
      </c>
      <c r="E5" s="8">
        <v>45153</v>
      </c>
      <c r="F5" t="str">
        <f>TEXT(Table1[[#This Row],[signup_date]],"YYYY-MMM")</f>
        <v>2023-Aug</v>
      </c>
    </row>
    <row r="6" spans="1:6" x14ac:dyDescent="0.35">
      <c r="A6">
        <v>5</v>
      </c>
      <c r="B6" t="s">
        <v>9</v>
      </c>
      <c r="C6" t="s">
        <v>59</v>
      </c>
      <c r="D6" t="s">
        <v>107</v>
      </c>
      <c r="E6" s="8">
        <v>44824</v>
      </c>
      <c r="F6" t="str">
        <f>TEXT(Table1[[#This Row],[signup_date]],"YYYY-MMM")</f>
        <v>2022-Sep</v>
      </c>
    </row>
    <row r="7" spans="1:6" x14ac:dyDescent="0.35">
      <c r="A7">
        <v>6</v>
      </c>
      <c r="B7" t="s">
        <v>10</v>
      </c>
      <c r="C7" t="s">
        <v>60</v>
      </c>
      <c r="D7" t="s">
        <v>107</v>
      </c>
      <c r="E7" s="8">
        <v>44878</v>
      </c>
      <c r="F7" t="str">
        <f>TEXT(Table1[[#This Row],[signup_date]],"YYYY-MMM")</f>
        <v>2022-Nov</v>
      </c>
    </row>
    <row r="8" spans="1:6" x14ac:dyDescent="0.35">
      <c r="A8">
        <v>7</v>
      </c>
      <c r="B8" t="s">
        <v>11</v>
      </c>
      <c r="C8" t="s">
        <v>61</v>
      </c>
      <c r="D8" t="s">
        <v>106</v>
      </c>
      <c r="E8" s="8">
        <v>44999</v>
      </c>
      <c r="F8" t="str">
        <f>TEXT(Table1[[#This Row],[signup_date]],"YYYY-MMM")</f>
        <v>2023-Mar</v>
      </c>
    </row>
    <row r="9" spans="1:6" x14ac:dyDescent="0.35">
      <c r="A9">
        <v>8</v>
      </c>
      <c r="B9" t="s">
        <v>12</v>
      </c>
      <c r="C9" t="s">
        <v>62</v>
      </c>
      <c r="D9" t="s">
        <v>108</v>
      </c>
      <c r="E9" s="8">
        <v>45159</v>
      </c>
      <c r="F9" t="str">
        <f>TEXT(Table1[[#This Row],[signup_date]],"YYYY-MMM")</f>
        <v>2023-Aug</v>
      </c>
    </row>
    <row r="10" spans="1:6" x14ac:dyDescent="0.35">
      <c r="A10">
        <v>9</v>
      </c>
      <c r="B10" t="s">
        <v>13</v>
      </c>
      <c r="C10" t="s">
        <v>63</v>
      </c>
      <c r="D10" t="s">
        <v>108</v>
      </c>
      <c r="E10" s="8">
        <v>44673</v>
      </c>
      <c r="F10" t="str">
        <f>TEXT(Table1[[#This Row],[signup_date]],"YYYY-MMM")</f>
        <v>2022-Apr</v>
      </c>
    </row>
    <row r="11" spans="1:6" x14ac:dyDescent="0.35">
      <c r="A11">
        <v>10</v>
      </c>
      <c r="B11" t="s">
        <v>14</v>
      </c>
      <c r="C11" t="s">
        <v>64</v>
      </c>
      <c r="D11" t="s">
        <v>108</v>
      </c>
      <c r="E11" s="8">
        <v>44976</v>
      </c>
      <c r="F11" t="str">
        <f>TEXT(Table1[[#This Row],[signup_date]],"YYYY-MMM")</f>
        <v>2023-Feb</v>
      </c>
    </row>
    <row r="12" spans="1:6" x14ac:dyDescent="0.35">
      <c r="A12">
        <v>11</v>
      </c>
      <c r="B12" t="s">
        <v>15</v>
      </c>
      <c r="C12" t="s">
        <v>65</v>
      </c>
      <c r="D12" t="s">
        <v>106</v>
      </c>
      <c r="E12" s="8">
        <v>45104</v>
      </c>
      <c r="F12" t="str">
        <f>TEXT(Table1[[#This Row],[signup_date]],"YYYY-MMM")</f>
        <v>2023-Jun</v>
      </c>
    </row>
    <row r="13" spans="1:6" x14ac:dyDescent="0.35">
      <c r="A13">
        <v>12</v>
      </c>
      <c r="B13" t="s">
        <v>16</v>
      </c>
      <c r="C13" t="s">
        <v>66</v>
      </c>
      <c r="D13" t="s">
        <v>108</v>
      </c>
      <c r="E13" s="8">
        <v>44740</v>
      </c>
      <c r="F13" t="str">
        <f>TEXT(Table1[[#This Row],[signup_date]],"YYYY-MMM")</f>
        <v>2022-Jun</v>
      </c>
    </row>
    <row r="14" spans="1:6" x14ac:dyDescent="0.35">
      <c r="A14">
        <v>13</v>
      </c>
      <c r="B14" t="s">
        <v>17</v>
      </c>
      <c r="C14" t="s">
        <v>67</v>
      </c>
      <c r="D14" t="s">
        <v>105</v>
      </c>
      <c r="E14" s="8">
        <v>45191</v>
      </c>
      <c r="F14" t="str">
        <f>TEXT(Table1[[#This Row],[signup_date]],"YYYY-MMM")</f>
        <v>2023-Sep</v>
      </c>
    </row>
    <row r="15" spans="1:6" x14ac:dyDescent="0.35">
      <c r="A15">
        <v>14</v>
      </c>
      <c r="B15" t="s">
        <v>18</v>
      </c>
      <c r="C15" t="s">
        <v>68</v>
      </c>
      <c r="D15" t="s">
        <v>108</v>
      </c>
      <c r="E15" s="8">
        <v>44841</v>
      </c>
      <c r="F15" t="str">
        <f>TEXT(Table1[[#This Row],[signup_date]],"YYYY-MMM")</f>
        <v>2022-Oct</v>
      </c>
    </row>
    <row r="16" spans="1:6" x14ac:dyDescent="0.35">
      <c r="A16">
        <v>15</v>
      </c>
      <c r="B16" t="s">
        <v>19</v>
      </c>
      <c r="C16" t="s">
        <v>69</v>
      </c>
      <c r="D16" t="s">
        <v>107</v>
      </c>
      <c r="E16" s="8">
        <v>45068</v>
      </c>
      <c r="F16" t="str">
        <f>TEXT(Table1[[#This Row],[signup_date]],"YYYY-MMM")</f>
        <v>2023-May</v>
      </c>
    </row>
    <row r="17" spans="1:6" x14ac:dyDescent="0.35">
      <c r="A17">
        <v>16</v>
      </c>
      <c r="B17" t="s">
        <v>20</v>
      </c>
      <c r="C17" t="s">
        <v>70</v>
      </c>
      <c r="D17" t="s">
        <v>107</v>
      </c>
      <c r="E17" s="8">
        <v>45285</v>
      </c>
      <c r="F17" t="str">
        <f>TEXT(Table1[[#This Row],[signup_date]],"YYYY-MMM")</f>
        <v>2023-Dec</v>
      </c>
    </row>
    <row r="18" spans="1:6" x14ac:dyDescent="0.35">
      <c r="A18">
        <v>17</v>
      </c>
      <c r="B18" t="s">
        <v>21</v>
      </c>
      <c r="C18" t="s">
        <v>71</v>
      </c>
      <c r="D18" t="s">
        <v>106</v>
      </c>
      <c r="E18" s="8">
        <v>45170</v>
      </c>
      <c r="F18" t="str">
        <f>TEXT(Table1[[#This Row],[signup_date]],"YYYY-MMM")</f>
        <v>2023-Sep</v>
      </c>
    </row>
    <row r="19" spans="1:6" x14ac:dyDescent="0.35">
      <c r="A19">
        <v>18</v>
      </c>
      <c r="B19" t="s">
        <v>22</v>
      </c>
      <c r="C19" t="s">
        <v>72</v>
      </c>
      <c r="D19" t="s">
        <v>108</v>
      </c>
      <c r="E19" s="8">
        <v>45194</v>
      </c>
      <c r="F19" t="str">
        <f>TEXT(Table1[[#This Row],[signup_date]],"YYYY-MMM")</f>
        <v>2023-Sep</v>
      </c>
    </row>
    <row r="20" spans="1:6" x14ac:dyDescent="0.35">
      <c r="A20">
        <v>19</v>
      </c>
      <c r="B20" t="s">
        <v>23</v>
      </c>
      <c r="C20" t="s">
        <v>73</v>
      </c>
      <c r="D20" t="s">
        <v>107</v>
      </c>
      <c r="E20" s="8">
        <v>45049</v>
      </c>
      <c r="F20" t="str">
        <f>TEXT(Table1[[#This Row],[signup_date]],"YYYY-MMM")</f>
        <v>2023-May</v>
      </c>
    </row>
    <row r="21" spans="1:6" x14ac:dyDescent="0.35">
      <c r="A21">
        <v>20</v>
      </c>
      <c r="B21" t="s">
        <v>24</v>
      </c>
      <c r="C21" t="s">
        <v>74</v>
      </c>
      <c r="D21" t="s">
        <v>106</v>
      </c>
      <c r="E21" s="8">
        <v>45176</v>
      </c>
      <c r="F21" t="str">
        <f>TEXT(Table1[[#This Row],[signup_date]],"YYYY-MMM")</f>
        <v>2023-Sep</v>
      </c>
    </row>
    <row r="22" spans="1:6" x14ac:dyDescent="0.35">
      <c r="A22">
        <v>21</v>
      </c>
      <c r="B22" t="s">
        <v>25</v>
      </c>
      <c r="C22" t="s">
        <v>75</v>
      </c>
      <c r="D22" t="s">
        <v>105</v>
      </c>
      <c r="E22" s="8">
        <v>44744</v>
      </c>
      <c r="F22" t="str">
        <f>TEXT(Table1[[#This Row],[signup_date]],"YYYY-MMM")</f>
        <v>2022-Jul</v>
      </c>
    </row>
    <row r="23" spans="1:6" x14ac:dyDescent="0.35">
      <c r="A23">
        <v>22</v>
      </c>
      <c r="B23" t="s">
        <v>26</v>
      </c>
      <c r="C23" t="s">
        <v>76</v>
      </c>
      <c r="D23" t="s">
        <v>106</v>
      </c>
      <c r="E23" s="8">
        <v>44881</v>
      </c>
      <c r="F23" t="str">
        <f>TEXT(Table1[[#This Row],[signup_date]],"YYYY-MMM")</f>
        <v>2022-Nov</v>
      </c>
    </row>
    <row r="24" spans="1:6" x14ac:dyDescent="0.35">
      <c r="A24">
        <v>23</v>
      </c>
      <c r="B24" t="s">
        <v>27</v>
      </c>
      <c r="C24" t="s">
        <v>77</v>
      </c>
      <c r="D24" t="s">
        <v>106</v>
      </c>
      <c r="E24" s="8">
        <v>44763</v>
      </c>
      <c r="F24" t="str">
        <f>TEXT(Table1[[#This Row],[signup_date]],"YYYY-MMM")</f>
        <v>2022-Jul</v>
      </c>
    </row>
    <row r="25" spans="1:6" x14ac:dyDescent="0.35">
      <c r="A25">
        <v>24</v>
      </c>
      <c r="B25" t="s">
        <v>28</v>
      </c>
      <c r="C25" t="s">
        <v>78</v>
      </c>
      <c r="D25" t="s">
        <v>105</v>
      </c>
      <c r="E25" s="8">
        <v>44914</v>
      </c>
      <c r="F25" t="str">
        <f>TEXT(Table1[[#This Row],[signup_date]],"YYYY-MMM")</f>
        <v>2022-Dec</v>
      </c>
    </row>
    <row r="26" spans="1:6" x14ac:dyDescent="0.35">
      <c r="A26">
        <v>25</v>
      </c>
      <c r="B26" t="s">
        <v>29</v>
      </c>
      <c r="C26" t="s">
        <v>79</v>
      </c>
      <c r="D26" t="s">
        <v>107</v>
      </c>
      <c r="E26" s="8">
        <v>45063</v>
      </c>
      <c r="F26" t="str">
        <f>TEXT(Table1[[#This Row],[signup_date]],"YYYY-MMM")</f>
        <v>2023-May</v>
      </c>
    </row>
    <row r="27" spans="1:6" x14ac:dyDescent="0.35">
      <c r="A27">
        <v>26</v>
      </c>
      <c r="B27" t="s">
        <v>30</v>
      </c>
      <c r="C27" t="s">
        <v>80</v>
      </c>
      <c r="D27" t="s">
        <v>105</v>
      </c>
      <c r="E27" s="8">
        <v>45104</v>
      </c>
      <c r="F27" t="str">
        <f>TEXT(Table1[[#This Row],[signup_date]],"YYYY-MMM")</f>
        <v>2023-Jun</v>
      </c>
    </row>
    <row r="28" spans="1:6" x14ac:dyDescent="0.35">
      <c r="A28">
        <v>27</v>
      </c>
      <c r="B28" t="s">
        <v>31</v>
      </c>
      <c r="C28" t="s">
        <v>81</v>
      </c>
      <c r="D28" t="s">
        <v>108</v>
      </c>
      <c r="E28" s="8">
        <v>45238</v>
      </c>
      <c r="F28" t="str">
        <f>TEXT(Table1[[#This Row],[signup_date]],"YYYY-MMM")</f>
        <v>2023-Nov</v>
      </c>
    </row>
    <row r="29" spans="1:6" x14ac:dyDescent="0.35">
      <c r="A29">
        <v>28</v>
      </c>
      <c r="B29" t="s">
        <v>32</v>
      </c>
      <c r="C29" t="s">
        <v>82</v>
      </c>
      <c r="D29" t="s">
        <v>106</v>
      </c>
      <c r="E29" s="8">
        <v>45094</v>
      </c>
      <c r="F29" t="str">
        <f>TEXT(Table1[[#This Row],[signup_date]],"YYYY-MMM")</f>
        <v>2023-Jun</v>
      </c>
    </row>
    <row r="30" spans="1:6" x14ac:dyDescent="0.35">
      <c r="A30">
        <v>29</v>
      </c>
      <c r="B30" t="s">
        <v>33</v>
      </c>
      <c r="C30" t="s">
        <v>83</v>
      </c>
      <c r="D30" t="s">
        <v>106</v>
      </c>
      <c r="E30" s="8">
        <v>44901</v>
      </c>
      <c r="F30" t="str">
        <f>TEXT(Table1[[#This Row],[signup_date]],"YYYY-MMM")</f>
        <v>2022-Dec</v>
      </c>
    </row>
    <row r="31" spans="1:6" x14ac:dyDescent="0.35">
      <c r="A31">
        <v>30</v>
      </c>
      <c r="B31" t="s">
        <v>34</v>
      </c>
      <c r="C31" t="s">
        <v>84</v>
      </c>
      <c r="D31" t="s">
        <v>105</v>
      </c>
      <c r="E31" s="8">
        <v>44969</v>
      </c>
      <c r="F31" t="str">
        <f>TEXT(Table1[[#This Row],[signup_date]],"YYYY-MMM")</f>
        <v>2023-Feb</v>
      </c>
    </row>
    <row r="32" spans="1:6" x14ac:dyDescent="0.35">
      <c r="A32">
        <v>31</v>
      </c>
      <c r="B32" t="s">
        <v>35</v>
      </c>
      <c r="C32" t="s">
        <v>85</v>
      </c>
      <c r="D32" t="s">
        <v>105</v>
      </c>
      <c r="E32" s="8">
        <v>44629</v>
      </c>
      <c r="F32" t="str">
        <f>TEXT(Table1[[#This Row],[signup_date]],"YYYY-MMM")</f>
        <v>2022-Mar</v>
      </c>
    </row>
    <row r="33" spans="1:6" x14ac:dyDescent="0.35">
      <c r="A33">
        <v>32</v>
      </c>
      <c r="B33" t="s">
        <v>36</v>
      </c>
      <c r="C33" t="s">
        <v>86</v>
      </c>
      <c r="D33" t="s">
        <v>106</v>
      </c>
      <c r="E33" s="8">
        <v>44683</v>
      </c>
      <c r="F33" t="str">
        <f>TEXT(Table1[[#This Row],[signup_date]],"YYYY-MMM")</f>
        <v>2022-May</v>
      </c>
    </row>
    <row r="34" spans="1:6" x14ac:dyDescent="0.35">
      <c r="A34">
        <v>33</v>
      </c>
      <c r="B34" t="s">
        <v>37</v>
      </c>
      <c r="C34" t="s">
        <v>87</v>
      </c>
      <c r="D34" t="s">
        <v>108</v>
      </c>
      <c r="E34" s="8">
        <v>44603</v>
      </c>
      <c r="F34" t="str">
        <f>TEXT(Table1[[#This Row],[signup_date]],"YYYY-MMM")</f>
        <v>2022-Feb</v>
      </c>
    </row>
    <row r="35" spans="1:6" x14ac:dyDescent="0.35">
      <c r="A35">
        <v>34</v>
      </c>
      <c r="B35" t="s">
        <v>38</v>
      </c>
      <c r="C35" t="s">
        <v>88</v>
      </c>
      <c r="D35" t="s">
        <v>108</v>
      </c>
      <c r="E35" s="8">
        <v>44991</v>
      </c>
      <c r="F35" t="str">
        <f>TEXT(Table1[[#This Row],[signup_date]],"YYYY-MMM")</f>
        <v>2023-Mar</v>
      </c>
    </row>
    <row r="36" spans="1:6" x14ac:dyDescent="0.35">
      <c r="A36">
        <v>35</v>
      </c>
      <c r="B36" t="s">
        <v>39</v>
      </c>
      <c r="C36" t="s">
        <v>89</v>
      </c>
      <c r="D36" t="s">
        <v>107</v>
      </c>
      <c r="E36" s="8">
        <v>44735</v>
      </c>
      <c r="F36" t="str">
        <f>TEXT(Table1[[#This Row],[signup_date]],"YYYY-MMM")</f>
        <v>2022-Jun</v>
      </c>
    </row>
    <row r="37" spans="1:6" x14ac:dyDescent="0.35">
      <c r="A37">
        <v>36</v>
      </c>
      <c r="B37" t="s">
        <v>40</v>
      </c>
      <c r="C37" t="s">
        <v>90</v>
      </c>
      <c r="D37" t="s">
        <v>107</v>
      </c>
      <c r="E37" s="8">
        <v>44990</v>
      </c>
      <c r="F37" t="str">
        <f>TEXT(Table1[[#This Row],[signup_date]],"YYYY-MMM")</f>
        <v>2023-Mar</v>
      </c>
    </row>
    <row r="38" spans="1:6" x14ac:dyDescent="0.35">
      <c r="A38">
        <v>37</v>
      </c>
      <c r="B38" t="s">
        <v>41</v>
      </c>
      <c r="C38" t="s">
        <v>91</v>
      </c>
      <c r="D38" t="s">
        <v>108</v>
      </c>
      <c r="E38" s="8">
        <v>44619</v>
      </c>
      <c r="F38" t="str">
        <f>TEXT(Table1[[#This Row],[signup_date]],"YYYY-MMM")</f>
        <v>2022-Feb</v>
      </c>
    </row>
    <row r="39" spans="1:6" x14ac:dyDescent="0.35">
      <c r="A39">
        <v>38</v>
      </c>
      <c r="B39" t="s">
        <v>42</v>
      </c>
      <c r="C39" t="s">
        <v>92</v>
      </c>
      <c r="D39" t="s">
        <v>105</v>
      </c>
      <c r="E39" s="8">
        <v>45179</v>
      </c>
      <c r="F39" t="str">
        <f>TEXT(Table1[[#This Row],[signup_date]],"YYYY-MMM")</f>
        <v>2023-Sep</v>
      </c>
    </row>
    <row r="40" spans="1:6" x14ac:dyDescent="0.35">
      <c r="A40">
        <v>39</v>
      </c>
      <c r="B40" t="s">
        <v>43</v>
      </c>
      <c r="C40" t="s">
        <v>93</v>
      </c>
      <c r="D40" t="s">
        <v>105</v>
      </c>
      <c r="E40" s="8">
        <v>44728</v>
      </c>
      <c r="F40" t="str">
        <f>TEXT(Table1[[#This Row],[signup_date]],"YYYY-MMM")</f>
        <v>2022-Jun</v>
      </c>
    </row>
    <row r="41" spans="1:6" x14ac:dyDescent="0.35">
      <c r="A41">
        <v>40</v>
      </c>
      <c r="B41" t="s">
        <v>44</v>
      </c>
      <c r="C41" t="s">
        <v>94</v>
      </c>
      <c r="D41" t="s">
        <v>106</v>
      </c>
      <c r="E41" s="8">
        <v>44987</v>
      </c>
      <c r="F41" t="str">
        <f>TEXT(Table1[[#This Row],[signup_date]],"YYYY-MMM")</f>
        <v>2023-Mar</v>
      </c>
    </row>
    <row r="42" spans="1:6" x14ac:dyDescent="0.35">
      <c r="A42">
        <v>41</v>
      </c>
      <c r="B42" t="s">
        <v>45</v>
      </c>
      <c r="C42" t="s">
        <v>95</v>
      </c>
      <c r="D42" t="s">
        <v>107</v>
      </c>
      <c r="E42" s="8">
        <v>44823</v>
      </c>
      <c r="F42" t="str">
        <f>TEXT(Table1[[#This Row],[signup_date]],"YYYY-MMM")</f>
        <v>2022-Sep</v>
      </c>
    </row>
    <row r="43" spans="1:6" x14ac:dyDescent="0.35">
      <c r="A43">
        <v>42</v>
      </c>
      <c r="B43" t="s">
        <v>46</v>
      </c>
      <c r="C43" t="s">
        <v>96</v>
      </c>
      <c r="D43" t="s">
        <v>107</v>
      </c>
      <c r="E43" s="8">
        <v>44948</v>
      </c>
      <c r="F43" t="str">
        <f>TEXT(Table1[[#This Row],[signup_date]],"YYYY-MMM")</f>
        <v>2023-Jan</v>
      </c>
    </row>
    <row r="44" spans="1:6" x14ac:dyDescent="0.35">
      <c r="A44">
        <v>43</v>
      </c>
      <c r="B44" t="s">
        <v>47</v>
      </c>
      <c r="C44" t="s">
        <v>97</v>
      </c>
      <c r="D44" t="s">
        <v>108</v>
      </c>
      <c r="E44" s="8">
        <v>45245</v>
      </c>
      <c r="F44" t="str">
        <f>TEXT(Table1[[#This Row],[signup_date]],"YYYY-MMM")</f>
        <v>2023-Nov</v>
      </c>
    </row>
    <row r="45" spans="1:6" x14ac:dyDescent="0.35">
      <c r="A45">
        <v>44</v>
      </c>
      <c r="B45" t="s">
        <v>48</v>
      </c>
      <c r="C45" t="s">
        <v>98</v>
      </c>
      <c r="D45" t="s">
        <v>108</v>
      </c>
      <c r="E45" s="8">
        <v>45110</v>
      </c>
      <c r="F45" t="str">
        <f>TEXT(Table1[[#This Row],[signup_date]],"YYYY-MMM")</f>
        <v>2023-Jul</v>
      </c>
    </row>
    <row r="46" spans="1:6" x14ac:dyDescent="0.35">
      <c r="A46">
        <v>45</v>
      </c>
      <c r="B46" t="s">
        <v>49</v>
      </c>
      <c r="C46" t="s">
        <v>99</v>
      </c>
      <c r="D46" t="s">
        <v>107</v>
      </c>
      <c r="E46" s="8">
        <v>45032</v>
      </c>
      <c r="F46" t="str">
        <f>TEXT(Table1[[#This Row],[signup_date]],"YYYY-MMM")</f>
        <v>2023-Apr</v>
      </c>
    </row>
    <row r="47" spans="1:6" x14ac:dyDescent="0.35">
      <c r="A47">
        <v>46</v>
      </c>
      <c r="B47" t="s">
        <v>50</v>
      </c>
      <c r="C47" t="s">
        <v>100</v>
      </c>
      <c r="D47" t="s">
        <v>105</v>
      </c>
      <c r="E47" s="8">
        <v>44845</v>
      </c>
      <c r="F47" t="str">
        <f>TEXT(Table1[[#This Row],[signup_date]],"YYYY-MMM")</f>
        <v>2022-Oct</v>
      </c>
    </row>
    <row r="48" spans="1:6" x14ac:dyDescent="0.35">
      <c r="A48">
        <v>47</v>
      </c>
      <c r="B48" t="s">
        <v>51</v>
      </c>
      <c r="C48" t="s">
        <v>101</v>
      </c>
      <c r="D48" t="s">
        <v>105</v>
      </c>
      <c r="E48" s="8">
        <v>44607</v>
      </c>
      <c r="F48" t="str">
        <f>TEXT(Table1[[#This Row],[signup_date]],"YYYY-MMM")</f>
        <v>2022-Feb</v>
      </c>
    </row>
    <row r="49" spans="1:6" x14ac:dyDescent="0.35">
      <c r="A49">
        <v>48</v>
      </c>
      <c r="B49" t="s">
        <v>52</v>
      </c>
      <c r="C49" t="s">
        <v>102</v>
      </c>
      <c r="D49" t="s">
        <v>108</v>
      </c>
      <c r="E49" s="8">
        <v>45218</v>
      </c>
      <c r="F49" t="str">
        <f>TEXT(Table1[[#This Row],[signup_date]],"YYYY-MMM")</f>
        <v>2023-Oct</v>
      </c>
    </row>
    <row r="50" spans="1:6" x14ac:dyDescent="0.35">
      <c r="A50">
        <v>49</v>
      </c>
      <c r="B50" t="s">
        <v>53</v>
      </c>
      <c r="C50" t="s">
        <v>103</v>
      </c>
      <c r="D50" t="s">
        <v>106</v>
      </c>
      <c r="E50" s="8">
        <v>44975</v>
      </c>
      <c r="F50" t="str">
        <f>TEXT(Table1[[#This Row],[signup_date]],"YYYY-MMM")</f>
        <v>2023-Feb</v>
      </c>
    </row>
    <row r="51" spans="1:6" x14ac:dyDescent="0.35">
      <c r="A51">
        <v>50</v>
      </c>
      <c r="B51" t="s">
        <v>54</v>
      </c>
      <c r="C51" t="s">
        <v>104</v>
      </c>
      <c r="D51" t="s">
        <v>105</v>
      </c>
      <c r="E51" s="8">
        <v>44929</v>
      </c>
      <c r="F51" t="str">
        <f>TEXT(Table1[[#This Row],[signup_date]],"YYYY-MMM")</f>
        <v>2023-Jan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abSelected="1" workbookViewId="0">
      <selection activeCell="G2" sqref="G2"/>
    </sheetView>
  </sheetViews>
  <sheetFormatPr defaultRowHeight="14.5" x14ac:dyDescent="0.35"/>
  <cols>
    <col min="1" max="1" width="12" customWidth="1"/>
    <col min="2" max="2" width="15.1796875" customWidth="1"/>
    <col min="3" max="3" width="10" customWidth="1"/>
  </cols>
  <sheetData>
    <row r="1" spans="1:4" x14ac:dyDescent="0.35">
      <c r="A1" s="2" t="s">
        <v>119</v>
      </c>
      <c r="B1" s="2" t="s">
        <v>120</v>
      </c>
      <c r="C1" s="2" t="s">
        <v>121</v>
      </c>
      <c r="D1" s="2" t="s">
        <v>122</v>
      </c>
    </row>
    <row r="2" spans="1:4" x14ac:dyDescent="0.35">
      <c r="A2">
        <v>1</v>
      </c>
      <c r="B2" t="s">
        <v>123</v>
      </c>
      <c r="C2" t="s">
        <v>153</v>
      </c>
      <c r="D2">
        <v>1737.03</v>
      </c>
    </row>
    <row r="3" spans="1:4" x14ac:dyDescent="0.35">
      <c r="A3">
        <v>2</v>
      </c>
      <c r="B3" t="s">
        <v>124</v>
      </c>
      <c r="C3" t="s">
        <v>154</v>
      </c>
      <c r="D3">
        <v>4224.8500000000004</v>
      </c>
    </row>
    <row r="4" spans="1:4" x14ac:dyDescent="0.35">
      <c r="A4">
        <v>3</v>
      </c>
      <c r="B4" t="s">
        <v>125</v>
      </c>
      <c r="C4" t="s">
        <v>153</v>
      </c>
      <c r="D4">
        <v>3935.54</v>
      </c>
    </row>
    <row r="5" spans="1:4" x14ac:dyDescent="0.35">
      <c r="A5">
        <v>4</v>
      </c>
      <c r="B5" t="s">
        <v>126</v>
      </c>
      <c r="C5" t="s">
        <v>154</v>
      </c>
      <c r="D5">
        <v>2242.37</v>
      </c>
    </row>
    <row r="6" spans="1:4" x14ac:dyDescent="0.35">
      <c r="A6">
        <v>5</v>
      </c>
      <c r="B6" t="s">
        <v>127</v>
      </c>
      <c r="C6" t="s">
        <v>155</v>
      </c>
      <c r="D6">
        <v>311.45999999999998</v>
      </c>
    </row>
    <row r="7" spans="1:4" x14ac:dyDescent="0.35">
      <c r="A7">
        <v>6</v>
      </c>
      <c r="B7" t="s">
        <v>128</v>
      </c>
      <c r="C7" t="s">
        <v>155</v>
      </c>
      <c r="D7">
        <v>1477.26</v>
      </c>
    </row>
    <row r="8" spans="1:4" x14ac:dyDescent="0.35">
      <c r="A8">
        <v>7</v>
      </c>
      <c r="B8" t="s">
        <v>129</v>
      </c>
      <c r="C8" t="s">
        <v>155</v>
      </c>
      <c r="D8">
        <v>817.9</v>
      </c>
    </row>
    <row r="9" spans="1:4" x14ac:dyDescent="0.35">
      <c r="A9">
        <v>8</v>
      </c>
      <c r="B9" t="s">
        <v>130</v>
      </c>
      <c r="C9" t="s">
        <v>154</v>
      </c>
      <c r="D9">
        <v>4397.7700000000004</v>
      </c>
    </row>
    <row r="10" spans="1:4" x14ac:dyDescent="0.35">
      <c r="A10">
        <v>9</v>
      </c>
      <c r="B10" t="s">
        <v>131</v>
      </c>
      <c r="C10" t="s">
        <v>155</v>
      </c>
      <c r="D10">
        <v>281.23</v>
      </c>
    </row>
    <row r="11" spans="1:4" x14ac:dyDescent="0.35">
      <c r="A11">
        <v>10</v>
      </c>
      <c r="B11" t="s">
        <v>132</v>
      </c>
      <c r="C11" t="s">
        <v>153</v>
      </c>
      <c r="D11">
        <v>4647.2</v>
      </c>
    </row>
    <row r="12" spans="1:4" x14ac:dyDescent="0.35">
      <c r="A12">
        <v>11</v>
      </c>
      <c r="B12" t="s">
        <v>133</v>
      </c>
      <c r="C12" t="s">
        <v>154</v>
      </c>
      <c r="D12">
        <v>890.75</v>
      </c>
    </row>
    <row r="13" spans="1:4" x14ac:dyDescent="0.35">
      <c r="A13">
        <v>12</v>
      </c>
      <c r="B13" t="s">
        <v>134</v>
      </c>
      <c r="C13" t="s">
        <v>155</v>
      </c>
      <c r="D13">
        <v>1035.17</v>
      </c>
    </row>
    <row r="14" spans="1:4" x14ac:dyDescent="0.35">
      <c r="A14">
        <v>13</v>
      </c>
      <c r="B14" t="s">
        <v>135</v>
      </c>
      <c r="C14" t="s">
        <v>154</v>
      </c>
      <c r="D14">
        <v>956.94</v>
      </c>
    </row>
    <row r="15" spans="1:4" x14ac:dyDescent="0.35">
      <c r="A15">
        <v>14</v>
      </c>
      <c r="B15" t="s">
        <v>136</v>
      </c>
      <c r="C15" t="s">
        <v>154</v>
      </c>
      <c r="D15">
        <v>2724.01</v>
      </c>
    </row>
    <row r="16" spans="1:4" x14ac:dyDescent="0.35">
      <c r="A16">
        <v>15</v>
      </c>
      <c r="B16" t="s">
        <v>137</v>
      </c>
      <c r="C16" t="s">
        <v>153</v>
      </c>
      <c r="D16">
        <v>4387.9799999999996</v>
      </c>
    </row>
    <row r="17" spans="1:4" x14ac:dyDescent="0.35">
      <c r="A17">
        <v>16</v>
      </c>
      <c r="B17" t="s">
        <v>138</v>
      </c>
      <c r="C17" t="s">
        <v>153</v>
      </c>
      <c r="D17">
        <v>4401.4799999999996</v>
      </c>
    </row>
    <row r="18" spans="1:4" x14ac:dyDescent="0.35">
      <c r="A18">
        <v>17</v>
      </c>
      <c r="B18" t="s">
        <v>139</v>
      </c>
      <c r="C18" t="s">
        <v>154</v>
      </c>
      <c r="D18">
        <v>3449.47</v>
      </c>
    </row>
    <row r="19" spans="1:4" x14ac:dyDescent="0.35">
      <c r="A19">
        <v>18</v>
      </c>
      <c r="B19" t="s">
        <v>140</v>
      </c>
      <c r="C19" t="s">
        <v>155</v>
      </c>
      <c r="D19">
        <v>1712.28</v>
      </c>
    </row>
    <row r="20" spans="1:4" x14ac:dyDescent="0.35">
      <c r="A20">
        <v>19</v>
      </c>
      <c r="B20" t="s">
        <v>141</v>
      </c>
      <c r="C20" t="s">
        <v>155</v>
      </c>
      <c r="D20">
        <v>2504.6799999999998</v>
      </c>
    </row>
    <row r="21" spans="1:4" x14ac:dyDescent="0.35">
      <c r="A21">
        <v>20</v>
      </c>
      <c r="B21" t="s">
        <v>142</v>
      </c>
      <c r="C21" t="s">
        <v>153</v>
      </c>
      <c r="D21">
        <v>2598.66</v>
      </c>
    </row>
    <row r="22" spans="1:4" x14ac:dyDescent="0.35">
      <c r="A22">
        <v>21</v>
      </c>
      <c r="B22" t="s">
        <v>143</v>
      </c>
      <c r="C22" t="s">
        <v>153</v>
      </c>
      <c r="D22">
        <v>1233.81</v>
      </c>
    </row>
    <row r="23" spans="1:4" x14ac:dyDescent="0.35">
      <c r="A23">
        <v>22</v>
      </c>
      <c r="B23" t="s">
        <v>144</v>
      </c>
      <c r="C23" t="s">
        <v>155</v>
      </c>
      <c r="D23">
        <v>860.5</v>
      </c>
    </row>
    <row r="24" spans="1:4" x14ac:dyDescent="0.35">
      <c r="A24">
        <v>23</v>
      </c>
      <c r="B24" t="s">
        <v>145</v>
      </c>
      <c r="C24" t="s">
        <v>154</v>
      </c>
      <c r="D24">
        <v>3227.3</v>
      </c>
    </row>
    <row r="25" spans="1:4" x14ac:dyDescent="0.35">
      <c r="A25">
        <v>24</v>
      </c>
      <c r="B25" t="s">
        <v>146</v>
      </c>
      <c r="C25" t="s">
        <v>153</v>
      </c>
      <c r="D25">
        <v>4859.3599999999997</v>
      </c>
    </row>
    <row r="26" spans="1:4" x14ac:dyDescent="0.35">
      <c r="A26">
        <v>25</v>
      </c>
      <c r="B26" t="s">
        <v>147</v>
      </c>
      <c r="C26" t="s">
        <v>154</v>
      </c>
      <c r="D26">
        <v>1725.17</v>
      </c>
    </row>
    <row r="27" spans="1:4" x14ac:dyDescent="0.35">
      <c r="A27">
        <v>26</v>
      </c>
      <c r="B27" t="s">
        <v>148</v>
      </c>
      <c r="C27" t="s">
        <v>155</v>
      </c>
      <c r="D27">
        <v>690.12</v>
      </c>
    </row>
    <row r="28" spans="1:4" x14ac:dyDescent="0.35">
      <c r="A28">
        <v>27</v>
      </c>
      <c r="B28" t="s">
        <v>149</v>
      </c>
      <c r="C28" t="s">
        <v>154</v>
      </c>
      <c r="D28">
        <v>4848.51</v>
      </c>
    </row>
    <row r="29" spans="1:4" x14ac:dyDescent="0.35">
      <c r="A29">
        <v>28</v>
      </c>
      <c r="B29" t="s">
        <v>150</v>
      </c>
      <c r="C29" t="s">
        <v>155</v>
      </c>
      <c r="D29">
        <v>658.84</v>
      </c>
    </row>
    <row r="30" spans="1:4" x14ac:dyDescent="0.35">
      <c r="A30">
        <v>29</v>
      </c>
      <c r="B30" t="s">
        <v>151</v>
      </c>
      <c r="C30" t="s">
        <v>155</v>
      </c>
      <c r="D30">
        <v>4809.13</v>
      </c>
    </row>
    <row r="31" spans="1:4" x14ac:dyDescent="0.35">
      <c r="A31">
        <v>30</v>
      </c>
      <c r="B31" t="s">
        <v>152</v>
      </c>
      <c r="C31" t="s">
        <v>155</v>
      </c>
      <c r="D31">
        <v>4525.53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activeCell="K2" sqref="K2"/>
    </sheetView>
  </sheetViews>
  <sheetFormatPr defaultRowHeight="14.5" x14ac:dyDescent="0.35"/>
  <cols>
    <col min="1" max="1" width="10" customWidth="1"/>
    <col min="2" max="2" width="13.26953125" customWidth="1"/>
    <col min="3" max="3" width="12" customWidth="1"/>
    <col min="4" max="4" width="9.90625" customWidth="1"/>
    <col min="5" max="5" width="12.26953125" customWidth="1"/>
    <col min="7" max="7" width="12.26953125" customWidth="1"/>
  </cols>
  <sheetData>
    <row r="1" spans="1:7" x14ac:dyDescent="0.35">
      <c r="A1" s="2" t="s">
        <v>156</v>
      </c>
      <c r="B1" s="2" t="s">
        <v>0</v>
      </c>
      <c r="C1" s="2" t="s">
        <v>119</v>
      </c>
      <c r="D1" s="2" t="s">
        <v>157</v>
      </c>
      <c r="E1" s="2" t="s">
        <v>158</v>
      </c>
      <c r="F1" s="2" t="s">
        <v>122</v>
      </c>
      <c r="G1" s="2" t="s">
        <v>159</v>
      </c>
    </row>
    <row r="2" spans="1:7" x14ac:dyDescent="0.35">
      <c r="A2">
        <v>1</v>
      </c>
      <c r="B2">
        <v>49</v>
      </c>
      <c r="C2">
        <v>17</v>
      </c>
      <c r="D2">
        <v>2</v>
      </c>
      <c r="E2" t="s">
        <v>160</v>
      </c>
      <c r="F2">
        <f>_xlfn.XLOOKUP(C2,products!$A$2:$A$31,products!$D$2:$D$31)</f>
        <v>3449.47</v>
      </c>
      <c r="G2">
        <f>D2*F2</f>
        <v>6898.94</v>
      </c>
    </row>
    <row r="3" spans="1:7" x14ac:dyDescent="0.35">
      <c r="A3">
        <v>2</v>
      </c>
      <c r="B3">
        <v>9</v>
      </c>
      <c r="C3">
        <v>16</v>
      </c>
      <c r="D3">
        <v>3</v>
      </c>
      <c r="E3" t="s">
        <v>161</v>
      </c>
      <c r="F3">
        <f>_xlfn.XLOOKUP(C3,products!$A$2:$A$31,products!$D$2:$D$31)</f>
        <v>4401.4799999999996</v>
      </c>
      <c r="G3">
        <f t="shared" ref="G3:G66" si="0">D3*F3</f>
        <v>13204.439999999999</v>
      </c>
    </row>
    <row r="4" spans="1:7" x14ac:dyDescent="0.35">
      <c r="A4">
        <v>3</v>
      </c>
      <c r="B4">
        <v>14</v>
      </c>
      <c r="C4">
        <v>3</v>
      </c>
      <c r="D4">
        <v>5</v>
      </c>
      <c r="E4" t="s">
        <v>162</v>
      </c>
      <c r="F4">
        <f>_xlfn.XLOOKUP(C4,products!$A$2:$A$31,products!$D$2:$D$31)</f>
        <v>3935.54</v>
      </c>
      <c r="G4">
        <f t="shared" si="0"/>
        <v>19677.7</v>
      </c>
    </row>
    <row r="5" spans="1:7" x14ac:dyDescent="0.35">
      <c r="A5">
        <v>4</v>
      </c>
      <c r="B5">
        <v>9</v>
      </c>
      <c r="C5">
        <v>1</v>
      </c>
      <c r="D5">
        <v>3</v>
      </c>
      <c r="E5" t="s">
        <v>163</v>
      </c>
      <c r="F5">
        <f>_xlfn.XLOOKUP(C5,products!$A$2:$A$31,products!$D$2:$D$31)</f>
        <v>1737.03</v>
      </c>
      <c r="G5">
        <f t="shared" si="0"/>
        <v>5211.09</v>
      </c>
    </row>
    <row r="6" spans="1:7" x14ac:dyDescent="0.35">
      <c r="A6">
        <v>5</v>
      </c>
      <c r="B6">
        <v>14</v>
      </c>
      <c r="C6">
        <v>4</v>
      </c>
      <c r="D6">
        <v>3</v>
      </c>
      <c r="E6" t="s">
        <v>164</v>
      </c>
      <c r="F6">
        <f>_xlfn.XLOOKUP(C6,products!$A$2:$A$31,products!$D$2:$D$31)</f>
        <v>2242.37</v>
      </c>
      <c r="G6">
        <f t="shared" si="0"/>
        <v>6727.11</v>
      </c>
    </row>
    <row r="7" spans="1:7" x14ac:dyDescent="0.35">
      <c r="A7">
        <v>6</v>
      </c>
      <c r="B7">
        <v>7</v>
      </c>
      <c r="C7">
        <v>18</v>
      </c>
      <c r="D7">
        <v>1</v>
      </c>
      <c r="E7" t="s">
        <v>165</v>
      </c>
      <c r="F7">
        <f>_xlfn.XLOOKUP(C7,products!$A$2:$A$31,products!$D$2:$D$31)</f>
        <v>1712.28</v>
      </c>
      <c r="G7">
        <f t="shared" si="0"/>
        <v>1712.28</v>
      </c>
    </row>
    <row r="8" spans="1:7" x14ac:dyDescent="0.35">
      <c r="A8">
        <v>7</v>
      </c>
      <c r="B8">
        <v>13</v>
      </c>
      <c r="C8">
        <v>12</v>
      </c>
      <c r="D8">
        <v>4</v>
      </c>
      <c r="E8" t="s">
        <v>166</v>
      </c>
      <c r="F8">
        <f>_xlfn.XLOOKUP(C8,products!$A$2:$A$31,products!$D$2:$D$31)</f>
        <v>1035.17</v>
      </c>
      <c r="G8">
        <f t="shared" si="0"/>
        <v>4140.68</v>
      </c>
    </row>
    <row r="9" spans="1:7" x14ac:dyDescent="0.35">
      <c r="A9">
        <v>8</v>
      </c>
      <c r="B9">
        <v>45</v>
      </c>
      <c r="C9">
        <v>23</v>
      </c>
      <c r="D9">
        <v>1</v>
      </c>
      <c r="E9" t="s">
        <v>167</v>
      </c>
      <c r="F9">
        <f>_xlfn.XLOOKUP(C9,products!$A$2:$A$31,products!$D$2:$D$31)</f>
        <v>3227.3</v>
      </c>
      <c r="G9">
        <f t="shared" si="0"/>
        <v>3227.3</v>
      </c>
    </row>
    <row r="10" spans="1:7" x14ac:dyDescent="0.35">
      <c r="A10">
        <v>9</v>
      </c>
      <c r="B10">
        <v>30</v>
      </c>
      <c r="C10">
        <v>18</v>
      </c>
      <c r="D10">
        <v>3</v>
      </c>
      <c r="E10" t="s">
        <v>115</v>
      </c>
      <c r="F10">
        <f>_xlfn.XLOOKUP(C10,products!$A$2:$A$31,products!$D$2:$D$31)</f>
        <v>1712.28</v>
      </c>
      <c r="G10">
        <f t="shared" si="0"/>
        <v>5136.84</v>
      </c>
    </row>
    <row r="11" spans="1:7" x14ac:dyDescent="0.35">
      <c r="A11">
        <v>10</v>
      </c>
      <c r="B11">
        <v>5</v>
      </c>
      <c r="C11">
        <v>7</v>
      </c>
      <c r="D11">
        <v>1</v>
      </c>
      <c r="E11" t="s">
        <v>117</v>
      </c>
      <c r="F11">
        <f>_xlfn.XLOOKUP(C11,products!$A$2:$A$31,products!$D$2:$D$31)</f>
        <v>817.9</v>
      </c>
      <c r="G11">
        <f t="shared" si="0"/>
        <v>817.9</v>
      </c>
    </row>
    <row r="12" spans="1:7" x14ac:dyDescent="0.35">
      <c r="A12">
        <v>11</v>
      </c>
      <c r="B12">
        <v>13</v>
      </c>
      <c r="C12">
        <v>17</v>
      </c>
      <c r="D12">
        <v>1</v>
      </c>
      <c r="E12" t="s">
        <v>168</v>
      </c>
      <c r="F12">
        <f>_xlfn.XLOOKUP(C12,products!$A$2:$A$31,products!$D$2:$D$31)</f>
        <v>3449.47</v>
      </c>
      <c r="G12">
        <f t="shared" si="0"/>
        <v>3449.47</v>
      </c>
    </row>
    <row r="13" spans="1:7" x14ac:dyDescent="0.35">
      <c r="A13">
        <v>12</v>
      </c>
      <c r="B13">
        <v>46</v>
      </c>
      <c r="C13">
        <v>19</v>
      </c>
      <c r="D13">
        <v>4</v>
      </c>
      <c r="E13" t="s">
        <v>169</v>
      </c>
      <c r="F13">
        <f>_xlfn.XLOOKUP(C13,products!$A$2:$A$31,products!$D$2:$D$31)</f>
        <v>2504.6799999999998</v>
      </c>
      <c r="G13">
        <f t="shared" si="0"/>
        <v>10018.719999999999</v>
      </c>
    </row>
    <row r="14" spans="1:7" x14ac:dyDescent="0.35">
      <c r="A14">
        <v>13</v>
      </c>
      <c r="B14">
        <v>8</v>
      </c>
      <c r="C14">
        <v>15</v>
      </c>
      <c r="D14">
        <v>3</v>
      </c>
      <c r="E14" t="s">
        <v>170</v>
      </c>
      <c r="F14">
        <f>_xlfn.XLOOKUP(C14,products!$A$2:$A$31,products!$D$2:$D$31)</f>
        <v>4387.9799999999996</v>
      </c>
      <c r="G14">
        <f t="shared" si="0"/>
        <v>13163.939999999999</v>
      </c>
    </row>
    <row r="15" spans="1:7" x14ac:dyDescent="0.35">
      <c r="A15">
        <v>14</v>
      </c>
      <c r="B15">
        <v>19</v>
      </c>
      <c r="C15">
        <v>20</v>
      </c>
      <c r="D15">
        <v>3</v>
      </c>
      <c r="E15" t="s">
        <v>171</v>
      </c>
      <c r="F15">
        <f>_xlfn.XLOOKUP(C15,products!$A$2:$A$31,products!$D$2:$D$31)</f>
        <v>2598.66</v>
      </c>
      <c r="G15">
        <f t="shared" si="0"/>
        <v>7795.98</v>
      </c>
    </row>
    <row r="16" spans="1:7" x14ac:dyDescent="0.35">
      <c r="A16">
        <v>15</v>
      </c>
      <c r="B16">
        <v>46</v>
      </c>
      <c r="C16">
        <v>8</v>
      </c>
      <c r="D16">
        <v>2</v>
      </c>
      <c r="E16" t="s">
        <v>172</v>
      </c>
      <c r="F16">
        <f>_xlfn.XLOOKUP(C16,products!$A$2:$A$31,products!$D$2:$D$31)</f>
        <v>4397.7700000000004</v>
      </c>
      <c r="G16">
        <f t="shared" si="0"/>
        <v>8795.5400000000009</v>
      </c>
    </row>
    <row r="17" spans="1:7" x14ac:dyDescent="0.35">
      <c r="A17">
        <v>16</v>
      </c>
      <c r="B17">
        <v>6</v>
      </c>
      <c r="C17">
        <v>22</v>
      </c>
      <c r="D17">
        <v>5</v>
      </c>
      <c r="E17" t="s">
        <v>173</v>
      </c>
      <c r="F17">
        <f>_xlfn.XLOOKUP(C17,products!$A$2:$A$31,products!$D$2:$D$31)</f>
        <v>860.5</v>
      </c>
      <c r="G17">
        <f t="shared" si="0"/>
        <v>4302.5</v>
      </c>
    </row>
    <row r="18" spans="1:7" x14ac:dyDescent="0.35">
      <c r="A18">
        <v>17</v>
      </c>
      <c r="B18">
        <v>42</v>
      </c>
      <c r="C18">
        <v>12</v>
      </c>
      <c r="D18">
        <v>1</v>
      </c>
      <c r="E18" t="s">
        <v>174</v>
      </c>
      <c r="F18">
        <f>_xlfn.XLOOKUP(C18,products!$A$2:$A$31,products!$D$2:$D$31)</f>
        <v>1035.17</v>
      </c>
      <c r="G18">
        <f t="shared" si="0"/>
        <v>1035.17</v>
      </c>
    </row>
    <row r="19" spans="1:7" x14ac:dyDescent="0.35">
      <c r="A19">
        <v>18</v>
      </c>
      <c r="B19">
        <v>32</v>
      </c>
      <c r="C19">
        <v>7</v>
      </c>
      <c r="D19">
        <v>2</v>
      </c>
      <c r="E19" t="s">
        <v>175</v>
      </c>
      <c r="F19">
        <f>_xlfn.XLOOKUP(C19,products!$A$2:$A$31,products!$D$2:$D$31)</f>
        <v>817.9</v>
      </c>
      <c r="G19">
        <f t="shared" si="0"/>
        <v>1635.8</v>
      </c>
    </row>
    <row r="20" spans="1:7" x14ac:dyDescent="0.35">
      <c r="A20">
        <v>19</v>
      </c>
      <c r="B20">
        <v>40</v>
      </c>
      <c r="C20">
        <v>15</v>
      </c>
      <c r="D20">
        <v>5</v>
      </c>
      <c r="E20" t="s">
        <v>176</v>
      </c>
      <c r="F20">
        <f>_xlfn.XLOOKUP(C20,products!$A$2:$A$31,products!$D$2:$D$31)</f>
        <v>4387.9799999999996</v>
      </c>
      <c r="G20">
        <f t="shared" si="0"/>
        <v>21939.899999999998</v>
      </c>
    </row>
    <row r="21" spans="1:7" x14ac:dyDescent="0.35">
      <c r="A21">
        <v>20</v>
      </c>
      <c r="B21">
        <v>25</v>
      </c>
      <c r="C21">
        <v>2</v>
      </c>
      <c r="D21">
        <v>3</v>
      </c>
      <c r="E21" t="s">
        <v>177</v>
      </c>
      <c r="F21">
        <f>_xlfn.XLOOKUP(C21,products!$A$2:$A$31,products!$D$2:$D$31)</f>
        <v>4224.8500000000004</v>
      </c>
      <c r="G21">
        <f t="shared" si="0"/>
        <v>12674.550000000001</v>
      </c>
    </row>
    <row r="22" spans="1:7" x14ac:dyDescent="0.35">
      <c r="A22">
        <v>21</v>
      </c>
      <c r="B22">
        <v>33</v>
      </c>
      <c r="C22">
        <v>6</v>
      </c>
      <c r="D22">
        <v>5</v>
      </c>
      <c r="E22" t="s">
        <v>178</v>
      </c>
      <c r="F22">
        <f>_xlfn.XLOOKUP(C22,products!$A$2:$A$31,products!$D$2:$D$31)</f>
        <v>1477.26</v>
      </c>
      <c r="G22">
        <f t="shared" si="0"/>
        <v>7386.3</v>
      </c>
    </row>
    <row r="23" spans="1:7" x14ac:dyDescent="0.35">
      <c r="A23">
        <v>22</v>
      </c>
      <c r="B23">
        <v>13</v>
      </c>
      <c r="C23">
        <v>26</v>
      </c>
      <c r="D23">
        <v>1</v>
      </c>
      <c r="E23" t="s">
        <v>179</v>
      </c>
      <c r="F23">
        <f>_xlfn.XLOOKUP(C23,products!$A$2:$A$31,products!$D$2:$D$31)</f>
        <v>690.12</v>
      </c>
      <c r="G23">
        <f t="shared" si="0"/>
        <v>690.12</v>
      </c>
    </row>
    <row r="24" spans="1:7" x14ac:dyDescent="0.35">
      <c r="A24">
        <v>23</v>
      </c>
      <c r="B24">
        <v>3</v>
      </c>
      <c r="C24">
        <v>28</v>
      </c>
      <c r="D24">
        <v>5</v>
      </c>
      <c r="E24" t="s">
        <v>180</v>
      </c>
      <c r="F24">
        <f>_xlfn.XLOOKUP(C24,products!$A$2:$A$31,products!$D$2:$D$31)</f>
        <v>658.84</v>
      </c>
      <c r="G24">
        <f t="shared" si="0"/>
        <v>3294.2000000000003</v>
      </c>
    </row>
    <row r="25" spans="1:7" x14ac:dyDescent="0.35">
      <c r="A25">
        <v>24</v>
      </c>
      <c r="B25">
        <v>18</v>
      </c>
      <c r="C25">
        <v>26</v>
      </c>
      <c r="D25">
        <v>1</v>
      </c>
      <c r="E25" t="s">
        <v>181</v>
      </c>
      <c r="F25">
        <f>_xlfn.XLOOKUP(C25,products!$A$2:$A$31,products!$D$2:$D$31)</f>
        <v>690.12</v>
      </c>
      <c r="G25">
        <f t="shared" si="0"/>
        <v>690.12</v>
      </c>
    </row>
    <row r="26" spans="1:7" x14ac:dyDescent="0.35">
      <c r="A26">
        <v>25</v>
      </c>
      <c r="B26">
        <v>14</v>
      </c>
      <c r="C26">
        <v>18</v>
      </c>
      <c r="D26">
        <v>1</v>
      </c>
      <c r="E26" t="s">
        <v>182</v>
      </c>
      <c r="F26">
        <f>_xlfn.XLOOKUP(C26,products!$A$2:$A$31,products!$D$2:$D$31)</f>
        <v>1712.28</v>
      </c>
      <c r="G26">
        <f t="shared" si="0"/>
        <v>1712.28</v>
      </c>
    </row>
    <row r="27" spans="1:7" x14ac:dyDescent="0.35">
      <c r="A27">
        <v>26</v>
      </c>
      <c r="B27">
        <v>20</v>
      </c>
      <c r="C27">
        <v>10</v>
      </c>
      <c r="D27">
        <v>5</v>
      </c>
      <c r="E27" t="s">
        <v>183</v>
      </c>
      <c r="F27">
        <f>_xlfn.XLOOKUP(C27,products!$A$2:$A$31,products!$D$2:$D$31)</f>
        <v>4647.2</v>
      </c>
      <c r="G27">
        <f t="shared" si="0"/>
        <v>23236</v>
      </c>
    </row>
    <row r="28" spans="1:7" x14ac:dyDescent="0.35">
      <c r="A28">
        <v>27</v>
      </c>
      <c r="B28">
        <v>23</v>
      </c>
      <c r="C28">
        <v>22</v>
      </c>
      <c r="D28">
        <v>1</v>
      </c>
      <c r="E28" t="s">
        <v>184</v>
      </c>
      <c r="F28">
        <f>_xlfn.XLOOKUP(C28,products!$A$2:$A$31,products!$D$2:$D$31)</f>
        <v>860.5</v>
      </c>
      <c r="G28">
        <f t="shared" si="0"/>
        <v>860.5</v>
      </c>
    </row>
    <row r="29" spans="1:7" x14ac:dyDescent="0.35">
      <c r="A29">
        <v>28</v>
      </c>
      <c r="B29">
        <v>46</v>
      </c>
      <c r="C29">
        <v>2</v>
      </c>
      <c r="D29">
        <v>1</v>
      </c>
      <c r="E29" t="s">
        <v>185</v>
      </c>
      <c r="F29">
        <f>_xlfn.XLOOKUP(C29,products!$A$2:$A$31,products!$D$2:$D$31)</f>
        <v>4224.8500000000004</v>
      </c>
      <c r="G29">
        <f t="shared" si="0"/>
        <v>4224.8500000000004</v>
      </c>
    </row>
    <row r="30" spans="1:7" x14ac:dyDescent="0.35">
      <c r="A30">
        <v>29</v>
      </c>
      <c r="B30">
        <v>6</v>
      </c>
      <c r="C30">
        <v>27</v>
      </c>
      <c r="D30">
        <v>1</v>
      </c>
      <c r="E30" t="s">
        <v>186</v>
      </c>
      <c r="F30">
        <f>_xlfn.XLOOKUP(C30,products!$A$2:$A$31,products!$D$2:$D$31)</f>
        <v>4848.51</v>
      </c>
      <c r="G30">
        <f t="shared" si="0"/>
        <v>4848.51</v>
      </c>
    </row>
    <row r="31" spans="1:7" x14ac:dyDescent="0.35">
      <c r="A31">
        <v>30</v>
      </c>
      <c r="B31">
        <v>35</v>
      </c>
      <c r="C31">
        <v>11</v>
      </c>
      <c r="D31">
        <v>4</v>
      </c>
      <c r="E31" t="s">
        <v>187</v>
      </c>
      <c r="F31">
        <f>_xlfn.XLOOKUP(C31,products!$A$2:$A$31,products!$D$2:$D$31)</f>
        <v>890.75</v>
      </c>
      <c r="G31">
        <f t="shared" si="0"/>
        <v>3563</v>
      </c>
    </row>
    <row r="32" spans="1:7" x14ac:dyDescent="0.35">
      <c r="A32">
        <v>31</v>
      </c>
      <c r="B32">
        <v>15</v>
      </c>
      <c r="C32">
        <v>16</v>
      </c>
      <c r="D32">
        <v>4</v>
      </c>
      <c r="E32" t="s">
        <v>188</v>
      </c>
      <c r="F32">
        <f>_xlfn.XLOOKUP(C32,products!$A$2:$A$31,products!$D$2:$D$31)</f>
        <v>4401.4799999999996</v>
      </c>
      <c r="G32">
        <f t="shared" si="0"/>
        <v>17605.919999999998</v>
      </c>
    </row>
    <row r="33" spans="1:7" x14ac:dyDescent="0.35">
      <c r="A33">
        <v>32</v>
      </c>
      <c r="B33">
        <v>8</v>
      </c>
      <c r="C33">
        <v>22</v>
      </c>
      <c r="D33">
        <v>5</v>
      </c>
      <c r="E33" t="s">
        <v>189</v>
      </c>
      <c r="F33">
        <f>_xlfn.XLOOKUP(C33,products!$A$2:$A$31,products!$D$2:$D$31)</f>
        <v>860.5</v>
      </c>
      <c r="G33">
        <f t="shared" si="0"/>
        <v>4302.5</v>
      </c>
    </row>
    <row r="34" spans="1:7" x14ac:dyDescent="0.35">
      <c r="A34">
        <v>33</v>
      </c>
      <c r="B34">
        <v>40</v>
      </c>
      <c r="C34">
        <v>18</v>
      </c>
      <c r="D34">
        <v>2</v>
      </c>
      <c r="E34" t="s">
        <v>190</v>
      </c>
      <c r="F34">
        <f>_xlfn.XLOOKUP(C34,products!$A$2:$A$31,products!$D$2:$D$31)</f>
        <v>1712.28</v>
      </c>
      <c r="G34">
        <f t="shared" si="0"/>
        <v>3424.56</v>
      </c>
    </row>
    <row r="35" spans="1:7" x14ac:dyDescent="0.35">
      <c r="A35">
        <v>34</v>
      </c>
      <c r="B35">
        <v>34</v>
      </c>
      <c r="C35">
        <v>13</v>
      </c>
      <c r="D35">
        <v>1</v>
      </c>
      <c r="E35" t="s">
        <v>191</v>
      </c>
      <c r="F35">
        <f>_xlfn.XLOOKUP(C35,products!$A$2:$A$31,products!$D$2:$D$31)</f>
        <v>956.94</v>
      </c>
      <c r="G35">
        <f t="shared" si="0"/>
        <v>956.94</v>
      </c>
    </row>
    <row r="36" spans="1:7" x14ac:dyDescent="0.35">
      <c r="A36">
        <v>35</v>
      </c>
      <c r="B36">
        <v>10</v>
      </c>
      <c r="C36">
        <v>9</v>
      </c>
      <c r="D36">
        <v>5</v>
      </c>
      <c r="E36" t="s">
        <v>192</v>
      </c>
      <c r="F36">
        <f>_xlfn.XLOOKUP(C36,products!$A$2:$A$31,products!$D$2:$D$31)</f>
        <v>281.23</v>
      </c>
      <c r="G36">
        <f t="shared" si="0"/>
        <v>1406.15</v>
      </c>
    </row>
    <row r="37" spans="1:7" x14ac:dyDescent="0.35">
      <c r="A37">
        <v>36</v>
      </c>
      <c r="B37">
        <v>35</v>
      </c>
      <c r="C37">
        <v>25</v>
      </c>
      <c r="D37">
        <v>2</v>
      </c>
      <c r="E37" t="s">
        <v>193</v>
      </c>
      <c r="F37">
        <f>_xlfn.XLOOKUP(C37,products!$A$2:$A$31,products!$D$2:$D$31)</f>
        <v>1725.17</v>
      </c>
      <c r="G37">
        <f t="shared" si="0"/>
        <v>3450.34</v>
      </c>
    </row>
    <row r="38" spans="1:7" x14ac:dyDescent="0.35">
      <c r="A38">
        <v>37</v>
      </c>
      <c r="B38">
        <v>45</v>
      </c>
      <c r="C38">
        <v>9</v>
      </c>
      <c r="D38">
        <v>1</v>
      </c>
      <c r="E38" t="s">
        <v>194</v>
      </c>
      <c r="F38">
        <f>_xlfn.XLOOKUP(C38,products!$A$2:$A$31,products!$D$2:$D$31)</f>
        <v>281.23</v>
      </c>
      <c r="G38">
        <f t="shared" si="0"/>
        <v>281.23</v>
      </c>
    </row>
    <row r="39" spans="1:7" x14ac:dyDescent="0.35">
      <c r="A39">
        <v>38</v>
      </c>
      <c r="B39">
        <v>38</v>
      </c>
      <c r="C39">
        <v>1</v>
      </c>
      <c r="D39">
        <v>3</v>
      </c>
      <c r="E39" t="s">
        <v>115</v>
      </c>
      <c r="F39">
        <f>_xlfn.XLOOKUP(C39,products!$A$2:$A$31,products!$D$2:$D$31)</f>
        <v>1737.03</v>
      </c>
      <c r="G39">
        <f t="shared" si="0"/>
        <v>5211.09</v>
      </c>
    </row>
    <row r="40" spans="1:7" x14ac:dyDescent="0.35">
      <c r="A40">
        <v>39</v>
      </c>
      <c r="B40">
        <v>44</v>
      </c>
      <c r="C40">
        <v>12</v>
      </c>
      <c r="D40">
        <v>4</v>
      </c>
      <c r="E40" t="s">
        <v>116</v>
      </c>
      <c r="F40">
        <f>_xlfn.XLOOKUP(C40,products!$A$2:$A$31,products!$D$2:$D$31)</f>
        <v>1035.17</v>
      </c>
      <c r="G40">
        <f t="shared" si="0"/>
        <v>4140.68</v>
      </c>
    </row>
    <row r="41" spans="1:7" x14ac:dyDescent="0.35">
      <c r="A41">
        <v>40</v>
      </c>
      <c r="B41">
        <v>46</v>
      </c>
      <c r="C41">
        <v>7</v>
      </c>
      <c r="D41">
        <v>4</v>
      </c>
      <c r="E41" t="s">
        <v>195</v>
      </c>
      <c r="F41">
        <f>_xlfn.XLOOKUP(C41,products!$A$2:$A$31,products!$D$2:$D$31)</f>
        <v>817.9</v>
      </c>
      <c r="G41">
        <f t="shared" si="0"/>
        <v>3271.6</v>
      </c>
    </row>
    <row r="42" spans="1:7" x14ac:dyDescent="0.35">
      <c r="A42">
        <v>41</v>
      </c>
      <c r="B42">
        <v>10</v>
      </c>
      <c r="C42">
        <v>13</v>
      </c>
      <c r="D42">
        <v>5</v>
      </c>
      <c r="E42" t="s">
        <v>196</v>
      </c>
      <c r="F42">
        <f>_xlfn.XLOOKUP(C42,products!$A$2:$A$31,products!$D$2:$D$31)</f>
        <v>956.94</v>
      </c>
      <c r="G42">
        <f t="shared" si="0"/>
        <v>4784.7000000000007</v>
      </c>
    </row>
    <row r="43" spans="1:7" x14ac:dyDescent="0.35">
      <c r="A43">
        <v>42</v>
      </c>
      <c r="B43">
        <v>3</v>
      </c>
      <c r="C43">
        <v>5</v>
      </c>
      <c r="D43">
        <v>1</v>
      </c>
      <c r="E43" t="s">
        <v>197</v>
      </c>
      <c r="F43">
        <f>_xlfn.XLOOKUP(C43,products!$A$2:$A$31,products!$D$2:$D$31)</f>
        <v>311.45999999999998</v>
      </c>
      <c r="G43">
        <f t="shared" si="0"/>
        <v>311.45999999999998</v>
      </c>
    </row>
    <row r="44" spans="1:7" x14ac:dyDescent="0.35">
      <c r="A44">
        <v>43</v>
      </c>
      <c r="B44">
        <v>34</v>
      </c>
      <c r="C44">
        <v>7</v>
      </c>
      <c r="D44">
        <v>5</v>
      </c>
      <c r="E44" t="s">
        <v>198</v>
      </c>
      <c r="F44">
        <f>_xlfn.XLOOKUP(C44,products!$A$2:$A$31,products!$D$2:$D$31)</f>
        <v>817.9</v>
      </c>
      <c r="G44">
        <f t="shared" si="0"/>
        <v>4089.5</v>
      </c>
    </row>
    <row r="45" spans="1:7" x14ac:dyDescent="0.35">
      <c r="A45">
        <v>44</v>
      </c>
      <c r="B45">
        <v>28</v>
      </c>
      <c r="C45">
        <v>10</v>
      </c>
      <c r="D45">
        <v>1</v>
      </c>
      <c r="E45" t="s">
        <v>199</v>
      </c>
      <c r="F45">
        <f>_xlfn.XLOOKUP(C45,products!$A$2:$A$31,products!$D$2:$D$31)</f>
        <v>4647.2</v>
      </c>
      <c r="G45">
        <f t="shared" si="0"/>
        <v>4647.2</v>
      </c>
    </row>
    <row r="46" spans="1:7" x14ac:dyDescent="0.35">
      <c r="A46">
        <v>45</v>
      </c>
      <c r="B46">
        <v>39</v>
      </c>
      <c r="C46">
        <v>2</v>
      </c>
      <c r="D46">
        <v>2</v>
      </c>
      <c r="E46" t="s">
        <v>177</v>
      </c>
      <c r="F46">
        <f>_xlfn.XLOOKUP(C46,products!$A$2:$A$31,products!$D$2:$D$31)</f>
        <v>4224.8500000000004</v>
      </c>
      <c r="G46">
        <f t="shared" si="0"/>
        <v>8449.7000000000007</v>
      </c>
    </row>
    <row r="47" spans="1:7" x14ac:dyDescent="0.35">
      <c r="A47">
        <v>46</v>
      </c>
      <c r="B47">
        <v>1</v>
      </c>
      <c r="C47">
        <v>23</v>
      </c>
      <c r="D47">
        <v>4</v>
      </c>
      <c r="E47" t="s">
        <v>200</v>
      </c>
      <c r="F47">
        <f>_xlfn.XLOOKUP(C47,products!$A$2:$A$31,products!$D$2:$D$31)</f>
        <v>3227.3</v>
      </c>
      <c r="G47">
        <f t="shared" si="0"/>
        <v>12909.2</v>
      </c>
    </row>
    <row r="48" spans="1:7" x14ac:dyDescent="0.35">
      <c r="A48">
        <v>47</v>
      </c>
      <c r="B48">
        <v>31</v>
      </c>
      <c r="C48">
        <v>27</v>
      </c>
      <c r="D48">
        <v>4</v>
      </c>
      <c r="E48" t="s">
        <v>201</v>
      </c>
      <c r="F48">
        <f>_xlfn.XLOOKUP(C48,products!$A$2:$A$31,products!$D$2:$D$31)</f>
        <v>4848.51</v>
      </c>
      <c r="G48">
        <f t="shared" si="0"/>
        <v>19394.04</v>
      </c>
    </row>
    <row r="49" spans="1:7" x14ac:dyDescent="0.35">
      <c r="A49">
        <v>48</v>
      </c>
      <c r="B49">
        <v>29</v>
      </c>
      <c r="C49">
        <v>6</v>
      </c>
      <c r="D49">
        <v>1</v>
      </c>
      <c r="E49" t="s">
        <v>202</v>
      </c>
      <c r="F49">
        <f>_xlfn.XLOOKUP(C49,products!$A$2:$A$31,products!$D$2:$D$31)</f>
        <v>1477.26</v>
      </c>
      <c r="G49">
        <f t="shared" si="0"/>
        <v>1477.26</v>
      </c>
    </row>
    <row r="50" spans="1:7" x14ac:dyDescent="0.35">
      <c r="A50">
        <v>49</v>
      </c>
      <c r="B50">
        <v>37</v>
      </c>
      <c r="C50">
        <v>9</v>
      </c>
      <c r="D50">
        <v>1</v>
      </c>
      <c r="E50" t="s">
        <v>203</v>
      </c>
      <c r="F50">
        <f>_xlfn.XLOOKUP(C50,products!$A$2:$A$31,products!$D$2:$D$31)</f>
        <v>281.23</v>
      </c>
      <c r="G50">
        <f t="shared" si="0"/>
        <v>281.23</v>
      </c>
    </row>
    <row r="51" spans="1:7" x14ac:dyDescent="0.35">
      <c r="A51">
        <v>50</v>
      </c>
      <c r="B51">
        <v>32</v>
      </c>
      <c r="C51">
        <v>6</v>
      </c>
      <c r="D51">
        <v>4</v>
      </c>
      <c r="E51" t="s">
        <v>204</v>
      </c>
      <c r="F51">
        <f>_xlfn.XLOOKUP(C51,products!$A$2:$A$31,products!$D$2:$D$31)</f>
        <v>1477.26</v>
      </c>
      <c r="G51">
        <f t="shared" si="0"/>
        <v>5909.04</v>
      </c>
    </row>
    <row r="52" spans="1:7" x14ac:dyDescent="0.35">
      <c r="A52">
        <v>51</v>
      </c>
      <c r="B52">
        <v>31</v>
      </c>
      <c r="C52">
        <v>2</v>
      </c>
      <c r="D52">
        <v>4</v>
      </c>
      <c r="E52" t="s">
        <v>205</v>
      </c>
      <c r="F52">
        <f>_xlfn.XLOOKUP(C52,products!$A$2:$A$31,products!$D$2:$D$31)</f>
        <v>4224.8500000000004</v>
      </c>
      <c r="G52">
        <f t="shared" si="0"/>
        <v>16899.400000000001</v>
      </c>
    </row>
    <row r="53" spans="1:7" x14ac:dyDescent="0.35">
      <c r="A53">
        <v>52</v>
      </c>
      <c r="B53">
        <v>41</v>
      </c>
      <c r="C53">
        <v>21</v>
      </c>
      <c r="D53">
        <v>2</v>
      </c>
      <c r="E53" t="s">
        <v>180</v>
      </c>
      <c r="F53">
        <f>_xlfn.XLOOKUP(C53,products!$A$2:$A$31,products!$D$2:$D$31)</f>
        <v>1233.81</v>
      </c>
      <c r="G53">
        <f t="shared" si="0"/>
        <v>2467.62</v>
      </c>
    </row>
    <row r="54" spans="1:7" x14ac:dyDescent="0.35">
      <c r="A54">
        <v>53</v>
      </c>
      <c r="B54">
        <v>35</v>
      </c>
      <c r="C54">
        <v>22</v>
      </c>
      <c r="D54">
        <v>5</v>
      </c>
      <c r="E54" t="s">
        <v>206</v>
      </c>
      <c r="F54">
        <f>_xlfn.XLOOKUP(C54,products!$A$2:$A$31,products!$D$2:$D$31)</f>
        <v>860.5</v>
      </c>
      <c r="G54">
        <f t="shared" si="0"/>
        <v>4302.5</v>
      </c>
    </row>
    <row r="55" spans="1:7" x14ac:dyDescent="0.35">
      <c r="A55">
        <v>54</v>
      </c>
      <c r="B55">
        <v>48</v>
      </c>
      <c r="C55">
        <v>7</v>
      </c>
      <c r="D55">
        <v>2</v>
      </c>
      <c r="E55" t="s">
        <v>207</v>
      </c>
      <c r="F55">
        <f>_xlfn.XLOOKUP(C55,products!$A$2:$A$31,products!$D$2:$D$31)</f>
        <v>817.9</v>
      </c>
      <c r="G55">
        <f t="shared" si="0"/>
        <v>1635.8</v>
      </c>
    </row>
    <row r="56" spans="1:7" x14ac:dyDescent="0.35">
      <c r="A56">
        <v>55</v>
      </c>
      <c r="B56">
        <v>7</v>
      </c>
      <c r="C56">
        <v>10</v>
      </c>
      <c r="D56">
        <v>1</v>
      </c>
      <c r="E56" t="s">
        <v>208</v>
      </c>
      <c r="F56">
        <f>_xlfn.XLOOKUP(C56,products!$A$2:$A$31,products!$D$2:$D$31)</f>
        <v>4647.2</v>
      </c>
      <c r="G56">
        <f t="shared" si="0"/>
        <v>4647.2</v>
      </c>
    </row>
    <row r="57" spans="1:7" x14ac:dyDescent="0.35">
      <c r="A57">
        <v>56</v>
      </c>
      <c r="B57">
        <v>23</v>
      </c>
      <c r="C57">
        <v>3</v>
      </c>
      <c r="D57">
        <v>4</v>
      </c>
      <c r="E57" t="s">
        <v>209</v>
      </c>
      <c r="F57">
        <f>_xlfn.XLOOKUP(C57,products!$A$2:$A$31,products!$D$2:$D$31)</f>
        <v>3935.54</v>
      </c>
      <c r="G57">
        <f t="shared" si="0"/>
        <v>15742.16</v>
      </c>
    </row>
    <row r="58" spans="1:7" x14ac:dyDescent="0.35">
      <c r="A58">
        <v>57</v>
      </c>
      <c r="B58">
        <v>30</v>
      </c>
      <c r="C58">
        <v>20</v>
      </c>
      <c r="D58">
        <v>3</v>
      </c>
      <c r="E58" t="s">
        <v>200</v>
      </c>
      <c r="F58">
        <f>_xlfn.XLOOKUP(C58,products!$A$2:$A$31,products!$D$2:$D$31)</f>
        <v>2598.66</v>
      </c>
      <c r="G58">
        <f t="shared" si="0"/>
        <v>7795.98</v>
      </c>
    </row>
    <row r="59" spans="1:7" x14ac:dyDescent="0.35">
      <c r="A59">
        <v>58</v>
      </c>
      <c r="B59">
        <v>40</v>
      </c>
      <c r="C59">
        <v>24</v>
      </c>
      <c r="D59">
        <v>1</v>
      </c>
      <c r="E59" t="s">
        <v>210</v>
      </c>
      <c r="F59">
        <f>_xlfn.XLOOKUP(C59,products!$A$2:$A$31,products!$D$2:$D$31)</f>
        <v>4859.3599999999997</v>
      </c>
      <c r="G59">
        <f t="shared" si="0"/>
        <v>4859.3599999999997</v>
      </c>
    </row>
    <row r="60" spans="1:7" x14ac:dyDescent="0.35">
      <c r="A60">
        <v>59</v>
      </c>
      <c r="B60">
        <v>48</v>
      </c>
      <c r="C60">
        <v>17</v>
      </c>
      <c r="D60">
        <v>3</v>
      </c>
      <c r="E60" t="s">
        <v>211</v>
      </c>
      <c r="F60">
        <f>_xlfn.XLOOKUP(C60,products!$A$2:$A$31,products!$D$2:$D$31)</f>
        <v>3449.47</v>
      </c>
      <c r="G60">
        <f t="shared" si="0"/>
        <v>10348.41</v>
      </c>
    </row>
    <row r="61" spans="1:7" x14ac:dyDescent="0.35">
      <c r="A61">
        <v>60</v>
      </c>
      <c r="B61">
        <v>22</v>
      </c>
      <c r="C61">
        <v>19</v>
      </c>
      <c r="D61">
        <v>3</v>
      </c>
      <c r="E61" t="s">
        <v>212</v>
      </c>
      <c r="F61">
        <f>_xlfn.XLOOKUP(C61,products!$A$2:$A$31,products!$D$2:$D$31)</f>
        <v>2504.6799999999998</v>
      </c>
      <c r="G61">
        <f t="shared" si="0"/>
        <v>7514.0399999999991</v>
      </c>
    </row>
    <row r="62" spans="1:7" x14ac:dyDescent="0.35">
      <c r="A62">
        <v>61</v>
      </c>
      <c r="B62">
        <v>40</v>
      </c>
      <c r="C62">
        <v>21</v>
      </c>
      <c r="D62">
        <v>3</v>
      </c>
      <c r="E62" t="s">
        <v>213</v>
      </c>
      <c r="F62">
        <f>_xlfn.XLOOKUP(C62,products!$A$2:$A$31,products!$D$2:$D$31)</f>
        <v>1233.81</v>
      </c>
      <c r="G62">
        <f t="shared" si="0"/>
        <v>3701.43</v>
      </c>
    </row>
    <row r="63" spans="1:7" x14ac:dyDescent="0.35">
      <c r="A63">
        <v>62</v>
      </c>
      <c r="B63">
        <v>47</v>
      </c>
      <c r="C63">
        <v>7</v>
      </c>
      <c r="D63">
        <v>2</v>
      </c>
      <c r="E63" t="s">
        <v>214</v>
      </c>
      <c r="F63">
        <f>_xlfn.XLOOKUP(C63,products!$A$2:$A$31,products!$D$2:$D$31)</f>
        <v>817.9</v>
      </c>
      <c r="G63">
        <f t="shared" si="0"/>
        <v>1635.8</v>
      </c>
    </row>
    <row r="64" spans="1:7" x14ac:dyDescent="0.35">
      <c r="A64">
        <v>63</v>
      </c>
      <c r="B64">
        <v>49</v>
      </c>
      <c r="C64">
        <v>25</v>
      </c>
      <c r="D64">
        <v>2</v>
      </c>
      <c r="E64" t="s">
        <v>215</v>
      </c>
      <c r="F64">
        <f>_xlfn.XLOOKUP(C64,products!$A$2:$A$31,products!$D$2:$D$31)</f>
        <v>1725.17</v>
      </c>
      <c r="G64">
        <f t="shared" si="0"/>
        <v>3450.34</v>
      </c>
    </row>
    <row r="65" spans="1:7" x14ac:dyDescent="0.35">
      <c r="A65">
        <v>64</v>
      </c>
      <c r="B65">
        <v>12</v>
      </c>
      <c r="C65">
        <v>6</v>
      </c>
      <c r="D65">
        <v>1</v>
      </c>
      <c r="E65" t="s">
        <v>216</v>
      </c>
      <c r="F65">
        <f>_xlfn.XLOOKUP(C65,products!$A$2:$A$31,products!$D$2:$D$31)</f>
        <v>1477.26</v>
      </c>
      <c r="G65">
        <f t="shared" si="0"/>
        <v>1477.26</v>
      </c>
    </row>
    <row r="66" spans="1:7" x14ac:dyDescent="0.35">
      <c r="A66">
        <v>65</v>
      </c>
      <c r="B66">
        <v>10</v>
      </c>
      <c r="C66">
        <v>24</v>
      </c>
      <c r="D66">
        <v>3</v>
      </c>
      <c r="E66" t="s">
        <v>217</v>
      </c>
      <c r="F66">
        <f>_xlfn.XLOOKUP(C66,products!$A$2:$A$31,products!$D$2:$D$31)</f>
        <v>4859.3599999999997</v>
      </c>
      <c r="G66">
        <f t="shared" si="0"/>
        <v>14578.079999999998</v>
      </c>
    </row>
    <row r="67" spans="1:7" x14ac:dyDescent="0.35">
      <c r="A67">
        <v>66</v>
      </c>
      <c r="B67">
        <v>32</v>
      </c>
      <c r="C67">
        <v>19</v>
      </c>
      <c r="D67">
        <v>1</v>
      </c>
      <c r="E67" t="s">
        <v>218</v>
      </c>
      <c r="F67">
        <f>_xlfn.XLOOKUP(C67,products!$A$2:$A$31,products!$D$2:$D$31)</f>
        <v>2504.6799999999998</v>
      </c>
      <c r="G67">
        <f t="shared" ref="G67:G130" si="1">D67*F67</f>
        <v>2504.6799999999998</v>
      </c>
    </row>
    <row r="68" spans="1:7" x14ac:dyDescent="0.35">
      <c r="A68">
        <v>67</v>
      </c>
      <c r="B68">
        <v>41</v>
      </c>
      <c r="C68">
        <v>18</v>
      </c>
      <c r="D68">
        <v>4</v>
      </c>
      <c r="E68" t="s">
        <v>219</v>
      </c>
      <c r="F68">
        <f>_xlfn.XLOOKUP(C68,products!$A$2:$A$31,products!$D$2:$D$31)</f>
        <v>1712.28</v>
      </c>
      <c r="G68">
        <f t="shared" si="1"/>
        <v>6849.12</v>
      </c>
    </row>
    <row r="69" spans="1:7" x14ac:dyDescent="0.35">
      <c r="A69">
        <v>68</v>
      </c>
      <c r="B69">
        <v>14</v>
      </c>
      <c r="C69">
        <v>4</v>
      </c>
      <c r="D69">
        <v>4</v>
      </c>
      <c r="E69" t="s">
        <v>220</v>
      </c>
      <c r="F69">
        <f>_xlfn.XLOOKUP(C69,products!$A$2:$A$31,products!$D$2:$D$31)</f>
        <v>2242.37</v>
      </c>
      <c r="G69">
        <f t="shared" si="1"/>
        <v>8969.48</v>
      </c>
    </row>
    <row r="70" spans="1:7" x14ac:dyDescent="0.35">
      <c r="A70">
        <v>69</v>
      </c>
      <c r="B70">
        <v>25</v>
      </c>
      <c r="C70">
        <v>27</v>
      </c>
      <c r="D70">
        <v>2</v>
      </c>
      <c r="E70" t="s">
        <v>221</v>
      </c>
      <c r="F70">
        <f>_xlfn.XLOOKUP(C70,products!$A$2:$A$31,products!$D$2:$D$31)</f>
        <v>4848.51</v>
      </c>
      <c r="G70">
        <f t="shared" si="1"/>
        <v>9697.02</v>
      </c>
    </row>
    <row r="71" spans="1:7" x14ac:dyDescent="0.35">
      <c r="A71">
        <v>70</v>
      </c>
      <c r="B71">
        <v>15</v>
      </c>
      <c r="C71">
        <v>2</v>
      </c>
      <c r="D71">
        <v>4</v>
      </c>
      <c r="E71" t="s">
        <v>222</v>
      </c>
      <c r="F71">
        <f>_xlfn.XLOOKUP(C71,products!$A$2:$A$31,products!$D$2:$D$31)</f>
        <v>4224.8500000000004</v>
      </c>
      <c r="G71">
        <f t="shared" si="1"/>
        <v>16899.400000000001</v>
      </c>
    </row>
    <row r="72" spans="1:7" x14ac:dyDescent="0.35">
      <c r="A72">
        <v>71</v>
      </c>
      <c r="B72">
        <v>39</v>
      </c>
      <c r="C72">
        <v>30</v>
      </c>
      <c r="D72">
        <v>5</v>
      </c>
      <c r="E72" t="s">
        <v>111</v>
      </c>
      <c r="F72">
        <f>_xlfn.XLOOKUP(C72,products!$A$2:$A$31,products!$D$2:$D$31)</f>
        <v>4525.53</v>
      </c>
      <c r="G72">
        <f t="shared" si="1"/>
        <v>22627.649999999998</v>
      </c>
    </row>
    <row r="73" spans="1:7" x14ac:dyDescent="0.35">
      <c r="A73">
        <v>72</v>
      </c>
      <c r="B73">
        <v>16</v>
      </c>
      <c r="C73">
        <v>11</v>
      </c>
      <c r="D73">
        <v>3</v>
      </c>
      <c r="E73" t="s">
        <v>223</v>
      </c>
      <c r="F73">
        <f>_xlfn.XLOOKUP(C73,products!$A$2:$A$31,products!$D$2:$D$31)</f>
        <v>890.75</v>
      </c>
      <c r="G73">
        <f t="shared" si="1"/>
        <v>2672.25</v>
      </c>
    </row>
    <row r="74" spans="1:7" x14ac:dyDescent="0.35">
      <c r="A74">
        <v>73</v>
      </c>
      <c r="B74">
        <v>24</v>
      </c>
      <c r="C74">
        <v>18</v>
      </c>
      <c r="D74">
        <v>1</v>
      </c>
      <c r="E74" t="s">
        <v>224</v>
      </c>
      <c r="F74">
        <f>_xlfn.XLOOKUP(C74,products!$A$2:$A$31,products!$D$2:$D$31)</f>
        <v>1712.28</v>
      </c>
      <c r="G74">
        <f t="shared" si="1"/>
        <v>1712.28</v>
      </c>
    </row>
    <row r="75" spans="1:7" x14ac:dyDescent="0.35">
      <c r="A75">
        <v>74</v>
      </c>
      <c r="B75">
        <v>10</v>
      </c>
      <c r="C75">
        <v>30</v>
      </c>
      <c r="D75">
        <v>5</v>
      </c>
      <c r="E75" t="s">
        <v>194</v>
      </c>
      <c r="F75">
        <f>_xlfn.XLOOKUP(C75,products!$A$2:$A$31,products!$D$2:$D$31)</f>
        <v>4525.53</v>
      </c>
      <c r="G75">
        <f t="shared" si="1"/>
        <v>22627.649999999998</v>
      </c>
    </row>
    <row r="76" spans="1:7" x14ac:dyDescent="0.35">
      <c r="A76">
        <v>75</v>
      </c>
      <c r="B76">
        <v>31</v>
      </c>
      <c r="C76">
        <v>7</v>
      </c>
      <c r="D76">
        <v>1</v>
      </c>
      <c r="E76" t="s">
        <v>225</v>
      </c>
      <c r="F76">
        <f>_xlfn.XLOOKUP(C76,products!$A$2:$A$31,products!$D$2:$D$31)</f>
        <v>817.9</v>
      </c>
      <c r="G76">
        <f t="shared" si="1"/>
        <v>817.9</v>
      </c>
    </row>
    <row r="77" spans="1:7" x14ac:dyDescent="0.35">
      <c r="A77">
        <v>76</v>
      </c>
      <c r="B77">
        <v>10</v>
      </c>
      <c r="C77">
        <v>27</v>
      </c>
      <c r="D77">
        <v>1</v>
      </c>
      <c r="E77" t="s">
        <v>226</v>
      </c>
      <c r="F77">
        <f>_xlfn.XLOOKUP(C77,products!$A$2:$A$31,products!$D$2:$D$31)</f>
        <v>4848.51</v>
      </c>
      <c r="G77">
        <f t="shared" si="1"/>
        <v>4848.51</v>
      </c>
    </row>
    <row r="78" spans="1:7" x14ac:dyDescent="0.35">
      <c r="A78">
        <v>77</v>
      </c>
      <c r="B78">
        <v>40</v>
      </c>
      <c r="C78">
        <v>19</v>
      </c>
      <c r="D78">
        <v>4</v>
      </c>
      <c r="E78" t="s">
        <v>227</v>
      </c>
      <c r="F78">
        <f>_xlfn.XLOOKUP(C78,products!$A$2:$A$31,products!$D$2:$D$31)</f>
        <v>2504.6799999999998</v>
      </c>
      <c r="G78">
        <f t="shared" si="1"/>
        <v>10018.719999999999</v>
      </c>
    </row>
    <row r="79" spans="1:7" x14ac:dyDescent="0.35">
      <c r="A79">
        <v>78</v>
      </c>
      <c r="B79">
        <v>47</v>
      </c>
      <c r="C79">
        <v>27</v>
      </c>
      <c r="D79">
        <v>2</v>
      </c>
      <c r="E79" t="s">
        <v>228</v>
      </c>
      <c r="F79">
        <f>_xlfn.XLOOKUP(C79,products!$A$2:$A$31,products!$D$2:$D$31)</f>
        <v>4848.51</v>
      </c>
      <c r="G79">
        <f t="shared" si="1"/>
        <v>9697.02</v>
      </c>
    </row>
    <row r="80" spans="1:7" x14ac:dyDescent="0.35">
      <c r="A80">
        <v>79</v>
      </c>
      <c r="B80">
        <v>7</v>
      </c>
      <c r="C80">
        <v>3</v>
      </c>
      <c r="D80">
        <v>4</v>
      </c>
      <c r="E80" t="s">
        <v>229</v>
      </c>
      <c r="F80">
        <f>_xlfn.XLOOKUP(C80,products!$A$2:$A$31,products!$D$2:$D$31)</f>
        <v>3935.54</v>
      </c>
      <c r="G80">
        <f t="shared" si="1"/>
        <v>15742.16</v>
      </c>
    </row>
    <row r="81" spans="1:7" x14ac:dyDescent="0.35">
      <c r="A81">
        <v>80</v>
      </c>
      <c r="B81">
        <v>6</v>
      </c>
      <c r="C81">
        <v>10</v>
      </c>
      <c r="D81">
        <v>5</v>
      </c>
      <c r="E81" t="s">
        <v>193</v>
      </c>
      <c r="F81">
        <f>_xlfn.XLOOKUP(C81,products!$A$2:$A$31,products!$D$2:$D$31)</f>
        <v>4647.2</v>
      </c>
      <c r="G81">
        <f t="shared" si="1"/>
        <v>23236</v>
      </c>
    </row>
    <row r="82" spans="1:7" x14ac:dyDescent="0.35">
      <c r="A82">
        <v>81</v>
      </c>
      <c r="B82">
        <v>22</v>
      </c>
      <c r="C82">
        <v>7</v>
      </c>
      <c r="D82">
        <v>3</v>
      </c>
      <c r="E82" t="s">
        <v>230</v>
      </c>
      <c r="F82">
        <f>_xlfn.XLOOKUP(C82,products!$A$2:$A$31,products!$D$2:$D$31)</f>
        <v>817.9</v>
      </c>
      <c r="G82">
        <f t="shared" si="1"/>
        <v>2453.6999999999998</v>
      </c>
    </row>
    <row r="83" spans="1:7" x14ac:dyDescent="0.35">
      <c r="A83">
        <v>82</v>
      </c>
      <c r="B83">
        <v>34</v>
      </c>
      <c r="C83">
        <v>6</v>
      </c>
      <c r="D83">
        <v>4</v>
      </c>
      <c r="E83" t="s">
        <v>231</v>
      </c>
      <c r="F83">
        <f>_xlfn.XLOOKUP(C83,products!$A$2:$A$31,products!$D$2:$D$31)</f>
        <v>1477.26</v>
      </c>
      <c r="G83">
        <f t="shared" si="1"/>
        <v>5909.04</v>
      </c>
    </row>
    <row r="84" spans="1:7" x14ac:dyDescent="0.35">
      <c r="A84">
        <v>83</v>
      </c>
      <c r="B84">
        <v>28</v>
      </c>
      <c r="C84">
        <v>1</v>
      </c>
      <c r="D84">
        <v>2</v>
      </c>
      <c r="E84" t="s">
        <v>232</v>
      </c>
      <c r="F84">
        <f>_xlfn.XLOOKUP(C84,products!$A$2:$A$31,products!$D$2:$D$31)</f>
        <v>1737.03</v>
      </c>
      <c r="G84">
        <f t="shared" si="1"/>
        <v>3474.06</v>
      </c>
    </row>
    <row r="85" spans="1:7" x14ac:dyDescent="0.35">
      <c r="A85">
        <v>84</v>
      </c>
      <c r="B85">
        <v>23</v>
      </c>
      <c r="C85">
        <v>2</v>
      </c>
      <c r="D85">
        <v>1</v>
      </c>
      <c r="E85" t="s">
        <v>233</v>
      </c>
      <c r="F85">
        <f>_xlfn.XLOOKUP(C85,products!$A$2:$A$31,products!$D$2:$D$31)</f>
        <v>4224.8500000000004</v>
      </c>
      <c r="G85">
        <f t="shared" si="1"/>
        <v>4224.8500000000004</v>
      </c>
    </row>
    <row r="86" spans="1:7" x14ac:dyDescent="0.35">
      <c r="A86">
        <v>85</v>
      </c>
      <c r="B86">
        <v>32</v>
      </c>
      <c r="C86">
        <v>19</v>
      </c>
      <c r="D86">
        <v>4</v>
      </c>
      <c r="E86" t="s">
        <v>234</v>
      </c>
      <c r="F86">
        <f>_xlfn.XLOOKUP(C86,products!$A$2:$A$31,products!$D$2:$D$31)</f>
        <v>2504.6799999999998</v>
      </c>
      <c r="G86">
        <f t="shared" si="1"/>
        <v>10018.719999999999</v>
      </c>
    </row>
    <row r="87" spans="1:7" x14ac:dyDescent="0.35">
      <c r="A87">
        <v>86</v>
      </c>
      <c r="B87">
        <v>17</v>
      </c>
      <c r="C87">
        <v>8</v>
      </c>
      <c r="D87">
        <v>2</v>
      </c>
      <c r="E87" t="s">
        <v>235</v>
      </c>
      <c r="F87">
        <f>_xlfn.XLOOKUP(C87,products!$A$2:$A$31,products!$D$2:$D$31)</f>
        <v>4397.7700000000004</v>
      </c>
      <c r="G87">
        <f t="shared" si="1"/>
        <v>8795.5400000000009</v>
      </c>
    </row>
    <row r="88" spans="1:7" x14ac:dyDescent="0.35">
      <c r="A88">
        <v>87</v>
      </c>
      <c r="B88">
        <v>11</v>
      </c>
      <c r="C88">
        <v>15</v>
      </c>
      <c r="D88">
        <v>1</v>
      </c>
      <c r="E88" t="s">
        <v>236</v>
      </c>
      <c r="F88">
        <f>_xlfn.XLOOKUP(C88,products!$A$2:$A$31,products!$D$2:$D$31)</f>
        <v>4387.9799999999996</v>
      </c>
      <c r="G88">
        <f t="shared" si="1"/>
        <v>4387.9799999999996</v>
      </c>
    </row>
    <row r="89" spans="1:7" x14ac:dyDescent="0.35">
      <c r="A89">
        <v>88</v>
      </c>
      <c r="B89">
        <v>4</v>
      </c>
      <c r="C89">
        <v>30</v>
      </c>
      <c r="D89">
        <v>5</v>
      </c>
      <c r="E89" t="s">
        <v>216</v>
      </c>
      <c r="F89">
        <f>_xlfn.XLOOKUP(C89,products!$A$2:$A$31,products!$D$2:$D$31)</f>
        <v>4525.53</v>
      </c>
      <c r="G89">
        <f t="shared" si="1"/>
        <v>22627.649999999998</v>
      </c>
    </row>
    <row r="90" spans="1:7" x14ac:dyDescent="0.35">
      <c r="A90">
        <v>89</v>
      </c>
      <c r="B90">
        <v>50</v>
      </c>
      <c r="C90">
        <v>9</v>
      </c>
      <c r="D90">
        <v>1</v>
      </c>
      <c r="E90" t="s">
        <v>237</v>
      </c>
      <c r="F90">
        <f>_xlfn.XLOOKUP(C90,products!$A$2:$A$31,products!$D$2:$D$31)</f>
        <v>281.23</v>
      </c>
      <c r="G90">
        <f t="shared" si="1"/>
        <v>281.23</v>
      </c>
    </row>
    <row r="91" spans="1:7" x14ac:dyDescent="0.35">
      <c r="A91">
        <v>90</v>
      </c>
      <c r="B91">
        <v>13</v>
      </c>
      <c r="C91">
        <v>23</v>
      </c>
      <c r="D91">
        <v>5</v>
      </c>
      <c r="E91" t="s">
        <v>238</v>
      </c>
      <c r="F91">
        <f>_xlfn.XLOOKUP(C91,products!$A$2:$A$31,products!$D$2:$D$31)</f>
        <v>3227.3</v>
      </c>
      <c r="G91">
        <f t="shared" si="1"/>
        <v>16136.5</v>
      </c>
    </row>
    <row r="92" spans="1:7" x14ac:dyDescent="0.35">
      <c r="A92">
        <v>91</v>
      </c>
      <c r="B92">
        <v>38</v>
      </c>
      <c r="C92">
        <v>18</v>
      </c>
      <c r="D92">
        <v>3</v>
      </c>
      <c r="E92" t="s">
        <v>109</v>
      </c>
      <c r="F92">
        <f>_xlfn.XLOOKUP(C92,products!$A$2:$A$31,products!$D$2:$D$31)</f>
        <v>1712.28</v>
      </c>
      <c r="G92">
        <f t="shared" si="1"/>
        <v>5136.84</v>
      </c>
    </row>
    <row r="93" spans="1:7" x14ac:dyDescent="0.35">
      <c r="A93">
        <v>92</v>
      </c>
      <c r="B93">
        <v>39</v>
      </c>
      <c r="C93">
        <v>10</v>
      </c>
      <c r="D93">
        <v>4</v>
      </c>
      <c r="E93" t="s">
        <v>239</v>
      </c>
      <c r="F93">
        <f>_xlfn.XLOOKUP(C93,products!$A$2:$A$31,products!$D$2:$D$31)</f>
        <v>4647.2</v>
      </c>
      <c r="G93">
        <f t="shared" si="1"/>
        <v>18588.8</v>
      </c>
    </row>
    <row r="94" spans="1:7" x14ac:dyDescent="0.35">
      <c r="A94">
        <v>93</v>
      </c>
      <c r="B94">
        <v>7</v>
      </c>
      <c r="C94">
        <v>2</v>
      </c>
      <c r="D94">
        <v>3</v>
      </c>
      <c r="E94" t="s">
        <v>240</v>
      </c>
      <c r="F94">
        <f>_xlfn.XLOOKUP(C94,products!$A$2:$A$31,products!$D$2:$D$31)</f>
        <v>4224.8500000000004</v>
      </c>
      <c r="G94">
        <f t="shared" si="1"/>
        <v>12674.550000000001</v>
      </c>
    </row>
    <row r="95" spans="1:7" x14ac:dyDescent="0.35">
      <c r="A95">
        <v>94</v>
      </c>
      <c r="B95">
        <v>18</v>
      </c>
      <c r="C95">
        <v>21</v>
      </c>
      <c r="D95">
        <v>2</v>
      </c>
      <c r="E95" t="s">
        <v>241</v>
      </c>
      <c r="F95">
        <f>_xlfn.XLOOKUP(C95,products!$A$2:$A$31,products!$D$2:$D$31)</f>
        <v>1233.81</v>
      </c>
      <c r="G95">
        <f t="shared" si="1"/>
        <v>2467.62</v>
      </c>
    </row>
    <row r="96" spans="1:7" x14ac:dyDescent="0.35">
      <c r="A96">
        <v>95</v>
      </c>
      <c r="B96">
        <v>10</v>
      </c>
      <c r="C96">
        <v>4</v>
      </c>
      <c r="D96">
        <v>5</v>
      </c>
      <c r="E96" t="s">
        <v>242</v>
      </c>
      <c r="F96">
        <f>_xlfn.XLOOKUP(C96,products!$A$2:$A$31,products!$D$2:$D$31)</f>
        <v>2242.37</v>
      </c>
      <c r="G96">
        <f t="shared" si="1"/>
        <v>11211.849999999999</v>
      </c>
    </row>
    <row r="97" spans="1:7" x14ac:dyDescent="0.35">
      <c r="A97">
        <v>96</v>
      </c>
      <c r="B97">
        <v>5</v>
      </c>
      <c r="C97">
        <v>9</v>
      </c>
      <c r="D97">
        <v>1</v>
      </c>
      <c r="E97" t="s">
        <v>243</v>
      </c>
      <c r="F97">
        <f>_xlfn.XLOOKUP(C97,products!$A$2:$A$31,products!$D$2:$D$31)</f>
        <v>281.23</v>
      </c>
      <c r="G97">
        <f t="shared" si="1"/>
        <v>281.23</v>
      </c>
    </row>
    <row r="98" spans="1:7" x14ac:dyDescent="0.35">
      <c r="A98">
        <v>97</v>
      </c>
      <c r="B98">
        <v>24</v>
      </c>
      <c r="C98">
        <v>16</v>
      </c>
      <c r="D98">
        <v>1</v>
      </c>
      <c r="E98" t="s">
        <v>113</v>
      </c>
      <c r="F98">
        <f>_xlfn.XLOOKUP(C98,products!$A$2:$A$31,products!$D$2:$D$31)</f>
        <v>4401.4799999999996</v>
      </c>
      <c r="G98">
        <f t="shared" si="1"/>
        <v>4401.4799999999996</v>
      </c>
    </row>
    <row r="99" spans="1:7" x14ac:dyDescent="0.35">
      <c r="A99">
        <v>98</v>
      </c>
      <c r="B99">
        <v>21</v>
      </c>
      <c r="C99">
        <v>25</v>
      </c>
      <c r="D99">
        <v>5</v>
      </c>
      <c r="E99" t="s">
        <v>110</v>
      </c>
      <c r="F99">
        <f>_xlfn.XLOOKUP(C99,products!$A$2:$A$31,products!$D$2:$D$31)</f>
        <v>1725.17</v>
      </c>
      <c r="G99">
        <f t="shared" si="1"/>
        <v>8625.85</v>
      </c>
    </row>
    <row r="100" spans="1:7" x14ac:dyDescent="0.35">
      <c r="A100">
        <v>99</v>
      </c>
      <c r="B100">
        <v>38</v>
      </c>
      <c r="C100">
        <v>30</v>
      </c>
      <c r="D100">
        <v>5</v>
      </c>
      <c r="E100" t="s">
        <v>244</v>
      </c>
      <c r="F100">
        <f>_xlfn.XLOOKUP(C100,products!$A$2:$A$31,products!$D$2:$D$31)</f>
        <v>4525.53</v>
      </c>
      <c r="G100">
        <f t="shared" si="1"/>
        <v>22627.649999999998</v>
      </c>
    </row>
    <row r="101" spans="1:7" x14ac:dyDescent="0.35">
      <c r="A101">
        <v>100</v>
      </c>
      <c r="B101">
        <v>11</v>
      </c>
      <c r="C101">
        <v>26</v>
      </c>
      <c r="D101">
        <v>5</v>
      </c>
      <c r="E101" t="s">
        <v>235</v>
      </c>
      <c r="F101">
        <f>_xlfn.XLOOKUP(C101,products!$A$2:$A$31,products!$D$2:$D$31)</f>
        <v>690.12</v>
      </c>
      <c r="G101">
        <f t="shared" si="1"/>
        <v>3450.6</v>
      </c>
    </row>
    <row r="102" spans="1:7" x14ac:dyDescent="0.35">
      <c r="A102">
        <v>101</v>
      </c>
      <c r="B102">
        <v>2</v>
      </c>
      <c r="C102">
        <v>23</v>
      </c>
      <c r="D102">
        <v>4</v>
      </c>
      <c r="E102" t="s">
        <v>245</v>
      </c>
      <c r="F102">
        <f>_xlfn.XLOOKUP(C102,products!$A$2:$A$31,products!$D$2:$D$31)</f>
        <v>3227.3</v>
      </c>
      <c r="G102">
        <f t="shared" si="1"/>
        <v>12909.2</v>
      </c>
    </row>
    <row r="103" spans="1:7" x14ac:dyDescent="0.35">
      <c r="A103">
        <v>102</v>
      </c>
      <c r="B103">
        <v>25</v>
      </c>
      <c r="C103">
        <v>14</v>
      </c>
      <c r="D103">
        <v>3</v>
      </c>
      <c r="E103" t="s">
        <v>246</v>
      </c>
      <c r="F103">
        <f>_xlfn.XLOOKUP(C103,products!$A$2:$A$31,products!$D$2:$D$31)</f>
        <v>2724.01</v>
      </c>
      <c r="G103">
        <f t="shared" si="1"/>
        <v>8172.0300000000007</v>
      </c>
    </row>
    <row r="104" spans="1:7" x14ac:dyDescent="0.35">
      <c r="A104">
        <v>103</v>
      </c>
      <c r="B104">
        <v>16</v>
      </c>
      <c r="C104">
        <v>5</v>
      </c>
      <c r="D104">
        <v>4</v>
      </c>
      <c r="E104" t="s">
        <v>247</v>
      </c>
      <c r="F104">
        <f>_xlfn.XLOOKUP(C104,products!$A$2:$A$31,products!$D$2:$D$31)</f>
        <v>311.45999999999998</v>
      </c>
      <c r="G104">
        <f t="shared" si="1"/>
        <v>1245.8399999999999</v>
      </c>
    </row>
    <row r="105" spans="1:7" x14ac:dyDescent="0.35">
      <c r="A105">
        <v>104</v>
      </c>
      <c r="B105">
        <v>37</v>
      </c>
      <c r="C105">
        <v>20</v>
      </c>
      <c r="D105">
        <v>5</v>
      </c>
      <c r="E105" t="s">
        <v>248</v>
      </c>
      <c r="F105">
        <f>_xlfn.XLOOKUP(C105,products!$A$2:$A$31,products!$D$2:$D$31)</f>
        <v>2598.66</v>
      </c>
      <c r="G105">
        <f t="shared" si="1"/>
        <v>12993.3</v>
      </c>
    </row>
    <row r="106" spans="1:7" x14ac:dyDescent="0.35">
      <c r="A106">
        <v>105</v>
      </c>
      <c r="B106">
        <v>23</v>
      </c>
      <c r="C106">
        <v>29</v>
      </c>
      <c r="D106">
        <v>4</v>
      </c>
      <c r="E106" t="s">
        <v>249</v>
      </c>
      <c r="F106">
        <f>_xlfn.XLOOKUP(C106,products!$A$2:$A$31,products!$D$2:$D$31)</f>
        <v>4809.13</v>
      </c>
      <c r="G106">
        <f t="shared" si="1"/>
        <v>19236.52</v>
      </c>
    </row>
    <row r="107" spans="1:7" x14ac:dyDescent="0.35">
      <c r="A107">
        <v>106</v>
      </c>
      <c r="B107">
        <v>7</v>
      </c>
      <c r="C107">
        <v>21</v>
      </c>
      <c r="D107">
        <v>5</v>
      </c>
      <c r="E107" t="s">
        <v>250</v>
      </c>
      <c r="F107">
        <f>_xlfn.XLOOKUP(C107,products!$A$2:$A$31,products!$D$2:$D$31)</f>
        <v>1233.81</v>
      </c>
      <c r="G107">
        <f t="shared" si="1"/>
        <v>6169.0499999999993</v>
      </c>
    </row>
    <row r="108" spans="1:7" x14ac:dyDescent="0.35">
      <c r="A108">
        <v>107</v>
      </c>
      <c r="B108">
        <v>38</v>
      </c>
      <c r="C108">
        <v>24</v>
      </c>
      <c r="D108">
        <v>3</v>
      </c>
      <c r="E108" t="s">
        <v>183</v>
      </c>
      <c r="F108">
        <f>_xlfn.XLOOKUP(C108,products!$A$2:$A$31,products!$D$2:$D$31)</f>
        <v>4859.3599999999997</v>
      </c>
      <c r="G108">
        <f t="shared" si="1"/>
        <v>14578.079999999998</v>
      </c>
    </row>
    <row r="109" spans="1:7" x14ac:dyDescent="0.35">
      <c r="A109">
        <v>108</v>
      </c>
      <c r="B109">
        <v>18</v>
      </c>
      <c r="C109">
        <v>20</v>
      </c>
      <c r="D109">
        <v>3</v>
      </c>
      <c r="E109" t="s">
        <v>251</v>
      </c>
      <c r="F109">
        <f>_xlfn.XLOOKUP(C109,products!$A$2:$A$31,products!$D$2:$D$31)</f>
        <v>2598.66</v>
      </c>
      <c r="G109">
        <f t="shared" si="1"/>
        <v>7795.98</v>
      </c>
    </row>
    <row r="110" spans="1:7" x14ac:dyDescent="0.35">
      <c r="A110">
        <v>109</v>
      </c>
      <c r="B110">
        <v>40</v>
      </c>
      <c r="C110">
        <v>13</v>
      </c>
      <c r="D110">
        <v>1</v>
      </c>
      <c r="E110" t="s">
        <v>252</v>
      </c>
      <c r="F110">
        <f>_xlfn.XLOOKUP(C110,products!$A$2:$A$31,products!$D$2:$D$31)</f>
        <v>956.94</v>
      </c>
      <c r="G110">
        <f t="shared" si="1"/>
        <v>956.94</v>
      </c>
    </row>
    <row r="111" spans="1:7" x14ac:dyDescent="0.35">
      <c r="A111">
        <v>110</v>
      </c>
      <c r="B111">
        <v>15</v>
      </c>
      <c r="C111">
        <v>2</v>
      </c>
      <c r="D111">
        <v>5</v>
      </c>
      <c r="E111" t="s">
        <v>253</v>
      </c>
      <c r="F111">
        <f>_xlfn.XLOOKUP(C111,products!$A$2:$A$31,products!$D$2:$D$31)</f>
        <v>4224.8500000000004</v>
      </c>
      <c r="G111">
        <f t="shared" si="1"/>
        <v>21124.25</v>
      </c>
    </row>
    <row r="112" spans="1:7" x14ac:dyDescent="0.35">
      <c r="A112">
        <v>111</v>
      </c>
      <c r="B112">
        <v>36</v>
      </c>
      <c r="C112">
        <v>5</v>
      </c>
      <c r="D112">
        <v>3</v>
      </c>
      <c r="E112" t="s">
        <v>118</v>
      </c>
      <c r="F112">
        <f>_xlfn.XLOOKUP(C112,products!$A$2:$A$31,products!$D$2:$D$31)</f>
        <v>311.45999999999998</v>
      </c>
      <c r="G112">
        <f t="shared" si="1"/>
        <v>934.37999999999988</v>
      </c>
    </row>
    <row r="113" spans="1:7" x14ac:dyDescent="0.35">
      <c r="A113">
        <v>112</v>
      </c>
      <c r="B113">
        <v>32</v>
      </c>
      <c r="C113">
        <v>18</v>
      </c>
      <c r="D113">
        <v>5</v>
      </c>
      <c r="E113" t="s">
        <v>254</v>
      </c>
      <c r="F113">
        <f>_xlfn.XLOOKUP(C113,products!$A$2:$A$31,products!$D$2:$D$31)</f>
        <v>1712.28</v>
      </c>
      <c r="G113">
        <f t="shared" si="1"/>
        <v>8561.4</v>
      </c>
    </row>
    <row r="114" spans="1:7" x14ac:dyDescent="0.35">
      <c r="A114">
        <v>113</v>
      </c>
      <c r="B114">
        <v>37</v>
      </c>
      <c r="C114">
        <v>26</v>
      </c>
      <c r="D114">
        <v>3</v>
      </c>
      <c r="E114" t="s">
        <v>255</v>
      </c>
      <c r="F114">
        <f>_xlfn.XLOOKUP(C114,products!$A$2:$A$31,products!$D$2:$D$31)</f>
        <v>690.12</v>
      </c>
      <c r="G114">
        <f t="shared" si="1"/>
        <v>2070.36</v>
      </c>
    </row>
    <row r="115" spans="1:7" x14ac:dyDescent="0.35">
      <c r="A115">
        <v>114</v>
      </c>
      <c r="B115">
        <v>36</v>
      </c>
      <c r="C115">
        <v>17</v>
      </c>
      <c r="D115">
        <v>2</v>
      </c>
      <c r="E115" t="s">
        <v>256</v>
      </c>
      <c r="F115">
        <f>_xlfn.XLOOKUP(C115,products!$A$2:$A$31,products!$D$2:$D$31)</f>
        <v>3449.47</v>
      </c>
      <c r="G115">
        <f t="shared" si="1"/>
        <v>6898.94</v>
      </c>
    </row>
    <row r="116" spans="1:7" x14ac:dyDescent="0.35">
      <c r="A116">
        <v>115</v>
      </c>
      <c r="B116">
        <v>46</v>
      </c>
      <c r="C116">
        <v>14</v>
      </c>
      <c r="D116">
        <v>5</v>
      </c>
      <c r="E116" t="s">
        <v>160</v>
      </c>
      <c r="F116">
        <f>_xlfn.XLOOKUP(C116,products!$A$2:$A$31,products!$D$2:$D$31)</f>
        <v>2724.01</v>
      </c>
      <c r="G116">
        <f t="shared" si="1"/>
        <v>13620.050000000001</v>
      </c>
    </row>
    <row r="117" spans="1:7" x14ac:dyDescent="0.35">
      <c r="A117">
        <v>116</v>
      </c>
      <c r="B117">
        <v>43</v>
      </c>
      <c r="C117">
        <v>19</v>
      </c>
      <c r="D117">
        <v>2</v>
      </c>
      <c r="E117" t="s">
        <v>257</v>
      </c>
      <c r="F117">
        <f>_xlfn.XLOOKUP(C117,products!$A$2:$A$31,products!$D$2:$D$31)</f>
        <v>2504.6799999999998</v>
      </c>
      <c r="G117">
        <f t="shared" si="1"/>
        <v>5009.3599999999997</v>
      </c>
    </row>
    <row r="118" spans="1:7" x14ac:dyDescent="0.35">
      <c r="A118">
        <v>117</v>
      </c>
      <c r="B118">
        <v>9</v>
      </c>
      <c r="C118">
        <v>23</v>
      </c>
      <c r="D118">
        <v>2</v>
      </c>
      <c r="E118" t="s">
        <v>110</v>
      </c>
      <c r="F118">
        <f>_xlfn.XLOOKUP(C118,products!$A$2:$A$31,products!$D$2:$D$31)</f>
        <v>3227.3</v>
      </c>
      <c r="G118">
        <f t="shared" si="1"/>
        <v>6454.6</v>
      </c>
    </row>
    <row r="119" spans="1:7" x14ac:dyDescent="0.35">
      <c r="A119">
        <v>118</v>
      </c>
      <c r="B119">
        <v>25</v>
      </c>
      <c r="C119">
        <v>8</v>
      </c>
      <c r="D119">
        <v>5</v>
      </c>
      <c r="E119" t="s">
        <v>189</v>
      </c>
      <c r="F119">
        <f>_xlfn.XLOOKUP(C119,products!$A$2:$A$31,products!$D$2:$D$31)</f>
        <v>4397.7700000000004</v>
      </c>
      <c r="G119">
        <f t="shared" si="1"/>
        <v>21988.850000000002</v>
      </c>
    </row>
    <row r="120" spans="1:7" x14ac:dyDescent="0.35">
      <c r="A120">
        <v>119</v>
      </c>
      <c r="B120">
        <v>37</v>
      </c>
      <c r="C120">
        <v>4</v>
      </c>
      <c r="D120">
        <v>1</v>
      </c>
      <c r="E120" t="s">
        <v>258</v>
      </c>
      <c r="F120">
        <f>_xlfn.XLOOKUP(C120,products!$A$2:$A$31,products!$D$2:$D$31)</f>
        <v>2242.37</v>
      </c>
      <c r="G120">
        <f t="shared" si="1"/>
        <v>2242.37</v>
      </c>
    </row>
    <row r="121" spans="1:7" x14ac:dyDescent="0.35">
      <c r="A121">
        <v>120</v>
      </c>
      <c r="B121">
        <v>9</v>
      </c>
      <c r="C121">
        <v>16</v>
      </c>
      <c r="D121">
        <v>5</v>
      </c>
      <c r="E121" t="s">
        <v>259</v>
      </c>
      <c r="F121">
        <f>_xlfn.XLOOKUP(C121,products!$A$2:$A$31,products!$D$2:$D$31)</f>
        <v>4401.4799999999996</v>
      </c>
      <c r="G121">
        <f t="shared" si="1"/>
        <v>22007.399999999998</v>
      </c>
    </row>
    <row r="122" spans="1:7" x14ac:dyDescent="0.35">
      <c r="A122">
        <v>121</v>
      </c>
      <c r="B122">
        <v>31</v>
      </c>
      <c r="C122">
        <v>28</v>
      </c>
      <c r="D122">
        <v>2</v>
      </c>
      <c r="E122" t="s">
        <v>260</v>
      </c>
      <c r="F122">
        <f>_xlfn.XLOOKUP(C122,products!$A$2:$A$31,products!$D$2:$D$31)</f>
        <v>658.84</v>
      </c>
      <c r="G122">
        <f t="shared" si="1"/>
        <v>1317.68</v>
      </c>
    </row>
    <row r="123" spans="1:7" x14ac:dyDescent="0.35">
      <c r="A123">
        <v>122</v>
      </c>
      <c r="B123">
        <v>10</v>
      </c>
      <c r="C123">
        <v>25</v>
      </c>
      <c r="D123">
        <v>3</v>
      </c>
      <c r="E123" t="s">
        <v>261</v>
      </c>
      <c r="F123">
        <f>_xlfn.XLOOKUP(C123,products!$A$2:$A$31,products!$D$2:$D$31)</f>
        <v>1725.17</v>
      </c>
      <c r="G123">
        <f t="shared" si="1"/>
        <v>5175.51</v>
      </c>
    </row>
    <row r="124" spans="1:7" x14ac:dyDescent="0.35">
      <c r="A124">
        <v>123</v>
      </c>
      <c r="B124">
        <v>43</v>
      </c>
      <c r="C124">
        <v>17</v>
      </c>
      <c r="D124">
        <v>2</v>
      </c>
      <c r="E124" t="s">
        <v>262</v>
      </c>
      <c r="F124">
        <f>_xlfn.XLOOKUP(C124,products!$A$2:$A$31,products!$D$2:$D$31)</f>
        <v>3449.47</v>
      </c>
      <c r="G124">
        <f t="shared" si="1"/>
        <v>6898.94</v>
      </c>
    </row>
    <row r="125" spans="1:7" x14ac:dyDescent="0.35">
      <c r="A125">
        <v>124</v>
      </c>
      <c r="B125">
        <v>24</v>
      </c>
      <c r="C125">
        <v>16</v>
      </c>
      <c r="D125">
        <v>3</v>
      </c>
      <c r="E125" t="s">
        <v>263</v>
      </c>
      <c r="F125">
        <f>_xlfn.XLOOKUP(C125,products!$A$2:$A$31,products!$D$2:$D$31)</f>
        <v>4401.4799999999996</v>
      </c>
      <c r="G125">
        <f t="shared" si="1"/>
        <v>13204.439999999999</v>
      </c>
    </row>
    <row r="126" spans="1:7" x14ac:dyDescent="0.35">
      <c r="A126">
        <v>125</v>
      </c>
      <c r="B126">
        <v>26</v>
      </c>
      <c r="C126">
        <v>28</v>
      </c>
      <c r="D126">
        <v>5</v>
      </c>
      <c r="E126" t="s">
        <v>264</v>
      </c>
      <c r="F126">
        <f>_xlfn.XLOOKUP(C126,products!$A$2:$A$31,products!$D$2:$D$31)</f>
        <v>658.84</v>
      </c>
      <c r="G126">
        <f t="shared" si="1"/>
        <v>3294.2000000000003</v>
      </c>
    </row>
    <row r="127" spans="1:7" x14ac:dyDescent="0.35">
      <c r="A127">
        <v>126</v>
      </c>
      <c r="B127">
        <v>29</v>
      </c>
      <c r="C127">
        <v>28</v>
      </c>
      <c r="D127">
        <v>1</v>
      </c>
      <c r="E127" t="s">
        <v>265</v>
      </c>
      <c r="F127">
        <f>_xlfn.XLOOKUP(C127,products!$A$2:$A$31,products!$D$2:$D$31)</f>
        <v>658.84</v>
      </c>
      <c r="G127">
        <f t="shared" si="1"/>
        <v>658.84</v>
      </c>
    </row>
    <row r="128" spans="1:7" x14ac:dyDescent="0.35">
      <c r="A128">
        <v>127</v>
      </c>
      <c r="B128">
        <v>32</v>
      </c>
      <c r="C128">
        <v>2</v>
      </c>
      <c r="D128">
        <v>3</v>
      </c>
      <c r="E128" t="s">
        <v>118</v>
      </c>
      <c r="F128">
        <f>_xlfn.XLOOKUP(C128,products!$A$2:$A$31,products!$D$2:$D$31)</f>
        <v>4224.8500000000004</v>
      </c>
      <c r="G128">
        <f t="shared" si="1"/>
        <v>12674.550000000001</v>
      </c>
    </row>
    <row r="129" spans="1:7" x14ac:dyDescent="0.35">
      <c r="A129">
        <v>128</v>
      </c>
      <c r="B129">
        <v>1</v>
      </c>
      <c r="C129">
        <v>25</v>
      </c>
      <c r="D129">
        <v>3</v>
      </c>
      <c r="E129" t="s">
        <v>266</v>
      </c>
      <c r="F129">
        <f>_xlfn.XLOOKUP(C129,products!$A$2:$A$31,products!$D$2:$D$31)</f>
        <v>1725.17</v>
      </c>
      <c r="G129">
        <f t="shared" si="1"/>
        <v>5175.51</v>
      </c>
    </row>
    <row r="130" spans="1:7" x14ac:dyDescent="0.35">
      <c r="A130">
        <v>129</v>
      </c>
      <c r="B130">
        <v>22</v>
      </c>
      <c r="C130">
        <v>21</v>
      </c>
      <c r="D130">
        <v>1</v>
      </c>
      <c r="E130" t="s">
        <v>267</v>
      </c>
      <c r="F130">
        <f>_xlfn.XLOOKUP(C130,products!$A$2:$A$31,products!$D$2:$D$31)</f>
        <v>1233.81</v>
      </c>
      <c r="G130">
        <f t="shared" si="1"/>
        <v>1233.81</v>
      </c>
    </row>
    <row r="131" spans="1:7" x14ac:dyDescent="0.35">
      <c r="A131">
        <v>130</v>
      </c>
      <c r="B131">
        <v>3</v>
      </c>
      <c r="C131">
        <v>25</v>
      </c>
      <c r="D131">
        <v>3</v>
      </c>
      <c r="E131" t="s">
        <v>223</v>
      </c>
      <c r="F131">
        <f>_xlfn.XLOOKUP(C131,products!$A$2:$A$31,products!$D$2:$D$31)</f>
        <v>1725.17</v>
      </c>
      <c r="G131">
        <f t="shared" ref="G131:G194" si="2">D131*F131</f>
        <v>5175.51</v>
      </c>
    </row>
    <row r="132" spans="1:7" x14ac:dyDescent="0.35">
      <c r="A132">
        <v>131</v>
      </c>
      <c r="B132">
        <v>16</v>
      </c>
      <c r="C132">
        <v>13</v>
      </c>
      <c r="D132">
        <v>1</v>
      </c>
      <c r="E132" t="s">
        <v>268</v>
      </c>
      <c r="F132">
        <f>_xlfn.XLOOKUP(C132,products!$A$2:$A$31,products!$D$2:$D$31)</f>
        <v>956.94</v>
      </c>
      <c r="G132">
        <f t="shared" si="2"/>
        <v>956.94</v>
      </c>
    </row>
    <row r="133" spans="1:7" x14ac:dyDescent="0.35">
      <c r="A133">
        <v>132</v>
      </c>
      <c r="B133">
        <v>14</v>
      </c>
      <c r="C133">
        <v>28</v>
      </c>
      <c r="D133">
        <v>4</v>
      </c>
      <c r="E133" t="s">
        <v>269</v>
      </c>
      <c r="F133">
        <f>_xlfn.XLOOKUP(C133,products!$A$2:$A$31,products!$D$2:$D$31)</f>
        <v>658.84</v>
      </c>
      <c r="G133">
        <f t="shared" si="2"/>
        <v>2635.36</v>
      </c>
    </row>
    <row r="134" spans="1:7" x14ac:dyDescent="0.35">
      <c r="A134">
        <v>133</v>
      </c>
      <c r="B134">
        <v>43</v>
      </c>
      <c r="C134">
        <v>7</v>
      </c>
      <c r="D134">
        <v>4</v>
      </c>
      <c r="E134" t="s">
        <v>270</v>
      </c>
      <c r="F134">
        <f>_xlfn.XLOOKUP(C134,products!$A$2:$A$31,products!$D$2:$D$31)</f>
        <v>817.9</v>
      </c>
      <c r="G134">
        <f t="shared" si="2"/>
        <v>3271.6</v>
      </c>
    </row>
    <row r="135" spans="1:7" x14ac:dyDescent="0.35">
      <c r="A135">
        <v>134</v>
      </c>
      <c r="B135">
        <v>47</v>
      </c>
      <c r="C135">
        <v>21</v>
      </c>
      <c r="D135">
        <v>3</v>
      </c>
      <c r="E135" t="s">
        <v>271</v>
      </c>
      <c r="F135">
        <f>_xlfn.XLOOKUP(C135,products!$A$2:$A$31,products!$D$2:$D$31)</f>
        <v>1233.81</v>
      </c>
      <c r="G135">
        <f t="shared" si="2"/>
        <v>3701.43</v>
      </c>
    </row>
    <row r="136" spans="1:7" x14ac:dyDescent="0.35">
      <c r="A136">
        <v>135</v>
      </c>
      <c r="B136">
        <v>18</v>
      </c>
      <c r="C136">
        <v>2</v>
      </c>
      <c r="D136">
        <v>1</v>
      </c>
      <c r="E136" t="s">
        <v>272</v>
      </c>
      <c r="F136">
        <f>_xlfn.XLOOKUP(C136,products!$A$2:$A$31,products!$D$2:$D$31)</f>
        <v>4224.8500000000004</v>
      </c>
      <c r="G136">
        <f t="shared" si="2"/>
        <v>4224.8500000000004</v>
      </c>
    </row>
    <row r="137" spans="1:7" x14ac:dyDescent="0.35">
      <c r="A137">
        <v>136</v>
      </c>
      <c r="B137">
        <v>5</v>
      </c>
      <c r="C137">
        <v>1</v>
      </c>
      <c r="D137">
        <v>2</v>
      </c>
      <c r="E137" t="s">
        <v>273</v>
      </c>
      <c r="F137">
        <f>_xlfn.XLOOKUP(C137,products!$A$2:$A$31,products!$D$2:$D$31)</f>
        <v>1737.03</v>
      </c>
      <c r="G137">
        <f t="shared" si="2"/>
        <v>3474.06</v>
      </c>
    </row>
    <row r="138" spans="1:7" x14ac:dyDescent="0.35">
      <c r="A138">
        <v>137</v>
      </c>
      <c r="B138">
        <v>6</v>
      </c>
      <c r="C138">
        <v>8</v>
      </c>
      <c r="D138">
        <v>1</v>
      </c>
      <c r="E138" t="s">
        <v>181</v>
      </c>
      <c r="F138">
        <f>_xlfn.XLOOKUP(C138,products!$A$2:$A$31,products!$D$2:$D$31)</f>
        <v>4397.7700000000004</v>
      </c>
      <c r="G138">
        <f t="shared" si="2"/>
        <v>4397.7700000000004</v>
      </c>
    </row>
    <row r="139" spans="1:7" x14ac:dyDescent="0.35">
      <c r="A139">
        <v>138</v>
      </c>
      <c r="B139">
        <v>3</v>
      </c>
      <c r="C139">
        <v>18</v>
      </c>
      <c r="D139">
        <v>2</v>
      </c>
      <c r="E139" t="s">
        <v>274</v>
      </c>
      <c r="F139">
        <f>_xlfn.XLOOKUP(C139,products!$A$2:$A$31,products!$D$2:$D$31)</f>
        <v>1712.28</v>
      </c>
      <c r="G139">
        <f t="shared" si="2"/>
        <v>3424.56</v>
      </c>
    </row>
    <row r="140" spans="1:7" x14ac:dyDescent="0.35">
      <c r="A140">
        <v>139</v>
      </c>
      <c r="B140">
        <v>38</v>
      </c>
      <c r="C140">
        <v>27</v>
      </c>
      <c r="D140">
        <v>2</v>
      </c>
      <c r="E140" t="s">
        <v>275</v>
      </c>
      <c r="F140">
        <f>_xlfn.XLOOKUP(C140,products!$A$2:$A$31,products!$D$2:$D$31)</f>
        <v>4848.51</v>
      </c>
      <c r="G140">
        <f t="shared" si="2"/>
        <v>9697.02</v>
      </c>
    </row>
    <row r="141" spans="1:7" x14ac:dyDescent="0.35">
      <c r="A141">
        <v>140</v>
      </c>
      <c r="B141">
        <v>28</v>
      </c>
      <c r="C141">
        <v>21</v>
      </c>
      <c r="D141">
        <v>2</v>
      </c>
      <c r="E141" t="s">
        <v>276</v>
      </c>
      <c r="F141">
        <f>_xlfn.XLOOKUP(C141,products!$A$2:$A$31,products!$D$2:$D$31)</f>
        <v>1233.81</v>
      </c>
      <c r="G141">
        <f t="shared" si="2"/>
        <v>2467.62</v>
      </c>
    </row>
    <row r="142" spans="1:7" x14ac:dyDescent="0.35">
      <c r="A142">
        <v>141</v>
      </c>
      <c r="B142">
        <v>39</v>
      </c>
      <c r="C142">
        <v>11</v>
      </c>
      <c r="D142">
        <v>4</v>
      </c>
      <c r="E142" t="s">
        <v>277</v>
      </c>
      <c r="F142">
        <f>_xlfn.XLOOKUP(C142,products!$A$2:$A$31,products!$D$2:$D$31)</f>
        <v>890.75</v>
      </c>
      <c r="G142">
        <f t="shared" si="2"/>
        <v>3563</v>
      </c>
    </row>
    <row r="143" spans="1:7" x14ac:dyDescent="0.35">
      <c r="A143">
        <v>142</v>
      </c>
      <c r="B143">
        <v>46</v>
      </c>
      <c r="C143">
        <v>4</v>
      </c>
      <c r="D143">
        <v>2</v>
      </c>
      <c r="E143" t="s">
        <v>278</v>
      </c>
      <c r="F143">
        <f>_xlfn.XLOOKUP(C143,products!$A$2:$A$31,products!$D$2:$D$31)</f>
        <v>2242.37</v>
      </c>
      <c r="G143">
        <f t="shared" si="2"/>
        <v>4484.74</v>
      </c>
    </row>
    <row r="144" spans="1:7" x14ac:dyDescent="0.35">
      <c r="A144">
        <v>143</v>
      </c>
      <c r="B144">
        <v>42</v>
      </c>
      <c r="C144">
        <v>29</v>
      </c>
      <c r="D144">
        <v>5</v>
      </c>
      <c r="E144" t="s">
        <v>279</v>
      </c>
      <c r="F144">
        <f>_xlfn.XLOOKUP(C144,products!$A$2:$A$31,products!$D$2:$D$31)</f>
        <v>4809.13</v>
      </c>
      <c r="G144">
        <f t="shared" si="2"/>
        <v>24045.65</v>
      </c>
    </row>
    <row r="145" spans="1:7" x14ac:dyDescent="0.35">
      <c r="A145">
        <v>144</v>
      </c>
      <c r="B145">
        <v>32</v>
      </c>
      <c r="C145">
        <v>2</v>
      </c>
      <c r="D145">
        <v>1</v>
      </c>
      <c r="E145" t="s">
        <v>109</v>
      </c>
      <c r="F145">
        <f>_xlfn.XLOOKUP(C145,products!$A$2:$A$31,products!$D$2:$D$31)</f>
        <v>4224.8500000000004</v>
      </c>
      <c r="G145">
        <f t="shared" si="2"/>
        <v>4224.8500000000004</v>
      </c>
    </row>
    <row r="146" spans="1:7" x14ac:dyDescent="0.35">
      <c r="A146">
        <v>145</v>
      </c>
      <c r="B146">
        <v>28</v>
      </c>
      <c r="C146">
        <v>27</v>
      </c>
      <c r="D146">
        <v>1</v>
      </c>
      <c r="E146" t="s">
        <v>280</v>
      </c>
      <c r="F146">
        <f>_xlfn.XLOOKUP(C146,products!$A$2:$A$31,products!$D$2:$D$31)</f>
        <v>4848.51</v>
      </c>
      <c r="G146">
        <f t="shared" si="2"/>
        <v>4848.51</v>
      </c>
    </row>
    <row r="147" spans="1:7" x14ac:dyDescent="0.35">
      <c r="A147">
        <v>146</v>
      </c>
      <c r="B147">
        <v>22</v>
      </c>
      <c r="C147">
        <v>27</v>
      </c>
      <c r="D147">
        <v>1</v>
      </c>
      <c r="E147" t="s">
        <v>281</v>
      </c>
      <c r="F147">
        <f>_xlfn.XLOOKUP(C147,products!$A$2:$A$31,products!$D$2:$D$31)</f>
        <v>4848.51</v>
      </c>
      <c r="G147">
        <f t="shared" si="2"/>
        <v>4848.51</v>
      </c>
    </row>
    <row r="148" spans="1:7" x14ac:dyDescent="0.35">
      <c r="A148">
        <v>147</v>
      </c>
      <c r="B148">
        <v>34</v>
      </c>
      <c r="C148">
        <v>7</v>
      </c>
      <c r="D148">
        <v>4</v>
      </c>
      <c r="E148" t="s">
        <v>282</v>
      </c>
      <c r="F148">
        <f>_xlfn.XLOOKUP(C148,products!$A$2:$A$31,products!$D$2:$D$31)</f>
        <v>817.9</v>
      </c>
      <c r="G148">
        <f t="shared" si="2"/>
        <v>3271.6</v>
      </c>
    </row>
    <row r="149" spans="1:7" x14ac:dyDescent="0.35">
      <c r="A149">
        <v>148</v>
      </c>
      <c r="B149">
        <v>16</v>
      </c>
      <c r="C149">
        <v>10</v>
      </c>
      <c r="D149">
        <v>5</v>
      </c>
      <c r="E149" t="s">
        <v>283</v>
      </c>
      <c r="F149">
        <f>_xlfn.XLOOKUP(C149,products!$A$2:$A$31,products!$D$2:$D$31)</f>
        <v>4647.2</v>
      </c>
      <c r="G149">
        <f t="shared" si="2"/>
        <v>23236</v>
      </c>
    </row>
    <row r="150" spans="1:7" x14ac:dyDescent="0.35">
      <c r="A150">
        <v>149</v>
      </c>
      <c r="B150">
        <v>22</v>
      </c>
      <c r="C150">
        <v>25</v>
      </c>
      <c r="D150">
        <v>4</v>
      </c>
      <c r="E150" t="s">
        <v>284</v>
      </c>
      <c r="F150">
        <f>_xlfn.XLOOKUP(C150,products!$A$2:$A$31,products!$D$2:$D$31)</f>
        <v>1725.17</v>
      </c>
      <c r="G150">
        <f t="shared" si="2"/>
        <v>6900.68</v>
      </c>
    </row>
    <row r="151" spans="1:7" x14ac:dyDescent="0.35">
      <c r="A151">
        <v>150</v>
      </c>
      <c r="B151">
        <v>50</v>
      </c>
      <c r="C151">
        <v>30</v>
      </c>
      <c r="D151">
        <v>2</v>
      </c>
      <c r="E151" t="s">
        <v>285</v>
      </c>
      <c r="F151">
        <f>_xlfn.XLOOKUP(C151,products!$A$2:$A$31,products!$D$2:$D$31)</f>
        <v>4525.53</v>
      </c>
      <c r="G151">
        <f t="shared" si="2"/>
        <v>9051.06</v>
      </c>
    </row>
    <row r="152" spans="1:7" x14ac:dyDescent="0.35">
      <c r="A152">
        <v>151</v>
      </c>
      <c r="B152">
        <v>32</v>
      </c>
      <c r="C152">
        <v>29</v>
      </c>
      <c r="D152">
        <v>5</v>
      </c>
      <c r="E152" t="s">
        <v>177</v>
      </c>
      <c r="F152">
        <f>_xlfn.XLOOKUP(C152,products!$A$2:$A$31,products!$D$2:$D$31)</f>
        <v>4809.13</v>
      </c>
      <c r="G152">
        <f t="shared" si="2"/>
        <v>24045.65</v>
      </c>
    </row>
    <row r="153" spans="1:7" x14ac:dyDescent="0.35">
      <c r="A153">
        <v>152</v>
      </c>
      <c r="B153">
        <v>28</v>
      </c>
      <c r="C153">
        <v>23</v>
      </c>
      <c r="D153">
        <v>5</v>
      </c>
      <c r="E153" t="s">
        <v>286</v>
      </c>
      <c r="F153">
        <f>_xlfn.XLOOKUP(C153,products!$A$2:$A$31,products!$D$2:$D$31)</f>
        <v>3227.3</v>
      </c>
      <c r="G153">
        <f t="shared" si="2"/>
        <v>16136.5</v>
      </c>
    </row>
    <row r="154" spans="1:7" x14ac:dyDescent="0.35">
      <c r="A154">
        <v>153</v>
      </c>
      <c r="B154">
        <v>28</v>
      </c>
      <c r="C154">
        <v>12</v>
      </c>
      <c r="D154">
        <v>4</v>
      </c>
      <c r="E154" t="s">
        <v>287</v>
      </c>
      <c r="F154">
        <f>_xlfn.XLOOKUP(C154,products!$A$2:$A$31,products!$D$2:$D$31)</f>
        <v>1035.17</v>
      </c>
      <c r="G154">
        <f t="shared" si="2"/>
        <v>4140.68</v>
      </c>
    </row>
    <row r="155" spans="1:7" x14ac:dyDescent="0.35">
      <c r="A155">
        <v>154</v>
      </c>
      <c r="B155">
        <v>26</v>
      </c>
      <c r="C155">
        <v>23</v>
      </c>
      <c r="D155">
        <v>4</v>
      </c>
      <c r="E155" t="s">
        <v>264</v>
      </c>
      <c r="F155">
        <f>_xlfn.XLOOKUP(C155,products!$A$2:$A$31,products!$D$2:$D$31)</f>
        <v>3227.3</v>
      </c>
      <c r="G155">
        <f t="shared" si="2"/>
        <v>12909.2</v>
      </c>
    </row>
    <row r="156" spans="1:7" x14ac:dyDescent="0.35">
      <c r="A156">
        <v>155</v>
      </c>
      <c r="B156">
        <v>42</v>
      </c>
      <c r="C156">
        <v>5</v>
      </c>
      <c r="D156">
        <v>5</v>
      </c>
      <c r="E156" t="s">
        <v>247</v>
      </c>
      <c r="F156">
        <f>_xlfn.XLOOKUP(C156,products!$A$2:$A$31,products!$D$2:$D$31)</f>
        <v>311.45999999999998</v>
      </c>
      <c r="G156">
        <f t="shared" si="2"/>
        <v>1557.3</v>
      </c>
    </row>
    <row r="157" spans="1:7" x14ac:dyDescent="0.35">
      <c r="A157">
        <v>156</v>
      </c>
      <c r="B157">
        <v>2</v>
      </c>
      <c r="C157">
        <v>17</v>
      </c>
      <c r="D157">
        <v>1</v>
      </c>
      <c r="E157" t="s">
        <v>283</v>
      </c>
      <c r="F157">
        <f>_xlfn.XLOOKUP(C157,products!$A$2:$A$31,products!$D$2:$D$31)</f>
        <v>3449.47</v>
      </c>
      <c r="G157">
        <f t="shared" si="2"/>
        <v>3449.47</v>
      </c>
    </row>
    <row r="158" spans="1:7" x14ac:dyDescent="0.35">
      <c r="A158">
        <v>157</v>
      </c>
      <c r="B158">
        <v>19</v>
      </c>
      <c r="C158">
        <v>1</v>
      </c>
      <c r="D158">
        <v>5</v>
      </c>
      <c r="E158" t="s">
        <v>288</v>
      </c>
      <c r="F158">
        <f>_xlfn.XLOOKUP(C158,products!$A$2:$A$31,products!$D$2:$D$31)</f>
        <v>1737.03</v>
      </c>
      <c r="G158">
        <f t="shared" si="2"/>
        <v>8685.15</v>
      </c>
    </row>
    <row r="159" spans="1:7" x14ac:dyDescent="0.35">
      <c r="A159">
        <v>158</v>
      </c>
      <c r="B159">
        <v>15</v>
      </c>
      <c r="C159">
        <v>30</v>
      </c>
      <c r="D159">
        <v>1</v>
      </c>
      <c r="E159" t="s">
        <v>289</v>
      </c>
      <c r="F159">
        <f>_xlfn.XLOOKUP(C159,products!$A$2:$A$31,products!$D$2:$D$31)</f>
        <v>4525.53</v>
      </c>
      <c r="G159">
        <f t="shared" si="2"/>
        <v>4525.53</v>
      </c>
    </row>
    <row r="160" spans="1:7" x14ac:dyDescent="0.35">
      <c r="A160">
        <v>159</v>
      </c>
      <c r="B160">
        <v>19</v>
      </c>
      <c r="C160">
        <v>8</v>
      </c>
      <c r="D160">
        <v>1</v>
      </c>
      <c r="E160" t="s">
        <v>266</v>
      </c>
      <c r="F160">
        <f>_xlfn.XLOOKUP(C160,products!$A$2:$A$31,products!$D$2:$D$31)</f>
        <v>4397.7700000000004</v>
      </c>
      <c r="G160">
        <f t="shared" si="2"/>
        <v>4397.7700000000004</v>
      </c>
    </row>
    <row r="161" spans="1:7" x14ac:dyDescent="0.35">
      <c r="A161">
        <v>160</v>
      </c>
      <c r="B161">
        <v>20</v>
      </c>
      <c r="C161">
        <v>11</v>
      </c>
      <c r="D161">
        <v>2</v>
      </c>
      <c r="E161" t="s">
        <v>290</v>
      </c>
      <c r="F161">
        <f>_xlfn.XLOOKUP(C161,products!$A$2:$A$31,products!$D$2:$D$31)</f>
        <v>890.75</v>
      </c>
      <c r="G161">
        <f t="shared" si="2"/>
        <v>1781.5</v>
      </c>
    </row>
    <row r="162" spans="1:7" x14ac:dyDescent="0.35">
      <c r="A162">
        <v>161</v>
      </c>
      <c r="B162">
        <v>24</v>
      </c>
      <c r="C162">
        <v>24</v>
      </c>
      <c r="D162">
        <v>5</v>
      </c>
      <c r="E162" t="s">
        <v>210</v>
      </c>
      <c r="F162">
        <f>_xlfn.XLOOKUP(C162,products!$A$2:$A$31,products!$D$2:$D$31)</f>
        <v>4859.3599999999997</v>
      </c>
      <c r="G162">
        <f t="shared" si="2"/>
        <v>24296.799999999999</v>
      </c>
    </row>
    <row r="163" spans="1:7" x14ac:dyDescent="0.35">
      <c r="A163">
        <v>162</v>
      </c>
      <c r="B163">
        <v>3</v>
      </c>
      <c r="C163">
        <v>25</v>
      </c>
      <c r="D163">
        <v>4</v>
      </c>
      <c r="E163" t="s">
        <v>291</v>
      </c>
      <c r="F163">
        <f>_xlfn.XLOOKUP(C163,products!$A$2:$A$31,products!$D$2:$D$31)</f>
        <v>1725.17</v>
      </c>
      <c r="G163">
        <f t="shared" si="2"/>
        <v>6900.68</v>
      </c>
    </row>
    <row r="164" spans="1:7" x14ac:dyDescent="0.35">
      <c r="A164">
        <v>163</v>
      </c>
      <c r="B164">
        <v>18</v>
      </c>
      <c r="C164">
        <v>18</v>
      </c>
      <c r="D164">
        <v>1</v>
      </c>
      <c r="E164" t="s">
        <v>173</v>
      </c>
      <c r="F164">
        <f>_xlfn.XLOOKUP(C164,products!$A$2:$A$31,products!$D$2:$D$31)</f>
        <v>1712.28</v>
      </c>
      <c r="G164">
        <f t="shared" si="2"/>
        <v>1712.28</v>
      </c>
    </row>
    <row r="165" spans="1:7" x14ac:dyDescent="0.35">
      <c r="A165">
        <v>164</v>
      </c>
      <c r="B165">
        <v>19</v>
      </c>
      <c r="C165">
        <v>2</v>
      </c>
      <c r="D165">
        <v>3</v>
      </c>
      <c r="E165" t="s">
        <v>292</v>
      </c>
      <c r="F165">
        <f>_xlfn.XLOOKUP(C165,products!$A$2:$A$31,products!$D$2:$D$31)</f>
        <v>4224.8500000000004</v>
      </c>
      <c r="G165">
        <f t="shared" si="2"/>
        <v>12674.550000000001</v>
      </c>
    </row>
    <row r="166" spans="1:7" x14ac:dyDescent="0.35">
      <c r="A166">
        <v>165</v>
      </c>
      <c r="B166">
        <v>13</v>
      </c>
      <c r="C166">
        <v>27</v>
      </c>
      <c r="D166">
        <v>2</v>
      </c>
      <c r="E166" t="s">
        <v>293</v>
      </c>
      <c r="F166">
        <f>_xlfn.XLOOKUP(C166,products!$A$2:$A$31,products!$D$2:$D$31)</f>
        <v>4848.51</v>
      </c>
      <c r="G166">
        <f t="shared" si="2"/>
        <v>9697.02</v>
      </c>
    </row>
    <row r="167" spans="1:7" x14ac:dyDescent="0.35">
      <c r="A167">
        <v>166</v>
      </c>
      <c r="B167">
        <v>19</v>
      </c>
      <c r="C167">
        <v>18</v>
      </c>
      <c r="D167">
        <v>5</v>
      </c>
      <c r="E167" t="s">
        <v>294</v>
      </c>
      <c r="F167">
        <f>_xlfn.XLOOKUP(C167,products!$A$2:$A$31,products!$D$2:$D$31)</f>
        <v>1712.28</v>
      </c>
      <c r="G167">
        <f t="shared" si="2"/>
        <v>8561.4</v>
      </c>
    </row>
    <row r="168" spans="1:7" x14ac:dyDescent="0.35">
      <c r="A168">
        <v>167</v>
      </c>
      <c r="B168">
        <v>2</v>
      </c>
      <c r="C168">
        <v>15</v>
      </c>
      <c r="D168">
        <v>3</v>
      </c>
      <c r="E168" t="s">
        <v>295</v>
      </c>
      <c r="F168">
        <f>_xlfn.XLOOKUP(C168,products!$A$2:$A$31,products!$D$2:$D$31)</f>
        <v>4387.9799999999996</v>
      </c>
      <c r="G168">
        <f t="shared" si="2"/>
        <v>13163.939999999999</v>
      </c>
    </row>
    <row r="169" spans="1:7" x14ac:dyDescent="0.35">
      <c r="A169">
        <v>168</v>
      </c>
      <c r="B169">
        <v>50</v>
      </c>
      <c r="C169">
        <v>19</v>
      </c>
      <c r="D169">
        <v>2</v>
      </c>
      <c r="E169" t="s">
        <v>296</v>
      </c>
      <c r="F169">
        <f>_xlfn.XLOOKUP(C169,products!$A$2:$A$31,products!$D$2:$D$31)</f>
        <v>2504.6799999999998</v>
      </c>
      <c r="G169">
        <f t="shared" si="2"/>
        <v>5009.3599999999997</v>
      </c>
    </row>
    <row r="170" spans="1:7" x14ac:dyDescent="0.35">
      <c r="A170">
        <v>169</v>
      </c>
      <c r="B170">
        <v>38</v>
      </c>
      <c r="C170">
        <v>14</v>
      </c>
      <c r="D170">
        <v>4</v>
      </c>
      <c r="E170" t="s">
        <v>297</v>
      </c>
      <c r="F170">
        <f>_xlfn.XLOOKUP(C170,products!$A$2:$A$31,products!$D$2:$D$31)</f>
        <v>2724.01</v>
      </c>
      <c r="G170">
        <f t="shared" si="2"/>
        <v>10896.04</v>
      </c>
    </row>
    <row r="171" spans="1:7" x14ac:dyDescent="0.35">
      <c r="A171">
        <v>170</v>
      </c>
      <c r="B171">
        <v>45</v>
      </c>
      <c r="C171">
        <v>26</v>
      </c>
      <c r="D171">
        <v>5</v>
      </c>
      <c r="E171" t="s">
        <v>112</v>
      </c>
      <c r="F171">
        <f>_xlfn.XLOOKUP(C171,products!$A$2:$A$31,products!$D$2:$D$31)</f>
        <v>690.12</v>
      </c>
      <c r="G171">
        <f t="shared" si="2"/>
        <v>3450.6</v>
      </c>
    </row>
    <row r="172" spans="1:7" x14ac:dyDescent="0.35">
      <c r="A172">
        <v>171</v>
      </c>
      <c r="B172">
        <v>5</v>
      </c>
      <c r="C172">
        <v>18</v>
      </c>
      <c r="D172">
        <v>2</v>
      </c>
      <c r="E172" t="s">
        <v>275</v>
      </c>
      <c r="F172">
        <f>_xlfn.XLOOKUP(C172,products!$A$2:$A$31,products!$D$2:$D$31)</f>
        <v>1712.28</v>
      </c>
      <c r="G172">
        <f t="shared" si="2"/>
        <v>3424.56</v>
      </c>
    </row>
    <row r="173" spans="1:7" x14ac:dyDescent="0.35">
      <c r="A173">
        <v>172</v>
      </c>
      <c r="B173">
        <v>17</v>
      </c>
      <c r="C173">
        <v>3</v>
      </c>
      <c r="D173">
        <v>1</v>
      </c>
      <c r="E173" t="s">
        <v>278</v>
      </c>
      <c r="F173">
        <f>_xlfn.XLOOKUP(C173,products!$A$2:$A$31,products!$D$2:$D$31)</f>
        <v>3935.54</v>
      </c>
      <c r="G173">
        <f t="shared" si="2"/>
        <v>3935.54</v>
      </c>
    </row>
    <row r="174" spans="1:7" x14ac:dyDescent="0.35">
      <c r="A174">
        <v>173</v>
      </c>
      <c r="B174">
        <v>39</v>
      </c>
      <c r="C174">
        <v>29</v>
      </c>
      <c r="D174">
        <v>4</v>
      </c>
      <c r="E174" t="s">
        <v>298</v>
      </c>
      <c r="F174">
        <f>_xlfn.XLOOKUP(C174,products!$A$2:$A$31,products!$D$2:$D$31)</f>
        <v>4809.13</v>
      </c>
      <c r="G174">
        <f t="shared" si="2"/>
        <v>19236.52</v>
      </c>
    </row>
    <row r="175" spans="1:7" x14ac:dyDescent="0.35">
      <c r="A175">
        <v>174</v>
      </c>
      <c r="B175">
        <v>45</v>
      </c>
      <c r="C175">
        <v>10</v>
      </c>
      <c r="D175">
        <v>2</v>
      </c>
      <c r="E175" t="s">
        <v>259</v>
      </c>
      <c r="F175">
        <f>_xlfn.XLOOKUP(C175,products!$A$2:$A$31,products!$D$2:$D$31)</f>
        <v>4647.2</v>
      </c>
      <c r="G175">
        <f t="shared" si="2"/>
        <v>9294.4</v>
      </c>
    </row>
    <row r="176" spans="1:7" x14ac:dyDescent="0.35">
      <c r="A176">
        <v>175</v>
      </c>
      <c r="B176">
        <v>50</v>
      </c>
      <c r="C176">
        <v>7</v>
      </c>
      <c r="D176">
        <v>4</v>
      </c>
      <c r="E176" t="s">
        <v>299</v>
      </c>
      <c r="F176">
        <f>_xlfn.XLOOKUP(C176,products!$A$2:$A$31,products!$D$2:$D$31)</f>
        <v>817.9</v>
      </c>
      <c r="G176">
        <f t="shared" si="2"/>
        <v>3271.6</v>
      </c>
    </row>
    <row r="177" spans="1:7" x14ac:dyDescent="0.35">
      <c r="A177">
        <v>176</v>
      </c>
      <c r="B177">
        <v>34</v>
      </c>
      <c r="C177">
        <v>21</v>
      </c>
      <c r="D177">
        <v>2</v>
      </c>
      <c r="E177" t="s">
        <v>300</v>
      </c>
      <c r="F177">
        <f>_xlfn.XLOOKUP(C177,products!$A$2:$A$31,products!$D$2:$D$31)</f>
        <v>1233.81</v>
      </c>
      <c r="G177">
        <f t="shared" si="2"/>
        <v>2467.62</v>
      </c>
    </row>
    <row r="178" spans="1:7" x14ac:dyDescent="0.35">
      <c r="A178">
        <v>177</v>
      </c>
      <c r="B178">
        <v>39</v>
      </c>
      <c r="C178">
        <v>24</v>
      </c>
      <c r="D178">
        <v>1</v>
      </c>
      <c r="E178" t="s">
        <v>301</v>
      </c>
      <c r="F178">
        <f>_xlfn.XLOOKUP(C178,products!$A$2:$A$31,products!$D$2:$D$31)</f>
        <v>4859.3599999999997</v>
      </c>
      <c r="G178">
        <f t="shared" si="2"/>
        <v>4859.3599999999997</v>
      </c>
    </row>
    <row r="179" spans="1:7" x14ac:dyDescent="0.35">
      <c r="A179">
        <v>178</v>
      </c>
      <c r="B179">
        <v>49</v>
      </c>
      <c r="C179">
        <v>9</v>
      </c>
      <c r="D179">
        <v>3</v>
      </c>
      <c r="E179" t="s">
        <v>302</v>
      </c>
      <c r="F179">
        <f>_xlfn.XLOOKUP(C179,products!$A$2:$A$31,products!$D$2:$D$31)</f>
        <v>281.23</v>
      </c>
      <c r="G179">
        <f t="shared" si="2"/>
        <v>843.69</v>
      </c>
    </row>
    <row r="180" spans="1:7" x14ac:dyDescent="0.35">
      <c r="A180">
        <v>179</v>
      </c>
      <c r="B180">
        <v>25</v>
      </c>
      <c r="C180">
        <v>5</v>
      </c>
      <c r="D180">
        <v>5</v>
      </c>
      <c r="E180" t="s">
        <v>303</v>
      </c>
      <c r="F180">
        <f>_xlfn.XLOOKUP(C180,products!$A$2:$A$31,products!$D$2:$D$31)</f>
        <v>311.45999999999998</v>
      </c>
      <c r="G180">
        <f t="shared" si="2"/>
        <v>1557.3</v>
      </c>
    </row>
    <row r="181" spans="1:7" x14ac:dyDescent="0.35">
      <c r="A181">
        <v>180</v>
      </c>
      <c r="B181">
        <v>16</v>
      </c>
      <c r="C181">
        <v>7</v>
      </c>
      <c r="D181">
        <v>1</v>
      </c>
      <c r="E181" t="s">
        <v>304</v>
      </c>
      <c r="F181">
        <f>_xlfn.XLOOKUP(C181,products!$A$2:$A$31,products!$D$2:$D$31)</f>
        <v>817.9</v>
      </c>
      <c r="G181">
        <f t="shared" si="2"/>
        <v>817.9</v>
      </c>
    </row>
    <row r="182" spans="1:7" x14ac:dyDescent="0.35">
      <c r="A182">
        <v>181</v>
      </c>
      <c r="B182">
        <v>8</v>
      </c>
      <c r="C182">
        <v>6</v>
      </c>
      <c r="D182">
        <v>2</v>
      </c>
      <c r="E182" t="s">
        <v>305</v>
      </c>
      <c r="F182">
        <f>_xlfn.XLOOKUP(C182,products!$A$2:$A$31,products!$D$2:$D$31)</f>
        <v>1477.26</v>
      </c>
      <c r="G182">
        <f t="shared" si="2"/>
        <v>2954.52</v>
      </c>
    </row>
    <row r="183" spans="1:7" x14ac:dyDescent="0.35">
      <c r="A183">
        <v>182</v>
      </c>
      <c r="B183">
        <v>42</v>
      </c>
      <c r="C183">
        <v>22</v>
      </c>
      <c r="D183">
        <v>3</v>
      </c>
      <c r="E183" t="s">
        <v>306</v>
      </c>
      <c r="F183">
        <f>_xlfn.XLOOKUP(C183,products!$A$2:$A$31,products!$D$2:$D$31)</f>
        <v>860.5</v>
      </c>
      <c r="G183">
        <f t="shared" si="2"/>
        <v>2581.5</v>
      </c>
    </row>
    <row r="184" spans="1:7" x14ac:dyDescent="0.35">
      <c r="A184">
        <v>183</v>
      </c>
      <c r="B184">
        <v>27</v>
      </c>
      <c r="C184">
        <v>18</v>
      </c>
      <c r="D184">
        <v>5</v>
      </c>
      <c r="E184" t="s">
        <v>307</v>
      </c>
      <c r="F184">
        <f>_xlfn.XLOOKUP(C184,products!$A$2:$A$31,products!$D$2:$D$31)</f>
        <v>1712.28</v>
      </c>
      <c r="G184">
        <f t="shared" si="2"/>
        <v>8561.4</v>
      </c>
    </row>
    <row r="185" spans="1:7" x14ac:dyDescent="0.35">
      <c r="A185">
        <v>184</v>
      </c>
      <c r="B185">
        <v>2</v>
      </c>
      <c r="C185">
        <v>22</v>
      </c>
      <c r="D185">
        <v>4</v>
      </c>
      <c r="E185" t="s">
        <v>308</v>
      </c>
      <c r="F185">
        <f>_xlfn.XLOOKUP(C185,products!$A$2:$A$31,products!$D$2:$D$31)</f>
        <v>860.5</v>
      </c>
      <c r="G185">
        <f t="shared" si="2"/>
        <v>3442</v>
      </c>
    </row>
    <row r="186" spans="1:7" x14ac:dyDescent="0.35">
      <c r="A186">
        <v>185</v>
      </c>
      <c r="B186">
        <v>3</v>
      </c>
      <c r="C186">
        <v>13</v>
      </c>
      <c r="D186">
        <v>2</v>
      </c>
      <c r="E186" t="s">
        <v>309</v>
      </c>
      <c r="F186">
        <f>_xlfn.XLOOKUP(C186,products!$A$2:$A$31,products!$D$2:$D$31)</f>
        <v>956.94</v>
      </c>
      <c r="G186">
        <f t="shared" si="2"/>
        <v>1913.88</v>
      </c>
    </row>
    <row r="187" spans="1:7" x14ac:dyDescent="0.35">
      <c r="A187">
        <v>186</v>
      </c>
      <c r="B187">
        <v>15</v>
      </c>
      <c r="C187">
        <v>8</v>
      </c>
      <c r="D187">
        <v>2</v>
      </c>
      <c r="E187" t="s">
        <v>310</v>
      </c>
      <c r="F187">
        <f>_xlfn.XLOOKUP(C187,products!$A$2:$A$31,products!$D$2:$D$31)</f>
        <v>4397.7700000000004</v>
      </c>
      <c r="G187">
        <f t="shared" si="2"/>
        <v>8795.5400000000009</v>
      </c>
    </row>
    <row r="188" spans="1:7" x14ac:dyDescent="0.35">
      <c r="A188">
        <v>187</v>
      </c>
      <c r="B188">
        <v>30</v>
      </c>
      <c r="C188">
        <v>2</v>
      </c>
      <c r="D188">
        <v>4</v>
      </c>
      <c r="E188" t="s">
        <v>311</v>
      </c>
      <c r="F188">
        <f>_xlfn.XLOOKUP(C188,products!$A$2:$A$31,products!$D$2:$D$31)</f>
        <v>4224.8500000000004</v>
      </c>
      <c r="G188">
        <f t="shared" si="2"/>
        <v>16899.400000000001</v>
      </c>
    </row>
    <row r="189" spans="1:7" x14ac:dyDescent="0.35">
      <c r="A189">
        <v>188</v>
      </c>
      <c r="B189">
        <v>28</v>
      </c>
      <c r="C189">
        <v>7</v>
      </c>
      <c r="D189">
        <v>2</v>
      </c>
      <c r="E189" t="s">
        <v>312</v>
      </c>
      <c r="F189">
        <f>_xlfn.XLOOKUP(C189,products!$A$2:$A$31,products!$D$2:$D$31)</f>
        <v>817.9</v>
      </c>
      <c r="G189">
        <f t="shared" si="2"/>
        <v>1635.8</v>
      </c>
    </row>
    <row r="190" spans="1:7" x14ac:dyDescent="0.35">
      <c r="A190">
        <v>189</v>
      </c>
      <c r="B190">
        <v>7</v>
      </c>
      <c r="C190">
        <v>14</v>
      </c>
      <c r="D190">
        <v>3</v>
      </c>
      <c r="E190" t="s">
        <v>114</v>
      </c>
      <c r="F190">
        <f>_xlfn.XLOOKUP(C190,products!$A$2:$A$31,products!$D$2:$D$31)</f>
        <v>2724.01</v>
      </c>
      <c r="G190">
        <f t="shared" si="2"/>
        <v>8172.0300000000007</v>
      </c>
    </row>
    <row r="191" spans="1:7" x14ac:dyDescent="0.35">
      <c r="A191">
        <v>190</v>
      </c>
      <c r="B191">
        <v>13</v>
      </c>
      <c r="C191">
        <v>9</v>
      </c>
      <c r="D191">
        <v>5</v>
      </c>
      <c r="E191" t="s">
        <v>313</v>
      </c>
      <c r="F191">
        <f>_xlfn.XLOOKUP(C191,products!$A$2:$A$31,products!$D$2:$D$31)</f>
        <v>281.23</v>
      </c>
      <c r="G191">
        <f t="shared" si="2"/>
        <v>1406.15</v>
      </c>
    </row>
    <row r="192" spans="1:7" x14ac:dyDescent="0.35">
      <c r="A192">
        <v>191</v>
      </c>
      <c r="B192">
        <v>24</v>
      </c>
      <c r="C192">
        <v>25</v>
      </c>
      <c r="D192">
        <v>1</v>
      </c>
      <c r="E192" t="s">
        <v>314</v>
      </c>
      <c r="F192">
        <f>_xlfn.XLOOKUP(C192,products!$A$2:$A$31,products!$D$2:$D$31)</f>
        <v>1725.17</v>
      </c>
      <c r="G192">
        <f t="shared" si="2"/>
        <v>1725.17</v>
      </c>
    </row>
    <row r="193" spans="1:7" x14ac:dyDescent="0.35">
      <c r="A193">
        <v>192</v>
      </c>
      <c r="B193">
        <v>8</v>
      </c>
      <c r="C193">
        <v>10</v>
      </c>
      <c r="D193">
        <v>3</v>
      </c>
      <c r="E193" t="s">
        <v>267</v>
      </c>
      <c r="F193">
        <f>_xlfn.XLOOKUP(C193,products!$A$2:$A$31,products!$D$2:$D$31)</f>
        <v>4647.2</v>
      </c>
      <c r="G193">
        <f t="shared" si="2"/>
        <v>13941.599999999999</v>
      </c>
    </row>
    <row r="194" spans="1:7" x14ac:dyDescent="0.35">
      <c r="A194">
        <v>193</v>
      </c>
      <c r="B194">
        <v>23</v>
      </c>
      <c r="C194">
        <v>3</v>
      </c>
      <c r="D194">
        <v>2</v>
      </c>
      <c r="E194" t="s">
        <v>175</v>
      </c>
      <c r="F194">
        <f>_xlfn.XLOOKUP(C194,products!$A$2:$A$31,products!$D$2:$D$31)</f>
        <v>3935.54</v>
      </c>
      <c r="G194">
        <f t="shared" si="2"/>
        <v>7871.08</v>
      </c>
    </row>
    <row r="195" spans="1:7" x14ac:dyDescent="0.35">
      <c r="A195">
        <v>194</v>
      </c>
      <c r="B195">
        <v>4</v>
      </c>
      <c r="C195">
        <v>3</v>
      </c>
      <c r="D195">
        <v>2</v>
      </c>
      <c r="E195" t="s">
        <v>165</v>
      </c>
      <c r="F195">
        <f>_xlfn.XLOOKUP(C195,products!$A$2:$A$31,products!$D$2:$D$31)</f>
        <v>3935.54</v>
      </c>
      <c r="G195">
        <f t="shared" ref="G195:G201" si="3">D195*F195</f>
        <v>7871.08</v>
      </c>
    </row>
    <row r="196" spans="1:7" x14ac:dyDescent="0.35">
      <c r="A196">
        <v>195</v>
      </c>
      <c r="B196">
        <v>40</v>
      </c>
      <c r="C196">
        <v>25</v>
      </c>
      <c r="D196">
        <v>5</v>
      </c>
      <c r="E196" t="s">
        <v>281</v>
      </c>
      <c r="F196">
        <f>_xlfn.XLOOKUP(C196,products!$A$2:$A$31,products!$D$2:$D$31)</f>
        <v>1725.17</v>
      </c>
      <c r="G196">
        <f t="shared" si="3"/>
        <v>8625.85</v>
      </c>
    </row>
    <row r="197" spans="1:7" x14ac:dyDescent="0.35">
      <c r="A197">
        <v>196</v>
      </c>
      <c r="B197">
        <v>50</v>
      </c>
      <c r="C197">
        <v>23</v>
      </c>
      <c r="D197">
        <v>5</v>
      </c>
      <c r="E197" t="s">
        <v>315</v>
      </c>
      <c r="F197">
        <f>_xlfn.XLOOKUP(C197,products!$A$2:$A$31,products!$D$2:$D$31)</f>
        <v>3227.3</v>
      </c>
      <c r="G197">
        <f t="shared" si="3"/>
        <v>16136.5</v>
      </c>
    </row>
    <row r="198" spans="1:7" x14ac:dyDescent="0.35">
      <c r="A198">
        <v>197</v>
      </c>
      <c r="B198">
        <v>40</v>
      </c>
      <c r="C198">
        <v>13</v>
      </c>
      <c r="D198">
        <v>5</v>
      </c>
      <c r="E198" t="s">
        <v>316</v>
      </c>
      <c r="F198">
        <f>_xlfn.XLOOKUP(C198,products!$A$2:$A$31,products!$D$2:$D$31)</f>
        <v>956.94</v>
      </c>
      <c r="G198">
        <f t="shared" si="3"/>
        <v>4784.7000000000007</v>
      </c>
    </row>
    <row r="199" spans="1:7" x14ac:dyDescent="0.35">
      <c r="A199">
        <v>198</v>
      </c>
      <c r="B199">
        <v>5</v>
      </c>
      <c r="C199">
        <v>7</v>
      </c>
      <c r="D199">
        <v>1</v>
      </c>
      <c r="E199" t="s">
        <v>317</v>
      </c>
      <c r="F199">
        <f>_xlfn.XLOOKUP(C199,products!$A$2:$A$31,products!$D$2:$D$31)</f>
        <v>817.9</v>
      </c>
      <c r="G199">
        <f t="shared" si="3"/>
        <v>817.9</v>
      </c>
    </row>
    <row r="200" spans="1:7" x14ac:dyDescent="0.35">
      <c r="A200">
        <v>199</v>
      </c>
      <c r="B200">
        <v>11</v>
      </c>
      <c r="C200">
        <v>22</v>
      </c>
      <c r="D200">
        <v>1</v>
      </c>
      <c r="E200" t="s">
        <v>318</v>
      </c>
      <c r="F200">
        <f>_xlfn.XLOOKUP(C200,products!$A$2:$A$31,products!$D$2:$D$31)</f>
        <v>860.5</v>
      </c>
      <c r="G200">
        <f t="shared" si="3"/>
        <v>860.5</v>
      </c>
    </row>
    <row r="201" spans="1:7" x14ac:dyDescent="0.35">
      <c r="A201">
        <v>200</v>
      </c>
      <c r="B201">
        <v>6</v>
      </c>
      <c r="C201">
        <v>6</v>
      </c>
      <c r="D201">
        <v>1</v>
      </c>
      <c r="E201" t="s">
        <v>319</v>
      </c>
      <c r="F201">
        <f>_xlfn.XLOOKUP(C201,products!$A$2:$A$31,products!$D$2:$D$31)</f>
        <v>1477.26</v>
      </c>
      <c r="G201">
        <f t="shared" si="3"/>
        <v>1477.26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workbookViewId="0"/>
  </sheetViews>
  <sheetFormatPr defaultRowHeight="14.5" x14ac:dyDescent="0.35"/>
  <sheetData>
    <row r="1" spans="1:1" x14ac:dyDescent="0.35">
      <c r="A1" s="1" t="s">
        <v>320</v>
      </c>
    </row>
    <row r="2" spans="1:1" x14ac:dyDescent="0.35">
      <c r="A2" t="s">
        <v>321</v>
      </c>
    </row>
    <row r="4" spans="1:1" x14ac:dyDescent="0.35">
      <c r="A4" t="s">
        <v>322</v>
      </c>
    </row>
    <row r="5" spans="1:1" x14ac:dyDescent="0.35">
      <c r="A5" t="s">
        <v>323</v>
      </c>
    </row>
    <row r="6" spans="1:1" x14ac:dyDescent="0.35">
      <c r="A6" t="s">
        <v>324</v>
      </c>
    </row>
    <row r="7" spans="1:1" x14ac:dyDescent="0.35">
      <c r="A7" t="s">
        <v>325</v>
      </c>
    </row>
    <row r="9" spans="1:1" x14ac:dyDescent="0.35">
      <c r="A9" t="s">
        <v>326</v>
      </c>
    </row>
    <row r="10" spans="1:1" x14ac:dyDescent="0.35">
      <c r="A10" t="s">
        <v>327</v>
      </c>
    </row>
    <row r="11" spans="1:1" x14ac:dyDescent="0.35">
      <c r="A11" t="s">
        <v>328</v>
      </c>
    </row>
    <row r="12" spans="1:1" x14ac:dyDescent="0.35">
      <c r="A1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customers</vt:lpstr>
      <vt:lpstr>products</vt:lpstr>
      <vt:lpstr>orders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DINESH REDDY</cp:lastModifiedBy>
  <dcterms:created xsi:type="dcterms:W3CDTF">2025-08-13T08:33:38Z</dcterms:created>
  <dcterms:modified xsi:type="dcterms:W3CDTF">2025-08-14T04:13:33Z</dcterms:modified>
</cp:coreProperties>
</file>