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ata Analysis project\Final\"/>
    </mc:Choice>
  </mc:AlternateContent>
  <xr:revisionPtr revIDLastSave="0" documentId="13_ncr:1_{8E294078-78B8-48CE-8968-832E9C2FCC9C}" xr6:coauthVersionLast="47" xr6:coauthVersionMax="47" xr10:uidLastSave="{00000000-0000-0000-0000-000000000000}"/>
  <bookViews>
    <workbookView xWindow="24" yWindow="24" windowWidth="23016" windowHeight="12216" activeTab="6" xr2:uid="{94D312CE-6760-4056-A25B-3DB22D6E0D08}"/>
  </bookViews>
  <sheets>
    <sheet name="KPI6" sheetId="6" r:id="rId1"/>
    <sheet name="KPI5" sheetId="5" r:id="rId2"/>
    <sheet name="KPI4" sheetId="4" r:id="rId3"/>
    <sheet name="KPI3" sheetId="1" r:id="rId4"/>
    <sheet name="KPI2" sheetId="3" r:id="rId5"/>
    <sheet name="KPI1" sheetId="2" r:id="rId6"/>
    <sheet name="Dashboard" sheetId="9" r:id="rId7"/>
  </sheets>
  <definedNames>
    <definedName name="Slicer_income_class">#N/A</definedName>
    <definedName name="Slicer_policy_status">#N/A</definedName>
    <definedName name="Timeline_invoice_date">#N/A</definedName>
  </definedNames>
  <calcPr calcId="191029"/>
  <pivotCaches>
    <pivotCache cacheId="47" r:id="rId8"/>
    <pivotCache cacheId="50" r:id="rId9"/>
    <pivotCache cacheId="53" r:id="rId10"/>
    <pivotCache cacheId="56" r:id="rId11"/>
    <pivotCache cacheId="59" r:id="rId12"/>
    <pivotCache cacheId="62" r:id="rId13"/>
    <pivotCache cacheId="65" r:id="rId14"/>
    <pivotCache cacheId="68" r:id="rId15"/>
    <pivotCache cacheId="86" r:id="rId16"/>
  </pivotCaches>
  <extLst>
    <ext xmlns:x14="http://schemas.microsoft.com/office/spreadsheetml/2009/9/main" uri="{876F7934-8845-4945-9796-88D515C7AA90}">
      <x14:pivotCaches>
        <pivotCache cacheId="4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3"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202001231040_ef3f85bc-3653-49e2-b9d3-5994c0f52682" name="brokerage_202001231040" connection="Query - brokerage_202001231040"/>
          <x15:modelTable id="fees_202001231041_e8f62a1b-f912-4e88-9109-717ded476f55" name="fees_202001231041" connection="Query - fees_202001231041"/>
          <x15:modelTable id="NN EN EE Indi bdgt -20012020_359b708f-2516-4e0c-ad88-491c5d4c7c6f" name="NN EN EE Indi bdgt -20012020" connection="Query - NN+EN+EE Indi bdgt -20012020"/>
          <x15:modelTable id="invoice_202001231041_28c9bac8-c2cb-4065-b224-821028664cbd" name="invoice_202001231041" connection="Query - invoice_202001231041"/>
          <x15:modelTable id="meeting_list_202001231041_f351994c-0970-4230-bdcb-c827313a6f81" name="meeting_list_202001231041" connection="Query - meeting_list_202001231041"/>
          <x15:modelTable id="gcrm_opportunity_202001231041_254e8176-96d7-4809-8aaa-5ead1f68b90e" name="gcrm_opportunity_202001231041" connection="Query - gcrm_opportunity_202001231041"/>
        </x15:modelTable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B5" i="9" s="1"/>
  <c r="F21" i="1"/>
  <c r="I12" i="1"/>
  <c r="C20" i="1" s="1"/>
  <c r="I13" i="1"/>
  <c r="F20" i="1" s="1"/>
  <c r="I14" i="1"/>
  <c r="I20" i="1" s="1"/>
  <c r="D13" i="1"/>
  <c r="E5" i="9"/>
  <c r="I21" i="1"/>
  <c r="I19" i="1"/>
  <c r="F19" i="1"/>
  <c r="C21" i="1"/>
  <c r="C19" i="1"/>
  <c r="H5"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52B66D-DBC3-4C31-94AF-79E3CD49739A}" name="Query - brokerage_202001231040" description="Connection to the 'brokerage_202001231040' query in the workbook." type="100" refreshedVersion="8" minRefreshableVersion="5">
    <extLst>
      <ext xmlns:x15="http://schemas.microsoft.com/office/spreadsheetml/2010/11/main" uri="{DE250136-89BD-433C-8126-D09CA5730AF9}">
        <x15:connection id="7f9f97d6-9762-462b-a39f-615b17829473">
          <x15:oledbPr connection="Provider=Microsoft.Mashup.OleDb.1;Data Source=$Workbook$;Location=brokerage_202001231040;Extended Properties=&quot;&quot;">
            <x15:dbTables>
              <x15:dbTable name="brokerage_202001231040"/>
            </x15:dbTables>
          </x15:oledbPr>
        </x15:connection>
      </ext>
    </extLst>
  </connection>
  <connection id="2" xr16:uid="{B23C0A90-F4CE-4F07-8EE4-AA5AD9677A59}" name="Query - fees_202001231041" description="Connection to the 'fees_202001231041' query in the workbook." type="100" refreshedVersion="8" minRefreshableVersion="5">
    <extLst>
      <ext xmlns:x15="http://schemas.microsoft.com/office/spreadsheetml/2010/11/main" uri="{DE250136-89BD-433C-8126-D09CA5730AF9}">
        <x15:connection id="06d05974-ec27-465f-b4a0-040daf570b67">
          <x15:oledbPr connection="Provider=Microsoft.Mashup.OleDb.1;Data Source=$Workbook$;Location=fees_202001231041;Extended Properties=&quot;&quot;">
            <x15:dbTables>
              <x15:dbTable name="fees_202001231041"/>
            </x15:dbTables>
          </x15:oledbPr>
        </x15:connection>
      </ext>
    </extLst>
  </connection>
  <connection id="3" xr16:uid="{143ABA36-725E-4614-BC19-2BF3AE493622}" name="Query - gcrm_opportunity_202001231041" description="Connection to the 'gcrm_opportunity_202001231041' query in the workbook." type="100" refreshedVersion="8" minRefreshableVersion="5">
    <extLst>
      <ext xmlns:x15="http://schemas.microsoft.com/office/spreadsheetml/2010/11/main" uri="{DE250136-89BD-433C-8126-D09CA5730AF9}">
        <x15:connection id="a6d62731-346c-4a86-b488-4a3a114ada78">
          <x15:oledbPr connection="Provider=Microsoft.Mashup.OleDb.1;Data Source=$Workbook$;Location=gcrm_opportunity_202001231041;Extended Properties=&quot;&quot;">
            <x15:dbTables>
              <x15:dbTable name="gcrm_opportunity_202001231041"/>
            </x15:dbTables>
          </x15:oledbPr>
        </x15:connection>
      </ext>
    </extLst>
  </connection>
  <connection id="4" xr16:uid="{E8F5812D-994E-4F76-B0AC-31903D83B939}" name="Query - invoice_202001231041" description="Connection to the 'invoice_202001231041' query in the workbook." type="100" refreshedVersion="8" minRefreshableVersion="5">
    <extLst>
      <ext xmlns:x15="http://schemas.microsoft.com/office/spreadsheetml/2010/11/main" uri="{DE250136-89BD-433C-8126-D09CA5730AF9}">
        <x15:connection id="d565a49a-7f89-4b3e-883b-c7f5b2d93c03"/>
      </ext>
    </extLst>
  </connection>
  <connection id="5" xr16:uid="{E85A523D-5CCB-4223-B428-EFC5C02BCBFC}" name="Query - meeting_list_202001231041" description="Connection to the 'meeting_list_202001231041' query in the workbook." type="100" refreshedVersion="8" minRefreshableVersion="5">
    <extLst>
      <ext xmlns:x15="http://schemas.microsoft.com/office/spreadsheetml/2010/11/main" uri="{DE250136-89BD-433C-8126-D09CA5730AF9}">
        <x15:connection id="5136c717-478a-42b2-b86a-da174896e72c">
          <x15:oledbPr connection="Provider=Microsoft.Mashup.OleDb.1;Data Source=$Workbook$;Location=meeting_list_202001231041;Extended Properties=&quot;&quot;">
            <x15:dbTables>
              <x15:dbTable name="meeting_list_202001231041"/>
            </x15:dbTables>
          </x15:oledbPr>
        </x15:connection>
      </ext>
    </extLst>
  </connection>
  <connection id="6" xr16:uid="{42C86691-D512-469F-B464-57517B715100}" name="Query - NN+EN+EE Indi bdgt -20012020" description="Connection to the 'NN+EN+EE Indi bdgt -20012020' query in the workbook." type="100" refreshedVersion="8" minRefreshableVersion="5">
    <extLst>
      <ext xmlns:x15="http://schemas.microsoft.com/office/spreadsheetml/2010/11/main" uri="{DE250136-89BD-433C-8126-D09CA5730AF9}">
        <x15:connection id="f36d267d-2d98-462e-8e44-7760e198f3f6">
          <x15:oledbPr connection="Provider=Microsoft.Mashup.OleDb.1;Data Source=$Workbook$;Location=&quot;NN+EN+EE Indi bdgt -20012020&quot;;Extended Properties=&quot;&quot;">
            <x15:dbTables>
              <x15:dbTable name="NN+EN+EE Indi bdgt -20012020"/>
            </x15:dbTables>
          </x15:oledbPr>
        </x15:connection>
      </ext>
    </extLst>
  </connection>
  <connection id="7" xr16:uid="{8A89802F-D265-4E81-9DC0-EA077F761E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<sst xmlns="http://schemas.openxmlformats.org/spreadsheetml/2006/main" count="98" uniqueCount="62">
  <si>
    <t>Row Labels</t>
  </si>
  <si>
    <t>Ankita Shah</t>
  </si>
  <si>
    <t>Divya Dhingra</t>
  </si>
  <si>
    <t>Gautam Murkunde</t>
  </si>
  <si>
    <t>Nishant Sharma</t>
  </si>
  <si>
    <t>Shloka Shelat</t>
  </si>
  <si>
    <t>Shobhit Agarwal</t>
  </si>
  <si>
    <t>Vidit Shah</t>
  </si>
  <si>
    <t>Grand Total</t>
  </si>
  <si>
    <t>2019</t>
  </si>
  <si>
    <t>2020</t>
  </si>
  <si>
    <t>Negotiate</t>
  </si>
  <si>
    <t>Propose Solution</t>
  </si>
  <si>
    <t>Qualify Opportunity</t>
  </si>
  <si>
    <t>Sum of revenue_amount</t>
  </si>
  <si>
    <t>Abhinav Shivam</t>
  </si>
  <si>
    <t>Animesh Rawat</t>
  </si>
  <si>
    <t>Juli</t>
  </si>
  <si>
    <t>Ketan Jain</t>
  </si>
  <si>
    <t>Manish Sharma</t>
  </si>
  <si>
    <t>Mark</t>
  </si>
  <si>
    <t>Raju Kumar</t>
  </si>
  <si>
    <t>Shivani Sharma</t>
  </si>
  <si>
    <t>Vinay</t>
  </si>
  <si>
    <t>Count of meeting_date</t>
  </si>
  <si>
    <t>BC - PDBI</t>
  </si>
  <si>
    <t>BE-Mega policy</t>
  </si>
  <si>
    <t>CVP GMC</t>
  </si>
  <si>
    <t>DB -Mega Policy</t>
  </si>
  <si>
    <t>DB -Terrorism Policy</t>
  </si>
  <si>
    <t>DS- Employees GMC</t>
  </si>
  <si>
    <t>EL-Group Mediclaim</t>
  </si>
  <si>
    <t>Fire</t>
  </si>
  <si>
    <t>FM-Group Mediclaim</t>
  </si>
  <si>
    <t>OP-GMC</t>
  </si>
  <si>
    <t>Cross Sell</t>
  </si>
  <si>
    <t>New</t>
  </si>
  <si>
    <t>Renewal</t>
  </si>
  <si>
    <t>Sum of Amount</t>
  </si>
  <si>
    <t>Fees</t>
  </si>
  <si>
    <t>Sum of New Budget</t>
  </si>
  <si>
    <t>Sum of Cross sell bugdet</t>
  </si>
  <si>
    <t>Sum of Renewal Budget</t>
  </si>
  <si>
    <t>Brokerage</t>
  </si>
  <si>
    <t>Invoice</t>
  </si>
  <si>
    <t>Target</t>
  </si>
  <si>
    <t xml:space="preserve"> </t>
  </si>
  <si>
    <t>Achivement</t>
  </si>
  <si>
    <t>Income_class</t>
  </si>
  <si>
    <t>Amount</t>
  </si>
  <si>
    <t xml:space="preserve">income_class </t>
  </si>
  <si>
    <t>Achive</t>
  </si>
  <si>
    <t>Account Executive</t>
  </si>
  <si>
    <t>Year</t>
  </si>
  <si>
    <t xml:space="preserve">Count of meeting </t>
  </si>
  <si>
    <t>Opportunity_Name</t>
  </si>
  <si>
    <t>Revenue_amount</t>
  </si>
  <si>
    <t>Total Amount</t>
  </si>
  <si>
    <t>(blank)</t>
  </si>
  <si>
    <t xml:space="preserve">Total Budget </t>
  </si>
  <si>
    <t>Neel Jain</t>
  </si>
  <si>
    <t>Count of invoice_number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</si>
</sst>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3" fontId="1" fillId="0" borderId="0" xfId="0" applyNumberFormat="1" applyFont="1"/>
    <xf numFmtId="0" fontId="1" fillId="0" borderId="0" xfId="0" applyFont="1"/>
    <xf numFmtId="0" fontId="0" fillId="0" borderId="0" xfId="0" applyNumberFormat="1"/>
    <xf numFmtId="49" fontId="0" fillId="0" borderId="0" xfId="0" applyNumberFormat="1"/>
  </cellXfs>
  <cellStyles count="1">
    <cellStyle name="Normal" xfId="0" builtinId="0"/>
  </cellStyles>
  <dxfs count="1">
    <dxf>
      <numFmt numFmtId="0" formatCode="General"/>
    </dxf>
  </dxfs>
  <tableStyles count="1" defaultTableStyle="TableStyleMedium2" defaultPivotStyle="PivotStyleLight16">
    <tableStyle name="Invisible" pivot="0" table="0" count="0" xr9:uid="{5F5578FE-3AC7-433C-9525-B3424D9D4FA8}"/>
  </tableStyles>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dirty="0">
                <a:latin typeface="+mj-lt"/>
              </a:rPr>
              <a:t>Top Open Opportunity</a:t>
            </a:r>
            <a:endParaRPr lang="en-IN" sz="1400" b="1" dirty="0">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'KPI6'!$B$1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'KPI6'!$A$2:$A$12</c:f>
              <c:strCache>
                <c:ptCount val="10"/>
                <c:pt idx="0">
                  <c:v>BC - PDBI</c:v>
                </c:pt>
                <c:pt idx="1">
                  <c:v>BE-Mega policy</c:v>
                </c:pt>
                <c:pt idx="2">
                  <c:v>CVP GMC</c:v>
                </c:pt>
                <c:pt idx="3">
                  <c:v>DB -Mega Policy</c:v>
                </c:pt>
                <c:pt idx="4">
                  <c:v>DB -Terrorism Policy</c:v>
                </c:pt>
                <c:pt idx="5">
                  <c:v>DS- Employees GMC</c:v>
                </c:pt>
                <c:pt idx="6">
                  <c:v>EL-Group Mediclaim</c:v>
                </c:pt>
                <c:pt idx="7">
                  <c:v>Fire</c:v>
                </c:pt>
                <c:pt idx="8">
                  <c:v>FM-Group Mediclaim</c:v>
                </c:pt>
                <c:pt idx="9">
                  <c:v>OP-GMC</c:v>
                </c:pt>
              </c:strCache>
            </c:strRef>
          </c:cat>
          <c:val>
            <c:numRef>
              <c:f>'KPI6'!$B$2:$B$12</c:f>
              <c:numCache>
                <c:formatCode>General</c:formatCode>
                <c:ptCount val="10"/>
                <c:pt idx="0">
                  <c:v>200000</c:v>
                </c:pt>
                <c:pt idx="1">
                  <c:v>300000</c:v>
                </c:pt>
                <c:pt idx="2">
                  <c:v>350000</c:v>
                </c:pt>
                <c:pt idx="3">
                  <c:v>400000</c:v>
                </c:pt>
                <c:pt idx="4">
                  <c:v>300000</c:v>
                </c:pt>
                <c:pt idx="5">
                  <c:v>300000</c:v>
                </c:pt>
                <c:pt idx="6">
                  <c:v>400000</c:v>
                </c:pt>
                <c:pt idx="7">
                  <c:v>500000</c:v>
                </c:pt>
                <c:pt idx="8">
                  <c:v>300000</c:v>
                </c:pt>
                <c:pt idx="9">
                  <c:v>250000</c:v>
                </c:pt>
              </c:numCache>
            </c:numRef>
          </c:val>
          <c:extLst>
            <c:ext xmlns:c16="http://schemas.microsoft.com/office/drawing/2014/chart" uri="{C3380CC4-5D6E-409C-BE32-E72D297353CC}">
              <c16:uniqueId val="{00000000-E66A-4997-9BAF-C3752443BFEF}"/>
            </c:ext>
          </c:extLst>
        </c:ser>
        <c:dLbls>
          <c:dLblPos val="outEnd"/>
          <c:showLegendKey val="0"/>
          <c:showVal val="1"/>
          <c:showCatName val="0"/>
          <c:showSerName val="0"/>
          <c:showPercent val="0"/>
          <c:showBubbleSize val="0"/>
        </c:dLbls>
        <c:gapWidth val="182"/>
        <c:axId val="1648644608"/>
        <c:axId val="1648646528"/>
      </c:barChart>
      <c:catAx>
        <c:axId val="1648644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46528"/>
        <c:crosses val="autoZero"/>
        <c:auto val="1"/>
        <c:lblAlgn val="ctr"/>
        <c:lblOffset val="100"/>
        <c:noMultiLvlLbl val="0"/>
      </c:catAx>
      <c:valAx>
        <c:axId val="1648646528"/>
        <c:scaling>
          <c:orientation val="minMax"/>
        </c:scaling>
        <c:delete val="1"/>
        <c:axPos val="b"/>
        <c:numFmt formatCode="General" sourceLinked="1"/>
        <c:majorTickMark val="out"/>
        <c:minorTickMark val="none"/>
        <c:tickLblPos val="nextTo"/>
        <c:crossAx val="16486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mj-lt"/>
              </a:rPr>
              <a:t>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80214011710077"/>
          <c:y val="0.27845345345345351"/>
          <c:w val="0.62968503937007869"/>
          <c:h val="0.5473853775034877"/>
        </c:manualLayout>
      </c:layout>
      <c:barChart>
        <c:barDir val="col"/>
        <c:grouping val="clustered"/>
        <c:varyColors val="0"/>
        <c:ser>
          <c:idx val="0"/>
          <c:order val="0"/>
          <c:tx>
            <c:strRef>
              <c:f>'KPI3'!$F$18</c:f>
              <c:strCache>
                <c:ptCount val="1"/>
                <c:pt idx="0">
                  <c:v>Amount</c:v>
                </c:pt>
              </c:strCache>
            </c:strRef>
          </c:tx>
          <c:spPr>
            <a:solidFill>
              <a:schemeClr val="accent1"/>
            </a:solidFill>
            <a:ln>
              <a:noFill/>
            </a:ln>
            <a:effectLst/>
          </c:spPr>
          <c:invertIfNegative val="0"/>
          <c:cat>
            <c:strRef>
              <c:f>'KPI3'!$E$19:$E$21</c:f>
              <c:strCache>
                <c:ptCount val="3"/>
                <c:pt idx="0">
                  <c:v>Target</c:v>
                </c:pt>
                <c:pt idx="1">
                  <c:v>Achive</c:v>
                </c:pt>
                <c:pt idx="2">
                  <c:v>New</c:v>
                </c:pt>
              </c:strCache>
            </c:strRef>
          </c:cat>
          <c:val>
            <c:numRef>
              <c:f>'KPI3'!$F$19:$F$21</c:f>
              <c:numCache>
                <c:formatCode>General</c:formatCode>
                <c:ptCount val="3"/>
                <c:pt idx="0">
                  <c:v>4100000</c:v>
                </c:pt>
                <c:pt idx="1">
                  <c:v>3531629.3099999982</c:v>
                </c:pt>
                <c:pt idx="2">
                  <c:v>569815</c:v>
                </c:pt>
              </c:numCache>
            </c:numRef>
          </c:val>
          <c:extLst>
            <c:ext xmlns:c16="http://schemas.microsoft.com/office/drawing/2014/chart" uri="{C3380CC4-5D6E-409C-BE32-E72D297353CC}">
              <c16:uniqueId val="{00000000-0F79-45DF-9758-7308784F4C95}"/>
            </c:ext>
          </c:extLst>
        </c:ser>
        <c:dLbls>
          <c:showLegendKey val="0"/>
          <c:showVal val="0"/>
          <c:showCatName val="0"/>
          <c:showSerName val="0"/>
          <c:showPercent val="0"/>
          <c:showBubbleSize val="0"/>
        </c:dLbls>
        <c:gapWidth val="219"/>
        <c:overlap val="-27"/>
        <c:axId val="1502209408"/>
        <c:axId val="1502220448"/>
      </c:barChart>
      <c:catAx>
        <c:axId val="15022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20448"/>
        <c:crosses val="autoZero"/>
        <c:auto val="1"/>
        <c:lblAlgn val="ctr"/>
        <c:lblOffset val="100"/>
        <c:noMultiLvlLbl val="0"/>
      </c:catAx>
      <c:valAx>
        <c:axId val="150222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mj-lt"/>
              </a:rPr>
              <a:t>Renewal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197459532575493"/>
          <c:y val="0.29436507936507939"/>
          <c:w val="0.64545430114751012"/>
          <c:h val="0.52152168478940131"/>
        </c:manualLayout>
      </c:layout>
      <c:barChart>
        <c:barDir val="col"/>
        <c:grouping val="clustered"/>
        <c:varyColors val="0"/>
        <c:ser>
          <c:idx val="0"/>
          <c:order val="0"/>
          <c:tx>
            <c:strRef>
              <c:f>'KPI3'!$I$18</c:f>
              <c:strCache>
                <c:ptCount val="1"/>
                <c:pt idx="0">
                  <c:v>Amount</c:v>
                </c:pt>
              </c:strCache>
            </c:strRef>
          </c:tx>
          <c:spPr>
            <a:solidFill>
              <a:schemeClr val="accent1"/>
            </a:solidFill>
            <a:ln>
              <a:noFill/>
            </a:ln>
            <a:effectLst/>
          </c:spPr>
          <c:invertIfNegative val="0"/>
          <c:cat>
            <c:strRef>
              <c:f>'KPI3'!$H$19:$H$21</c:f>
              <c:strCache>
                <c:ptCount val="3"/>
                <c:pt idx="0">
                  <c:v>Target</c:v>
                </c:pt>
                <c:pt idx="1">
                  <c:v>Achive</c:v>
                </c:pt>
                <c:pt idx="2">
                  <c:v>New</c:v>
                </c:pt>
              </c:strCache>
            </c:strRef>
          </c:cat>
          <c:val>
            <c:numRef>
              <c:f>'KPI3'!$I$19:$I$21</c:f>
              <c:numCache>
                <c:formatCode>General</c:formatCode>
                <c:ptCount val="3"/>
                <c:pt idx="0">
                  <c:v>9520000</c:v>
                </c:pt>
                <c:pt idx="1">
                  <c:v>18507270.640000019</c:v>
                </c:pt>
                <c:pt idx="2">
                  <c:v>8244310</c:v>
                </c:pt>
              </c:numCache>
            </c:numRef>
          </c:val>
          <c:extLst>
            <c:ext xmlns:c16="http://schemas.microsoft.com/office/drawing/2014/chart" uri="{C3380CC4-5D6E-409C-BE32-E72D297353CC}">
              <c16:uniqueId val="{00000000-E912-4A56-B61A-824D1147723F}"/>
            </c:ext>
          </c:extLst>
        </c:ser>
        <c:dLbls>
          <c:showLegendKey val="0"/>
          <c:showVal val="0"/>
          <c:showCatName val="0"/>
          <c:showSerName val="0"/>
          <c:showPercent val="0"/>
          <c:showBubbleSize val="0"/>
        </c:dLbls>
        <c:gapWidth val="219"/>
        <c:overlap val="-27"/>
        <c:axId val="1502216608"/>
        <c:axId val="1502214208"/>
      </c:barChart>
      <c:catAx>
        <c:axId val="15022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14208"/>
        <c:crosses val="autoZero"/>
        <c:auto val="1"/>
        <c:lblAlgn val="ctr"/>
        <c:lblOffset val="100"/>
        <c:noMultiLvlLbl val="0"/>
      </c:catAx>
      <c:valAx>
        <c:axId val="150221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1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[insurance_analytics(main).xlsx]KPI6!PivotTable1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dirty="0">
                <a:latin typeface="+mj-lt"/>
              </a:rPr>
              <a:t>Top Open Opportunity</a:t>
            </a:r>
            <a:endParaRPr lang="en-IN" sz="1000" b="1" dirty="0">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30941448283486"/>
          <c:y val="0.19518205678835598"/>
          <c:w val="0.62633908020654905"/>
          <c:h val="0.73815127654497736"/>
        </c:manualLayout>
      </c:layout>
      <c:barChart>
        <c:barDir val="bar"/>
        <c:grouping val="clustered"/>
        <c:varyColors val="0"/>
        <c:ser>
          <c:idx val="0"/>
          <c:order val="0"/>
          <c:tx>
            <c:strRef>
              <c:f>'KPI6'!$B$1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'KPI6'!$A$2:$A$12</c:f>
              <c:strCache>
                <c:ptCount val="10"/>
                <c:pt idx="0">
                  <c:v>BC - PDBI</c:v>
                </c:pt>
                <c:pt idx="1">
                  <c:v>BE-Mega policy</c:v>
                </c:pt>
                <c:pt idx="2">
                  <c:v>CVP GMC</c:v>
                </c:pt>
                <c:pt idx="3">
                  <c:v>DB -Mega Policy</c:v>
                </c:pt>
                <c:pt idx="4">
                  <c:v>DB -Terrorism Policy</c:v>
                </c:pt>
                <c:pt idx="5">
                  <c:v>DS- Employees GMC</c:v>
                </c:pt>
                <c:pt idx="6">
                  <c:v>EL-Group Mediclaim</c:v>
                </c:pt>
                <c:pt idx="7">
                  <c:v>Fire</c:v>
                </c:pt>
                <c:pt idx="8">
                  <c:v>FM-Group Mediclaim</c:v>
                </c:pt>
                <c:pt idx="9">
                  <c:v>OP-GMC</c:v>
                </c:pt>
              </c:strCache>
            </c:strRef>
          </c:cat>
          <c:val>
            <c:numRef>
              <c:f>'KPI6'!$B$2:$B$12</c:f>
              <c:numCache>
                <c:formatCode>General</c:formatCode>
                <c:ptCount val="10"/>
                <c:pt idx="0">
                  <c:v>200000</c:v>
                </c:pt>
                <c:pt idx="1">
                  <c:v>300000</c:v>
                </c:pt>
                <c:pt idx="2">
                  <c:v>350000</c:v>
                </c:pt>
                <c:pt idx="3">
                  <c:v>400000</c:v>
                </c:pt>
                <c:pt idx="4">
                  <c:v>300000</c:v>
                </c:pt>
                <c:pt idx="5">
                  <c:v>300000</c:v>
                </c:pt>
                <c:pt idx="6">
                  <c:v>400000</c:v>
                </c:pt>
                <c:pt idx="7">
                  <c:v>500000</c:v>
                </c:pt>
                <c:pt idx="8">
                  <c:v>300000</c:v>
                </c:pt>
                <c:pt idx="9">
                  <c:v>250000</c:v>
                </c:pt>
              </c:numCache>
            </c:numRef>
          </c:val>
          <c:extLst>
            <c:ext xmlns:c16="http://schemas.microsoft.com/office/drawing/2014/chart" uri="{C3380CC4-5D6E-409C-BE32-E72D297353CC}">
              <c16:uniqueId val="{00000000-CE87-41BD-89E7-9A137AC8EFEF}"/>
            </c:ext>
          </c:extLst>
        </c:ser>
        <c:dLbls>
          <c:dLblPos val="outEnd"/>
          <c:showLegendKey val="0"/>
          <c:showVal val="1"/>
          <c:showCatName val="0"/>
          <c:showSerName val="0"/>
          <c:showPercent val="0"/>
          <c:showBubbleSize val="0"/>
        </c:dLbls>
        <c:gapWidth val="182"/>
        <c:axId val="1648644608"/>
        <c:axId val="1648646528"/>
      </c:barChart>
      <c:catAx>
        <c:axId val="1648644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46528"/>
        <c:crosses val="autoZero"/>
        <c:auto val="1"/>
        <c:lblAlgn val="ctr"/>
        <c:lblOffset val="100"/>
        <c:noMultiLvlLbl val="0"/>
      </c:catAx>
      <c:valAx>
        <c:axId val="1648646528"/>
        <c:scaling>
          <c:orientation val="minMax"/>
        </c:scaling>
        <c:delete val="1"/>
        <c:axPos val="b"/>
        <c:numFmt formatCode="General" sourceLinked="1"/>
        <c:majorTickMark val="out"/>
        <c:minorTickMark val="none"/>
        <c:tickLblPos val="nextTo"/>
        <c:crossAx val="164864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[insurance_analytics(main).xlsx]KPI4!PivotTable1</c:name>
    <c:fmtId val="5"/>
  </c:pivotSource>
  <c:chart>
    <c:title>
      <c:tx>
        <c:rich>
          <a:bodyPr rot="0" spcFirstLastPara="1" vertOverflow="ellipsis" vert="horz" wrap="square" anchor="ctr" anchorCtr="1"/>
          <a:lstStyle/>
          <a:p>
            <a:pPr>
              <a:defRPr lang="en-US" sz="1080" b="1" i="0" u="none" strike="noStrike" kern="1200" spc="0" baseline="0">
                <a:solidFill>
                  <a:sysClr val="windowText" lastClr="000000">
                    <a:lumMod val="75000"/>
                    <a:lumOff val="25000"/>
                  </a:sysClr>
                </a:solidFill>
                <a:latin typeface="+mn-lt"/>
                <a:ea typeface="+mn-ea"/>
                <a:cs typeface="+mn-cs"/>
              </a:defRPr>
            </a:pPr>
            <a:r>
              <a:rPr lang="en-US" sz="1000">
                <a:latin typeface="+mj-lt"/>
              </a:rPr>
              <a:t>Stage Funnel by Revenue</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2.6273293963254594E-2"/>
              <c:y val="-5.2948745990084575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3.9588801399825018E-3"/>
              <c:y val="1.2337416156313794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9230643044619473E-2"/>
              <c:y val="-2.8111694371536891E-2"/>
            </c:manualLayout>
          </c:layout>
          <c:tx>
            <c:rich>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fld id="{BC174379-2626-489D-91FB-3F84235CE9AD}" type="VALUE">
                  <a:rPr lang="en-US" sz="900" b="1"/>
                  <a:pPr>
                    <a:defRPr lang="en-US" sz="900" b="1" i="0" u="none" strike="noStrike" kern="1200" baseline="0">
                      <a:solidFill>
                        <a:sysClr val="windowText" lastClr="000000">
                          <a:lumMod val="75000"/>
                          <a:lumOff val="2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9230643044619473E-2"/>
              <c:y val="-2.8111694371536891E-2"/>
            </c:manualLayout>
          </c:layout>
          <c:tx>
            <c:rich>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fld id="{BC174379-2626-489D-91FB-3F84235CE9AD}" type="VALUE">
                  <a:rPr lang="en-US" sz="900" b="1"/>
                  <a:pPr>
                    <a:defRPr lang="en-US" sz="900" b="1" i="0" u="none" strike="noStrike" kern="1200" baseline="0">
                      <a:solidFill>
                        <a:sysClr val="windowText" lastClr="000000">
                          <a:lumMod val="75000"/>
                          <a:lumOff val="2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3.9588801399825018E-3"/>
              <c:y val="1.2337416156313794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6273293963254594E-2"/>
              <c:y val="-5.2948745990084575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9230643044619473E-2"/>
              <c:y val="-2.8111694371536891E-2"/>
            </c:manualLayout>
          </c:layout>
          <c:tx>
            <c:rich>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fld id="{BC174379-2626-489D-91FB-3F84235CE9AD}" type="VALUE">
                  <a:rPr lang="en-US" sz="900" b="1"/>
                  <a:pPr>
                    <a:defRPr/>
                  </a:pPr>
                  <a:t>[VALUE]</a:t>
                </a:fld>
                <a:endParaRPr lang="en-IN"/>
              </a:p>
            </c:rich>
          </c:tx>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3.9588801399825018E-3"/>
              <c:y val="1.2337416156313794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6273293963254594E-2"/>
              <c:y val="-5.2948745990084575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0021539560254"/>
          <c:y val="0.24360177044977097"/>
          <c:w val="0.33273655802955582"/>
          <c:h val="0.71336750401205251"/>
        </c:manualLayout>
      </c:layout>
      <c:pieChart>
        <c:varyColors val="1"/>
        <c:ser>
          <c:idx val="0"/>
          <c:order val="0"/>
          <c:tx>
            <c:strRef>
              <c:f>'KPI4'!$B$1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48-493A-955A-A002B5796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48-493A-955A-A002B57963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48-493A-955A-A002B57963F2}"/>
              </c:ext>
            </c:extLst>
          </c:dPt>
          <c:dLbls>
            <c:dLbl>
              <c:idx val="0"/>
              <c:layout>
                <c:manualLayout>
                  <c:x val="-1.9230643044619473E-2"/>
                  <c:y val="-2.8111694371536891E-2"/>
                </c:manualLayout>
              </c:layout>
              <c:tx>
                <c:rich>
                  <a:bodyPr/>
                  <a:lstStyle/>
                  <a:p>
                    <a:fld id="{BC174379-2626-489D-91FB-3F84235CE9AD}" type="VALUE">
                      <a:rPr lang="en-US" sz="9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648-493A-955A-A002B57963F2}"/>
                </c:ext>
              </c:extLst>
            </c:dLbl>
            <c:dLbl>
              <c:idx val="1"/>
              <c:layout>
                <c:manualLayout>
                  <c:x val="3.9588801399825018E-3"/>
                  <c:y val="1.23374161563137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48-493A-955A-A002B57963F2}"/>
                </c:ext>
              </c:extLst>
            </c:dLbl>
            <c:dLbl>
              <c:idx val="2"/>
              <c:layout>
                <c:manualLayout>
                  <c:x val="-2.6273293963254594E-2"/>
                  <c:y val="-5.29487459900845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48-493A-955A-A002B57963F2}"/>
                </c:ext>
              </c:extLst>
            </c:dLbl>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'KPI4'!$A$2:$A$5</c:f>
              <c:strCache>
                <c:ptCount val="3"/>
                <c:pt idx="0">
                  <c:v>Negotiate</c:v>
                </c:pt>
                <c:pt idx="1">
                  <c:v>Propose Solution</c:v>
                </c:pt>
                <c:pt idx="2">
                  <c:v>Qualify Opportunity</c:v>
                </c:pt>
              </c:strCache>
            </c:strRef>
          </c:cat>
          <c:val>
            <c:numRef>
              <c:f>'KPI4'!$B$2:$B$5</c:f>
              <c:numCache>
                <c:formatCode>General</c:formatCode>
                <c:ptCount val="3"/>
                <c:pt idx="0">
                  <c:v>899000</c:v>
                </c:pt>
                <c:pt idx="1">
                  <c:v>60000</c:v>
                </c:pt>
                <c:pt idx="2">
                  <c:v>5919500</c:v>
                </c:pt>
              </c:numCache>
            </c:numRef>
          </c:val>
          <c:extLst>
            <c:ext xmlns:c16="http://schemas.microsoft.com/office/drawing/2014/chart" uri="{C3380CC4-5D6E-409C-BE32-E72D297353CC}">
              <c16:uniqueId val="{00000006-5648-493A-955A-A002B57963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[insurance_analytics(main).xlsx]KPI2!PivotTable1</c:name>
    <c:fmtId val="15"/>
  </c:pivotSource>
  <c:chart>
    <c:title>
      <c:tx>
        <c:rich>
          <a:bodyPr rot="0" spcFirstLastPara="1" vertOverflow="ellipsis" vert="horz" wrap="square" anchor="ctr" anchorCtr="1"/>
          <a:lstStyle/>
          <a:p>
            <a:pPr algn="ctr" rtl="0">
              <a:defRPr lang="en-US" sz="1080" b="1" i="0" u="none" strike="noStrike" kern="1200" spc="0" baseline="0">
                <a:solidFill>
                  <a:sysClr val="windowText" lastClr="000000">
                    <a:lumMod val="75000"/>
                    <a:lumOff val="25000"/>
                  </a:sysClr>
                </a:solidFill>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lgn="ctr" rtl="0">
            <a:defRPr lang="en-US" sz="108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'KPI2'!$B$1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4B8-4F40-9274-BD6EFB77FC39}"/>
              </c:ext>
            </c:extLst>
          </c:dPt>
          <c:dPt>
            <c:idx val="1"/>
            <c:bubble3D val="0"/>
            <c:spPr>
              <a:solidFill>
                <a:schemeClr val="accent3"/>
              </a:solidFill>
              <a:ln>
                <a:noFill/>
              </a:ln>
              <a:effectLst/>
            </c:spPr>
            <c:extLst>
              <c:ext xmlns:c16="http://schemas.microsoft.com/office/drawing/2014/chart" uri="{C3380CC4-5D6E-409C-BE32-E72D297353CC}">
                <c16:uniqueId val="{00000003-54B8-4F40-9274-BD6EFB77FC39}"/>
              </c:ext>
            </c:extLst>
          </c:dPt>
          <c:dLbls>
            <c:dLbl>
              <c:idx val="0"/>
              <c:layout>
                <c:manualLayout>
                  <c:x val="4.8747584865985932E-2"/>
                  <c:y val="-0.138197484049253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B8-4F40-9274-BD6EFB77FC39}"/>
                </c:ext>
              </c:extLst>
            </c:dLbl>
            <c:dLbl>
              <c:idx val="1"/>
              <c:layout>
                <c:manualLayout>
                  <c:x val="-0.1329479587254164"/>
                  <c:y val="5.92274931639658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B8-4F40-9274-BD6EFB77FC39}"/>
                </c:ext>
              </c:extLst>
            </c:dLbl>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'KPI2'!$A$2:$A$4</c:f>
              <c:strCache>
                <c:ptCount val="2"/>
                <c:pt idx="0">
                  <c:v>2019</c:v>
                </c:pt>
                <c:pt idx="1">
                  <c:v>2020</c:v>
                </c:pt>
              </c:strCache>
            </c:strRef>
          </c:cat>
          <c:val>
            <c:numRef>
              <c:f>'KPI2'!$B$2:$B$4</c:f>
              <c:numCache>
                <c:formatCode>General</c:formatCode>
                <c:ptCount val="2"/>
                <c:pt idx="0">
                  <c:v>3</c:v>
                </c:pt>
                <c:pt idx="1">
                  <c:v>31</c:v>
                </c:pt>
              </c:numCache>
            </c:numRef>
          </c:val>
          <c:extLst>
            <c:ext xmlns:c16="http://schemas.microsoft.com/office/drawing/2014/chart" uri="{C3380CC4-5D6E-409C-BE32-E72D297353CC}">
              <c16:uniqueId val="{00000004-54B8-4F40-9274-BD6EFB77FC3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[insurance_analytics(main).xlsx]KPI1!PivotTable1</c:name>
    <c:fmtId val="2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Number of Invoice By Account Executive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7174103237096E-2"/>
          <c:y val="0.20137694197676437"/>
          <c:w val="0.88337270341207352"/>
          <c:h val="0.38379943907583752"/>
        </c:manualLayout>
      </c:layout>
      <c:lineChart>
        <c:grouping val="standard"/>
        <c:varyColors val="0"/>
        <c:ser>
          <c:idx val="0"/>
          <c:order val="0"/>
          <c:tx>
            <c:strRef>
              <c:f>'KPI1'!$B$1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'KPI1'!$A$2:$A$10</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'KPI1'!$B$2:$B$10</c:f>
              <c:numCache>
                <c:formatCode>@</c:formatCode>
                <c:ptCount val="8"/>
                <c:pt idx="0">
                  <c:v>36</c:v>
                </c:pt>
                <c:pt idx="1">
                  <c:v>82</c:v>
                </c:pt>
                <c:pt idx="2">
                  <c:v>4</c:v>
                </c:pt>
                <c:pt idx="3">
                  <c:v>1</c:v>
                </c:pt>
                <c:pt idx="4">
                  <c:v>10</c:v>
                </c:pt>
                <c:pt idx="5">
                  <c:v>30</c:v>
                </c:pt>
                <c:pt idx="6">
                  <c:v>14</c:v>
                </c:pt>
                <c:pt idx="7">
                  <c:v>27</c:v>
                </c:pt>
              </c:numCache>
            </c:numRef>
          </c:val>
          <c:smooth val="0"/>
          <c:extLst>
            <c:ext xmlns:c16="http://schemas.microsoft.com/office/drawing/2014/chart" uri="{C3380CC4-5D6E-409C-BE32-E72D297353CC}">
              <c16:uniqueId val="{00000000-4246-4EAF-A0B0-CFDAAC2A0C0C}"/>
            </c:ext>
          </c:extLst>
        </c:ser>
        <c:dLbls>
          <c:showLegendKey val="0"/>
          <c:showVal val="1"/>
          <c:showCatName val="0"/>
          <c:showSerName val="0"/>
          <c:showPercent val="0"/>
          <c:showBubbleSize val="0"/>
        </c:dLbls>
        <c:smooth val="0"/>
        <c:axId val="873119424"/>
        <c:axId val="873106464"/>
      </c:lineChart>
      <c:catAx>
        <c:axId val="87311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3106464"/>
        <c:crosses val="autoZero"/>
        <c:auto val="1"/>
        <c:lblAlgn val="ctr"/>
        <c:lblOffset val="100"/>
        <c:noMultiLvlLbl val="0"/>
      </c:catAx>
      <c:valAx>
        <c:axId val="873106464"/>
        <c:scaling>
          <c:orientation val="minMax"/>
        </c:scaling>
        <c:delete val="0"/>
        <c:axPos val="l"/>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311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dirty="0">
                <a:latin typeface="+mj-lt"/>
              </a:rPr>
              <a:t>No of meeting By Account Exe</a:t>
            </a:r>
          </a:p>
        </c:rich>
      </c:tx>
      <c:overlay val="0"/>
      <c:spPr>
        <a:noFill/>
        <a:ln>
          <a:noFill/>
        </a:ln>
        <a:effectLst/>
      </c:spPr>
    </c:title>
    <c:autoTitleDeleted val="0"/>
    <c:pivotFmts>
      <c:pivotFmt>
        <c:idx val="0"/>
        <c:spPr>
          <a:solidFill>
            <a:schemeClr val="accent1">
              <a:lumMod val="20000"/>
              <a:lumOff val="80000"/>
            </a:schemeClr>
          </a:solidFill>
          <a:ln w="28575">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lumMod val="20000"/>
              <a:lumOff val="80000"/>
            </a:schemeClr>
          </a:solidFill>
          <a:ln w="28575">
            <a:solidFill>
              <a:schemeClr val="accent1">
                <a:lumMod val="50000"/>
              </a:schemeClr>
            </a:solidFill>
          </a:ln>
          <a:effectLst/>
        </c:spPr>
        <c:dLbl>
          <c:idx val="0"/>
          <c:layout>
            <c:manualLayout>
              <c:x val="8.3333333333333211E-3"/>
              <c:y val="-0.32870370370370378"/>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1">
              <a:lumMod val="20000"/>
              <a:lumOff val="80000"/>
            </a:schemeClr>
          </a:solidFill>
          <a:ln w="28575">
            <a:solidFill>
              <a:schemeClr val="accent1">
                <a:lumMod val="50000"/>
              </a:schemeClr>
            </a:solidFill>
          </a:ln>
          <a:effectLst/>
        </c:spPr>
        <c:dLbl>
          <c:idx val="0"/>
          <c:layout>
            <c:manualLayout>
              <c:x val="1.1111111111111112E-2"/>
              <c:y val="-0.20833333333333334"/>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lumMod val="20000"/>
              <a:lumOff val="80000"/>
            </a:schemeClr>
          </a:solidFill>
          <a:ln w="28575">
            <a:solidFill>
              <a:schemeClr val="accent1">
                <a:lumMod val="50000"/>
              </a:schemeClr>
            </a:solidFill>
          </a:ln>
          <a:effectLst/>
        </c:spPr>
        <c:dLbl>
          <c:idx val="0"/>
          <c:layout>
            <c:manualLayout>
              <c:x val="0"/>
              <c:y val="-0.18055555555555564"/>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lumMod val="20000"/>
              <a:lumOff val="80000"/>
            </a:schemeClr>
          </a:solidFill>
          <a:ln w="28575">
            <a:solidFill>
              <a:schemeClr val="accent1">
                <a:lumMod val="50000"/>
              </a:schemeClr>
            </a:solidFill>
          </a:ln>
          <a:effectLst/>
        </c:spPr>
        <c:dLbl>
          <c:idx val="0"/>
          <c:layout>
            <c:manualLayout>
              <c:x val="5.5555555555555558E-3"/>
              <c:y val="-0.20370370370370369"/>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lumMod val="20000"/>
              <a:lumOff val="80000"/>
            </a:schemeClr>
          </a:solidFill>
          <a:ln w="28575">
            <a:solidFill>
              <a:schemeClr val="accent1">
                <a:lumMod val="50000"/>
              </a:schemeClr>
            </a:solidFill>
          </a:ln>
          <a:effectLst/>
        </c:spPr>
        <c:dLbl>
          <c:idx val="0"/>
          <c:layout>
            <c:manualLayout>
              <c:x val="2.777777777777676E-3"/>
              <c:y val="-0.16666666666666674"/>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lumMod val="20000"/>
              <a:lumOff val="80000"/>
            </a:schemeClr>
          </a:solidFill>
          <a:ln w="28575">
            <a:solidFill>
              <a:schemeClr val="accent1">
                <a:lumMod val="50000"/>
              </a:schemeClr>
            </a:solidFill>
          </a:ln>
          <a:effectLst/>
        </c:spPr>
        <c:dLbl>
          <c:idx val="0"/>
          <c:layout>
            <c:manualLayout>
              <c:x val="2.7777777777777779E-3"/>
              <c:y val="-0.12500000000000008"/>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lumMod val="20000"/>
              <a:lumOff val="80000"/>
            </a:schemeClr>
          </a:solidFill>
          <a:ln w="28575">
            <a:solidFill>
              <a:schemeClr val="accent1">
                <a:lumMod val="50000"/>
              </a:schemeClr>
            </a:solidFill>
          </a:ln>
          <a:effectLst/>
        </c:spPr>
        <c:dLbl>
          <c:idx val="0"/>
          <c:layout>
            <c:manualLayout>
              <c:x val="-2.7777777777778798E-3"/>
              <c:y val="-0.13425925925925927"/>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lumMod val="20000"/>
              <a:lumOff val="80000"/>
            </a:schemeClr>
          </a:solidFill>
          <a:ln w="28575">
            <a:solidFill>
              <a:schemeClr val="accent1">
                <a:lumMod val="50000"/>
              </a:schemeClr>
            </a:solidFill>
          </a:ln>
          <a:effectLst/>
        </c:spPr>
        <c:dLbl>
          <c:idx val="0"/>
          <c:layout>
            <c:manualLayout>
              <c:x val="-8.3333333333334356E-3"/>
              <c:y val="-0.20833333333333334"/>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lumMod val="20000"/>
              <a:lumOff val="80000"/>
            </a:schemeClr>
          </a:solidFill>
          <a:ln w="28575">
            <a:solidFill>
              <a:schemeClr val="accent1">
                <a:lumMod val="50000"/>
              </a:schemeClr>
            </a:solidFill>
          </a:ln>
          <a:effectLst/>
        </c:spPr>
        <c:dLbl>
          <c:idx val="0"/>
          <c:layout>
            <c:manualLayout>
              <c:x val="-2.7777777777777779E-3"/>
              <c:y val="-0.25462962962962971"/>
            </c:manualLayout>
          </c:layout>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areaChart>
        <c:grouping val="standard"/>
        <c:varyColors val="0"/>
        <c:ser>
          <c:idx val="0"/>
          <c:order val="0"/>
          <c:tx>
            <c:strRef>
              <c:f>'KPI5'!$B$1</c:f>
              <c:strCache>
                <c:ptCount val="1"/>
                <c:pt idx="0">
                  <c:v>Total</c:v>
                </c:pt>
              </c:strCache>
            </c:strRef>
          </c:tx>
          <c:spPr>
            <a:solidFill>
              <a:schemeClr val="accent1">
                <a:lumMod val="20000"/>
                <a:lumOff val="80000"/>
              </a:schemeClr>
            </a:solidFill>
            <a:ln w="28575">
              <a:solidFill>
                <a:schemeClr val="accent1">
                  <a:lumMod val="50000"/>
                </a:schemeClr>
              </a:solidFill>
            </a:ln>
            <a:effectLst/>
          </c:spPr>
          <c:dPt>
            <c:idx val="0"/>
            <c:bubble3D val="0"/>
            <c:extLst>
              <c:ext xmlns:c16="http://schemas.microsoft.com/office/drawing/2014/chart" uri="{C3380CC4-5D6E-409C-BE32-E72D297353CC}">
                <c16:uniqueId val="{00000002-E541-4AF3-B2FE-D97751E18D7C}"/>
              </c:ext>
            </c:extLst>
          </c:dPt>
          <c:dPt>
            <c:idx val="1"/>
            <c:bubble3D val="0"/>
            <c:extLst>
              <c:ext xmlns:c16="http://schemas.microsoft.com/office/drawing/2014/chart" uri="{C3380CC4-5D6E-409C-BE32-E72D297353CC}">
                <c16:uniqueId val="{00000003-E541-4AF3-B2FE-D97751E18D7C}"/>
              </c:ext>
            </c:extLst>
          </c:dPt>
          <c:dPt>
            <c:idx val="2"/>
            <c:bubble3D val="0"/>
            <c:extLst>
              <c:ext xmlns:c16="http://schemas.microsoft.com/office/drawing/2014/chart" uri="{C3380CC4-5D6E-409C-BE32-E72D297353CC}">
                <c16:uniqueId val="{00000004-E541-4AF3-B2FE-D97751E18D7C}"/>
              </c:ext>
            </c:extLst>
          </c:dPt>
          <c:dPt>
            <c:idx val="3"/>
            <c:bubble3D val="0"/>
            <c:extLst>
              <c:ext xmlns:c16="http://schemas.microsoft.com/office/drawing/2014/chart" uri="{C3380CC4-5D6E-409C-BE32-E72D297353CC}">
                <c16:uniqueId val="{00000005-E541-4AF3-B2FE-D97751E18D7C}"/>
              </c:ext>
            </c:extLst>
          </c:dPt>
          <c:dPt>
            <c:idx val="4"/>
            <c:bubble3D val="0"/>
            <c:extLst>
              <c:ext xmlns:c16="http://schemas.microsoft.com/office/drawing/2014/chart" uri="{C3380CC4-5D6E-409C-BE32-E72D297353CC}">
                <c16:uniqueId val="{00000006-E541-4AF3-B2FE-D97751E18D7C}"/>
              </c:ext>
            </c:extLst>
          </c:dPt>
          <c:dPt>
            <c:idx val="5"/>
            <c:bubble3D val="0"/>
            <c:extLst>
              <c:ext xmlns:c16="http://schemas.microsoft.com/office/drawing/2014/chart" uri="{C3380CC4-5D6E-409C-BE32-E72D297353CC}">
                <c16:uniqueId val="{00000007-E541-4AF3-B2FE-D97751E18D7C}"/>
              </c:ext>
            </c:extLst>
          </c:dPt>
          <c:dPt>
            <c:idx val="6"/>
            <c:bubble3D val="0"/>
            <c:extLst>
              <c:ext xmlns:c16="http://schemas.microsoft.com/office/drawing/2014/chart" uri="{C3380CC4-5D6E-409C-BE32-E72D297353CC}">
                <c16:uniqueId val="{00000008-E541-4AF3-B2FE-D97751E18D7C}"/>
              </c:ext>
            </c:extLst>
          </c:dPt>
          <c:dPt>
            <c:idx val="7"/>
            <c:bubble3D val="0"/>
            <c:extLst>
              <c:ext xmlns:c16="http://schemas.microsoft.com/office/drawing/2014/chart" uri="{C3380CC4-5D6E-409C-BE32-E72D297353CC}">
                <c16:uniqueId val="{00000009-E541-4AF3-B2FE-D97751E18D7C}"/>
              </c:ext>
            </c:extLst>
          </c:dPt>
          <c:dPt>
            <c:idx val="8"/>
            <c:bubble3D val="0"/>
            <c:extLst>
              <c:ext xmlns:c16="http://schemas.microsoft.com/office/drawing/2014/chart" uri="{C3380CC4-5D6E-409C-BE32-E72D297353CC}">
                <c16:uniqueId val="{0000000A-E541-4AF3-B2FE-D97751E18D7C}"/>
              </c:ext>
            </c:extLst>
          </c:dPt>
          <c:dLbls>
            <c:dLbl>
              <c:idx val="0"/>
              <c:layout>
                <c:manualLayout>
                  <c:x val="8.3333333333333211E-3"/>
                  <c:y val="-0.328703703703703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41-4AF3-B2FE-D97751E18D7C}"/>
                </c:ext>
              </c:extLst>
            </c:dLbl>
            <c:dLbl>
              <c:idx val="1"/>
              <c:layout>
                <c:manualLayout>
                  <c:x val="1.1111111111111112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41-4AF3-B2FE-D97751E18D7C}"/>
                </c:ext>
              </c:extLst>
            </c:dLbl>
            <c:dLbl>
              <c:idx val="2"/>
              <c:layout>
                <c:manualLayout>
                  <c:x val="0"/>
                  <c:y val="-0.180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41-4AF3-B2FE-D97751E18D7C}"/>
                </c:ext>
              </c:extLst>
            </c:dLbl>
            <c:dLbl>
              <c:idx val="3"/>
              <c:layout>
                <c:manualLayout>
                  <c:x val="5.5555555555555558E-3"/>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41-4AF3-B2FE-D97751E18D7C}"/>
                </c:ext>
              </c:extLst>
            </c:dLbl>
            <c:dLbl>
              <c:idx val="4"/>
              <c:layout>
                <c:manualLayout>
                  <c:x val="2.777777777777676E-3"/>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41-4AF3-B2FE-D97751E18D7C}"/>
                </c:ext>
              </c:extLst>
            </c:dLbl>
            <c:dLbl>
              <c:idx val="5"/>
              <c:layout>
                <c:manualLayout>
                  <c:x val="2.7777777777777779E-3"/>
                  <c:y val="-0.12500000000000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41-4AF3-B2FE-D97751E18D7C}"/>
                </c:ext>
              </c:extLst>
            </c:dLbl>
            <c:dLbl>
              <c:idx val="6"/>
              <c:layout>
                <c:manualLayout>
                  <c:x val="-2.7777777777778798E-3"/>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41-4AF3-B2FE-D97751E18D7C}"/>
                </c:ext>
              </c:extLst>
            </c:dLbl>
            <c:dLbl>
              <c:idx val="7"/>
              <c:layout>
                <c:manualLayout>
                  <c:x val="-8.3333333333334356E-3"/>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41-4AF3-B2FE-D97751E18D7C}"/>
                </c:ext>
              </c:extLst>
            </c:dLbl>
            <c:dLbl>
              <c:idx val="8"/>
              <c:layout>
                <c:manualLayout>
                  <c:x val="-2.7777777777777779E-3"/>
                  <c:y val="-0.254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41-4AF3-B2FE-D97751E18D7C}"/>
                </c:ext>
              </c:extLst>
            </c:dLbl>
            <c:spPr>
              <a:noFill/>
              <a:ln>
                <a:noFill/>
              </a:ln>
              <a:effectLst/>
            </c:spPr>
            <c:txPr>
              <a:bodyPr rot="0" spcFirstLastPara="1" vertOverflow="ellipsis" vert="horz" wrap="square" lIns="38100" tIns="0" rIns="38100" bIns="432000" anchor="b" anchorCtr="1">
                <a:spAutoFit/>
              </a:bodyPr>
              <a:lstStyle/>
              <a:p>
                <a:pPr>
                  <a:defRPr sz="900" b="1" i="0" u="none" strike="noStrike" kern="1200" baseline="0">
                    <a:solidFill>
                      <a:schemeClr val="tx1">
                        <a:lumMod val="75000"/>
                        <a:lumOff val="25000"/>
                      </a:schemeClr>
                    </a:solidFill>
                    <a:latin typeface="+mj-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'KPI5'!$A$2:$A$11</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'KPI5'!$B$2:$B$11</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E541-4AF3-B2FE-D97751E18D7C}"/>
            </c:ext>
          </c:extLst>
        </c:ser>
        <c:dLbls>
          <c:showLegendKey val="0"/>
          <c:showVal val="1"/>
          <c:showCatName val="0"/>
          <c:showSerName val="0"/>
          <c:showPercent val="0"/>
          <c:showBubbleSize val="0"/>
        </c:dLbls>
        <c:axId val="1648652288"/>
        <c:axId val="1648647008"/>
      </c:areaChart>
      <c:catAx>
        <c:axId val="1648652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47008"/>
        <c:crosses val="autoZero"/>
        <c:auto val="1"/>
        <c:lblAlgn val="ctr"/>
        <c:lblOffset val="100"/>
        <c:noMultiLvlLbl val="0"/>
      </c:catAx>
      <c:valAx>
        <c:axId val="164864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52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[insurance_analytics(main).xlsx]KPI4!PivotTable1</c:name>
    <c:fmtId val="0"/>
  </c:pivotSource>
  <c:chart>
    <c:title>
      <c:tx>
        <c:rich>
          <a:bodyPr rot="0" spcFirstLastPara="1" vertOverflow="ellipsis" vert="horz" wrap="square" anchor="ctr" anchorCtr="1"/>
          <a:lstStyle/>
          <a:p>
            <a:pPr>
              <a:defRPr lang="en-US" sz="1080" b="1" i="0" u="none" strike="noStrike" kern="1200" spc="0" baseline="0">
                <a:solidFill>
                  <a:sysClr val="windowText" lastClr="000000">
                    <a:lumMod val="75000"/>
                    <a:lumOff val="25000"/>
                  </a:sysClr>
                </a:solidFill>
                <a:latin typeface="+mn-lt"/>
                <a:ea typeface="+mn-ea"/>
                <a:cs typeface="+mn-cs"/>
              </a:defRPr>
            </a:pPr>
            <a:r>
              <a:rPr lang="en-US"/>
              <a:t>Stage Funnel by Revenue</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6273293963254594E-2"/>
              <c:y val="-5.2948745990084575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9588801399825018E-3"/>
              <c:y val="1.2337416156313794E-2"/>
            </c:manualLayout>
          </c:layout>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9230643044619473E-2"/>
              <c:y val="-2.8111694371536891E-2"/>
            </c:manualLayout>
          </c:layout>
          <c:tx>
            <c:rich>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fld id="{BC174379-2626-489D-91FB-3F84235CE9AD}" type="VALUE">
                  <a:rPr lang="en-US" sz="900" b="1"/>
                  <a:pPr>
                    <a:defRPr/>
                  </a:pPr>
                  <a:t>[VALUE]</a:t>
                </a:fld>
                <a:endParaRPr lang="en-IN"/>
              </a:p>
            </c:rich>
          </c:tx>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'KPI4'!$B$1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4F2E-4725-B6FD-EE7108187B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2E-4725-B6FD-EE7108187B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F2E-4725-B6FD-EE7108187B55}"/>
              </c:ext>
            </c:extLst>
          </c:dPt>
          <c:dLbls>
            <c:dLbl>
              <c:idx val="0"/>
              <c:layout>
                <c:manualLayout>
                  <c:x val="-1.9230643044619473E-2"/>
                  <c:y val="-2.8111694371536891E-2"/>
                </c:manualLayout>
              </c:layout>
              <c:tx>
                <c:rich>
                  <a:bodyPr/>
                  <a:lstStyle/>
                  <a:p>
                    <a:fld id="{BC174379-2626-489D-91FB-3F84235CE9AD}" type="VALUE">
                      <a:rPr lang="en-US" sz="9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F2E-4725-B6FD-EE7108187B55}"/>
                </c:ext>
              </c:extLst>
            </c:dLbl>
            <c:dLbl>
              <c:idx val="1"/>
              <c:layout>
                <c:manualLayout>
                  <c:x val="3.9588801399825018E-3"/>
                  <c:y val="1.23374161563137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2E-4725-B6FD-EE7108187B55}"/>
                </c:ext>
              </c:extLst>
            </c:dLbl>
            <c:dLbl>
              <c:idx val="2"/>
              <c:layout>
                <c:manualLayout>
                  <c:x val="-2.6273293963254594E-2"/>
                  <c:y val="-5.29487459900845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2E-4725-B6FD-EE7108187B55}"/>
                </c:ext>
              </c:extLst>
            </c:dLbl>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'KPI4'!$A$2:$A$5</c:f>
              <c:strCache>
                <c:ptCount val="3"/>
                <c:pt idx="0">
                  <c:v>Negotiate</c:v>
                </c:pt>
                <c:pt idx="1">
                  <c:v>Propose Solution</c:v>
                </c:pt>
                <c:pt idx="2">
                  <c:v>Qualify Opportunity</c:v>
                </c:pt>
              </c:strCache>
            </c:strRef>
          </c:cat>
          <c:val>
            <c:numRef>
              <c:f>'KPI4'!$B$2:$B$5</c:f>
              <c:numCache>
                <c:formatCode>General</c:formatCode>
                <c:ptCount val="3"/>
                <c:pt idx="0">
                  <c:v>899000</c:v>
                </c:pt>
                <c:pt idx="1">
                  <c:v>60000</c:v>
                </c:pt>
                <c:pt idx="2">
                  <c:v>5919500</c:v>
                </c:pt>
              </c:numCache>
            </c:numRef>
          </c:val>
          <c:extLst>
            <c:ext xmlns:c16="http://schemas.microsoft.com/office/drawing/2014/chart" uri="{C3380CC4-5D6E-409C-BE32-E72D297353CC}">
              <c16:uniqueId val="{00000000-4F2E-4725-B6FD-EE7108187B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1" i="0" u="none" strike="noStrike" kern="1200" baseline="0">
          <a:solidFill>
            <a:sysClr val="windowText" lastClr="000000">
              <a:lumMod val="75000"/>
              <a:lumOff val="2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j-lt"/>
              </a:rPr>
              <a:t>Cross</a:t>
            </a:r>
            <a:r>
              <a:rPr lang="en-US" b="1" baseline="0">
                <a:latin typeface="+mj-lt"/>
              </a:rPr>
              <a:t> Sell</a:t>
            </a:r>
            <a:endParaRPr lang="en-US"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'KPI3'!$C$18</c:f>
              <c:strCache>
                <c:ptCount val="1"/>
                <c:pt idx="0">
                  <c:v>Amount</c:v>
                </c:pt>
              </c:strCache>
            </c:strRef>
          </c:tx>
          <c:spPr>
            <a:solidFill>
              <a:schemeClr val="accent1"/>
            </a:solidFill>
            <a:ln>
              <a:noFill/>
            </a:ln>
            <a:effectLst/>
          </c:spPr>
          <c:invertIfNegative val="0"/>
          <c:cat>
            <c:strRef>
              <c:f>'KPI3'!$B$19:$B$21</c:f>
              <c:strCache>
                <c:ptCount val="3"/>
                <c:pt idx="0">
                  <c:v>Target</c:v>
                </c:pt>
                <c:pt idx="1">
                  <c:v>Achive</c:v>
                </c:pt>
                <c:pt idx="2">
                  <c:v>New</c:v>
                </c:pt>
              </c:strCache>
            </c:strRef>
          </c:cat>
          <c:val>
            <c:numRef>
              <c:f>'KPI3'!$C$19:$C$21</c:f>
              <c:numCache>
                <c:formatCode>General</c:formatCode>
                <c:ptCount val="3"/>
                <c:pt idx="0">
                  <c:v>7290000</c:v>
                </c:pt>
                <c:pt idx="1">
                  <c:v>13041253.299999999</c:v>
                </c:pt>
                <c:pt idx="2">
                  <c:v>2853842</c:v>
                </c:pt>
              </c:numCache>
            </c:numRef>
          </c:val>
          <c:extLst>
            <c:ext xmlns:c16="http://schemas.microsoft.com/office/drawing/2014/chart" uri="{C3380CC4-5D6E-409C-BE32-E72D297353CC}">
              <c16:uniqueId val="{00000000-C87C-4BF8-B6C4-006BBA7E7812}"/>
            </c:ext>
          </c:extLst>
        </c:ser>
        <c:dLbls>
          <c:showLegendKey val="0"/>
          <c:showVal val="0"/>
          <c:showCatName val="0"/>
          <c:showSerName val="0"/>
          <c:showPercent val="0"/>
          <c:showBubbleSize val="0"/>
        </c:dLbls>
        <c:gapWidth val="219"/>
        <c:overlap val="-27"/>
        <c:axId val="1183538080"/>
        <c:axId val="1183539520"/>
      </c:barChart>
      <c:catAx>
        <c:axId val="11835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9520"/>
        <c:crosses val="autoZero"/>
        <c:auto val="1"/>
        <c:lblAlgn val="ctr"/>
        <c:lblOffset val="100"/>
        <c:noMultiLvlLbl val="0"/>
      </c:catAx>
      <c:valAx>
        <c:axId val="1183539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j-lt"/>
              </a:rPr>
              <a:t>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'KPI3'!$F$18</c:f>
              <c:strCache>
                <c:ptCount val="1"/>
                <c:pt idx="0">
                  <c:v>Amount</c:v>
                </c:pt>
              </c:strCache>
            </c:strRef>
          </c:tx>
          <c:spPr>
            <a:solidFill>
              <a:schemeClr val="accent1"/>
            </a:solidFill>
            <a:ln>
              <a:noFill/>
            </a:ln>
            <a:effectLst/>
          </c:spPr>
          <c:invertIfNegative val="0"/>
          <c:cat>
            <c:strRef>
              <c:f>'KPI3'!$E$19:$E$21</c:f>
              <c:strCache>
                <c:ptCount val="3"/>
                <c:pt idx="0">
                  <c:v>Target</c:v>
                </c:pt>
                <c:pt idx="1">
                  <c:v>Achive</c:v>
                </c:pt>
                <c:pt idx="2">
                  <c:v>New</c:v>
                </c:pt>
              </c:strCache>
            </c:strRef>
          </c:cat>
          <c:val>
            <c:numRef>
              <c:f>'KPI3'!$F$19:$F$21</c:f>
              <c:numCache>
                <c:formatCode>General</c:formatCode>
                <c:ptCount val="3"/>
                <c:pt idx="0">
                  <c:v>4100000</c:v>
                </c:pt>
                <c:pt idx="1">
                  <c:v>3531629.3099999982</c:v>
                </c:pt>
                <c:pt idx="2">
                  <c:v>569815</c:v>
                </c:pt>
              </c:numCache>
            </c:numRef>
          </c:val>
          <c:extLst>
            <c:ext xmlns:c16="http://schemas.microsoft.com/office/drawing/2014/chart" uri="{C3380CC4-5D6E-409C-BE32-E72D297353CC}">
              <c16:uniqueId val="{00000000-EAA0-4BA5-AC5A-FCE49F2F0BC0}"/>
            </c:ext>
          </c:extLst>
        </c:ser>
        <c:dLbls>
          <c:showLegendKey val="0"/>
          <c:showVal val="0"/>
          <c:showCatName val="0"/>
          <c:showSerName val="0"/>
          <c:showPercent val="0"/>
          <c:showBubbleSize val="0"/>
        </c:dLbls>
        <c:gapWidth val="219"/>
        <c:overlap val="-27"/>
        <c:axId val="1502209408"/>
        <c:axId val="1502220448"/>
      </c:barChart>
      <c:catAx>
        <c:axId val="15022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20448"/>
        <c:crosses val="autoZero"/>
        <c:auto val="1"/>
        <c:lblAlgn val="ctr"/>
        <c:lblOffset val="100"/>
        <c:noMultiLvlLbl val="0"/>
      </c:catAx>
      <c:valAx>
        <c:axId val="150222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j-lt"/>
              </a:rPr>
              <a:t>Renewal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'KPI3'!$I$18</c:f>
              <c:strCache>
                <c:ptCount val="1"/>
                <c:pt idx="0">
                  <c:v>Amount</c:v>
                </c:pt>
              </c:strCache>
            </c:strRef>
          </c:tx>
          <c:spPr>
            <a:solidFill>
              <a:schemeClr val="accent1"/>
            </a:solidFill>
            <a:ln>
              <a:noFill/>
            </a:ln>
            <a:effectLst/>
          </c:spPr>
          <c:invertIfNegative val="0"/>
          <c:cat>
            <c:strRef>
              <c:f>'KPI3'!$H$19:$H$21</c:f>
              <c:strCache>
                <c:ptCount val="3"/>
                <c:pt idx="0">
                  <c:v>Target</c:v>
                </c:pt>
                <c:pt idx="1">
                  <c:v>Achive</c:v>
                </c:pt>
                <c:pt idx="2">
                  <c:v>New</c:v>
                </c:pt>
              </c:strCache>
            </c:strRef>
          </c:cat>
          <c:val>
            <c:numRef>
              <c:f>'KPI3'!$I$19:$I$21</c:f>
              <c:numCache>
                <c:formatCode>General</c:formatCode>
                <c:ptCount val="3"/>
                <c:pt idx="0">
                  <c:v>9520000</c:v>
                </c:pt>
                <c:pt idx="1">
                  <c:v>18507270.640000019</c:v>
                </c:pt>
                <c:pt idx="2">
                  <c:v>8244310</c:v>
                </c:pt>
              </c:numCache>
            </c:numRef>
          </c:val>
          <c:extLst>
            <c:ext xmlns:c16="http://schemas.microsoft.com/office/drawing/2014/chart" uri="{C3380CC4-5D6E-409C-BE32-E72D297353CC}">
              <c16:uniqueId val="{00000000-EFC7-46B8-85FF-B60A1201707A}"/>
            </c:ext>
          </c:extLst>
        </c:ser>
        <c:dLbls>
          <c:showLegendKey val="0"/>
          <c:showVal val="0"/>
          <c:showCatName val="0"/>
          <c:showSerName val="0"/>
          <c:showPercent val="0"/>
          <c:showBubbleSize val="0"/>
        </c:dLbls>
        <c:gapWidth val="219"/>
        <c:overlap val="-27"/>
        <c:axId val="1502216608"/>
        <c:axId val="1502214208"/>
      </c:barChart>
      <c:catAx>
        <c:axId val="15022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14208"/>
        <c:crosses val="autoZero"/>
        <c:auto val="1"/>
        <c:lblAlgn val="ctr"/>
        <c:lblOffset val="100"/>
        <c:noMultiLvlLbl val="0"/>
      </c:catAx>
      <c:valAx>
        <c:axId val="150221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1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[insurance_analytics(main).xlsx]KPI2!PivotTable1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dirty="0">
                <a:latin typeface="+mj-lt"/>
              </a:rPr>
              <a:t>Yearly Meeting Count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'KPI2'!$B$1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7A2-4530-9AD6-AACE34FC093A}"/>
              </c:ext>
            </c:extLst>
          </c:dPt>
          <c:dPt>
            <c:idx val="1"/>
            <c:bubble3D val="0"/>
            <c:spPr>
              <a:solidFill>
                <a:schemeClr val="accent2"/>
              </a:solidFill>
              <a:ln>
                <a:noFill/>
              </a:ln>
              <a:effectLst/>
            </c:spPr>
            <c:extLst>
              <c:ext xmlns:c16="http://schemas.microsoft.com/office/drawing/2014/chart" uri="{C3380CC4-5D6E-409C-BE32-E72D297353CC}">
                <c16:uniqueId val="{00000003-87A2-4530-9AD6-AACE34FC0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'KPI2'!$A$2:$A$4</c:f>
              <c:strCache>
                <c:ptCount val="2"/>
                <c:pt idx="0">
                  <c:v>2019</c:v>
                </c:pt>
                <c:pt idx="1">
                  <c:v>2020</c:v>
                </c:pt>
              </c:strCache>
            </c:strRef>
          </c:cat>
          <c:val>
            <c:numRef>
              <c:f>'KPI2'!$B$2:$B$4</c:f>
              <c:numCache>
                <c:formatCode>General</c:formatCode>
                <c:ptCount val="2"/>
                <c:pt idx="0">
                  <c:v>3</c:v>
                </c:pt>
                <c:pt idx="1">
                  <c:v>31</c:v>
                </c:pt>
              </c:numCache>
            </c:numRef>
          </c:val>
          <c:extLst>
            <c:ext xmlns:c16="http://schemas.microsoft.com/office/drawing/2014/chart" uri="{C3380CC4-5D6E-409C-BE32-E72D297353CC}">
              <c16:uniqueId val="{00000000-F54B-46B2-8985-BE5821EC3C2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[insurance_analytics(main).xlsx]KPI1!PivotTable1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j-lt"/>
              </a:rPr>
              <a:t>Number of Invoice By Account</a:t>
            </a:r>
            <a:r>
              <a:rPr lang="en-US" b="1" baseline="0">
                <a:latin typeface="+mj-lt"/>
              </a:rPr>
              <a:t> Executive</a:t>
            </a:r>
            <a:endParaRPr lang="en-US"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'KPI1'!$B$1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'KPI1'!$A$2:$A$10</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'KPI1'!$B$2:$B$10</c:f>
              <c:numCache>
                <c:formatCode>@</c:formatCode>
                <c:ptCount val="8"/>
                <c:pt idx="0">
                  <c:v>36</c:v>
                </c:pt>
                <c:pt idx="1">
                  <c:v>82</c:v>
                </c:pt>
                <c:pt idx="2">
                  <c:v>4</c:v>
                </c:pt>
                <c:pt idx="3">
                  <c:v>1</c:v>
                </c:pt>
                <c:pt idx="4">
                  <c:v>10</c:v>
                </c:pt>
                <c:pt idx="5">
                  <c:v>30</c:v>
                </c:pt>
                <c:pt idx="6">
                  <c:v>14</c:v>
                </c:pt>
                <c:pt idx="7">
                  <c:v>27</c:v>
                </c:pt>
              </c:numCache>
            </c:numRef>
          </c:val>
          <c:smooth val="0"/>
          <c:extLst>
            <c:ext xmlns:c16="http://schemas.microsoft.com/office/drawing/2014/chart" uri="{C3380CC4-5D6E-409C-BE32-E72D297353CC}">
              <c16:uniqueId val="{00000000-C409-464E-A3E0-B9BC550B22F4}"/>
            </c:ext>
          </c:extLst>
        </c:ser>
        <c:dLbls>
          <c:showLegendKey val="0"/>
          <c:showVal val="1"/>
          <c:showCatName val="0"/>
          <c:showSerName val="0"/>
          <c:showPercent val="0"/>
          <c:showBubbleSize val="0"/>
        </c:dLbls>
        <c:smooth val="0"/>
        <c:axId val="873119424"/>
        <c:axId val="873106464"/>
      </c:lineChart>
      <c:catAx>
        <c:axId val="87311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06464"/>
        <c:crosses val="autoZero"/>
        <c:auto val="1"/>
        <c:lblAlgn val="ctr"/>
        <c:lblOffset val="100"/>
        <c:noMultiLvlLbl val="0"/>
      </c:catAx>
      <c:valAx>
        <c:axId val="873106464"/>
        <c:scaling>
          <c:orientation val="minMax"/>
        </c:scaling>
        <c:delete val="0"/>
        <c:axPos val="l"/>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1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mj-lt"/>
              </a:rPr>
              <a:t>Cross</a:t>
            </a:r>
            <a:r>
              <a:rPr lang="en-US" sz="1000" b="1" baseline="0">
                <a:latin typeface="+mj-lt"/>
              </a:rPr>
              <a:t> Sell</a:t>
            </a:r>
            <a:endParaRPr lang="en-US" sz="10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'KPI3'!$C$18</c:f>
              <c:strCache>
                <c:ptCount val="1"/>
                <c:pt idx="0">
                  <c:v>Amount</c:v>
                </c:pt>
              </c:strCache>
            </c:strRef>
          </c:tx>
          <c:spPr>
            <a:solidFill>
              <a:schemeClr val="accent1"/>
            </a:solidFill>
            <a:ln>
              <a:noFill/>
            </a:ln>
            <a:effectLst/>
          </c:spPr>
          <c:invertIfNegative val="0"/>
          <c:cat>
            <c:strRef>
              <c:f>'KPI3'!$B$19:$B$21</c:f>
              <c:strCache>
                <c:ptCount val="3"/>
                <c:pt idx="0">
                  <c:v>Target</c:v>
                </c:pt>
                <c:pt idx="1">
                  <c:v>Achive</c:v>
                </c:pt>
                <c:pt idx="2">
                  <c:v>New</c:v>
                </c:pt>
              </c:strCache>
            </c:strRef>
          </c:cat>
          <c:val>
            <c:numRef>
              <c:f>'KPI3'!$C$19:$C$21</c:f>
              <c:numCache>
                <c:formatCode>General</c:formatCode>
                <c:ptCount val="3"/>
                <c:pt idx="0">
                  <c:v>7290000</c:v>
                </c:pt>
                <c:pt idx="1">
                  <c:v>13041253.299999999</c:v>
                </c:pt>
                <c:pt idx="2">
                  <c:v>2853842</c:v>
                </c:pt>
              </c:numCache>
            </c:numRef>
          </c:val>
          <c:extLst>
            <c:ext xmlns:c16="http://schemas.microsoft.com/office/drawing/2014/chart" uri="{C3380CC4-5D6E-409C-BE32-E72D297353CC}">
              <c16:uniqueId val="{00000000-C603-4F36-9714-B4063F7803E0}"/>
            </c:ext>
          </c:extLst>
        </c:ser>
        <c:dLbls>
          <c:showLegendKey val="0"/>
          <c:showVal val="0"/>
          <c:showCatName val="0"/>
          <c:showSerName val="0"/>
          <c:showPercent val="0"/>
          <c:showBubbleSize val="0"/>
        </c:dLbls>
        <c:gapWidth val="219"/>
        <c:overlap val="-27"/>
        <c:axId val="1183538080"/>
        <c:axId val="1183539520"/>
      </c:barChart>
      <c:catAx>
        <c:axId val="11835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9520"/>
        <c:crosses val="autoZero"/>
        <c:auto val="1"/>
        <c:lblAlgn val="ctr"/>
        <c:lblOffset val="100"/>
        <c:noMultiLvlLbl val="0"/>
      </c:catAx>
      <c:valAx>
        <c:axId val="1183539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1.xml"/><Relationship Id="rId7"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https://www.bajajallianz.com/" TargetMode="Externa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480060</xdr:colOff>
      <xdr:row>6</xdr:row>
      <xdr:rowOff>45720</xdr:rowOff>
    </xdr:from>
    <xdr:to>
      <xdr:col>10</xdr:col>
      <xdr:colOff>175260</xdr:colOff>
      <xdr:row>21</xdr:row>
      <xdr:rowOff>45720</xdr:rowOff>
    </xdr:to>
    <xdr:graphicFrame macro="">
      <xdr:nvGraphicFramePr>
        <xdr:cNvPr id="2" name="Chart 1">
          <a:extLst>
            <a:ext uri="{FF2B5EF4-FFF2-40B4-BE49-F238E27FC236}">
              <a16:creationId xmlns:a16="http://schemas.microsoft.com/office/drawing/2014/main" id="{79B490BF-2BB6-0DA2-0278-B6AC432F2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6</xdr:row>
      <xdr:rowOff>45720</xdr:rowOff>
    </xdr:from>
    <xdr:to>
      <xdr:col>10</xdr:col>
      <xdr:colOff>586740</xdr:colOff>
      <xdr:row>21</xdr:row>
      <xdr:rowOff>45720</xdr:rowOff>
    </xdr:to>
    <xdr:graphicFrame macro="">
      <xdr:nvGraphicFramePr>
        <xdr:cNvPr id="2" name="Chart 1">
          <a:extLst>
            <a:ext uri="{FF2B5EF4-FFF2-40B4-BE49-F238E27FC236}">
              <a16:creationId xmlns:a16="http://schemas.microsoft.com/office/drawing/2014/main" id="{5EF0F993-F9E3-1063-CFF1-B350C7FC8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541020</xdr:colOff>
      <xdr:row>6</xdr:row>
      <xdr:rowOff>45720</xdr:rowOff>
    </xdr:from>
    <xdr:to>
      <xdr:col>10</xdr:col>
      <xdr:colOff>236220</xdr:colOff>
      <xdr:row>21</xdr:row>
      <xdr:rowOff>45720</xdr:rowOff>
    </xdr:to>
    <xdr:graphicFrame macro="">
      <xdr:nvGraphicFramePr>
        <xdr:cNvPr id="2" name="Chart 1">
          <a:extLst>
            <a:ext uri="{FF2B5EF4-FFF2-40B4-BE49-F238E27FC236}">
              <a16:creationId xmlns:a16="http://schemas.microsoft.com/office/drawing/2014/main" id="{72F86334-A2BD-DCBA-A702-DFC2E71E1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373380</xdr:colOff>
      <xdr:row>28</xdr:row>
      <xdr:rowOff>121920</xdr:rowOff>
    </xdr:from>
    <xdr:to>
      <xdr:col>3</xdr:col>
      <xdr:colOff>716280</xdr:colOff>
      <xdr:row>37</xdr:row>
      <xdr:rowOff>118110</xdr:rowOff>
    </xdr:to>
    <xdr:graphicFrame macro="">
      <xdr:nvGraphicFramePr>
        <xdr:cNvPr id="2" name="Chart 1">
          <a:extLst>
            <a:ext uri="{FF2B5EF4-FFF2-40B4-BE49-F238E27FC236}">
              <a16:creationId xmlns:a16="http://schemas.microsoft.com/office/drawing/2014/main" id="{64F5A1C1-1DDE-7F79-C5BC-B06778C14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1112520</xdr:colOff>
      <xdr:row>28</xdr:row>
      <xdr:rowOff>121920</xdr:rowOff>
    </xdr:from>
    <xdr:to>
      <xdr:col>7</xdr:col>
      <xdr:colOff>99060</xdr:colOff>
      <xdr:row>37</xdr:row>
      <xdr:rowOff>167640</xdr:rowOff>
    </xdr:to>
    <xdr:graphicFrame macro="">
      <xdr:nvGraphicFramePr>
        <xdr:cNvPr id="3" name="Chart 2">
          <a:extLst>
            <a:ext uri="{FF2B5EF4-FFF2-40B4-BE49-F238E27FC236}">
              <a16:creationId xmlns:a16="http://schemas.microsoft.com/office/drawing/2014/main" id="{21BF1990-E987-C425-4A55-3761214BB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350520</xdr:colOff>
      <xdr:row>29</xdr:row>
      <xdr:rowOff>7620</xdr:rowOff>
    </xdr:from>
    <xdr:to>
      <xdr:col>10</xdr:col>
      <xdr:colOff>121920</xdr:colOff>
      <xdr:row>37</xdr:row>
      <xdr:rowOff>144780</xdr:rowOff>
    </xdr:to>
    <xdr:graphicFrame macro="">
      <xdr:nvGraphicFramePr>
        <xdr:cNvPr id="4" name="Chart 3">
          <a:extLst>
            <a:ext uri="{FF2B5EF4-FFF2-40B4-BE49-F238E27FC236}">
              <a16:creationId xmlns:a16="http://schemas.microsoft.com/office/drawing/2014/main" id="{CBEB2358-9D43-E6C4-5D93-5D0576CA6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586740</xdr:colOff>
      <xdr:row>6</xdr:row>
      <xdr:rowOff>0</xdr:rowOff>
    </xdr:from>
    <xdr:to>
      <xdr:col>7</xdr:col>
      <xdr:colOff>480060</xdr:colOff>
      <xdr:row>21</xdr:row>
      <xdr:rowOff>0</xdr:rowOff>
    </xdr:to>
    <xdr:graphicFrame macro="">
      <xdr:nvGraphicFramePr>
        <xdr:cNvPr id="2" name="Chart 1">
          <a:extLst>
            <a:ext uri="{FF2B5EF4-FFF2-40B4-BE49-F238E27FC236}">
              <a16:creationId xmlns:a16="http://schemas.microsoft.com/office/drawing/2014/main" id="{05771600-AEC9-6482-8E88-0D64E2EF2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91440</xdr:colOff>
      <xdr:row>6</xdr:row>
      <xdr:rowOff>45720</xdr:rowOff>
    </xdr:from>
    <xdr:to>
      <xdr:col>10</xdr:col>
      <xdr:colOff>396240</xdr:colOff>
      <xdr:row>21</xdr:row>
      <xdr:rowOff>45720</xdr:rowOff>
    </xdr:to>
    <xdr:graphicFrame macro="">
      <xdr:nvGraphicFramePr>
        <xdr:cNvPr id="2" name="Chart 1">
          <a:extLst>
            <a:ext uri="{FF2B5EF4-FFF2-40B4-BE49-F238E27FC236}">
              <a16:creationId xmlns:a16="http://schemas.microsoft.com/office/drawing/2014/main" id="{E1BBEDEE-4EE1-FB7B-E939-AED7C5563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274320</xdr:colOff>
      <xdr:row>0</xdr:row>
      <xdr:rowOff>76200</xdr:rowOff>
    </xdr:from>
    <xdr:to>
      <xdr:col>18</xdr:col>
      <xdr:colOff>76200</xdr:colOff>
      <xdr:row>27</xdr:row>
      <xdr:rowOff>76200</xdr:rowOff>
    </xdr:to>
    <xdr:sp macro="" textlink="">
      <xdr:nvSpPr>
        <xdr:cNvPr id="3" name="Rectangle 2">
          <a:extLst>
            <a:ext uri="{FF2B5EF4-FFF2-40B4-BE49-F238E27FC236}">
              <a16:creationId xmlns:a16="http://schemas.microsoft.com/office/drawing/2014/main" id="{0FCB5A30-DC99-E4F1-BA19-A69BCD90A560}"/>
            </a:ext>
          </a:extLst>
        </xdr:cNvPr>
        <xdr:cNvSpPr/>
      </xdr:nvSpPr>
      <xdr:spPr>
        <a:xfrm>
          <a:off x="274320" y="76200"/>
          <a:ext cx="11033760" cy="4785360"/>
        </a:xfrm>
        <a:prstGeom prst="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11</xdr:col>
      <xdr:colOff>569224</xdr:colOff>
      <xdr:row>0</xdr:row>
      <xdr:rowOff>86789</xdr:rowOff>
    </xdr:from>
    <xdr:to>
      <xdr:col>17</xdr:col>
      <xdr:colOff>603662</xdr:colOff>
      <xdr:row>20</xdr:row>
      <xdr:rowOff>155369</xdr:rowOff>
    </xdr:to>
    <xdr:sp macro="" textlink="">
      <xdr:nvSpPr>
        <xdr:cNvPr id="6" name="Rectangle 5">
          <a:extLst>
            <a:ext uri="{FF2B5EF4-FFF2-40B4-BE49-F238E27FC236}">
              <a16:creationId xmlns:a16="http://schemas.microsoft.com/office/drawing/2014/main" id="{8D4A6953-E88F-B9F8-84CE-9AA18053B0BF}"/>
            </a:ext>
          </a:extLst>
        </xdr:cNvPr>
        <xdr:cNvSpPr/>
      </xdr:nvSpPr>
      <xdr:spPr>
        <a:xfrm>
          <a:off x="7533904" y="86789"/>
          <a:ext cx="3692038" cy="357378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xdr:col>
      <xdr:colOff>936241</xdr:colOff>
      <xdr:row>0</xdr:row>
      <xdr:rowOff>24474</xdr:rowOff>
    </xdr:from>
    <xdr:to>
      <xdr:col>7</xdr:col>
      <xdr:colOff>580088</xdr:colOff>
      <xdr:row>2</xdr:row>
      <xdr:rowOff>54954</xdr:rowOff>
    </xdr:to>
    <xdr:sp macro="" textlink="">
      <xdr:nvSpPr>
        <xdr:cNvPr id="7" name="TextBox 6">
          <a:extLst>
            <a:ext uri="{FF2B5EF4-FFF2-40B4-BE49-F238E27FC236}">
              <a16:creationId xmlns:a16="http://schemas.microsoft.com/office/drawing/2014/main" id="{4746A356-D69A-418D-3C89-2E5E799D6C2C}"/>
            </a:ext>
          </a:extLst>
        </xdr:cNvPr>
        <xdr:cNvSpPr txBox="1"/>
      </xdr:nvSpPr>
      <xdr:spPr>
        <a:xfrm>
          <a:off x="1499458" y="24474"/>
          <a:ext cx="3429000" cy="39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INSURANCE ANALYTICS</a:t>
          </a:r>
        </a:p>
      </xdr:txBody>
    </xdr:sp>
    <xdr:clientData/>
  </xdr:twoCellAnchor>
  <xdr:twoCellAnchor>
    <xdr:from>
      <xdr:col>0</xdr:col>
      <xdr:colOff>342900</xdr:colOff>
      <xdr:row>2</xdr:row>
      <xdr:rowOff>99060</xdr:rowOff>
    </xdr:from>
    <xdr:to>
      <xdr:col>11</xdr:col>
      <xdr:colOff>495300</xdr:colOff>
      <xdr:row>6</xdr:row>
      <xdr:rowOff>99060</xdr:rowOff>
    </xdr:to>
    <xdr:sp macro="" textlink="">
      <xdr:nvSpPr>
        <xdr:cNvPr id="8" name="Rectangle 7">
          <a:extLst>
            <a:ext uri="{FF2B5EF4-FFF2-40B4-BE49-F238E27FC236}">
              <a16:creationId xmlns:a16="http://schemas.microsoft.com/office/drawing/2014/main" id="{10D81DD1-9FCB-180C-7F6A-A6BFFB70A429}"/>
            </a:ext>
          </a:extLst>
        </xdr:cNvPr>
        <xdr:cNvSpPr/>
      </xdr:nvSpPr>
      <xdr:spPr>
        <a:xfrm>
          <a:off x="342900" y="464820"/>
          <a:ext cx="6858000" cy="7315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342900</xdr:colOff>
      <xdr:row>7</xdr:row>
      <xdr:rowOff>15240</xdr:rowOff>
    </xdr:from>
    <xdr:to>
      <xdr:col>11</xdr:col>
      <xdr:colOff>502920</xdr:colOff>
      <xdr:row>15</xdr:row>
      <xdr:rowOff>175260</xdr:rowOff>
    </xdr:to>
    <xdr:sp macro="" textlink="">
      <xdr:nvSpPr>
        <xdr:cNvPr id="10" name="Rectangle 9">
          <a:extLst>
            <a:ext uri="{FF2B5EF4-FFF2-40B4-BE49-F238E27FC236}">
              <a16:creationId xmlns:a16="http://schemas.microsoft.com/office/drawing/2014/main" id="{02CA99FA-CA0E-76C7-13C5-BF20E9C94B0A}"/>
            </a:ext>
          </a:extLst>
        </xdr:cNvPr>
        <xdr:cNvSpPr/>
      </xdr:nvSpPr>
      <xdr:spPr>
        <a:xfrm>
          <a:off x="342900" y="1295400"/>
          <a:ext cx="6865620" cy="162306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342900</xdr:colOff>
      <xdr:row>16</xdr:row>
      <xdr:rowOff>114300</xdr:rowOff>
    </xdr:from>
    <xdr:to>
      <xdr:col>11</xdr:col>
      <xdr:colOff>480060</xdr:colOff>
      <xdr:row>27</xdr:row>
      <xdr:rowOff>53340</xdr:rowOff>
    </xdr:to>
    <xdr:sp macro="" textlink="">
      <xdr:nvSpPr>
        <xdr:cNvPr id="11" name="Rectangle 10">
          <a:extLst>
            <a:ext uri="{FF2B5EF4-FFF2-40B4-BE49-F238E27FC236}">
              <a16:creationId xmlns:a16="http://schemas.microsoft.com/office/drawing/2014/main" id="{5879C6B9-6E32-E4E8-66A6-164BAA5A8888}"/>
            </a:ext>
          </a:extLst>
        </xdr:cNvPr>
        <xdr:cNvSpPr/>
      </xdr:nvSpPr>
      <xdr:spPr>
        <a:xfrm>
          <a:off x="342900" y="3040380"/>
          <a:ext cx="6842760" cy="19507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335280</xdr:colOff>
      <xdr:row>7</xdr:row>
      <xdr:rowOff>15240</xdr:rowOff>
    </xdr:from>
    <xdr:to>
      <xdr:col>4</xdr:col>
      <xdr:colOff>213360</xdr:colOff>
      <xdr:row>15</xdr:row>
      <xdr:rowOff>175260</xdr:rowOff>
    </xdr:to>
    <xdr:graphicFrame macro="">
      <xdr:nvGraphicFramePr>
        <xdr:cNvPr id="12" name="Chart 11">
          <a:extLst>
            <a:ext uri="{FF2B5EF4-FFF2-40B4-BE49-F238E27FC236}">
              <a16:creationId xmlns:a16="http://schemas.microsoft.com/office/drawing/2014/main" id="{EE00C8F8-9270-4624-A6E7-C79D9912C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7</xdr:row>
      <xdr:rowOff>15240</xdr:rowOff>
    </xdr:from>
    <xdr:to>
      <xdr:col>8</xdr:col>
      <xdr:colOff>15240</xdr:colOff>
      <xdr:row>15</xdr:row>
      <xdr:rowOff>167640</xdr:rowOff>
    </xdr:to>
    <xdr:graphicFrame macro="">
      <xdr:nvGraphicFramePr>
        <xdr:cNvPr id="13" name="Chart 12">
          <a:extLst>
            <a:ext uri="{FF2B5EF4-FFF2-40B4-BE49-F238E27FC236}">
              <a16:creationId xmlns:a16="http://schemas.microsoft.com/office/drawing/2014/main" id="{C67D9F4D-0194-4163-BFDF-8F3E4265E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xdr:colOff>
      <xdr:row>7</xdr:row>
      <xdr:rowOff>15240</xdr:rowOff>
    </xdr:from>
    <xdr:to>
      <xdr:col>11</xdr:col>
      <xdr:colOff>495300</xdr:colOff>
      <xdr:row>15</xdr:row>
      <xdr:rowOff>175260</xdr:rowOff>
    </xdr:to>
    <xdr:graphicFrame macro="">
      <xdr:nvGraphicFramePr>
        <xdr:cNvPr id="14" name="Chart 13">
          <a:extLst>
            <a:ext uri="{FF2B5EF4-FFF2-40B4-BE49-F238E27FC236}">
              <a16:creationId xmlns:a16="http://schemas.microsoft.com/office/drawing/2014/main" id="{D12097BA-223F-4E9C-B41A-577DEC9AD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583870</xdr:colOff>
      <xdr:row>0</xdr:row>
      <xdr:rowOff>137160</xdr:rowOff>
    </xdr:from>
    <xdr:to>
      <xdr:col>17</xdr:col>
      <xdr:colOff>601980</xdr:colOff>
      <xdr:row>11</xdr:row>
      <xdr:rowOff>76200</xdr:rowOff>
    </xdr:to>
    <xdr:graphicFrame macro="">
      <xdr:nvGraphicFramePr>
        <xdr:cNvPr id="18" name="Chart 17">
          <a:extLst>
            <a:ext uri="{FF2B5EF4-FFF2-40B4-BE49-F238E27FC236}">
              <a16:creationId xmlns:a16="http://schemas.microsoft.com/office/drawing/2014/main" id="{58214DF5-D83E-480A-B412-1DE6627E9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579120</xdr:colOff>
      <xdr:row>11</xdr:row>
      <xdr:rowOff>167640</xdr:rowOff>
    </xdr:from>
    <xdr:to>
      <xdr:col>18</xdr:col>
      <xdr:colOff>0</xdr:colOff>
      <xdr:row>20</xdr:row>
      <xdr:rowOff>160612</xdr:rowOff>
    </xdr:to>
    <xdr:graphicFrame macro="">
      <xdr:nvGraphicFramePr>
        <xdr:cNvPr id="19" name="Chart 18">
          <a:extLst>
            <a:ext uri="{FF2B5EF4-FFF2-40B4-BE49-F238E27FC236}">
              <a16:creationId xmlns:a16="http://schemas.microsoft.com/office/drawing/2014/main" id="{7805D2E4-84B1-498D-858F-F1C3F542D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583672</xdr:colOff>
      <xdr:row>21</xdr:row>
      <xdr:rowOff>34340</xdr:rowOff>
    </xdr:from>
    <xdr:to>
      <xdr:col>13</xdr:col>
      <xdr:colOff>576053</xdr:colOff>
      <xdr:row>27</xdr:row>
      <xdr:rowOff>64820</xdr:rowOff>
    </xdr:to>
    <mc:AlternateContent xmlns:mc="http://schemas.openxmlformats.org/markup-compatibility/2006" xmlns:a14="http://schemas.microsoft.com/office/drawing/2010/main">
      <mc:Choice Requires="a14">
        <xdr:graphicFrame macro="">
          <xdr:nvGraphicFramePr>
            <xdr:cNvPr id="23" name="income_class">
              <a:extLst>
                <a:ext uri="{FF2B5EF4-FFF2-40B4-BE49-F238E27FC236}">
                  <a16:creationId xmlns:a16="http://schemas.microsoft.com/office/drawing/2014/main" id="{F26723DD-67A9-A53F-CAF7-5C055B36D153}"/>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7548352" y="3722420"/>
              <a:ext cx="1211581"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386740</xdr:colOff>
      <xdr:row>2</xdr:row>
      <xdr:rowOff>118753</xdr:rowOff>
    </xdr:from>
    <xdr:to>
      <xdr:col>3</xdr:col>
      <xdr:colOff>149234</xdr:colOff>
      <xdr:row>6</xdr:row>
      <xdr:rowOff>79169</xdr:rowOff>
    </xdr:to>
    <xdr:sp macro="" textlink="">
      <xdr:nvSpPr>
        <xdr:cNvPr id="26" name="Rectangle 25">
          <a:extLst>
            <a:ext uri="{FF2B5EF4-FFF2-40B4-BE49-F238E27FC236}">
              <a16:creationId xmlns:a16="http://schemas.microsoft.com/office/drawing/2014/main" id="{9D80A305-17AD-16AA-1AB8-AAA1C8685CE2}"/>
            </a:ext>
          </a:extLst>
        </xdr:cNvPr>
        <xdr:cNvSpPr/>
      </xdr:nvSpPr>
      <xdr:spPr>
        <a:xfrm>
          <a:off x="386740" y="484513"/>
          <a:ext cx="1713214" cy="539536"/>
        </a:xfrm>
        <a:prstGeom prst="rect">
          <a:avLst/>
        </a:prstGeom>
        <a:noFill/>
        <a:ln>
          <a:solidFill>
            <a:schemeClr val="tx1">
              <a:lumMod val="50000"/>
              <a:lumOff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3</xdr:col>
      <xdr:colOff>297675</xdr:colOff>
      <xdr:row>2</xdr:row>
      <xdr:rowOff>118752</xdr:rowOff>
    </xdr:from>
    <xdr:to>
      <xdr:col>6</xdr:col>
      <xdr:colOff>60168</xdr:colOff>
      <xdr:row>6</xdr:row>
      <xdr:rowOff>79168</xdr:rowOff>
    </xdr:to>
    <xdr:sp macro="" textlink="">
      <xdr:nvSpPr>
        <xdr:cNvPr id="27" name="Rectangle 26">
          <a:extLst>
            <a:ext uri="{FF2B5EF4-FFF2-40B4-BE49-F238E27FC236}">
              <a16:creationId xmlns:a16="http://schemas.microsoft.com/office/drawing/2014/main" id="{CB5AF1C0-A6F4-49F7-A6AD-4801CAB292B2}"/>
            </a:ext>
          </a:extLst>
        </xdr:cNvPr>
        <xdr:cNvSpPr/>
      </xdr:nvSpPr>
      <xdr:spPr>
        <a:xfrm>
          <a:off x="2248395" y="484512"/>
          <a:ext cx="1545573" cy="539536"/>
        </a:xfrm>
        <a:prstGeom prst="rect">
          <a:avLst/>
        </a:prstGeom>
        <a:noFill/>
        <a:ln>
          <a:solidFill>
            <a:schemeClr val="tx1">
              <a:lumMod val="50000"/>
              <a:lumOff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kern="1200">
            <a:solidFill>
              <a:schemeClr val="dk1"/>
            </a:solidFill>
            <a:latin typeface="+mn-lt"/>
            <a:ea typeface="+mn-ea"/>
            <a:cs typeface="+mn-cs"/>
          </a:endParaRPr>
        </a:p>
      </xdr:txBody>
    </xdr:sp>
    <xdr:clientData/>
  </xdr:twoCellAnchor>
  <xdr:twoCellAnchor>
    <xdr:from>
      <xdr:col>6</xdr:col>
      <xdr:colOff>203266</xdr:colOff>
      <xdr:row>2</xdr:row>
      <xdr:rowOff>118752</xdr:rowOff>
    </xdr:from>
    <xdr:to>
      <xdr:col>8</xdr:col>
      <xdr:colOff>579318</xdr:colOff>
      <xdr:row>6</xdr:row>
      <xdr:rowOff>79168</xdr:rowOff>
    </xdr:to>
    <xdr:sp macro="" textlink="">
      <xdr:nvSpPr>
        <xdr:cNvPr id="28" name="Rectangle 27">
          <a:extLst>
            <a:ext uri="{FF2B5EF4-FFF2-40B4-BE49-F238E27FC236}">
              <a16:creationId xmlns:a16="http://schemas.microsoft.com/office/drawing/2014/main" id="{42894016-7DA8-4204-A11C-7BF4BE17ABEF}"/>
            </a:ext>
          </a:extLst>
        </xdr:cNvPr>
        <xdr:cNvSpPr/>
      </xdr:nvSpPr>
      <xdr:spPr>
        <a:xfrm>
          <a:off x="3937066" y="484512"/>
          <a:ext cx="1778132" cy="539536"/>
        </a:xfrm>
        <a:prstGeom prst="rect">
          <a:avLst/>
        </a:prstGeom>
        <a:noFill/>
        <a:ln>
          <a:solidFill>
            <a:schemeClr val="tx1">
              <a:lumMod val="50000"/>
              <a:lumOff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kern="1200">
            <a:solidFill>
              <a:schemeClr val="dk1"/>
            </a:solidFill>
            <a:latin typeface="+mn-lt"/>
            <a:ea typeface="+mn-ea"/>
            <a:cs typeface="+mn-cs"/>
          </a:endParaRPr>
        </a:p>
      </xdr:txBody>
    </xdr:sp>
    <xdr:clientData/>
  </xdr:twoCellAnchor>
  <xdr:twoCellAnchor>
    <xdr:from>
      <xdr:col>0</xdr:col>
      <xdr:colOff>352796</xdr:colOff>
      <xdr:row>4</xdr:row>
      <xdr:rowOff>189510</xdr:rowOff>
    </xdr:from>
    <xdr:to>
      <xdr:col>3</xdr:col>
      <xdr:colOff>38100</xdr:colOff>
      <xdr:row>6</xdr:row>
      <xdr:rowOff>60861</xdr:rowOff>
    </xdr:to>
    <xdr:sp macro="" textlink="">
      <xdr:nvSpPr>
        <xdr:cNvPr id="31" name="TextBox 30">
          <a:extLst>
            <a:ext uri="{FF2B5EF4-FFF2-40B4-BE49-F238E27FC236}">
              <a16:creationId xmlns:a16="http://schemas.microsoft.com/office/drawing/2014/main" id="{B79D177C-840E-70E9-9D82-2BE784CA4EB8}"/>
            </a:ext>
          </a:extLst>
        </xdr:cNvPr>
        <xdr:cNvSpPr txBox="1"/>
      </xdr:nvSpPr>
      <xdr:spPr>
        <a:xfrm>
          <a:off x="352796" y="753390"/>
          <a:ext cx="1636024" cy="282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Total Revenue Amount</a:t>
          </a:r>
        </a:p>
      </xdr:txBody>
    </xdr:sp>
    <xdr:clientData/>
  </xdr:twoCellAnchor>
  <xdr:twoCellAnchor>
    <xdr:from>
      <xdr:col>3</xdr:col>
      <xdr:colOff>495300</xdr:colOff>
      <xdr:row>4</xdr:row>
      <xdr:rowOff>219075</xdr:rowOff>
    </xdr:from>
    <xdr:to>
      <xdr:col>6</xdr:col>
      <xdr:colOff>156482</xdr:colOff>
      <xdr:row>6</xdr:row>
      <xdr:rowOff>97626</xdr:rowOff>
    </xdr:to>
    <xdr:sp macro="" textlink="">
      <xdr:nvSpPr>
        <xdr:cNvPr id="32" name="TextBox 31">
          <a:extLst>
            <a:ext uri="{FF2B5EF4-FFF2-40B4-BE49-F238E27FC236}">
              <a16:creationId xmlns:a16="http://schemas.microsoft.com/office/drawing/2014/main" id="{5CA6D602-7903-4A3C-A2DD-6E22B82084F1}"/>
            </a:ext>
          </a:extLst>
        </xdr:cNvPr>
        <xdr:cNvSpPr txBox="1"/>
      </xdr:nvSpPr>
      <xdr:spPr>
        <a:xfrm>
          <a:off x="2486025" y="781050"/>
          <a:ext cx="1489982" cy="28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No.Of</a:t>
          </a:r>
          <a:r>
            <a:rPr lang="en-IN" sz="1100" b="1" kern="1200" baseline="0"/>
            <a:t> Meeting</a:t>
          </a:r>
          <a:endParaRPr lang="en-IN" sz="1100" b="1" kern="1200"/>
        </a:p>
      </xdr:txBody>
    </xdr:sp>
    <xdr:clientData/>
  </xdr:twoCellAnchor>
  <xdr:twoCellAnchor editAs="oneCell">
    <xdr:from>
      <xdr:col>16</xdr:col>
      <xdr:colOff>190500</xdr:colOff>
      <xdr:row>21</xdr:row>
      <xdr:rowOff>22860</xdr:rowOff>
    </xdr:from>
    <xdr:to>
      <xdr:col>18</xdr:col>
      <xdr:colOff>0</xdr:colOff>
      <xdr:row>27</xdr:row>
      <xdr:rowOff>53340</xdr:rowOff>
    </xdr:to>
    <mc:AlternateContent xmlns:mc="http://schemas.openxmlformats.org/markup-compatibility/2006" xmlns:tsle="http://schemas.microsoft.com/office/drawing/2012/timeslicer">
      <mc:Choice Requires="tsle">
        <xdr:graphicFrame macro="">
          <xdr:nvGraphicFramePr>
            <xdr:cNvPr id="34" name="invoice_date">
              <a:extLst>
                <a:ext uri="{FF2B5EF4-FFF2-40B4-BE49-F238E27FC236}">
                  <a16:creationId xmlns:a16="http://schemas.microsoft.com/office/drawing/2014/main" id="{A31BCA5C-5E3F-569E-83F2-DF4C0E03E18E}"/>
                </a:ext>
              </a:extLst>
            </xdr:cNvPr>
            <xdr:cNvGraphicFramePr/>
          </xdr:nvGraphicFramePr>
          <xdr:xfrm>
            <a:off x="0" y="0"/>
            <a:ext cx="0" cy="0"/>
          </xdr:xfrm>
          <a:graphic>
            <a:graphicData uri="http://schemas.microsoft.com/office/drawing/2012/timeslicer">
              <tsle:timeslicer name="invoice_date"/>
            </a:graphicData>
          </a:graphic>
        </xdr:graphicFrame>
      </mc:Choice>
      <mc:Fallback xmlns="">
        <xdr:sp macro="" textlink="">
          <xdr:nvSpPr>
            <xdr:cNvPr id="0" name=""/>
            <xdr:cNvSpPr>
              <a:spLocks noTextEdit="1"/>
            </xdr:cNvSpPr>
          </xdr:nvSpPr>
          <xdr:spPr>
            <a:xfrm>
              <a:off x="10203180" y="3710940"/>
              <a:ext cx="102870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571500</xdr:colOff>
      <xdr:row>4</xdr:row>
      <xdr:rowOff>190500</xdr:rowOff>
    </xdr:from>
    <xdr:to>
      <xdr:col>8</xdr:col>
      <xdr:colOff>342900</xdr:colOff>
      <xdr:row>5</xdr:row>
      <xdr:rowOff>167640</xdr:rowOff>
    </xdr:to>
    <xdr:sp macro="" textlink="">
      <xdr:nvSpPr>
        <xdr:cNvPr id="35" name="TextBox 34">
          <a:extLst>
            <a:ext uri="{FF2B5EF4-FFF2-40B4-BE49-F238E27FC236}">
              <a16:creationId xmlns:a16="http://schemas.microsoft.com/office/drawing/2014/main" id="{67297084-4405-713C-269C-668DF3143766}"/>
            </a:ext>
          </a:extLst>
        </xdr:cNvPr>
        <xdr:cNvSpPr txBox="1"/>
      </xdr:nvSpPr>
      <xdr:spPr>
        <a:xfrm>
          <a:off x="4305300" y="754380"/>
          <a:ext cx="117348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Total Budget</a:t>
          </a:r>
        </a:p>
      </xdr:txBody>
    </xdr:sp>
    <xdr:clientData/>
  </xdr:twoCellAnchor>
  <xdr:twoCellAnchor editAs="oneCell">
    <xdr:from>
      <xdr:col>14</xdr:col>
      <xdr:colOff>0</xdr:colOff>
      <xdr:row>21</xdr:row>
      <xdr:rowOff>38100</xdr:rowOff>
    </xdr:from>
    <xdr:to>
      <xdr:col>16</xdr:col>
      <xdr:colOff>137160</xdr:colOff>
      <xdr:row>27</xdr:row>
      <xdr:rowOff>38100</xdr:rowOff>
    </xdr:to>
    <mc:AlternateContent xmlns:mc="http://schemas.openxmlformats.org/markup-compatibility/2006" xmlns:a14="http://schemas.microsoft.com/office/drawing/2010/main">
      <mc:Choice Requires="a14">
        <xdr:graphicFrame macro="">
          <xdr:nvGraphicFramePr>
            <xdr:cNvPr id="37" name="policy_status">
              <a:extLst>
                <a:ext uri="{FF2B5EF4-FFF2-40B4-BE49-F238E27FC236}">
                  <a16:creationId xmlns:a16="http://schemas.microsoft.com/office/drawing/2014/main" id="{AB2D4F7D-584B-1B6F-D132-3D2BB5E5AF62}"/>
                </a:ext>
              </a:extLst>
            </xdr:cNvPr>
            <xdr:cNvGraphicFramePr/>
          </xdr:nvGraphicFramePr>
          <xdr:xfrm>
            <a:off x="0" y="0"/>
            <a:ext cx="0" cy="0"/>
          </xdr:xfrm>
          <a:graphic>
            <a:graphicData uri="http://schemas.microsoft.com/office/drawing/2010/slicer">
              <sle:slicer xmlns:sle="http://schemas.microsoft.com/office/drawing/2010/slicer" name="policy_status"/>
            </a:graphicData>
          </a:graphic>
        </xdr:graphicFrame>
      </mc:Choice>
      <mc:Fallback xmlns="">
        <xdr:sp macro="" textlink="">
          <xdr:nvSpPr>
            <xdr:cNvPr id="0" name=""/>
            <xdr:cNvSpPr>
              <a:spLocks noTextEdit="1"/>
            </xdr:cNvSpPr>
          </xdr:nvSpPr>
          <xdr:spPr>
            <a:xfrm>
              <a:off x="8793480" y="3726180"/>
              <a:ext cx="135636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91109</xdr:colOff>
      <xdr:row>0</xdr:row>
      <xdr:rowOff>157370</xdr:rowOff>
    </xdr:from>
    <xdr:to>
      <xdr:col>11</xdr:col>
      <xdr:colOff>521804</xdr:colOff>
      <xdr:row>6</xdr:row>
      <xdr:rowOff>124240</xdr:rowOff>
    </xdr:to>
    <xdr:pic>
      <xdr:nvPicPr>
        <xdr:cNvPr id="4" name="Picture 3">
          <a:hlinkClick xmlns:r="http://schemas.openxmlformats.org/officeDocument/2006/relationships" r:id="rId6"/>
          <a:extLst>
            <a:ext uri="{FF2B5EF4-FFF2-40B4-BE49-F238E27FC236}">
              <a16:creationId xmlns:a16="http://schemas.microsoft.com/office/drawing/2014/main" id="{0B5AB7D1-1831-2CAE-71B7-9EB60E240F5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847522" y="157370"/>
          <a:ext cx="1656521" cy="911087"/>
        </a:xfrm>
        <a:prstGeom prst="rect">
          <a:avLst/>
        </a:prstGeom>
      </xdr:spPr>
    </xdr:pic>
    <xdr:clientData/>
  </xdr:twoCellAnchor>
  <xdr:twoCellAnchor>
    <xdr:from>
      <xdr:col>7</xdr:col>
      <xdr:colOff>265043</xdr:colOff>
      <xdr:row>16</xdr:row>
      <xdr:rowOff>124239</xdr:rowOff>
    </xdr:from>
    <xdr:to>
      <xdr:col>11</xdr:col>
      <xdr:colOff>496957</xdr:colOff>
      <xdr:row>27</xdr:row>
      <xdr:rowOff>49694</xdr:rowOff>
    </xdr:to>
    <xdr:graphicFrame macro="">
      <xdr:nvGraphicFramePr>
        <xdr:cNvPr id="5" name="Chart 4">
          <a:extLst>
            <a:ext uri="{FF2B5EF4-FFF2-40B4-BE49-F238E27FC236}">
              <a16:creationId xmlns:a16="http://schemas.microsoft.com/office/drawing/2014/main" id="{F5F95472-A569-42AC-ADF1-AADBE4D8E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331305</xdr:colOff>
      <xdr:row>16</xdr:row>
      <xdr:rowOff>124239</xdr:rowOff>
    </xdr:from>
    <xdr:to>
      <xdr:col>7</xdr:col>
      <xdr:colOff>182217</xdr:colOff>
      <xdr:row>27</xdr:row>
      <xdr:rowOff>49695</xdr:rowOff>
    </xdr:to>
    <xdr:graphicFrame macro="">
      <xdr:nvGraphicFramePr>
        <xdr:cNvPr id="9" name="Chart 8">
          <a:extLst>
            <a:ext uri="{FF2B5EF4-FFF2-40B4-BE49-F238E27FC236}">
              <a16:creationId xmlns:a16="http://schemas.microsoft.com/office/drawing/2014/main" id="{8E41E301-4D4C-43DB-939E-6275D323D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76851853" backgroundQuery="1" createdVersion="8" refreshedVersion="8" minRefreshableVersion="3" recordCount="0" supportSubquery="1" supportAdvancedDrill="1" xr:uid="{6F857E0A-AA76-4E55-8F8F-2BF13FE0501B}">
  <cacheSource type="external" connectionId="7"/>
  <cacheFields count="4">
    <cacheField name="[brokerage_202001231040].[income_class].[income_class]" caption="income_class" numFmtId="0" hierarchy="9" level="1">
      <sharedItems containsBlank="1" count="4">
        <m/>
        <s v="Cross Sell"/>
        <s v="New"/>
        <s v="Renewal"/>
      </sharedItems>
    </cacheField>
    <cacheField name="[Measures].[Sum of Amount]" caption="Sum of Amount" numFmtId="0" hierarchy="72"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71527781" backgroundQuery="1" createdVersion="3" refreshedVersion="8" minRefreshableVersion="3" recordCount="0" supportSubquery="1" supportAdvancedDrill="1" xr:uid="{3DE8F2A3-342D-4F8D-B6A9-C49CAC00F28E}">
  <cacheSource type="external" connectionId="7">
    <extLst>
      <ext xmlns:x14="http://schemas.microsoft.com/office/spreadsheetml/2009/9/main" uri="{F057638F-6D5F-4e77-A914-E7F072B9BCA8}">
        <x14:sourceConnection name="ThisWorkbookDataModel"/>
      </ext>
    </extLst>
  </cacheSource>
  <cacheFields count="0"/>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extLst>
    <ext xmlns:x14="http://schemas.microsoft.com/office/spreadsheetml/2009/9/main" uri="{725AE2AE-9491-48be-B2B4-4EB974FC3084}">
      <x14:pivotCacheDefinition slicerData="1" pivotCacheId="6004637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72453704" backgroundQuery="1" createdVersion="3" refreshedVersion="8" minRefreshableVersion="3" recordCount="0" supportSubquery="1" supportAdvancedDrill="1" xr:uid="{864E3D92-C0E5-4609-8C1A-BF4147A6D5B8}">
  <cacheSource type="external" connectionId="7">
    <extLst>
      <ext xmlns:x14="http://schemas.microsoft.com/office/spreadsheetml/2009/9/main" uri="{F057638F-6D5F-4e77-A914-E7F072B9BCA8}">
        <x14:sourceConnection name="ThisWorkbookDataModel"/>
      </ext>
    </extLst>
  </cacheSource>
  <cacheFields count="0"/>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extLst>
    <ext xmlns:x14="http://schemas.microsoft.com/office/spreadsheetml/2009/9/main" uri="{725AE2AE-9491-48be-B2B4-4EB974FC3084}">
      <x14:pivotCacheDefinition pivotCacheId="3619972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79745371" backgroundQuery="1" createdVersion="8" refreshedVersion="8" minRefreshableVersion="3" recordCount="0" supportSubquery="1" supportAdvancedDrill="1" xr:uid="{4E2D607D-C58B-4A99-A17A-56172BCC1FEC}">
  <cacheSource type="external" connectionId="7"/>
  <cacheFields count="5">
    <cacheField name="[fees_202001231041].[income_class].[income_class]" caption="income_class" numFmtId="0" hierarchy="19" level="1">
      <sharedItems count="3">
        <s v="Cross Sell"/>
        <s v="New"/>
        <s v="Renewal"/>
      </sharedItems>
    </cacheField>
    <cacheField name="[Measures].[Sum of Amount 2]" caption="Sum of Amount 2" numFmtId="0" hierarchy="73"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4"/>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0"/>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81712964" backgroundQuery="1" createdVersion="8" refreshedVersion="8" minRefreshableVersion="3" recordCount="0" supportSubquery="1" supportAdvancedDrill="1" xr:uid="{9AB78F7C-E81F-47DF-B9A8-F56E19E5F77A}">
  <cacheSource type="external" connectionId="7"/>
  <cacheFields count="5">
    <cacheField name="[invoice_202001231041].[income_class].[income_class]" caption="income_class" numFmtId="0" hierarchy="41" level="1">
      <sharedItems count="3">
        <s v="Cross Sell"/>
        <s v="New"/>
        <s v="Renewal"/>
      </sharedItems>
    </cacheField>
    <cacheField name="[Measures].[Sum of Amount 3]" caption="Sum of Amount 3" numFmtId="0" hierarchy="74"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4"/>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83912035" backgroundQuery="1" createdVersion="8" refreshedVersion="8" minRefreshableVersion="3" recordCount="0" supportSubquery="1" supportAdvancedDrill="1" xr:uid="{8C6DCD77-2777-4A35-A1B8-212F00DDA710}">
  <cacheSource type="external" connectionId="7"/>
  <cacheFields count="7">
    <cacheField name="[invoice_202001231041].[income_class].[income_class]" caption="income_class" numFmtId="0" hierarchy="41" level="1">
      <sharedItems count="3">
        <s v="Cross Sell"/>
        <s v="New"/>
        <s v="Renewal"/>
      </sharedItems>
    </cacheField>
    <cacheField name="[Measures].[Sum of Cross sell bugdet]" caption="Sum of Cross sell bugdet" numFmtId="0" hierarchy="76" level="32767"/>
    <cacheField name="[Measures].[Sum of New Budget]" caption="Sum of New Budget" numFmtId="0" hierarchy="75" level="32767"/>
    <cacheField name="[Measures].[Sum of Renewal Budget]" caption="Sum of Renewal Budget" numFmtId="0" hierarchy="77"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5"/>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6"/>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4"/>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oneField="1" hidden="1">
      <fieldsUsage count="1">
        <fieldUsage x="2"/>
      </fieldsUsage>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oneField="1" hidden="1">
      <fieldsUsage count="1">
        <fieldUsage x="3"/>
      </fieldsUsage>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86342591" backgroundQuery="1" createdVersion="8" refreshedVersion="8" minRefreshableVersion="3" recordCount="0" supportSubquery="1" supportAdvancedDrill="1" xr:uid="{3F001291-C898-476A-AA11-0CD1CB3FABA9}">
  <cacheSource type="external" connectionId="7"/>
  <cacheFields count="5">
    <cacheField name="[gcrm_opportunity_202001231041].[stage].[stage]" caption="stage" numFmtId="0" hierarchy="29" level="1">
      <sharedItems count="3">
        <s v="Negotiate"/>
        <s v="Propose Solution"/>
        <s v="Qualify Opportunity"/>
      </sharedItems>
    </cacheField>
    <cacheField name="[Measures].[Sum of revenue_amount]" caption="Sum of revenue_amount" numFmtId="0" hierarchy="70"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4"/>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88888892" backgroundQuery="1" createdVersion="8" refreshedVersion="8" minRefreshableVersion="3" recordCount="0" supportSubquery="1" supportAdvancedDrill="1" xr:uid="{E2EC9397-D72C-4823-AA1D-BF19F459C0D3}">
  <cacheSource type="external" connectionId="7"/>
  <cacheFields count="5">
    <cacheField name="[meeting_list_202001231041].[Account Executive].[Account Executive]" caption="Account Executive" numFmtId="0" hierarchy="46" level="1">
      <sharedItems count="9">
        <s v="Abhinav Shivam"/>
        <s v="Animesh Rawat"/>
        <s v="Juli"/>
        <s v="Ketan Jain"/>
        <s v="Manish Sharma"/>
        <s v="Mark"/>
        <s v="Raju Kumar"/>
        <s v="Shivani Sharma"/>
        <s v="Vinay"/>
      </sharedItems>
    </cacheField>
    <cacheField name="[Measures].[Count of meeting_date]" caption="Count of meeting_date" numFmtId="0" hierarchy="71"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4"/>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91550925" backgroundQuery="1" createdVersion="8" refreshedVersion="8" minRefreshableVersion="3" recordCount="0" supportSubquery="1" supportAdvancedDrill="1" xr:uid="{0B9147D2-8BE6-45D7-A439-515D69E7493E}">
  <cacheSource type="external" connectionId="7"/>
  <cacheFields count="5">
    <cacheField name="[gcrm_opportunity_202001231041].[opportunity_name].[opportunity_name]" caption="opportunity_name" numFmtId="0" hierarchy="23" level="1">
      <sharedItems count="10">
        <s v="BC - PDBI"/>
        <s v="BE-Mega policy"/>
        <s v="CVP GMC"/>
        <s v="DB -Mega Policy"/>
        <s v="DB -Terrorism Policy"/>
        <s v="DS- Employees GMC"/>
        <s v="EL-Group Mediclaim"/>
        <s v="Fire"/>
        <s v="FM-Group Mediclaim"/>
        <s v="OP-GMC"/>
      </sharedItems>
    </cacheField>
    <cacheField name="[Measures].[Sum of revenue_amount]" caption="Sum of revenue_amount" numFmtId="0" hierarchy="70"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4"/>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694994097219" backgroundQuery="1" createdVersion="8" refreshedVersion="8" minRefreshableVersion="3" recordCount="0" supportSubquery="1" supportAdvancedDrill="1" xr:uid="{4135747C-97B1-48E6-904F-0C20C0C90D00}">
  <cacheSource type="external" connectionId="7"/>
  <cacheFields count="5">
    <cacheField name="[meeting_list_202001231041].[meeting_date (Year)].[meeting_date (Year)]" caption="meeting_date (Year)" numFmtId="0" hierarchy="50" level="1">
      <sharedItems count="2">
        <s v="2019"/>
        <s v="2020"/>
      </sharedItems>
    </cacheField>
    <cacheField name="[Measures].[Count of meeting_date (Year)]" caption="Count of meeting_date (Year)" numFmtId="0" hierarchy="69" level="32767"/>
    <cacheField name="[gcrm_opportunity_202001231041].[product_group].[product_group]" caption="product_group" numFmtId="0" hierarchy="32" level="1">
      <sharedItems containsSemiMixedTypes="0" containsNonDate="0" containsString="0"/>
    </cacheField>
    <cacheField name="[brokerage_202001231040].[policy_status].[policy_status]" caption="policy_status" numFmtId="0" hierarchy="2" level="1">
      <sharedItems containsSemiMixedTypes="0" containsNonDate="0" containsString="0"/>
    </cacheField>
    <cacheField name="[brokerage_202001231040].[income_class].[income_class]" caption="income_class" numFmtId="0" hierarchy="9" level="1">
      <sharedItems containsSemiMixedTypes="0" containsNonDate="0" containsString="0"/>
    </cacheField>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fieldsUsage count="2">
        <fieldUsage x="-1"/>
        <fieldUsage x="3"/>
      </fieldsUsage>
    </cacheHierarchy>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4"/>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dip Patil" refreshedDate="45702.700070833336" backgroundQuery="1" createdVersion="8" refreshedVersion="8" minRefreshableVersion="3" recordCount="0" supportSubquery="1" supportAdvancedDrill="1" xr:uid="{8F9C490A-D80C-4F41-8B0A-EBEAEB0F6256}">
  <cacheSource type="external" connectionId="7"/>
  <cacheFields count="3">
    <cacheField name="[invoice_202001231041].[Account Executive].[Account Executive]" caption="Account Executive" numFmtId="0" hierarchy="40" level="1">
      <sharedItems count="8">
        <s v="Ankita Shah"/>
        <s v="Divya Dhingra"/>
        <s v="Gautam Murkunde"/>
        <s v="Neel Jain"/>
        <s v="Nishant Sharma"/>
        <s v="Shloka Shelat"/>
        <s v="Shobhit Agarwal"/>
        <s v="Vidit Shah"/>
      </sharedItems>
    </cacheField>
    <cacheField name="[gcrm_opportunity_202001231041].[product_group].[product_group]" caption="product_group" numFmtId="0" hierarchy="32" level="1">
      <sharedItems containsSemiMixedTypes="0" containsNonDate="0" containsString="0"/>
    </cacheField>
    <cacheField name="[Measures].[Count of invoice_number]" caption="Count of invoice_number" numFmtId="0" hierarchy="68" level="32767"/>
  </cacheFields>
  <cacheHierarchies count="78">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2"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cutive]" caption="Account Executive" attribute="1" defaultMemberUniqueName="[brokerage_202001231040].[Account Executive].[All]" allUniqueName="[brokerage_202001231040].[Account Executiv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1"/>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5"/>
        </ext>
      </extLst>
    </cacheHierarchy>
    <cacheHierarchy uniqueName="[Measures].[Count of invoice_number]" caption="Count of invoice_number" measure="1" displayFolder="" measureGroup="invoice_202001231041" count="0" oneField="1" hidden="1">
      <fieldsUsage count="1">
        <fieldUsage x="2"/>
      </fieldsUsage>
      <extLst>
        <ext xmlns:x15="http://schemas.microsoft.com/office/spreadsheetml/2010/11/main" uri="{B97F6D7D-B522-45F9-BDA1-12C45D357490}">
          <x15:cacheHierarchy aggregatedColumn="35"/>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50"/>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4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0"/>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4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56"/>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57"/>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58"/>
        </ext>
      </extLst>
    </cacheHierarchy>
  </cacheHierarchies>
  <kpis count="0"/>
  <dimensions count="7">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 EN EE Indi bdgt -20012020" uniqueName="[NN EN EE Indi bdgt -20012020]" caption="NN EN EE Indi bdgt -20012020"/>
  </dimensions>
  <measureGroups count="6">
    <measureGroup name="brokerage_202001231040" caption="brokerage_202001231040"/>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 EN EE Indi bdgt -20012020" caption="NN EN EE Indi bdgt -20012020"/>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8B884-FACD-4584-A711-4818C37FB6BD}" name="PivotTable1"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Opportunity_Name">
  <location ref="A1:B12" firstHeaderRow="1" firstDataRow="1" firstDataCol="1"/>
  <pivotFields count="5">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Revenue_amount" fld="1"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caption="Revenue_amou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0">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voice_202001231041]"/>
        <x15:activeTabTopLevelEntity name="[gcrm_opportunity_202001231041]"/>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F08A9A-F68B-4AF9-A216-E77B81828022}" name="PivotTable1" cacheId="6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1:B11" firstHeaderRow="1"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meeting_date"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gcrm_opportunity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4D9A0-AAC3-4F67-B432-587A7F3553C7}" name="PivotTable1" cacheId="5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5"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amount"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voice_202001231041]"/>
        <x15:activeTabTopLevelEntity name="[gcrm_opportunity_202001231041]"/>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9B236A-4EAB-44D3-A20C-3EF736A5C754}" name="PivotTable3" cacheId="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Income_class">
  <location ref="H2:I6" firstHeaderRow="1" firstDataRow="1" firstDataCol="1"/>
  <pivotFields count="5">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43BBD2-7AF6-418C-9681-5DC729B9843D}" name="PivotTable2" cacheId="5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Income_class">
  <location ref="E2:F6"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Amount" fld="1" baseField="0" baseItem="0"/>
  </dataField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m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fees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C2FD67-B89D-485A-AE56-88C7B56211B1}" name="PivotTable1" cacheId="4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Income_class">
  <location ref="B2:C7"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mount" fld="1" baseField="0" baseItem="0"/>
  </dataField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rokerage_202001231040]"/>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83966D-B569-450B-8337-21FC281F4C89}" name="PivotTable5"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1:E12" firstHeaderRow="0" firstDataRow="1" firstDataCol="0"/>
  <pivotFields count="7">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Cross sell bugdet" fld="1" baseField="0" baseItem="0"/>
    <dataField name="Sum of New Budget" fld="2" baseField="0" baseItem="0"/>
    <dataField name="Sum of Renewal Budget" fld="3" baseField="0" baseItem="0"/>
  </dataField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fees_202001231041]"/>
        <x15:activeTabTopLevelEntity name="[invoice_202001231041]"/>
        <x15:activeTabTopLevelEntity name="[NN EN EE Indi bdgt -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011A3C-C0E2-4B53-8693-F8B4A9776685}" name="PivotTable1"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Year">
  <location ref="A1:B4"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 " fld="1"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0" count="1" selected="0">
            <x v="0"/>
          </reference>
        </references>
      </pivotArea>
    </chartFormat>
    <chartFormat chart="1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caption="Count of meeting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meeting_list_202001231041]"/>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92FC81-4FA1-495A-BFD4-8FAC9FABFFF2}" name="PivotTable1" cacheId="86"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22" rowHeaderCaption="Account Executive">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invoice_number" fld="2" subtotal="count" baseField="0" baseItem="0" numFmtId="49"/>
  </dataFields>
  <chartFormats count="4">
    <chartFormat chart="7"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7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crm_opportunity_202001231041].[product_group].&amp;[Fi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voice_202001231041]"/>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EB1DA9BE-2872-4923-8E45-5DFC8CEF495B}" sourceName="[brokerage_202001231040].[income_class]">
  <pivotTables>
    <pivotTable tabId="2" name="PivotTable1"/>
    <pivotTable tabId="3" name="PivotTable1"/>
    <pivotTable tabId="1" name="PivotTable1"/>
    <pivotTable tabId="1" name="PivotTable2"/>
    <pivotTable tabId="1" name="PivotTable3"/>
    <pivotTable tabId="1" name="PivotTable5"/>
    <pivotTable tabId="4" name="PivotTable1"/>
    <pivotTable tabId="5" name="PivotTable1"/>
    <pivotTable tabId="6" name="PivotTable1"/>
  </pivotTables>
  <data>
    <olap pivotCacheId="60046379">
      <levels count="2">
        <level uniqueName="[brokerage_202001231040].[income_class].[(All)]" sourceCaption="(All)" count="0"/>
        <level uniqueName="[brokerage_202001231040].[income_class].[income_class]" sourceCaption="income_class" count="4">
          <ranges>
            <range startItem="0">
              <i n="[brokerage_202001231040].[income_class].&amp;" c="(blank)"/>
              <i n="[brokerage_202001231040].[income_class].&amp;[Cross Sell]" c="Cross Sell"/>
              <i n="[brokerage_202001231040].[income_class].&amp;[New]" c="New"/>
              <i n="[brokerage_202001231040].[income_class].&amp;[Renewal]" c="Renewal"/>
            </range>
          </ranges>
        </level>
      </levels>
      <selections count="1">
        <selection n="[brokerage_202001231040].[income_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status" xr10:uid="{3E6FB47D-2AC6-4239-A2CF-ECA5C18C8159}" sourceName="[brokerage_202001231040].[policy_status]">
  <pivotTables>
    <pivotTable tabId="2" name="PivotTable1"/>
    <pivotTable tabId="3" name="PivotTable1"/>
    <pivotTable tabId="1" name="PivotTable1"/>
    <pivotTable tabId="1" name="PivotTable2"/>
    <pivotTable tabId="1" name="PivotTable3"/>
    <pivotTable tabId="1" name="PivotTable5"/>
    <pivotTable tabId="4" name="PivotTable1"/>
    <pivotTable tabId="5" name="PivotTable1"/>
    <pivotTable tabId="6" name="PivotTable1"/>
  </pivotTables>
  <data>
    <olap pivotCacheId="60046379">
      <levels count="2">
        <level uniqueName="[brokerage_202001231040].[policy_status].[(All)]" sourceCaption="(All)" count="0"/>
        <level uniqueName="[brokerage_202001231040].[policy_status].[policy_status]" sourceCaption="policy_status" count="2">
          <ranges>
            <range startItem="0">
              <i n="[brokerage_202001231040].[policy_status].&amp;[Active]" c="Active"/>
              <i n="[brokerage_202001231040].[policy_status].&amp;[Inactive]" c="Inactive"/>
            </range>
          </ranges>
        </level>
      </levels>
      <selections count="1">
        <selection n="[brokerage_202001231040].[policy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D62757C7-3854-4646-BBB9-271A0A7883CE}" cache="Slicer_income_class" caption="income_class" startItem="1" level="1" rowHeight="234950"/>
  <slicer name="policy_status" xr10:uid="{4E893F1B-6EDB-4636-94B3-49EEE98A1885}" cache="Slicer_policy_status" caption="policy_status"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7E3887-D54C-4D17-A4A7-BAE2CFEE698A}" name="Table2" displayName="Table2" ref="H11:I14" totalsRowShown="0">
  <autoFilter ref="H11:I14" xr:uid="{DD7E3887-D54C-4D17-A4A7-BAE2CFEE698A}"/>
  <tableColumns count="2">
    <tableColumn id="1" xr3:uid="{A6F3EDB1-0B73-4BBC-BB7A-A1F6D3DE1A96}" name="income_class "/>
    <tableColumn id="2" xr3:uid="{706AA350-4EA9-41AA-BB68-BBBE452A10E2}" name="Amount" dataDxfId="0">
      <calculatedColumnFormula>SUM(C4,F3)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799250-E6BF-4655-B5F9-386FAD926873}" name="Table3" displayName="Table3" ref="B18:C21" totalsRowShown="0">
  <autoFilter ref="B18:C21" xr:uid="{FB799250-E6BF-4655-B5F9-386FAD926873}"/>
  <tableColumns count="2">
    <tableColumn id="1" xr3:uid="{0A5B8AE1-4A77-4928-B0D5-724C34734D43}" name="Cross Sell"/>
    <tableColumn id="2" xr3:uid="{326BECDC-1EC8-44AC-8E36-E45212E354B7}" name="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2BFC0C-1497-4B48-893C-FD530BB7712C}" name="Table4" displayName="Table4" ref="E18:F21" totalsRowShown="0">
  <autoFilter ref="E18:F21" xr:uid="{152BFC0C-1497-4B48-893C-FD530BB7712C}"/>
  <tableColumns count="2">
    <tableColumn id="1" xr3:uid="{58DD7D68-D41D-4FC1-83BD-D1ACF07DB589}" name="New"/>
    <tableColumn id="2" xr3:uid="{448D9DF2-8C06-40F5-8EC3-24E905D107A7}" name="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1D2C04-1188-4D8A-95BC-FF0DE8915565}" name="Table5" displayName="Table5" ref="H18:I21" totalsRowShown="0">
  <autoFilter ref="H18:I21" xr:uid="{CF1D2C04-1188-4D8A-95BC-FF0DE8915565}"/>
  <tableColumns count="2">
    <tableColumn id="1" xr3:uid="{2AFCCFCE-AEC4-4A51-9006-A65DDAC490A0}" name="Renewal"/>
    <tableColumn id="2" xr3:uid="{6D00F104-172D-4DF9-AFDB-F979DA63FB13}"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voice_date" xr10:uid="{AF2E407E-6A37-4374-A09E-9BFAF7561055}" sourceName="[invoice_202001231041].[invoice_date]">
  <pivotTables>
    <pivotTable tabId="3" name="PivotTable1"/>
    <pivotTable tabId="2" name="PivotTable1"/>
    <pivotTable tabId="1" name="PivotTable1"/>
    <pivotTable tabId="1" name="PivotTable2"/>
    <pivotTable tabId="1" name="PivotTable3"/>
    <pivotTable tabId="1" name="PivotTable5"/>
    <pivotTable tabId="4" name="PivotTable1"/>
    <pivotTable tabId="5" name="PivotTable1"/>
    <pivotTable tabId="6" name="PivotTable1"/>
  </pivotTables>
  <state minimalRefreshVersion="6" lastRefreshVersion="6" pivotCacheId="36199727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_date" xr10:uid="{6D53FA98-BE7E-46ED-BF46-339013BA2588}" cache="Timeline_invoice_date" caption="invoice_date"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1.xml"/><Relationship Id="rId5" Type="http://schemas.openxmlformats.org/officeDocument/2006/relationships/drawing" Target="../drawings/drawing4.xml"/><Relationship Id="rId4" Type="http://schemas.openxmlformats.org/officeDocument/2006/relationships/pivotTable" Target="../pivotTables/pivotTable7.xml"/><Relationship Id="rId9"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E1C2-041F-436A-A3F4-B097D48C5D49}">
  <dimension ref="A1:B12"/>
  <sheetViews>
    <sheetView workbookViewId="0">
      <selection activeCell="M20" sqref="M20"/>
    </sheetView>
  </sheetViews>
  <sheetFormatPr defaultRowHeight="14.4" x14ac:dyDescent="0.3"/>
  <cols>
    <col min="1" max="1" width="19.77734375" bestFit="1" customWidth="1"/>
    <col min="2" max="2" width="16.109375" bestFit="1" customWidth="1"/>
  </cols>
  <sheetData>
    <row r="1" spans="1:2" x14ac:dyDescent="0.3">
      <c r="A1" s="1" t="s">
        <v>55</v>
      </c>
      <c r="B1" t="s">
        <v>56</v>
      </c>
    </row>
    <row r="2" spans="1:2" x14ac:dyDescent="0.3">
      <c r="A2" s="2" t="s">
        <v>25</v>
      </c>
      <c r="B2" s="5">
        <v>200000</v>
      </c>
    </row>
    <row r="3" spans="1:2" x14ac:dyDescent="0.3">
      <c r="A3" s="2" t="s">
        <v>26</v>
      </c>
      <c r="B3" s="5">
        <v>300000</v>
      </c>
    </row>
    <row r="4" spans="1:2" x14ac:dyDescent="0.3">
      <c r="A4" s="2" t="s">
        <v>27</v>
      </c>
      <c r="B4" s="5">
        <v>350000</v>
      </c>
    </row>
    <row r="5" spans="1:2" x14ac:dyDescent="0.3">
      <c r="A5" s="2" t="s">
        <v>28</v>
      </c>
      <c r="B5" s="5">
        <v>400000</v>
      </c>
    </row>
    <row r="6" spans="1:2" x14ac:dyDescent="0.3">
      <c r="A6" s="2" t="s">
        <v>29</v>
      </c>
      <c r="B6" s="5">
        <v>300000</v>
      </c>
    </row>
    <row r="7" spans="1:2" x14ac:dyDescent="0.3">
      <c r="A7" s="2" t="s">
        <v>30</v>
      </c>
      <c r="B7" s="5">
        <v>300000</v>
      </c>
    </row>
    <row r="8" spans="1:2" x14ac:dyDescent="0.3">
      <c r="A8" s="2" t="s">
        <v>31</v>
      </c>
      <c r="B8" s="5">
        <v>400000</v>
      </c>
    </row>
    <row r="9" spans="1:2" x14ac:dyDescent="0.3">
      <c r="A9" s="2" t="s">
        <v>32</v>
      </c>
      <c r="B9" s="5">
        <v>500000</v>
      </c>
    </row>
    <row r="10" spans="1:2" x14ac:dyDescent="0.3">
      <c r="A10" s="2" t="s">
        <v>33</v>
      </c>
      <c r="B10" s="5">
        <v>300000</v>
      </c>
    </row>
    <row r="11" spans="1:2" x14ac:dyDescent="0.3">
      <c r="A11" s="2" t="s">
        <v>34</v>
      </c>
      <c r="B11" s="5">
        <v>250000</v>
      </c>
    </row>
    <row r="12" spans="1:2" x14ac:dyDescent="0.3">
      <c r="A12" s="2" t="s">
        <v>8</v>
      </c>
      <c r="B12" s="5">
        <v>3300000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53CA-FBF3-43A5-A25C-B20F31EE9321}">
  <dimension ref="A1:B11"/>
  <sheetViews>
    <sheetView workbookViewId="0">
      <selection activeCell="C24" sqref="C24"/>
    </sheetView>
  </sheetViews>
  <sheetFormatPr defaultRowHeight="14.4" x14ac:dyDescent="0.3"/>
  <cols>
    <col min="1" max="1" width="13.77734375" bestFit="1" customWidth="1"/>
    <col min="2" max="2" width="20.6640625" bestFit="1" customWidth="1"/>
  </cols>
  <sheetData>
    <row r="1" spans="1:2" x14ac:dyDescent="0.3">
      <c r="A1" s="1" t="s">
        <v>0</v>
      </c>
      <c r="B1" t="s">
        <v>24</v>
      </c>
    </row>
    <row r="2" spans="1:2" x14ac:dyDescent="0.3">
      <c r="A2" s="2" t="s">
        <v>15</v>
      </c>
      <c r="B2" s="5">
        <v>7</v>
      </c>
    </row>
    <row r="3" spans="1:2" x14ac:dyDescent="0.3">
      <c r="A3" s="2" t="s">
        <v>16</v>
      </c>
      <c r="B3" s="5">
        <v>4</v>
      </c>
    </row>
    <row r="4" spans="1:2" x14ac:dyDescent="0.3">
      <c r="A4" s="2" t="s">
        <v>17</v>
      </c>
      <c r="B4" s="5">
        <v>3</v>
      </c>
    </row>
    <row r="5" spans="1:2" x14ac:dyDescent="0.3">
      <c r="A5" s="2" t="s">
        <v>18</v>
      </c>
      <c r="B5" s="5">
        <v>4</v>
      </c>
    </row>
    <row r="6" spans="1:2" x14ac:dyDescent="0.3">
      <c r="A6" s="2" t="s">
        <v>19</v>
      </c>
      <c r="B6" s="5">
        <v>3</v>
      </c>
    </row>
    <row r="7" spans="1:2" x14ac:dyDescent="0.3">
      <c r="A7" s="2" t="s">
        <v>20</v>
      </c>
      <c r="B7" s="5">
        <v>2</v>
      </c>
    </row>
    <row r="8" spans="1:2" x14ac:dyDescent="0.3">
      <c r="A8" s="2" t="s">
        <v>21</v>
      </c>
      <c r="B8" s="5">
        <v>2</v>
      </c>
    </row>
    <row r="9" spans="1:2" x14ac:dyDescent="0.3">
      <c r="A9" s="2" t="s">
        <v>22</v>
      </c>
      <c r="B9" s="5">
        <v>4</v>
      </c>
    </row>
    <row r="10" spans="1:2" x14ac:dyDescent="0.3">
      <c r="A10" s="2" t="s">
        <v>23</v>
      </c>
      <c r="B10" s="5">
        <v>5</v>
      </c>
    </row>
    <row r="11" spans="1:2" x14ac:dyDescent="0.3">
      <c r="A11" s="2" t="s">
        <v>8</v>
      </c>
      <c r="B11" s="5">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A2DA-08E1-4875-9281-27798EE269C6}">
  <dimension ref="A1:B5"/>
  <sheetViews>
    <sheetView workbookViewId="0">
      <selection activeCell="M14" sqref="M14"/>
    </sheetView>
  </sheetViews>
  <sheetFormatPr defaultRowHeight="14.4" x14ac:dyDescent="0.3"/>
  <cols>
    <col min="1" max="1" width="17.21875" bestFit="1" customWidth="1"/>
    <col min="2" max="2" width="22.33203125" bestFit="1" customWidth="1"/>
  </cols>
  <sheetData>
    <row r="1" spans="1:2" x14ac:dyDescent="0.3">
      <c r="A1" s="1" t="s">
        <v>0</v>
      </c>
      <c r="B1" t="s">
        <v>14</v>
      </c>
    </row>
    <row r="2" spans="1:2" x14ac:dyDescent="0.3">
      <c r="A2" s="2" t="s">
        <v>11</v>
      </c>
      <c r="B2" s="5">
        <v>899000</v>
      </c>
    </row>
    <row r="3" spans="1:2" x14ac:dyDescent="0.3">
      <c r="A3" s="2" t="s">
        <v>12</v>
      </c>
      <c r="B3" s="5">
        <v>60000</v>
      </c>
    </row>
    <row r="4" spans="1:2" x14ac:dyDescent="0.3">
      <c r="A4" s="2" t="s">
        <v>13</v>
      </c>
      <c r="B4" s="5">
        <v>5919500</v>
      </c>
    </row>
    <row r="5" spans="1:2" x14ac:dyDescent="0.3">
      <c r="A5" s="2" t="s">
        <v>8</v>
      </c>
      <c r="B5" s="5">
        <v>6878500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F19C-BF43-469D-9F34-AE0B88D535F5}">
  <dimension ref="B1:K21"/>
  <sheetViews>
    <sheetView workbookViewId="0">
      <selection activeCell="D8" sqref="D8"/>
    </sheetView>
  </sheetViews>
  <sheetFormatPr defaultRowHeight="14.4" x14ac:dyDescent="0.3"/>
  <cols>
    <col min="2" max="2" width="14.44140625" bestFit="1" customWidth="1"/>
    <col min="3" max="3" width="21.77734375" bestFit="1" customWidth="1"/>
    <col min="4" max="4" width="17.88671875" bestFit="1" customWidth="1"/>
    <col min="5" max="5" width="21.33203125" bestFit="1" customWidth="1"/>
    <col min="6" max="6" width="7.88671875" bestFit="1" customWidth="1"/>
    <col min="8" max="9" width="14.44140625" bestFit="1" customWidth="1"/>
    <col min="11" max="12" width="21.33203125" bestFit="1" customWidth="1"/>
    <col min="13" max="13" width="17.88671875" bestFit="1" customWidth="1"/>
  </cols>
  <sheetData>
    <row r="1" spans="2:11" x14ac:dyDescent="0.3">
      <c r="B1" t="s">
        <v>43</v>
      </c>
      <c r="E1" t="s">
        <v>39</v>
      </c>
      <c r="H1" t="s">
        <v>44</v>
      </c>
      <c r="K1" t="s">
        <v>46</v>
      </c>
    </row>
    <row r="2" spans="2:11" x14ac:dyDescent="0.3">
      <c r="B2" s="1" t="s">
        <v>48</v>
      </c>
      <c r="C2" t="s">
        <v>49</v>
      </c>
      <c r="E2" s="1" t="s">
        <v>48</v>
      </c>
      <c r="F2" t="s">
        <v>49</v>
      </c>
      <c r="H2" s="1" t="s">
        <v>48</v>
      </c>
      <c r="I2" t="s">
        <v>38</v>
      </c>
    </row>
    <row r="3" spans="2:11" x14ac:dyDescent="0.3">
      <c r="B3" s="2" t="s">
        <v>58</v>
      </c>
      <c r="C3" s="5">
        <v>1558.76</v>
      </c>
      <c r="E3" s="2" t="s">
        <v>35</v>
      </c>
      <c r="F3" s="5">
        <v>396480</v>
      </c>
      <c r="H3" s="2" t="s">
        <v>35</v>
      </c>
      <c r="I3" s="5">
        <v>2853842</v>
      </c>
    </row>
    <row r="4" spans="2:11" x14ac:dyDescent="0.3">
      <c r="B4" s="2" t="s">
        <v>35</v>
      </c>
      <c r="C4" s="5">
        <v>12644773.299999999</v>
      </c>
      <c r="E4" s="2" t="s">
        <v>36</v>
      </c>
      <c r="F4" s="5">
        <v>100000</v>
      </c>
      <c r="H4" s="2" t="s">
        <v>36</v>
      </c>
      <c r="I4" s="5">
        <v>569815</v>
      </c>
    </row>
    <row r="5" spans="2:11" x14ac:dyDescent="0.3">
      <c r="B5" s="2" t="s">
        <v>36</v>
      </c>
      <c r="C5" s="5">
        <v>3431629.3099999982</v>
      </c>
      <c r="E5" s="2" t="s">
        <v>37</v>
      </c>
      <c r="F5" s="5">
        <v>18051</v>
      </c>
      <c r="H5" s="2" t="s">
        <v>37</v>
      </c>
      <c r="I5" s="5">
        <v>8244310</v>
      </c>
    </row>
    <row r="6" spans="2:11" x14ac:dyDescent="0.3">
      <c r="B6" s="2" t="s">
        <v>37</v>
      </c>
      <c r="C6" s="5">
        <v>18489219.640000019</v>
      </c>
      <c r="E6" s="2" t="s">
        <v>8</v>
      </c>
      <c r="F6" s="5">
        <v>514531</v>
      </c>
      <c r="H6" s="2" t="s">
        <v>8</v>
      </c>
      <c r="I6" s="5">
        <v>11667967</v>
      </c>
    </row>
    <row r="7" spans="2:11" x14ac:dyDescent="0.3">
      <c r="B7" s="2" t="s">
        <v>8</v>
      </c>
      <c r="C7" s="5">
        <v>34567181.010000013</v>
      </c>
    </row>
    <row r="8" spans="2:11" x14ac:dyDescent="0.3">
      <c r="C8" t="s">
        <v>57</v>
      </c>
      <c r="D8">
        <f>SUM(C6,F6,I6)</f>
        <v>30671717.640000019</v>
      </c>
    </row>
    <row r="10" spans="2:11" x14ac:dyDescent="0.3">
      <c r="C10" t="s">
        <v>45</v>
      </c>
      <c r="H10" t="s">
        <v>47</v>
      </c>
      <c r="I10" t="s">
        <v>46</v>
      </c>
    </row>
    <row r="11" spans="2:11" x14ac:dyDescent="0.3">
      <c r="C11" t="s">
        <v>41</v>
      </c>
      <c r="D11" t="s">
        <v>40</v>
      </c>
      <c r="E11" t="s">
        <v>42</v>
      </c>
      <c r="H11" t="s">
        <v>50</v>
      </c>
      <c r="I11" t="s">
        <v>49</v>
      </c>
    </row>
    <row r="12" spans="2:11" x14ac:dyDescent="0.3">
      <c r="C12" s="5">
        <v>7290000</v>
      </c>
      <c r="D12" s="5">
        <v>4100000</v>
      </c>
      <c r="E12" s="5">
        <v>9520000</v>
      </c>
      <c r="H12" t="s">
        <v>35</v>
      </c>
      <c r="I12">
        <f t="shared" ref="I12" si="0">SUM(C4,F3)</f>
        <v>13041253.299999999</v>
      </c>
    </row>
    <row r="13" spans="2:11" x14ac:dyDescent="0.3">
      <c r="C13" t="s">
        <v>59</v>
      </c>
      <c r="D13">
        <f>SUM(C12,D12,E12)</f>
        <v>20910000</v>
      </c>
      <c r="H13" t="s">
        <v>36</v>
      </c>
      <c r="I13">
        <f>SUM(C5,F4)</f>
        <v>3531629.3099999982</v>
      </c>
    </row>
    <row r="14" spans="2:11" x14ac:dyDescent="0.3">
      <c r="H14" t="s">
        <v>37</v>
      </c>
      <c r="I14">
        <f>SUM(C6,F5)</f>
        <v>18507270.640000019</v>
      </c>
    </row>
    <row r="18" spans="2:9" x14ac:dyDescent="0.3">
      <c r="B18" t="s">
        <v>35</v>
      </c>
      <c r="C18" t="s">
        <v>49</v>
      </c>
      <c r="E18" t="s">
        <v>36</v>
      </c>
      <c r="F18" t="s">
        <v>49</v>
      </c>
      <c r="H18" t="s">
        <v>37</v>
      </c>
      <c r="I18" t="s">
        <v>49</v>
      </c>
    </row>
    <row r="19" spans="2:9" x14ac:dyDescent="0.3">
      <c r="B19" t="s">
        <v>45</v>
      </c>
      <c r="C19">
        <f>C12</f>
        <v>7290000</v>
      </c>
      <c r="E19" t="s">
        <v>45</v>
      </c>
      <c r="F19">
        <f>D12</f>
        <v>4100000</v>
      </c>
      <c r="H19" t="s">
        <v>45</v>
      </c>
      <c r="I19">
        <f>E12</f>
        <v>9520000</v>
      </c>
    </row>
    <row r="20" spans="2:9" x14ac:dyDescent="0.3">
      <c r="B20" t="s">
        <v>51</v>
      </c>
      <c r="C20">
        <f>I12</f>
        <v>13041253.299999999</v>
      </c>
      <c r="E20" t="s">
        <v>51</v>
      </c>
      <c r="F20">
        <f>I13</f>
        <v>3531629.3099999982</v>
      </c>
      <c r="H20" t="s">
        <v>51</v>
      </c>
      <c r="I20">
        <f>I14</f>
        <v>18507270.640000019</v>
      </c>
    </row>
    <row r="21" spans="2:9" x14ac:dyDescent="0.3">
      <c r="B21" t="s">
        <v>36</v>
      </c>
      <c r="C21">
        <f>I3</f>
        <v>2853842</v>
      </c>
      <c r="E21" t="s">
        <v>36</v>
      </c>
      <c r="F21">
        <f>I4</f>
        <v>569815</v>
      </c>
      <c r="H21" t="s">
        <v>36</v>
      </c>
      <c r="I21">
        <f>I5</f>
        <v>8244310</v>
      </c>
    </row>
  </sheetData>
  <pageMargins left="0.7" right="0.7" top="0.75" bottom="0.75" header="0.3" footer="0.3"/>
  <drawing r:id="rId5"/>
  <tableParts count="4">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4103-2347-4D39-9F10-8691248E43DF}">
  <dimension ref="A1:B4"/>
  <sheetViews>
    <sheetView workbookViewId="0">
      <selection sqref="A1:B4"/>
    </sheetView>
  </sheetViews>
  <sheetFormatPr defaultRowHeight="14.4" x14ac:dyDescent="0.3"/>
  <cols>
    <col min="1" max="1" width="10.77734375" bestFit="1" customWidth="1"/>
    <col min="2" max="2" width="16.21875" bestFit="1" customWidth="1"/>
    <col min="3" max="4" width="10.77734375" bestFit="1" customWidth="1"/>
    <col min="5" max="13" width="15.5546875" bestFit="1" customWidth="1"/>
    <col min="14" max="14" width="10.77734375" bestFit="1" customWidth="1"/>
  </cols>
  <sheetData>
    <row r="1" spans="1:2" x14ac:dyDescent="0.3">
      <c r="A1" s="1" t="s">
        <v>53</v>
      </c>
      <c r="B1" t="s">
        <v>54</v>
      </c>
    </row>
    <row r="2" spans="1:2" x14ac:dyDescent="0.3">
      <c r="A2" s="2" t="s">
        <v>9</v>
      </c>
      <c r="B2" s="5">
        <v>3</v>
      </c>
    </row>
    <row r="3" spans="1:2" x14ac:dyDescent="0.3">
      <c r="A3" s="2" t="s">
        <v>10</v>
      </c>
      <c r="B3" s="5">
        <v>31</v>
      </c>
    </row>
    <row r="4" spans="1:2" x14ac:dyDescent="0.3">
      <c r="A4" s="2" t="s">
        <v>8</v>
      </c>
      <c r="B4" s="5">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C25B-99D3-46BE-B1B2-1E7371F4C1DC}">
  <dimension ref="A1:B10"/>
  <sheetViews>
    <sheetView workbookViewId="0">
      <selection activeCell="E25" sqref="E25"/>
    </sheetView>
  </sheetViews>
  <sheetFormatPr defaultRowHeight="14.4" x14ac:dyDescent="0.3"/>
  <cols>
    <col min="1" max="1" width="18.77734375" bestFit="1" customWidth="1"/>
    <col min="2" max="2" width="22.77734375" bestFit="1" customWidth="1"/>
  </cols>
  <sheetData>
    <row r="1" spans="1:2" x14ac:dyDescent="0.3">
      <c r="A1" s="1" t="s">
        <v>52</v>
      </c>
      <c r="B1" t="s">
        <v>61</v>
      </c>
    </row>
    <row r="2" spans="1:2" x14ac:dyDescent="0.3">
      <c r="A2" s="2" t="s">
        <v>1</v>
      </c>
      <c r="B2" s="6">
        <v>36</v>
      </c>
    </row>
    <row r="3" spans="1:2" x14ac:dyDescent="0.3">
      <c r="A3" s="2" t="s">
        <v>2</v>
      </c>
      <c r="B3" s="6">
        <v>82</v>
      </c>
    </row>
    <row r="4" spans="1:2" x14ac:dyDescent="0.3">
      <c r="A4" s="2" t="s">
        <v>3</v>
      </c>
      <c r="B4" s="6">
        <v>4</v>
      </c>
    </row>
    <row r="5" spans="1:2" x14ac:dyDescent="0.3">
      <c r="A5" s="2" t="s">
        <v>60</v>
      </c>
      <c r="B5" s="6">
        <v>1</v>
      </c>
    </row>
    <row r="6" spans="1:2" x14ac:dyDescent="0.3">
      <c r="A6" s="2" t="s">
        <v>4</v>
      </c>
      <c r="B6" s="6">
        <v>10</v>
      </c>
    </row>
    <row r="7" spans="1:2" x14ac:dyDescent="0.3">
      <c r="A7" s="2" t="s">
        <v>5</v>
      </c>
      <c r="B7" s="6">
        <v>30</v>
      </c>
    </row>
    <row r="8" spans="1:2" x14ac:dyDescent="0.3">
      <c r="A8" s="2" t="s">
        <v>6</v>
      </c>
      <c r="B8" s="6">
        <v>14</v>
      </c>
    </row>
    <row r="9" spans="1:2" x14ac:dyDescent="0.3">
      <c r="A9" s="2" t="s">
        <v>7</v>
      </c>
      <c r="B9" s="6">
        <v>27</v>
      </c>
    </row>
    <row r="10" spans="1:2" x14ac:dyDescent="0.3">
      <c r="A10" s="2" t="s">
        <v>8</v>
      </c>
      <c r="B10" s="6">
        <v>204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A513-46CD-459F-BB94-F71F227743D0}">
  <dimension ref="B4:H5"/>
  <sheetViews>
    <sheetView showGridLines="0" tabSelected="1" zoomScale="92" zoomScaleNormal="100" workbookViewId="0">
      <selection activeCell="B6" sqref="B6"/>
    </sheetView>
  </sheetViews>
  <sheetFormatPr defaultRowHeight="14.4" x14ac:dyDescent="0.3"/>
  <cols>
    <col min="1" max="1" width="8.21875" customWidth="1"/>
    <col min="2" max="2" width="13.77734375" bestFit="1" customWidth="1"/>
    <col min="3" max="3" width="6.44140625" customWidth="1"/>
    <col min="5" max="5" width="8.21875" customWidth="1"/>
    <col min="8" max="8" width="11.5546875" bestFit="1" customWidth="1"/>
  </cols>
  <sheetData>
    <row r="4" spans="2:8" ht="1.2" customHeight="1" x14ac:dyDescent="0.3"/>
    <row r="5" spans="2:8" ht="15.6" x14ac:dyDescent="0.3">
      <c r="B5" s="3">
        <f>'KPI3'!D8</f>
        <v>30671717.640000019</v>
      </c>
      <c r="E5" s="4">
        <f>'KPI2'!$B$4</f>
        <v>34</v>
      </c>
      <c r="H5" s="3">
        <f>'KPI3'!D8</f>
        <v>30671717.640000019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7 1 7 b 4 3 - 1 d b d - 4 0 6 1 - a c f b - b e d 8 d 4 d 7 4 b 4 c "   x m l n s = " h t t p : / / s c h e m a s . m i c r o s o f t . c o m / D a t a M a s h u p " > A A A A A K s G A A B Q S w M E F A A C A A g A G I V 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Y h U 5 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G I V O W t I + T e C s A w A A 5 R M A A B M A H A B G b 3 J t d W x h c y 9 T Z W N 0 a W 9 u M S 5 t I K I Y A C i g F A A A A A A A A A A A A A A A A A A A A A A A A A A A A M V Y 3 0 / b M B B + R + J / s M J L 0 T L U M r S H b U x i r N P Q J D Z R J B 4 A R Y 5 z p B 6 O H f l H o U L 8 7 7 O b l q a N H R h U b V W p k e 9 8 9 9 3 5 u z u n C o i m g q N B 9 d v 7 v L W l h l h C h l I p b k H i H J L 9 7 n 6 3 2 9 v / 0 O s e d N E h Y q C 3 t 5 D 9 D I S R B O x K / 5 4 A 2 7 s Q 8 j Y V 4 r b z g z L Y O x Z c A 9 e q E 3 3 / d P U d a 4 y O O G Z j R R X 6 I 8 V f 6 + 7 q h C s j M b c m J i J N i b q a y p C z o a 6 e M O z d M 3 U f 7 c a I G 8 Z i p K W B 3 b h C 4 c e Z D I Y A 2 m K r Q D 5 c n m g o D i O / c h T / o j w 7 j C Z 7 o u v H S 4 f 3 e m p / J 7 K Y C q F t S n 4 C z k C q y J o 9 x 6 k N c i q Z r n f a o M T o c q p 9 x N i A Y I a l O n R x X O 8 + O T o e Y p 5 b P + f j E u Z O z m 2 O 1 I 2 Q x b F g p u B O q D o e V P H D Q 0 Q Y t U l P O C 4 g s m m y q k j D v X 6 M 0 U N U C k b J O O G m S E H O p J i P 6 0 K l s T Y q t N V K p U 4 y r J + M u + e 6 B v A s I J c i M 0 Q n u R S m b N g / I k Q Y r i 2 R g B h N R 0 3 w q S P K 0 B + Y s n l x 5 A 0 Y p 5 y I A h L C s G p G d l Q 4 x 7 P l K j f 1 X Z k B f 0 A S R s C t U L v T w Z P i S Z x G w 4 M E D n e Y h V L L c K k g k Y C V 4 B 6 h 0 o k p n V N P X h / n z D m D Q o w s F / p S i j p B q / U z c a c u q B 5 W 0 s 4 S 0 f z 8 6 z 1 L w C W f j n 5 e i k 2 i 8 W C t r D X A T p c 7 y 3 D i p V w 9 7 m 5 v U R 4 y O u 9 j N w C q X o + 9 9 b Y w 5 7 6 l e z X Q B R p X Q 2 9 V P S s A Y P P t 6 g 0 V / 3 w 7 e V l P O O H 6 4 8 G e i 2 B 1 L W G R t g s p n H N 2 J z o 9 f d e 3 3 7 7 F k F G U Z r l G 7 y d n Z E 8 q W i + D H Y I R z Q x m 6 J v J c t B t f G 5 H j i p y R Q 1 6 t 2 5 a F d V f h m 0 9 z P 8 2 Y X e D e v 2 i Z G I M g E 5 9 t D + F O 3 Q m G O x 7 J d X h N G l 7 L I V S S A F j K D V 5 5 l M 5 q 2 a U 1 0 S t c 1 s + a H D 8 d A N l H v c A m G W L W 1 s e L T E C T I b o s o r 2 G n 3 5 O q G M v X V k C 4 t R F H D S C 3 h Z R D J z M 8 / C k q s l g X V X L 8 I l j / M y p H w k K I E N T o 8 p g p a C 8 2 E M z B C f 6 q p q K w x j P f U 0 8 / 9 0 9 W j 0 7 k r + t r v c 5 m b S f 1 / s 3 z T N X j S k C n u 4 l O c J o / a S u r k S m c J o K Z E g 0 E C d B P V X V S z P A F p P x b z t n S t n I r U v N V j b A 8 z s F b K h M I v x d d z K i S w S U Z Z C a s O p H m + Q X 7 / n K F o 4 1 g o 4 w L P W P a v i 2 g u A r Y d v d Q x e S t U V a P a K B l p K K K g p E h z o e L M 2 H 5 I T J p S X s p P 2 r n E e K p H m L C i B U M z 0 2 I O x 7 X + Q m V S Z N K A h q b p N 7 B 0 O U 7 Z Y c 2 1 l 9 Q 9 Q S w E C L Q A U A A I A C A A Y h U 5 a y I A f s K Y A A A D 3 A A A A E g A A A A A A A A A A A A A A A A A A A A A A Q 2 9 u Z m l n L 1 B h Y 2 t h Z 2 U u e G 1 s U E s B A i 0 A F A A C A A g A G I V O W l N y O C y b A A A A 4 Q A A A B M A A A A A A A A A A A A A A A A A 8 g A A A F t D b 2 5 0 Z W 5 0 X 1 R 5 c G V z X S 5 4 b W x Q S w E C L Q A U A A I A C A A Y h U 5 a 0 j 5 N 4 K w D A A D l E w A A E w A A A A A A A A A A A A A A A A D a A Q A A R m 9 y b X V s Y X M v U 2 V j d G l v b j E u b V B L B Q Y A A A A A A w A D A M I A A A D 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W w A A A A A A A L p b 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c m 9 r Z X J h Z 2 V f M j A y M D A x M j M x M D Q w P C 9 J d G V t U G F 0 a D 4 8 L 0 l 0 Z W 1 M b 2 N h d G l v b j 4 8 U 3 R h Y m x l R W 5 0 c m l l c z 4 8 R W 5 0 c n k g V H l w Z T 0 i Q W R k Z W R U b 0 R h d G F N b 2 R l b C I g V m F s d W U 9 I m w x I i A v P j x F b n R y e S B U e X B l P S J C d W Z m Z X J O Z X h 0 U m V m c m V z a C I g V m F s d W U 9 I m w x I i A v P j x F b n R y e S B U e X B l P S J G a W x s Q 2 9 1 b n Q i I F Z h b H V l P S J s O T Y x I i A v P j x F b n R y e S B U e X B l P S J G a W x s R W 5 h Y m x l Z C I g V m F s d W U 9 I m w w I i A v P j x F b n R y e S B U e X B l P S J G a W x s R X J y b 3 J D b 2 R l I i B W Y W x 1 Z T 0 i c 1 V u a 2 5 v d 2 4 i I C 8 + P E V u d H J 5 I F R 5 c G U 9 I k Z p b G x F c n J v c k N v d W 5 0 I i B W Y W x 1 Z T 0 i b D A i I C 8 + P E V u d H J 5 I F R 5 c G U 9 I k Z p b G x M Y X N 0 V X B k Y X R l Z C I g V m F s d W U 9 I m Q y M D I 1 L T A x L T I 3 V D E 2 O j I x O j U z L j Y 2 N T E z M j F a I i A v P j x F b n R y e S B U e X B l P S J G a W x s Q 2 9 s d W 1 u V H l w Z X M i I F Z h b H V l P S J z Q m d Z R 0 N R a 0 d C Z 1 l H Q m d V S k J n W U o 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M T I x Z G J k N S 0 0 Y j g 1 L T Q 4 Y j A t O D R i Z C 0 5 Y T k 1 Y W R m N T h i Y z g i I C 8 + P E V u d H J 5 I F R 5 c G U 9 I l J l b G F 0 a W 9 u c 2 h p c E l u Z m 9 D b 2 5 0 Y W l u Z X I i I F Z h b H V l P S J z e y Z x d W 9 0 O 2 N v b H V t b k N v d W 5 0 J n F 1 b 3 Q 7 O j E 1 L C Z x d W 9 0 O 2 t l e U N v b H V t b k 5 h b W V z J n F 1 b 3 Q 7 O l t d L C Z x d W 9 0 O 3 F 1 Z X J 5 U m V s Y X R p b 2 5 z a G l w c y Z x d W 9 0 O z p b X S w m c X V v d D t j b 2 x 1 b W 5 J Z G V u d G l 0 a W V z J n F 1 b 3 Q 7 O l s m c X V v d D t T Z W N 0 a W 9 u M S 9 i c m 9 r Z X J h Z 2 V f M j A y M D A x M j M x M D Q w L 1 J l b W 9 2 Z W Q g R X J y b 3 J z L n t j b G l l b n R f b m F t Z S w w f S Z x d W 9 0 O y w m c X V v d D t T Z W N 0 a W 9 u M S 9 i c m 9 r Z X J h Z 2 V f M j A y M D A x M j M x M D Q w L 0 N o Y W 5 n Z W Q g V H l w Z T E u e 3 B v b G l j e V 9 u d W 1 i Z X I s M X 0 m c X V v d D s s J n F 1 b 3 Q 7 U 2 V j d G l v b j E v Y n J v a 2 V y Y W d l X z I w M j A w M T I z M T A 0 M C 9 S Z W 1 v d m V k I E V y c m 9 y c y 5 7 c G 9 s a W N 5 X 3 N 0 Y X R 1 c y w y f S Z x d W 9 0 O y w m c X V v d D t T Z W N 0 a W 9 u M S 9 i c m 9 r Z X J h Z 2 V f M j A y M D A x M j M x M D Q w L 1 J l b W 9 2 Z W Q g R X J y b 3 J z L n t w b 2 x p Y 3 l f c 3 R h c n R f Z G F 0 Z S w z f S Z x d W 9 0 O y w m c X V v d D t T Z W N 0 a W 9 u M S 9 i c m 9 r Z X J h Z 2 V f M j A y M D A x M j M x M D Q w L 1 J l b W 9 2 Z W Q g R X J y b 3 J z L n t w b 2 x p Y 3 l f Z W 5 k X 2 R h d G U s N H 0 m c X V v d D s s J n F 1 b 3 Q 7 U 2 V j d G l v b j E v Y n J v a 2 V y Y W d l X z I w M j A w M T I z M T A 0 M C 9 S Z W 1 v d m V k I E V y c m 9 y c y 5 7 c H J v Z H V j d F 9 n c m 9 1 c C w 1 f S Z x d W 9 0 O y w m c X V v d D t T Z W N 0 a W 9 u M S 9 i c m 9 r Z X J h Z 2 V f M j A y M D A x M j M x M D Q w L 1 J l b W 9 2 Z W Q g R X J y b 3 J z L n t B Y 2 N v d W 5 0 I E V 4 Z W N 1 d G l 2 Z S w 2 f S Z x d W 9 0 O y w m c X V v d D t T Z W N 0 a W 9 u M S 9 i c m 9 r Z X J h Z 2 V f M j A y M D A x M j M x M D Q w L 1 J l b W 9 2 Z W Q g R X J y b 3 J z L n t i c m F u Y 2 h f b m F t Z S w 3 f S Z x d W 9 0 O y w m c X V v d D t T Z W N 0 a W 9 u M S 9 i c m 9 r Z X J h Z 2 V f M j A y M D A x M j M x M D Q w L 1 J l b W 9 2 Z W Q g R X J y b 3 J z L n t z b 2 x 1 d G l v b l 9 n c m 9 1 c C w 4 f S Z x d W 9 0 O y w m c X V v d D t T Z W N 0 a W 9 u M S 9 i c m 9 r Z X J h Z 2 V f M j A y M D A x M j M x M D Q w L 1 J l b W 9 2 Z W Q g R X J y b 3 J z L n t p b m N v b W V f Y 2 x h c 3 M s O X 0 m c X V v d D s s J n F 1 b 3 Q 7 U 2 V j d G l v b j E v Y n J v a 2 V y Y W d l X z I w M j A w M T I z M T A 0 M C 9 S Z W 1 v d m V k I E V y c m 9 y c y 5 7 Q W 1 v d W 5 0 L D E w f S Z x d W 9 0 O y w m c X V v d D t T Z W N 0 a W 9 u M S 9 i c m 9 r Z X J h Z 2 V f M j A y M D A x M j M x M D Q w L 1 J l b W 9 2 Z W Q g R X J y b 3 J z L n t p b m N v b W V f Z H V l X 2 R h d G U s M T F 9 J n F 1 b 3 Q 7 L C Z x d W 9 0 O 1 N l Y 3 R p b 2 4 x L 2 J y b 2 t l c m F n Z V 8 y M D I w M D E y M z E w N D A v U m V t b 3 Z l Z C B F c n J v c n M u e 3 J l d m V u d W V f d H J h b n N h Y 3 R p b 2 5 f d H l w Z S w x M n 0 m c X V v d D s s J n F 1 b 3 Q 7 U 2 V j d G l v b j E v Y n J v a 2 V y Y W d l X z I w M j A w M T I z M T A 0 M C 9 S Z W 1 v d m V k I E V y c m 9 y c y 5 7 c m V u Z X d h b F 9 z d G F 0 d X M s M T N 9 J n F 1 b 3 Q 7 L C Z x d W 9 0 O 1 N l Y 3 R p b 2 4 x L 2 J y b 2 t l c m F n Z V 8 y M D I w M D E y M z E w N D A v U m V t b 3 Z l Z C B F c n J v c n M u e 2 x h c 3 R f d X B k Y X R l Z F 9 k Y X R l L D E 1 f S Z x d W 9 0 O 1 0 s J n F 1 b 3 Q 7 Q 2 9 s d W 1 u Q 2 9 1 b n Q m c X V v d D s 6 M T U s J n F 1 b 3 Q 7 S 2 V 5 Q 2 9 s d W 1 u T m F t Z X M m c X V v d D s 6 W 1 0 s J n F 1 b 3 Q 7 Q 2 9 s d W 1 u S W R l b n R p d G l l c y Z x d W 9 0 O z p b J n F 1 b 3 Q 7 U 2 V j d G l v b j E v Y n J v a 2 V y Y W d l X z I w M j A w M T I z M T A 0 M C 9 S Z W 1 v d m V k I E V y c m 9 y c y 5 7 Y 2 x p Z W 5 0 X 2 5 h b W U s M H 0 m c X V v d D s s J n F 1 b 3 Q 7 U 2 V j d G l v b j E v Y n J v a 2 V y Y W d l X z I w M j A w M T I z M T A 0 M C 9 D a G F u Z 2 V k I F R 5 c G U x L n t w b 2 x p Y 3 l f b n V t Y m V y L D F 9 J n F 1 b 3 Q 7 L C Z x d W 9 0 O 1 N l Y 3 R p b 2 4 x L 2 J y b 2 t l c m F n Z V 8 y M D I w M D E y M z E w N D A v U m V t b 3 Z l Z C B F c n J v c n M u e 3 B v b G l j e V 9 z d G F 0 d X M s M n 0 m c X V v d D s s J n F 1 b 3 Q 7 U 2 V j d G l v b j E v Y n J v a 2 V y Y W d l X z I w M j A w M T I z M T A 0 M C 9 S Z W 1 v d m V k I E V y c m 9 y c y 5 7 c G 9 s a W N 5 X 3 N 0 Y X J 0 X 2 R h d G U s M 3 0 m c X V v d D s s J n F 1 b 3 Q 7 U 2 V j d G l v b j E v Y n J v a 2 V y Y W d l X z I w M j A w M T I z M T A 0 M C 9 S Z W 1 v d m V k I E V y c m 9 y c y 5 7 c G 9 s a W N 5 X 2 V u Z F 9 k Y X R l L D R 9 J n F 1 b 3 Q 7 L C Z x d W 9 0 O 1 N l Y 3 R p b 2 4 x L 2 J y b 2 t l c m F n Z V 8 y M D I w M D E y M z E w N D A v U m V t b 3 Z l Z C B F c n J v c n M u e 3 B y b 2 R 1 Y 3 R f Z 3 J v d X A s N X 0 m c X V v d D s s J n F 1 b 3 Q 7 U 2 V j d G l v b j E v Y n J v a 2 V y Y W d l X z I w M j A w M T I z M T A 0 M C 9 S Z W 1 v d m V k I E V y c m 9 y c y 5 7 Q W N j b 3 V u d C B F e G V j d X R p d m U s N n 0 m c X V v d D s s J n F 1 b 3 Q 7 U 2 V j d G l v b j E v Y n J v a 2 V y Y W d l X z I w M j A w M T I z M T A 0 M C 9 S Z W 1 v d m V k I E V y c m 9 y c y 5 7 Y n J h b m N o X 2 5 h b W U s N 3 0 m c X V v d D s s J n F 1 b 3 Q 7 U 2 V j d G l v b j E v Y n J v a 2 V y Y W d l X z I w M j A w M T I z M T A 0 M C 9 S Z W 1 v d m V k I E V y c m 9 y c y 5 7 c 2 9 s d X R p b 2 5 f Z 3 J v d X A s O H 0 m c X V v d D s s J n F 1 b 3 Q 7 U 2 V j d G l v b j E v Y n J v a 2 V y Y W d l X z I w M j A w M T I z M T A 0 M C 9 S Z W 1 v d m V k I E V y c m 9 y c y 5 7 a W 5 j b 2 1 l X 2 N s Y X N z L D l 9 J n F 1 b 3 Q 7 L C Z x d W 9 0 O 1 N l Y 3 R p b 2 4 x L 2 J y b 2 t l c m F n Z V 8 y M D I w M D E y M z E w N D A v U m V t b 3 Z l Z C B F c n J v c n M u e 0 F t b 3 V u d C w x M H 0 m c X V v d D s s J n F 1 b 3 Q 7 U 2 V j d G l v b j E v Y n J v a 2 V y Y W d l X z I w M j A w M T I z M T A 0 M C 9 S Z W 1 v d m V k I E V y c m 9 y c y 5 7 a W 5 j b 2 1 l X 2 R 1 Z V 9 k Y X R l L D E x f S Z x d W 9 0 O y w m c X V v d D t T Z W N 0 a W 9 u M S 9 i c m 9 r Z X J h Z 2 V f M j A y M D A x M j M x M D Q w L 1 J l b W 9 2 Z W Q g R X J y b 3 J z L n t y Z X Z l b n V l X 3 R y Y W 5 z Y W N 0 a W 9 u X 3 R 5 c G U s M T J 9 J n F 1 b 3 Q 7 L C Z x d W 9 0 O 1 N l Y 3 R p b 2 4 x L 2 J y b 2 t l c m F n Z V 8 y M D I w M D E y M z E w N D A v U m V t b 3 Z l Z C B F c n J v c n M u e 3 J l b m V 3 Y W x f c 3 R h d H V z L D E z f S Z x d W 9 0 O y w m c X V v d D t T Z W N 0 a W 9 u M S 9 i c m 9 r Z X J h Z 2 V f M j A y M D A x M j M x M D Q w L 1 J l b W 9 2 Z W Q g R X J y b 3 J z L n t s Y X N 0 X 3 V w Z G F 0 Z W R f Z G F 0 Z S w x N 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t Q S T M h U G l 2 b 3 R U Y W J s Z T I i I C 8 + P C 9 T d G F i b G V F b n R y a W V z P j w v S X R l b T 4 8 S X R l b T 4 8 S X R l b U x v Y 2 F 0 a W 9 u P j x J d G V t V H l w Z T 5 G b 3 J t d W x h P C 9 J d G V t V H l w Z T 4 8 S X R l b V B h d G g + U 2 V j d G l v b j E v Z m V l c 1 8 y M D I w M D E y M z E w N D E 8 L 0 l 0 Z W 1 Q Y X R o P j w v S X R l b U x v Y 2 F 0 a W 9 u P j x T d G F i b G V F b n R y a W V z P j x F b n R y e S B U e X B l P S J G a W x s U 3 R h d H V z I i B W Y W x 1 Z T 0 i c 0 N v b X B s Z X R l I i A v P j x F b n R y e S B U e X B l P S J C d W Z m Z X J O Z X h 0 U m V m c m V z a C I g V m F s d W U 9 I m w x 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F b m F i b G V k I i B W Y W x 1 Z T 0 i b D A i I C 8 + P E V u d H J 5 I F R 5 c G U 9 I k Z p b G x D b 2 x 1 b W 5 U e X B l c y I g V m F s d W U 9 I n N C Z 1 l H Q m d Z R E N R W T 0 i I C 8 + P E V u d H J 5 I F R 5 c G U 9 I k Z p b G x M Y X N 0 V X B k Y X R l Z C I g V m F s d W U 9 I m Q y M D I 1 L T A x L T I 5 V D A 3 O j I 5 O j U 5 L j c x M T U x N j F a I i A v P j x F b n R y e S B U e X B l P S J G a W x s R X J y b 3 J D b 3 V u d C I g V m F s d W U 9 I m w w I i A v P j x F b n R y e S B U e X B l P S J G a W x s R X J y b 3 J D b 2 R l I i B W Y W x 1 Z T 0 i c 1 V u a 2 5 v d 2 4 i I C 8 + P E V u d H J 5 I F R 5 c G U 9 I k Z p b G x l Z E N v b X B s Z X R l U m V z d W x 0 V G 9 X b 3 J r c 2 h l Z X Q i I F Z h b H V l P S J s M C I g L z 4 8 R W 5 0 c n k g V H l w Z T 0 i R m l s b E N v d W 5 0 I i B W Y W x 1 Z T 0 i b D k i I C 8 + P E V u d H J 5 I F R 5 c G U 9 I k Z p b G x U b 0 R h d G F N b 2 R l b E V u Y W J s Z W Q i I F Z h b H V l P S J s M S I g L z 4 8 R W 5 0 c n k g V H l w Z T 0 i S X N Q c m l 2 Y X R l I i B W Y W x 1 Z T 0 i b D A i I C 8 + P E V u d H J 5 I F R 5 c G U 9 I l F 1 Z X J 5 S U Q i I F Z h b H V l P S J z N z U 5 M j F j M T k t M m Y x N i 0 0 M D R h L T g 4 N W Q t M 2 U x O T M 4 N T I z O W Q 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S 1 B J M y F Q a X Z v d F R h Y m x l M y I g L z 4 8 R W 5 0 c n k g V H l w Z T 0 i U m V s Y X R p b 2 5 z a G l w S W 5 m b 0 N v b n R h a W 5 l c i I g V m F s d W U 9 I n N 7 J n F 1 b 3 Q 7 Y 2 9 s d W 1 u Q 2 9 1 b n Q m c X V v d D s 6 O C w m c X V v d D t r Z X l D b 2 x 1 b W 5 O Y W 1 l c y Z x d W 9 0 O z p b X S w m c X V v d D t x d W V y e V J l b G F 0 a W 9 u c 2 h p c H M m c X V v d D s 6 W 1 0 s J n F 1 b 3 Q 7 Y 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Q 2 9 s d W 1 u Q 2 9 1 b n Q m c X V v d D s 6 O C 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Y 3 V 0 a X Z l L D N 9 J n F 1 b 3 Q 7 L C Z x d W 9 0 O 1 N l Y 3 R p b 2 4 x L 2 Z l Z X N f M j A y M D A x M j M x M D Q x L 0 N o Y W 5 n Z W Q g V H l w Z S 5 7 a W 5 j b 2 1 l X 2 N s Y X N z L D R 9 J n F 1 b 3 Q 7 L C Z x d W 9 0 O 1 N l Y 3 R p b 2 4 x L 2 Z l Z X N f M j A y M D A x M j M x M D Q x L 0 N o Y W 5 n Z W Q g V H l w Z S 5 7 Q W 1 v d W 5 0 L D V 9 J n F 1 b 3 Q 7 L C Z x d W 9 0 O 1 N l Y 3 R p b 2 4 x L 2 Z l Z X N f M j A y M D A x M j M x M D Q x L 0 N o Y W 5 n Z W Q g V H l w Z S 5 7 a W 5 j b 2 1 l X 2 R 1 Z V 9 k Y X R l L D Z 9 J n F 1 b 3 Q 7 L C Z x d W 9 0 O 1 N l Y 3 R p b 2 4 x L 2 Z l Z X N f M j A y M D A x M j M x M D Q x L 0 N o Y W 5 n Z W Q g V H l w Z S 5 7 c m V 2 Z W 5 1 Z V 9 0 c m F u c 2 F j d G l v b l 9 0 e X B l L D d 9 J n F 1 b 3 Q 7 X S w m c X V v d D t S Z W x h d G l v b n N o a X B J b m Z v J n F 1 b 3 Q 7 O l t d f S I g L z 4 8 L 1 N 0 Y W J s Z U V u d H J p Z X M + P C 9 J d G V t P j x J d G V t P j x J d G V t T G 9 j Y X R p b 2 4 + P E l 0 Z W 1 U e X B l P k Z v c m 1 1 b G E 8 L 0 l 0 Z W 1 U e X B l P j x J d G V t U G F 0 a D 5 T Z W N 0 a W 9 u M S 9 O T i U y Q k V O J T J C R U U l M j B J b m R p J T I w Y m R n d C U y M C 0 y M D A x M j A y M D w v S X R l b V B h d G g + P C 9 J d G V t T G 9 j Y X R p b 2 4 + P F N 0 Y W J s Z U V u d H J p Z X M + P E V u d H J 5 I F R 5 c G U 9 I k F k Z G V k V G 9 E Y X R h T W 9 k Z W w i I F Z h b H V l P S J s M S 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E t M j d U M T Y 6 M j E 6 N T c u M T A 4 N D I 4 N F o i I C 8 + P E V u d H J 5 I F R 5 c G U 9 I k Z p b G x D b 2 x 1 b W 5 U e X B l c y I g V m F s d W U 9 I n N C Z 1 l H Q X d N R C I g L z 4 8 R W 5 0 c n k g V H l w Z T 0 i R m l s b E N v b H V t b k 5 h b W V z I i B W Y W x 1 Z T 0 i c 1 s m c X V v d D t C c m F u Y 2 g m c X V v d D s s J n F 1 b 3 Q 7 R W 1 w b G 9 5 Z W U g T m F t Z S Z x d W 9 0 O y w m c X V v d D t O Z X c g U m 9 s Z T I m c X V v d D s s J n F 1 b 3 Q 7 T m V 3 I E J 1 Z G d l d C Z x d W 9 0 O y w m c X V v d D t D c m 9 z c y B z Z W x s I G J 1 Z 2 R l d C Z x d W 9 0 O y w m c X V v d D t S Z W 5 l d 2 F s I E J 1 Z G d l d 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3 Z G Z j Z T U 2 Z C 1 m Y T J m L T Q z M T M t O T U 3 Y S 1 j M G I z Y z g x Y T Z h Y j M i I C 8 + P E V u d H J 5 I F R 5 c G U 9 I l J l b G F 0 a W 9 u c 2 h p c E l u Z m 9 D b 2 5 0 Y W l u Z X I i I F Z h b H V l P S J z e y Z x d W 9 0 O 2 N v b H V t b k N v d W 5 0 J n F 1 b 3 Q 7 O j Y s J n F 1 b 3 Q 7 a 2 V 5 Q 2 9 s d W 1 u T m F t Z X M m c X V v d D s 6 W 1 0 s J n F 1 b 3 Q 7 c X V l c n l S Z W x h d G l v b n N o a X B z J n F 1 b 3 Q 7 O l t d L C Z x d W 9 0 O 2 N v b H V t b k l k Z W 5 0 a X R p Z X M m c X V v d D s 6 W y Z x d W 9 0 O 1 N l Y 3 R p b 2 4 x L 0 5 O K 0 V O K 0 V F I E l u Z G k g Y m R n d C A t M j A w M T I w M j A v Q 2 h h b m d l Z C B U e X B l L n t C c m F u Y 2 g s M H 0 m c X V v d D s s J n F 1 b 3 Q 7 U 2 V j d G l v b j E v T k 4 r R U 4 r R U U g S W 5 k a S B i Z G d 0 I C 0 y M D A x M j A y M C 9 D a G F u Z 2 V k I F R 5 c G U u e 0 V t c G x v e W V l I E 5 h b W U s M X 0 m c X V v d D s s J n F 1 b 3 Q 7 U 2 V j d G l v b j E v T k 4 r R U 4 r R U U g S W 5 k a S B i Z G d 0 I C 0 y M D A x M j A y M C 9 D a G F u Z 2 V k I F R 5 c G U u e 0 5 l d y B S b 2 x l M i w y f S Z x d W 9 0 O y w m c X V v d D t T Z W N 0 a W 9 u M S 9 O T i t F T i t F R S B J b m R p I G J k Z 3 Q g L T I w M D E y M D I w L 0 N o Y W 5 n Z W Q g V H l w Z S 5 7 T m V 3 I E J 1 Z G d l d C w z f S Z x d W 9 0 O y w m c X V v d D t T Z W N 0 a W 9 u M S 9 O T i t F T i t F R S B J b m R p I G J k Z 3 Q g L T I w M D E y M D I w L 0 N o Y W 5 n Z W Q g V H l w Z S 5 7 Q 3 J v c 3 M g c 2 V s b C B i d W d k Z X Q s N H 0 m c X V v d D s s J n F 1 b 3 Q 7 U 2 V j d G l v b j E v T k 4 r R U 4 r R U U g S W 5 k a S B i Z G d 0 I C 0 y M D A x M j A y M C 9 D a G F u Z 2 V k I F R 5 c G U u e 1 J l b m V 3 Y W w g Q n V k Z 2 V 0 L D V 9 J n F 1 b 3 Q 7 X S w m c X V v d D t D b 2 x 1 b W 5 D b 3 V u d C Z x d W 9 0 O z o 2 L C Z x d W 9 0 O 0 t l e U N v b H V t b k 5 h b W V z J n F 1 b 3 Q 7 O l t d L C Z x d W 9 0 O 0 N v b H V t b k l k Z W 5 0 a X R p Z X M m c X V v d D s 6 W y Z x d W 9 0 O 1 N l Y 3 R p b 2 4 x L 0 5 O K 0 V O K 0 V F I E l u Z G k g Y m R n d C A t M j A w M T I w M j A v Q 2 h h b m d l Z C B U e X B l L n t C c m F u Y 2 g s M H 0 m c X V v d D s s J n F 1 b 3 Q 7 U 2 V j d G l v b j E v T k 4 r R U 4 r R U U g S W 5 k a S B i Z G d 0 I C 0 y M D A x M j A y M C 9 D a G F u Z 2 V k I F R 5 c G U u e 0 V t c G x v e W V l I E 5 h b W U s M X 0 m c X V v d D s s J n F 1 b 3 Q 7 U 2 V j d G l v b j E v T k 4 r R U 4 r R U U g S W 5 k a S B i Z G d 0 I C 0 y M D A x M j A y M C 9 D a G F u Z 2 V k I F R 5 c G U u e 0 5 l d y B S b 2 x l M i w y f S Z x d W 9 0 O y w m c X V v d D t T Z W N 0 a W 9 u M S 9 O T i t F T i t F R S B J b m R p I G J k Z 3 Q g L T I w M D E y M D I w L 0 N o Y W 5 n Z W Q g V H l w Z S 5 7 T m V 3 I E J 1 Z G d l d C w z f S Z x d W 9 0 O y w m c X V v d D t T Z W N 0 a W 9 u M S 9 O T i t F T i t F R S B J b m R p I G J k Z 3 Q g L T I w M D E y M D I w L 0 N o Y W 5 n Z W Q g V H l w Z S 5 7 Q 3 J v c 3 M g c 2 V s b C B i d W d k Z X Q s N H 0 m c X V v d D s s J n F 1 b 3 Q 7 U 2 V j d G l v b j E v T k 4 r R U 4 r R U U g S W 5 k a S B i Z G d 0 I C 0 y M D A x M j A y M C 9 D a G F u Z 2 V k I F R 5 c G U u e 1 J l b m V 3 Y W w g Q n V k Z 2 V 0 L D V 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L U E k z I V B p d m 9 0 V G F i b G U 1 I i A v P j w v U 3 R h Y m x l R W 5 0 c m l l c z 4 8 L 0 l 0 Z W 0 + P E l 0 Z W 0 + P E l 0 Z W 1 M b 2 N h d G l v b j 4 8 S X R l b V R 5 c G U + R m 9 y b X V s Y T w v S X R l b V R 5 c G U + P E l 0 Z W 1 Q Y X R o P l N l Y 3 R p b 2 4 x L 2 l u d m 9 p Y 2 V f M j A y M D A x M j M x M D Q x P C 9 J d G V t U G F 0 a D 4 8 L 0 l 0 Z W 1 M b 2 N h d G l v b j 4 8 U 3 R h Y m x l R W 5 0 c m l l c z 4 8 R W 5 0 c n k g V H l w Z T 0 i R m l s b E N v d W 5 0 I i B W Y W x 1 Z T 0 i b D I w N C 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M i 0 x N F Q x M T o x M D o 0 N S 4 z N D I 3 N j k 4 W i I g L z 4 8 R W 5 0 c n k g V H l w Z T 0 i R m l s b E N v b H V t b l R 5 c G V z I i B W Y W x 1 Z T 0 i c 0 F 3 a 0 d C Z 1 l H Q m d Z R 0 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I w O T Y 4 N m R k L W F k N T g t N D k z N C 0 5 N D R i L T J m Z T I w Y m Y 4 Y z I 2 Y 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a G F u Z 2 V k I F R 5 c G U u e 3 B v b G l j e V 9 u d W 1 i Z X I s O H 0 m c X V v d D s s J n F 1 b 3 Q 7 U 2 V j d G l v b j E v a W 5 2 b 2 l j Z V 8 y M D I w M D E y M z E w N D E v Q 2 h h b m d l Z C B U e X B l L n t B b W 9 1 b n Q s O X 0 m c X V v d D s s J n F 1 b 3 Q 7 U 2 V j d G l v b j E v a W 5 2 b 2 l j Z V 8 y M D I w M D E y M z E w N D E v Q 2 h h b m d l Z C B U e X B l L n t p b m N v b W V f Z H V l X 2 R h d G U s M T B 9 J n F 1 b 3 Q 7 X S w m c X V v d D t D b 2 x 1 b W 5 D b 3 V u d C Z x d W 9 0 O z o x M S 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Y 3 V 0 a X Z l L D V 9 J n F 1 b 3 Q 7 L C Z x d W 9 0 O 1 N l Y 3 R p b 2 4 x L 2 l u d m 9 p Y 2 V f M j A y M D A x M j M x M D Q x L 0 N o Y W 5 n Z W Q g V H l w Z S 5 7 a W 5 j b 2 1 l X 2 N s Y X N z L D Z 9 J n F 1 b 3 Q 7 L C Z x d W 9 0 O 1 N l Y 3 R p b 2 4 x L 2 l u d m 9 p Y 2 V f M j A y M D A x M j M x M D Q x L 0 N o Y W 5 n Z W Q g V H l w Z S 5 7 Y 2 x p Z W 5 0 X 2 5 h b W U s N 3 0 m c X V v d D s s J n F 1 b 3 Q 7 U 2 V j d G l v b j E v a W 5 2 b 2 l j Z V 8 y M D I w M D E y M z E w N D E v Q 2 h h b m d l Z C B U e X B l L n t w b 2 x p Y 3 l f b n V t Y m V y L D h 9 J n F 1 b 3 Q 7 L C Z x d W 9 0 O 1 N l Y 3 R p b 2 4 x L 2 l u d m 9 p Y 2 V f M j A y M D A x M j M x M D Q x L 0 N o Y W 5 n Z W Q g V H l w Z S 5 7 Q W 1 v d W 5 0 L D l 9 J n F 1 b 3 Q 7 L C Z x d W 9 0 O 1 N l Y 3 R p b 2 4 x L 2 l u d m 9 p Y 2 V f M j A y M D A x M j M x M D Q x L 0 N o Y W 5 n Z W Q g V H l w Z S 5 7 a W 5 j b 2 1 l X 2 R 1 Z V 9 k Y X R 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S 1 B J M i F Q a X Z v d F R h Y m x l M S I g L z 4 8 R W 5 0 c n k g V H l w Z T 0 i Q W R k Z W R U b 0 R h d G F N b 2 R l b C I g V m F s d W U 9 I m w x I i A v P j w v U 3 R h Y m x l R W 5 0 c m l l c z 4 8 L 0 l 0 Z W 0 + P E l 0 Z W 0 + P E l 0 Z W 1 M b 2 N h d G l v b j 4 8 S X R l b V R 5 c G U + R m 9 y b X V s Y T w v S X R l b V R 5 c G U + P E l 0 Z W 1 Q Y X R o P l N l Y 3 R p b 2 4 x L 2 1 l Z X R p b m d f b G l z d F 8 y M D I w M D E y M z E w N D E 8 L 0 l 0 Z W 1 Q Y X R o P j w v S X R l b U x v Y 2 F 0 a W 9 u P j x T d G F i b G V F b n R y a W V z P j x F b n R y e S B U e X B l P S J G a W x s U 3 R h d H V z I i B W Y W x 1 Z T 0 i c 0 N v b X B s Z X R l I i A v P j x F b n R y e S B U e X B l P S J C d W Z m Z X J O Z X h 0 U m V m c m V z a C I g V m F s d W U 9 I m w x I i A v P j x F b n R y e S B U e X B l P S J G a W x s Q 2 9 s d W 1 u T m F t Z X M i I F Z h b H V l P S J z W y Z x d W 9 0 O 0 F j Y 2 9 1 b n Q g R X h l Y 3 V 0 a X Z l J n F 1 b 3 Q 7 L C Z x d W 9 0 O 2 J y Y W 5 j a F 9 u Y W 1 l J n F 1 b 3 Q 7 L C Z x d W 9 0 O 2 d s b 2 J h b F 9 h d H R l b m R l Z X M m c X V v d D s s J n F 1 b 3 Q 7 b W V l d G l u Z 1 9 k Y X R l J n F 1 b 3 Q 7 X S I g L z 4 8 R W 5 0 c n k g V H l w Z T 0 i R m l s b E V u Y W J s Z W Q i I F Z h b H V l P S J s M C I g L z 4 8 R W 5 0 c n k g V H l w Z T 0 i R m l s b E N v b H V t b l R 5 c G V z I i B W Y W x 1 Z T 0 i c 0 J n W U d D U T 0 9 I i A v P j x F b n R y e S B U e X B l P S J G a W x s T G F z d F V w Z G F 0 Z W Q i I F Z h b H V l P S J k M j A y N S 0 w M S 0 y O V Q w N z o y O T o 1 O S 4 3 M j k y O T c y W i I g L z 4 8 R W 5 0 c n k g V H l w Z T 0 i R m l s b E V y c m 9 y Q 2 9 1 b n Q i I F Z h b H V l P S J s M C I g L z 4 8 R W 5 0 c n k g V H l w Z T 0 i R m l s b E V y c m 9 y Q 2 9 k Z S I g V m F s d W U 9 I n N V b m t u b 3 d u I i A v P j x F b n R y e S B U e X B l P S J G a W x s Z W R D b 2 1 w b G V 0 Z V J l c 3 V s d F R v V 2 9 y a 3 N o Z W V 0 I i B W Y W x 1 Z T 0 i b D A i I C 8 + P E V u d H J 5 I F R 5 c G U 9 I k Z p b G x D b 3 V u d C I g V m F s d W U 9 I m w z N C I g L z 4 8 R W 5 0 c n k g V H l w Z T 0 i R m l s b F R v R G F 0 Y U 1 v Z G V s R W 5 h Y m x l Z C I g V m F s d W U 9 I m w x I i A v P j x F b n R y e S B U e X B l P S J J c 1 B y a X Z h d G U i I F Z h b H V l P S J s M C I g L z 4 8 R W 5 0 c n k g V H l w Z T 0 i U X V l c n l J R C I g V m F s d W U 9 I n M 5 M j M 5 N D F m M i 1 k M m E 0 L T Q w N G U t Y T g x N y 0 z O D E 5 O W I 5 Z D d m M z E 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0 L C Z x d W 9 0 O 2 t l e U N v b H V t b k 5 h b W V z J n F 1 b 3 Q 7 O l t d L C Z x d W 9 0 O 3 F 1 Z X J 5 U m V s Y X R p b 2 5 z a G l w c y Z x d W 9 0 O z p b X S w m c X V v d D t j b 2 x 1 b W 5 J Z G V u d G l 0 a W V z J n F 1 b 3 Q 7 O l s m c X V v d D t T Z W N 0 a W 9 u M S 9 t Z W V 0 a W 5 n X 2 x p c 3 R f M j A y M D A x M j M x M D Q x L 0 N o Y W 5 n Z W Q g V H l w Z S 5 7 Q W N j b 3 V u d C B F e G V j d X R p d m U s M H 0 m c X V v d D s s J n F 1 b 3 Q 7 U 2 V j d G l v b j E v b W V l d G l u Z 1 9 s a X N 0 X z I w M j A w M T I z M T A 0 M S 9 D a G F u Z 2 V k I F R 5 c G U u e 2 J y Y W 5 j a F 9 u Y W 1 l L D F 9 J n F 1 b 3 Q 7 L C Z x d W 9 0 O 1 N l Y 3 R p b 2 4 x L 2 1 l Z X R p b m d f b G l z d F 8 y M D I w M D E y M z E w N D E v Q 2 h h b m d l Z C B U e X B l L n t n b G 9 i Y W x f Y X R 0 Z W 5 k Z W V z L D J 9 J n F 1 b 3 Q 7 L C Z x d W 9 0 O 1 N l Y 3 R p b 2 4 x L 2 1 l Z X R p b m d f b G l z d F 8 y M D I w M D E y M z E w N D E v Q 2 h h b m d l Z C B U e X B l L n t t Z W V 0 a W 5 n X 2 R h d G U s M 3 0 m c X V v d D t d L C Z x d W 9 0 O 0 N v b H V t b k N v d W 5 0 J n F 1 b 3 Q 7 O j Q s J n F 1 b 3 Q 7 S 2 V 5 Q 2 9 s d W 1 u T m F t Z X M m c X V v d D s 6 W 1 0 s J n F 1 b 3 Q 7 Q 2 9 s d W 1 u S W R l b n R p d G l l c y Z x d W 9 0 O z p b J n F 1 b 3 Q 7 U 2 V j d G l v b j E v b W V l d G l u Z 1 9 s a X N 0 X z I w M j A w M T I z M T A 0 M S 9 D a G F u Z 2 V k I F R 5 c G U u e 0 F j Y 2 9 1 b n Q g R X h l Y 3 V 0 a X Z l L D B 9 J n F 1 b 3 Q 7 L C Z x d W 9 0 O 1 N l Y 3 R p b 2 4 x L 2 1 l Z X R p b m d f b G l z d F 8 y M D I w M D E y M z E w N D E v Q 2 h h b m d l Z C B U e X B l L n t i c m F u Y 2 h f b m F t Z S w x f S Z x d W 9 0 O y w m c X V v d D t T Z W N 0 a W 9 u M S 9 t Z W V 0 a W 5 n X 2 x p c 3 R f M j A y M D A x M j M x M D Q x L 0 N o Y W 5 n Z W Q g V H l w Z S 5 7 Z 2 x v Y m F s X 2 F 0 d G V u Z G V l c y w y f S Z x d W 9 0 O y w m c X V v d D t T Z W N 0 a W 9 u M S 9 t Z W V 0 a W 5 n X 2 x p c 3 R f M j A y M D A x M j M x M D Q x L 0 N o Y W 5 n Z W Q g V H l w Z S 5 7 b W V l d G l u Z 1 9 k Y X R l L D N 9 J n F 1 b 3 Q 7 X S w m c X V v d D t S Z W x h d G l v b n N o a X B J b m Z v J n F 1 b 3 Q 7 O l t d f S I g L z 4 8 L 1 N 0 Y W J s Z U V u d H J p Z X M + P C 9 J d G V t P j x J d G V t P j x J d G V t T G 9 j Y X R p b 2 4 + P E l 0 Z W 1 U e X B l P k Z v c m 1 1 b G E 8 L 0 l 0 Z W 1 U e X B l P j x J d G V t U G F 0 a D 5 T Z W N 0 a W 9 u M S 9 n Y 3 J t X 2 9 w c G 9 y d H V u a X R 5 X z I w M j A w M T I z M T A 0 M T w v S X R l b V B h d G g + P C 9 J d G V t T G 9 j Y X R p b 2 4 + P F N 0 Y W J s Z U V u d H J p Z X M + P E V u d H J 5 I F R 5 c G U 9 I k Z p b G x T d G F 0 d X M i I F Z h b H V l P S J z Q 2 9 t c G x l d G U i I C 8 + P E V u d H J 5 I F R 5 c G U 9 I k J 1 Z m Z l c k 5 l e H R S Z W Z y Z X N o I i B W Y W x 1 Z T 0 i b D E 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F b m F i b G V k I i B W Y W x 1 Z T 0 i b D A i I C 8 + P E V u d H J 5 I F R 5 c G U 9 I k Z p b G x D b 2 x 1 b W 5 U e X B l c y I g V m F s d W U 9 I n N C Z 1 l H Q X d N S k J n W U d C Z 1 l H I i A v P j x F b n R y e S B U e X B l P S J G a W x s T G F z d F V w Z G F 0 Z W Q i I F Z h b H V l P S J k M j A y N S 0 w M S 0 y O V Q w N z o y O T o 1 O S 4 3 M j k y O T c y W i I g L z 4 8 R W 5 0 c n k g V H l w Z T 0 i R m l s b E V y c m 9 y Q 2 9 1 b n Q i I F Z h b H V l P S J s M C I g L z 4 8 R W 5 0 c n k g V H l w Z T 0 i R m l s b E V y c m 9 y Q 2 9 k Z S I g V m F s d W U 9 I n N V b m t u b 3 d u I i A v P j x F b n R y e S B U e X B l P S J G a W x s Z W R D b 2 1 w b G V 0 Z V J l c 3 V s d F R v V 2 9 y a 3 N o Z W V 0 I i B W Y W x 1 Z T 0 i b D A i I C 8 + P E V u d H J 5 I F R 5 c G U 9 I k Z p b G x D b 3 V u d C I g V m F s d W U 9 I m w 0 O S I g L z 4 8 R W 5 0 c n k g V H l w Z T 0 i R m l s b F R v R G F 0 Y U 1 v Z G V s R W 5 h Y m x l Z C I g V m F s d W U 9 I m w x I i A v P j x F b n R y e S B U e X B l P S J J c 1 B y a X Z h d G U i I F Z h b H V l P S J s M C I g L z 4 8 R W 5 0 c n k g V H l w Z T 0 i U X V l c n l J R C I g V m F s d W U 9 I n N j O D N l Y W M w N i 0 4 Z j M w L T Q x N z g t O T I 3 N S 0 w Y 2 E y N D B j M G M z Y z c 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L U E k 1 I V B p d m 9 0 V G F i b G U x I i A v P j x F b n R y e S B U e X B l P S J S Z W x h d G l v b n N o a X B J b m Z v Q 2 9 u d G F p b m V y I i B W Y W x 1 Z T 0 i c 3 s m c X V v d D t j b 2 x 1 b W 5 D b 3 V u d C Z x d W 9 0 O z o x M i w m c X V v d D t r Z X l D b 2 x 1 b W 5 O Y W 1 l c y Z x d W 9 0 O z p b X S w m c X V v d D t x d W V y e V J l b G F 0 a W 9 u c 2 h p c H M m c X V v d D s 6 W 1 0 s J n F 1 b 3 Q 7 Y 2 9 s d W 1 u S W R l b n R p d G l l c y Z x d W 9 0 O z p b J n F 1 b 3 Q 7 U 2 V j d G l v b j E v Z 2 N y b V 9 v c H B v c n R 1 b m l 0 e V 8 y M D I w M D E y M z E w N D E v Q 2 h h b m d l Z C B U e X B l L n t v c H B v c n R 1 b m l 0 e V 9 u Y W 1 l L D B 9 J n F 1 b 3 Q 7 L C Z x d W 9 0 O 1 N l Y 3 R p b 2 4 x L 2 d j c m 1 f b 3 B w b 3 J 0 d W 5 p d H l f M j A y M D A x M j M x M D Q x L 0 N o Y W 5 n Z W Q g V H l w Z S 5 7 b 3 B w b 3 J 0 d W 5 p d H l f a W Q s M X 0 m c X V v d D s s J n F 1 b 3 Q 7 U 2 V j d G l v b j E v Z 2 N y b V 9 v c H B v c n R 1 b m l 0 e V 8 y M D I w M D E y M z E w N D E v Q 2 h h b m d l Z C B U e X B l L n t B Y 2 N v d W 5 0 I E V 4 Z W N 1 d G l 2 Z S w y f S Z x d W 9 0 O y w m c X V v d D t T Z W N 0 a W 9 u M S 9 n Y 3 J t X 2 9 w c G 9 y d H V u a X R 5 X z I w M j A w M T I z M T A 0 M S 9 D a G F u Z 2 V k I F R 5 c G U u e 3 B y Z W 1 p d W 1 f Y W 1 v d W 5 0 L D N 9 J n F 1 b 3 Q 7 L C Z x d W 9 0 O 1 N l Y 3 R p b 2 4 x L 2 d j c m 1 f b 3 B w b 3 J 0 d W 5 p d H l f M j A y M D A x M j M x M D Q x L 0 N o Y W 5 n Z W Q g V H l w Z S 5 7 c m V 2 Z W 5 1 Z V 9 h b W 9 1 b n Q s N H 0 m c X V v d D s s J n F 1 b 3 Q 7 U 2 V j d G l v b j E v Z 2 N y b V 9 v c H B v c n R 1 b m l 0 e V 8 y M D I w M D E y M z E w N D E v Q 2 h h b m d l Z C B U e X B l L n t j b G 9 z a W 5 n X 2 R h d G U s N X 0 m c X V v d D s s J n F 1 b 3 Q 7 U 2 V j d G l v b j E v Z 2 N y b V 9 v c H B v c n R 1 b m l 0 e V 8 y M D I w M D E y M z E w N D E v Q 2 h h b m d l Z C B U e X B l L n t z d G F n Z S w 2 f S Z x d W 9 0 O y w m c X V v d D t T Z W N 0 a W 9 u M S 9 n Y 3 J t X 2 9 w c G 9 y d H V u a X R 5 X z I w M j A w M T I z M T A 0 M S 9 D a G F u Z 2 V k I F R 5 c G U u e 2 J y Y W 5 j a C w 3 f S Z x d W 9 0 O y w m c X V v d D t T Z W N 0 a W 9 u M S 9 n Y 3 J t X 2 9 w c G 9 y d H V u a X R 5 X z I w M j A w M T I z M T A 0 M S 9 D a G F u Z 2 V k I F R 5 c G U u e 3 N w Z W N p Y W x 0 e S w 4 f S Z x d W 9 0 O y w m c X V v d D t T Z W N 0 a W 9 u M S 9 n Y 3 J t X 2 9 w c G 9 y d H V u a X R 5 X z I w M j A w M T I z M T A 0 M S 9 D a G F u Z 2 V k I F R 5 c G U u e 3 B y b 2 R 1 Y 3 R f Z 3 J v d X A s O X 0 m c X V v d D s s J n F 1 b 3 Q 7 U 2 V j d G l v b j E v Z 2 N y b V 9 v c H B v c n R 1 b m l 0 e V 8 y M D I w M D E y M z E w N D E v Q 2 h h b m d l Z C B U e X B l L n t w c m 9 k d W N 0 X 3 N 1 Y l 9 n c m 9 1 c C w x M H 0 m c X V v d D s s J n F 1 b 3 Q 7 U 2 V j d G l v b j E v Z 2 N y b V 9 v c H B v c n R 1 b m l 0 e V 8 y M D I w M D E y M z E w N D E v Q 2 h h b m d l Z C B U e X B l L n t y a X N r X 2 R l d G F p b H M s M T F 9 J n F 1 b 3 Q 7 X S w m c X V v d D t D b 2 x 1 b W 5 D b 3 V u d C Z x d W 9 0 O z o x M i w m c X V v d D t L Z X l D b 2 x 1 b W 5 O Y W 1 l c y Z x d W 9 0 O z p b X S w m c X V v d D t D 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Y 3 V 0 a X Z l L D J 9 J n F 1 b 3 Q 7 L C Z x d W 9 0 O 1 N l Y 3 R p b 2 4 x L 2 d j c m 1 f b 3 B w b 3 J 0 d W 5 p d H l f M j A y M D A x M j M x M D Q x L 0 N o Y W 5 n Z W Q g V H l w Z S 5 7 c H J l b W l 1 b V 9 h b W 9 1 b n Q s M 3 0 m c X V v d D s s J n F 1 b 3 Q 7 U 2 V j d G l v b j E v Z 2 N y b V 9 v c H B v c n R 1 b m l 0 e V 8 y M D I w M D E y M z E w N D E v Q 2 h h b m d l Z C B U e X B l L n t y Z X Z l b n V l X 2 F t b 3 V u d C w 0 f S Z x d W 9 0 O y w m c X V v d D t T Z W N 0 a W 9 u M S 9 n Y 3 J t X 2 9 w c G 9 y d H V u a X R 5 X z I w M j A w M T I z M T A 0 M S 9 D a G F u Z 2 V k I F R 5 c G U u e 2 N s b 3 N p b m d f Z G F 0 Z S w 1 f S Z x d W 9 0 O y w m c X V v d D t T Z W N 0 a W 9 u M S 9 n Y 3 J t X 2 9 w c G 9 y d H V u a X R 5 X z I w M j A w M T I z M T A 0 M S 9 D a G F u Z 2 V k I F R 5 c G U u e 3 N 0 Y W d l L D Z 9 J n F 1 b 3 Q 7 L C Z x d W 9 0 O 1 N l Y 3 R p b 2 4 x L 2 d j c m 1 f b 3 B w b 3 J 0 d W 5 p d H l f M j A y M D A x M j M x M D Q x L 0 N o Y W 5 n Z W Q g V H l w Z S 5 7 Y n J h b m N o L D d 9 J n F 1 b 3 Q 7 L C Z x d W 9 0 O 1 N l Y 3 R p b 2 4 x L 2 d j c m 1 f b 3 B w b 3 J 0 d W 5 p d H l f M j A y M D A x M j M x M D Q x L 0 N o Y W 5 n Z W Q g V H l w Z S 5 7 c 3 B l Y 2 l h b H R 5 L D h 9 J n F 1 b 3 Q 7 L C Z x d W 9 0 O 1 N l Y 3 R p b 2 4 x L 2 d j c m 1 f b 3 B w b 3 J 0 d W 5 p d H l f M j A y M D A x M j M x M D Q x L 0 N o Y W 5 n Z W Q g V H l w Z S 5 7 c H J v Z H V j d F 9 n c m 9 1 c C w 5 f S Z x d W 9 0 O y w m c X V v d D t T Z W N 0 a W 9 u M S 9 n Y 3 J t X 2 9 w c G 9 y d H V u a X R 5 X z I w M j A w M T I z M T A 0 M S 9 D a G F u Z 2 V k I F R 5 c G U u e 3 B y b 2 R 1 Y 3 R f c 3 V i X 2 d y b 3 V w L D E w f S Z x d W 9 0 O y w m c X V v d D t T Z W N 0 a W 9 u M S 9 n Y 3 J t X 2 9 w c G 9 y d H V u a X R 5 X z I w M j A w M T I z M T A 0 M S 9 D a G F u Z 2 V k I F R 5 c G U u e 3 J p c 2 t f Z G V 0 Y W l s c y w x M X 0 m c X V v d D t d L C Z x d W 9 0 O 1 J l b G F 0 a W 9 u c 2 h p c E l u Z m 8 m c X V v d D s 6 W 1 1 9 I i A v P j w v U 3 R h Y m x l R W 5 0 c m l l c z 4 8 L 0 l 0 Z W 0 + P E l 0 Z W 0 + P E l 0 Z W 1 M b 2 N h d G l v b j 4 8 S X R l b V R 5 c G U + R m 9 y b X V s Y T w v S X R l b V R 5 c G U + P E l 0 Z W 1 Q Y X R o P l N l Y 3 R p b 2 4 x L 2 J y b 2 t l c m F n Z V 8 y M D I w M D E y M z E w N D A v U 2 9 1 c m N l P C 9 J d G V t U G F 0 a D 4 8 L 0 l 0 Z W 1 M b 2 N h d G l v b j 4 8 U 3 R h Y m x l R W 5 0 c m l l c y A v P j w v S X R l b T 4 8 S X R l b T 4 8 S X R l b U x v Y 2 F 0 a W 9 u P j x J d G V t V H l w Z T 5 G b 3 J t d W x h P C 9 J d G V t V H l w Z T 4 8 S X R l b V B h d G g + U 2 V j d G l v b j E v Y n J v a 2 V y Y W d l X z I w M j A w M T I z M T A 0 M C 9 i c m 9 r Z X J h Z 2 V f M j A y M D A x M j M x M D Q w X 1 N o Z W V 0 P C 9 J d G V t U G F 0 a D 4 8 L 0 l 0 Z W 1 M b 2 N h d G l v b j 4 8 U 3 R h Y m x l R W 5 0 c m l l c y A v P j w v S X R l b T 4 8 S X R l b T 4 8 S X R l b U x v Y 2 F 0 a W 9 u P j x J d G V t V H l w Z T 5 G b 3 J t d W x h P C 9 J d G V t V H l w Z T 4 8 S X R l b V B h d G g + U 2 V j d G l v b j E v Y n J v a 2 V y Y W d l X z I w M j A w M T I z M T A 0 M C 9 Q c m 9 t b 3 R l Z C U y M E h l Y W R l c n M 8 L 0 l 0 Z W 1 Q Y X R o P j w v S X R l b U x v Y 2 F 0 a W 9 u P j x T d G F i b G V F b n R y a W V z I C 8 + P C 9 J d G V t P j x J d G V t P j x J d G V t T G 9 j Y X R p b 2 4 + P E l 0 Z W 1 U e X B l P k Z v c m 1 1 b G E 8 L 0 l 0 Z W 1 U e X B l P j x J d G V t U G F 0 a D 5 T Z W N 0 a W 9 u M S 9 i c m 9 r Z X J h Z 2 V f M j A y M D A x M j M x M D Q w L 0 N o Y W 5 n Z W Q l M j B U e X B l P C 9 J d G V t U G F 0 a D 4 8 L 0 l 0 Z W 1 M b 2 N h d G l v b j 4 8 U 3 R h Y m x l R W 5 0 c m l l c y A v 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S 9 T b 3 V y Y 2 U 8 L 0 l 0 Z W 1 Q Y X R o P j w v S X R l b U x v Y 2 F 0 a W 9 u P j x T d G F i b G V F b n R y a W V z I C 8 + P C 9 J d G V t P j x J d G V t P j x J d G V t T G 9 j Y X R p b 2 4 + P E l 0 Z W 1 U e X B l P k Z v c m 1 1 b G E 8 L 0 l 0 Z W 1 U e X B l P j x J d G V t U G F 0 a D 5 T Z W N 0 a W 9 u M S 9 t Z W V 0 a W 5 n X 2 x p c 3 R f M j A y M D A x M j M x M D Q x L 2 1 l Z X R p b m d f b G l z d F 8 y M D I w M D E y M z E w N D F f U 2 h l Z X Q 8 L 0 l 0 Z W 1 Q Y X R o P j w v S X R l b U x v Y 2 F 0 a W 9 u P j x T d G F i b G V F b n R y a W V z I C 8 + P C 9 J d G V t P j x J d G V t P j x J d G V t T G 9 j Y X R p b 2 4 + P E l 0 Z W 1 U e X B l P k Z v c m 1 1 b G E 8 L 0 l 0 Z W 1 U e X B l P j x J d G V t U G F 0 a D 5 T Z W N 0 a W 9 u M S 9 t Z W V 0 a W 5 n X 2 x p c 3 R f M j A y M D A x M j M x M D Q x L 1 B y b 2 1 v d G V k J T I w S G V h Z G V y c z w v S X R l b V B h d G g + P C 9 J d G V t T G 9 j Y X R p b 2 4 + P F N 0 Y W J s Z U V u d H J p Z X M g L z 4 8 L 0 l 0 Z W 0 + P E l 0 Z W 0 + P E l 0 Z W 1 M b 2 N h d G l v b j 4 8 S X R l b V R 5 c G U + R m 9 y b X V s Y T w v S X R l b V R 5 c G U + P E l 0 Z W 1 Q Y X R o P l N l Y 3 R p b 2 4 x L 2 1 l Z X R p b m d f b G l z d F 8 y M D I w M D E y M z E w N D E v Q 2 h h b m d l Z C U y M F R 5 c G U 8 L 0 l 0 Z W 1 Q Y X R o P j w v S X R l b U x v Y 2 F 0 a W 9 u P j x T d G F i b G V F b n R y a W V z I C 8 + 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Y n J v a 2 V y Y W d l X z I w M j A w M T I z M T A 0 M C 9 S Z W 1 v d m V k J T I w R X J y b 3 J z P C 9 J d G V t U G F 0 a D 4 8 L 0 l 0 Z W 1 M b 2 N h d G l v b j 4 8 U 3 R h Y m x l R W 5 0 c m l l c y A v P j w v S X R l b T 4 8 S X R l b T 4 8 S X R l b U x v Y 2 F 0 a W 9 u P j x J d G V t V H l w Z T 5 G b 3 J t d W x h P C 9 J d G V t V H l w Z T 4 8 S X R l b V B h d G g + U 2 V j d G l v b j E v Y n J v a 2 V y Y W d l X z I w M j A w M T I z M T A 0 M C 9 D a G F u Z 2 V k J T I w V H l w Z T E 8 L 0 l 0 Z W 1 Q Y X R o P j w v S X R l b U x v Y 2 F 0 a W 9 u P j x T d G F i b G V F b n R y a W V z I C 8 + P C 9 J d G V t P j x J d G V t P j x J d G V t T G 9 j Y X R p b 2 4 + P E l 0 Z W 1 U e X B l P k Z v c m 1 1 b G E 8 L 0 l 0 Z W 1 U e X B l P j x J d G V t U G F 0 a D 5 T Z W N 0 a W 9 u M S 9 i c m 9 r Z X J h Z 2 V f M j A y M D A x M j M x M D Q w L 1 J l b W 9 2 Z W Q l M j B D b 2 x 1 b W 5 z P C 9 J d G V t U G F 0 a D 4 8 L 0 l 0 Z W 1 M b 2 N h d G l v b j 4 8 U 3 R h Y m x l R W 5 0 c m l l c y A v P j w v S X R l b T 4 8 S X R l b T 4 8 S X R l b U x v Y 2 F 0 a W 9 u P j x J d G V t V H l w Z T 5 G b 3 J t d W x h P C 9 J d G V t V H l w Z T 4 8 S X R l b V B h d G g + U 2 V j d G l v b j E v T k 4 l M k J F T i U y Q k V F J T I w S W 5 k a S U y M G J k Z 3 Q l M j A t M j A w M T I w M j A v R m l s d G V y Z W Q l M j B S b 3 d z P C 9 J d G V t U G F 0 a D 4 8 L 0 l 0 Z W 1 M b 2 N h d G l v b j 4 8 U 3 R h Y m x l R W 5 0 c m l l c y A v P j w v S X R l b T 4 8 S X R l b T 4 8 S X R l b U x v Y 2 F 0 a W 9 u P j x J d G V t V H l w Z T 5 G b 3 J t d W x h P C 9 J d G V t V H l w Z T 4 8 S X R l b V B h d G g + U 2 V j d G l v b j E v T k 4 l M k J F T i U y Q k V F J T I w S W 5 k a S U y M G J k Z 3 Q l M j A t M j A w M T I w M j A v R m l s d G V y Z W Q l M j B S b 3 d 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K u K P r n q B k k a n h 2 f m h s 0 g G A A A A A A C A A A A A A A Q Z g A A A A E A A C A A A A A I I + G W Y p T 8 0 K + c S a 9 3 E r M w k C C b o Q E j L X 0 b I R g C g X Z T S Q A A A A A O g A A A A A I A A C A A A A D u s 5 7 Y q Y o d x C o u f E F q e H J A t 4 Z x n d s 6 Z p 5 x 7 c Y W 6 + u V y l A A A A B W q + p 2 e / j n r / i X X g j O P N l K 5 K 1 U x T A X n O + 8 Y N Z i t D a 2 k J V k / W 3 f P 3 p m Z U r Z 7 0 U G l M 8 e h N + 8 c Y 4 v c J P A q 2 O M M Y 7 w 6 3 S B L Y 6 p X T E d q J M w 0 I k D F 0 A A A A D B n 9 y 6 9 N + n u M s O u e X C 8 4 5 v h 0 t g B v 4 t g L 1 m q 4 t 8 8 Z J l 7 2 0 p / S m j V v a K 1 e l v / 1 m u g u 7 C 0 Y F f U T m n R E 3 K o i K 6 7 a k A < / D a t a M a s h u p > 
</file>

<file path=customXml/itemProps1.xml><?xml version="1.0" encoding="utf-8"?>
<ds:datastoreItem xmlns:ds="http://schemas.openxmlformats.org/officeDocument/2006/customXml" ds:itemID="{DF7DCFC7-BF5A-48D0-95C2-9A652182AC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KPI6</vt:lpstr>
      <vt:lpstr>KPI5</vt:lpstr>
      <vt:lpstr>KPI4</vt:lpstr>
      <vt:lpstr>KPI3</vt:lpstr>
      <vt:lpstr>KPI2</vt:lpstr>
      <vt:lpstr>KPI1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Chandradip Patil</dc:creator>
  <cp:lastModifiedBy>Chandradip Patil</cp:lastModifiedBy>
  <dcterms:created xsi:type="dcterms:W3CDTF">2025-01-27T16:11:24Z</dcterms:created>
  <dcterms:modified xsi:type="dcterms:W3CDTF">2025-02-14T11:25:28Z</dcterms:modified>
</cp:coreProperties>
</file>