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Ex3.xml" ContentType="application/vnd.ms-office.chartex+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Ex4.xml" ContentType="application/vnd.ms-office.chartex+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hand\Desktop\Data Analytics\Excel Project\Excel Project\"/>
    </mc:Choice>
  </mc:AlternateContent>
  <xr:revisionPtr revIDLastSave="0" documentId="13_ncr:1_{8224813A-7DB9-4067-A4D5-281F6A3A46E1}" xr6:coauthVersionLast="47" xr6:coauthVersionMax="47" xr10:uidLastSave="{00000000-0000-0000-0000-000000000000}"/>
  <bookViews>
    <workbookView xWindow="-120" yWindow="-120" windowWidth="20730" windowHeight="11040" firstSheet="6" activeTab="9" xr2:uid="{A880E171-C581-4416-87ED-4C70797D05B8}"/>
  </bookViews>
  <sheets>
    <sheet name="KPI" sheetId="2" r:id="rId1"/>
    <sheet name="Rating" sheetId="4" r:id="rId2"/>
    <sheet name="Gender" sheetId="7" r:id="rId3"/>
    <sheet name="Education by Attrition" sheetId="8" r:id="rId4"/>
    <sheet name="Attrition by Job Role" sheetId="9" r:id="rId5"/>
    <sheet name="Attrition by Department" sheetId="10" r:id="rId6"/>
    <sheet name="Attrition by Age Group" sheetId="11" r:id="rId7"/>
    <sheet name="Maritial Status" sheetId="12" r:id="rId8"/>
    <sheet name="Data" sheetId="1" r:id="rId9"/>
    <sheet name="Background 3" sheetId="3" r:id="rId10"/>
  </sheets>
  <definedNames>
    <definedName name="_xlchart.v1.0" hidden="1">'Attrition by Job Role'!$D$4:$D$12</definedName>
    <definedName name="_xlchart.v1.1" hidden="1">'Attrition by Job Role'!$E$4:$E$12</definedName>
    <definedName name="_xlchart.v1.8" hidden="1">'Attrition by Job Role'!$D$4:$D$12</definedName>
    <definedName name="_xlchart.v1.9" hidden="1">'Attrition by Job Role'!$E$4:$E$12</definedName>
    <definedName name="_xlchart.v2.2" hidden="1">'Maritial Status'!$D$4:$D$6</definedName>
    <definedName name="_xlchart.v2.3" hidden="1">'Maritial Status'!$E$3</definedName>
    <definedName name="_xlchart.v2.4" hidden="1">'Maritial Status'!$E$4:$E$6</definedName>
    <definedName name="_xlchart.v2.5" hidden="1">'Maritial Status'!$D$4:$D$6</definedName>
    <definedName name="_xlchart.v2.6" hidden="1">'Maritial Status'!$E$3</definedName>
    <definedName name="_xlchart.v2.7" hidden="1">'Maritial Status'!$E$4:$E$6</definedName>
    <definedName name="Slicer_Department">#N/A</definedName>
    <definedName name="Slicer_Education_Field2">#N/A</definedName>
    <definedName name="Slicer_Gender">#N/A</definedName>
    <definedName name="Slicer_Gender1">#N/A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2" l="1"/>
  <c r="D6" i="12"/>
  <c r="D4" i="12"/>
  <c r="E5" i="12"/>
  <c r="E6" i="12"/>
  <c r="E4" i="12"/>
  <c r="E6" i="9"/>
  <c r="E10" i="9"/>
  <c r="E7" i="9"/>
  <c r="E8" i="9"/>
  <c r="E9" i="9"/>
  <c r="E11" i="9"/>
  <c r="E12" i="9"/>
  <c r="E5" i="9"/>
  <c r="E4" i="9"/>
  <c r="D5" i="9"/>
  <c r="D6" i="9"/>
  <c r="D7" i="9"/>
  <c r="D8" i="9"/>
  <c r="D9" i="9"/>
  <c r="D10" i="9"/>
  <c r="D11" i="9"/>
  <c r="D12" i="9"/>
  <c r="D4" i="9"/>
  <c r="C8" i="2"/>
  <c r="A8" i="2"/>
  <c r="B8" i="2"/>
  <c r="B6" i="4"/>
  <c r="B9" i="7"/>
  <c r="B10" i="7"/>
  <c r="B7" i="4" l="1"/>
  <c r="C7" i="4" s="1"/>
  <c r="C9" i="7"/>
  <c r="C10" i="7"/>
  <c r="C6" i="4"/>
  <c r="D8" i="2"/>
  <c r="E8" i="2"/>
</calcChain>
</file>

<file path=xl/sharedStrings.xml><?xml version="1.0" encoding="utf-8"?>
<sst xmlns="http://schemas.openxmlformats.org/spreadsheetml/2006/main" count="19216" uniqueCount="1571">
  <si>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</si>
  <si>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</si>
  <si>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</si>
  <si>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</si>
  <si>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</si>
  <si>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</si>
  <si>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</si>
  <si>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</si>
  <si>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</si>
  <si>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</si>
  <si>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</si>
  <si>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</si>
  <si>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</si>
  <si>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</si>
  <si>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</si>
  <si>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</si>
  <si>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</si>
  <si>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</si>
  <si>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</si>
  <si>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</si>
  <si>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</si>
  <si>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</si>
  <si>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</si>
  <si>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</si>
  <si>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</si>
  <si>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</si>
  <si>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</si>
  <si>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</si>
  <si>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</si>
  <si>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</si>
  <si>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</si>
  <si>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</si>
  <si>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</si>
  <si>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</si>
  <si>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</si>
  <si>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</si>
  <si>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</si>
  <si>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</si>
  <si>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</si>
  <si>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</si>
  <si>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</si>
  <si>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</si>
  <si>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</si>
  <si>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</si>
  <si>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</si>
  <si>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</si>
  <si>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</si>
  <si>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</si>
  <si>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</si>
  <si>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</si>
  <si>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</si>
  <si>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</si>
  <si>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</si>
  <si>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</si>
  <si>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</si>
  <si>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</si>
  <si>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</si>
  <si>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</si>
  <si>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</si>
  <si>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</si>
  <si>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</si>
  <si>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</si>
  <si>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</si>
  <si>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</si>
  <si>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</si>
  <si>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</si>
  <si>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</si>
  <si>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</si>
  <si>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</si>
  <si>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</si>
  <si>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</si>
  <si>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</si>
  <si>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</si>
  <si>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</si>
  <si>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</si>
  <si>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</si>
  <si>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</si>
  <si>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</si>
  <si>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</si>
  <si>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</si>
  <si>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</si>
  <si>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</si>
  <si>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</si>
  <si>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</si>
  <si>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</si>
  <si>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</si>
  <si>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</si>
  <si>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</si>
  <si>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</si>
  <si>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</si>
  <si>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</si>
  <si>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</si>
  <si>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</si>
  <si>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</si>
  <si>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</si>
  <si>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</si>
  <si>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</si>
  <si>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</si>
  <si>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</si>
  <si>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</si>
  <si>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</si>
  <si>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</si>
  <si>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</si>
  <si>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</si>
  <si>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</si>
  <si>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</si>
  <si>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</si>
  <si>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</si>
  <si>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</si>
  <si>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</si>
  <si>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</si>
  <si>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</si>
  <si>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</si>
  <si>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</si>
  <si>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</si>
  <si>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</si>
  <si>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</si>
  <si>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</si>
  <si>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</si>
  <si>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</si>
  <si>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</si>
  <si>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</si>
  <si>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</si>
  <si>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</si>
  <si>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</si>
  <si>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</si>
  <si>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</si>
  <si>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</si>
  <si>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</si>
  <si>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</si>
  <si>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</si>
  <si>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</si>
  <si>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</si>
  <si>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</si>
  <si>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</si>
  <si>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</si>
  <si>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</si>
  <si>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</si>
  <si>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</si>
  <si>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</si>
  <si>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</si>
  <si>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</si>
  <si>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</si>
  <si>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</si>
  <si>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</si>
  <si>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</si>
  <si>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</si>
  <si>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</si>
  <si>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</si>
  <si>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</si>
  <si>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</si>
  <si>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</si>
  <si>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</si>
  <si>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</si>
  <si>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</si>
  <si>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</si>
  <si>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</si>
  <si>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</si>
  <si>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</si>
  <si>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</si>
  <si>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</si>
  <si>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</si>
  <si>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</si>
  <si>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</si>
  <si>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</si>
  <si>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</si>
  <si>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</si>
  <si>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</si>
  <si>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</si>
  <si>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</si>
  <si>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</si>
  <si>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</si>
  <si>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</si>
  <si>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</si>
  <si>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</si>
  <si>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</si>
  <si>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</si>
  <si>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</si>
  <si>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</si>
  <si>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</si>
  <si>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</si>
  <si>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</si>
  <si>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</si>
  <si>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</si>
  <si>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</si>
  <si>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</si>
  <si>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</si>
  <si>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</si>
  <si>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</si>
  <si>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</si>
  <si>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</si>
  <si>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</si>
  <si>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</si>
  <si>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</si>
  <si>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</si>
  <si>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</si>
  <si>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</si>
  <si>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</si>
  <si>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</si>
  <si>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</si>
  <si>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</si>
  <si>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</si>
  <si>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</si>
  <si>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</si>
  <si>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</si>
  <si>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</si>
  <si>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</si>
  <si>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</si>
  <si>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</si>
  <si>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</si>
  <si>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</si>
  <si>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</si>
  <si>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</si>
  <si>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</si>
  <si>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</si>
  <si>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</si>
  <si>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</si>
  <si>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</si>
  <si>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</si>
  <si>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</si>
  <si>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</si>
  <si>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</si>
  <si>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</si>
  <si>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</si>
  <si>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</si>
  <si>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</si>
  <si>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</si>
  <si>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</si>
  <si>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</si>
  <si>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</si>
  <si>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</si>
  <si>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</si>
  <si>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</si>
  <si>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</si>
  <si>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</si>
  <si>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</si>
  <si>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</si>
  <si>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</si>
  <si>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</si>
  <si>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</si>
  <si>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</si>
  <si>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</si>
  <si>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</si>
  <si>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</si>
  <si>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</si>
  <si>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</si>
  <si>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</si>
  <si>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</si>
  <si>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</si>
  <si>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</si>
  <si>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</si>
  <si>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</si>
  <si>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</si>
  <si>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</si>
  <si>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</si>
  <si>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</si>
  <si>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</si>
  <si>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</si>
  <si>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</si>
  <si>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</si>
  <si>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</si>
  <si>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</si>
  <si>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</si>
  <si>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</si>
  <si>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</si>
  <si>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</si>
  <si>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</si>
  <si>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</si>
  <si>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</si>
  <si>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</si>
  <si>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</si>
  <si>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</si>
  <si>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</si>
  <si>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</si>
  <si>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</si>
  <si>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</si>
  <si>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</si>
  <si>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</si>
  <si>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</si>
  <si>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</si>
  <si>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</si>
  <si>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</si>
  <si>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</si>
  <si>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</si>
  <si>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</si>
  <si>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</si>
  <si>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</si>
  <si>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</si>
  <si>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</si>
  <si>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</si>
  <si>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</si>
  <si>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</si>
  <si>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</si>
  <si>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</si>
  <si>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</si>
  <si>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</si>
  <si>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</si>
  <si>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</si>
  <si>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</si>
  <si>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</si>
  <si>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</si>
  <si>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</si>
  <si>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</si>
  <si>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</si>
  <si>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</si>
  <si>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</si>
  <si>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</si>
  <si>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</si>
  <si>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</si>
  <si>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</si>
  <si>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</si>
  <si>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</si>
  <si>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</si>
  <si>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</si>
  <si>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</si>
  <si>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</si>
  <si>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</si>
  <si>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</si>
  <si>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</si>
  <si>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</si>
  <si>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</si>
  <si>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</si>
  <si>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</si>
  <si>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</si>
  <si>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</si>
  <si>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</si>
  <si>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</si>
  <si>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</si>
  <si>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</si>
  <si>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</si>
  <si>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</si>
  <si>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</si>
  <si>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</si>
  <si>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</si>
  <si>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</si>
  <si>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</si>
  <si>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</si>
  <si>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</si>
  <si>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</si>
  <si>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</si>
  <si>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</si>
  <si>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</si>
  <si>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</si>
  <si>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</si>
  <si>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</si>
  <si>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</si>
  <si>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</si>
  <si>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</si>
  <si>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</si>
  <si>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</si>
  <si>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</si>
  <si>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</si>
  <si>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</si>
  <si>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</si>
  <si>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</si>
  <si>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</si>
  <si>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</si>
  <si>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</si>
  <si>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</si>
  <si>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</si>
  <si>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</si>
  <si>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</si>
  <si>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</si>
  <si>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</si>
  <si>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</si>
  <si>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</si>
  <si>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</si>
  <si>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</si>
  <si>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</si>
  <si>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</si>
  <si>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</si>
  <si>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</si>
  <si>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</si>
  <si>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</si>
  <si>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</si>
  <si>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</si>
  <si>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</si>
  <si>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</si>
  <si>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</si>
  <si>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</si>
  <si>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</si>
  <si>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</si>
  <si>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</si>
  <si>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</si>
  <si>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</si>
  <si>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</si>
  <si>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</si>
  <si>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</si>
  <si>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</si>
  <si>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</si>
  <si>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</si>
  <si>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</si>
  <si>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</si>
  <si>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</si>
  <si>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</si>
  <si>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</si>
  <si>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</si>
  <si>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</si>
  <si>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</si>
  <si>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</si>
  <si>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</si>
  <si>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</si>
  <si>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</si>
  <si>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</si>
  <si>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</si>
  <si>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</si>
  <si>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</si>
  <si>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</si>
  <si>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</si>
  <si>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</si>
  <si>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</si>
  <si>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</si>
  <si>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</si>
  <si>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</si>
  <si>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</si>
  <si>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</si>
  <si>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</si>
  <si>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</si>
  <si>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</si>
  <si>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</si>
  <si>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</si>
  <si>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</si>
  <si>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</si>
  <si>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</si>
  <si>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</si>
  <si>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</si>
  <si>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</si>
  <si>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</si>
  <si>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</si>
  <si>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</si>
  <si>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</si>
  <si>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</si>
  <si>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</si>
  <si>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</si>
  <si>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</si>
  <si>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</si>
  <si>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</si>
  <si>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</si>
  <si>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</si>
  <si>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</si>
  <si>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</si>
  <si>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</si>
  <si>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</si>
  <si>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</si>
  <si>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</si>
  <si>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</si>
  <si>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</si>
  <si>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</si>
  <si>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</si>
  <si>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</si>
  <si>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</si>
  <si>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</si>
  <si>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</si>
  <si>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</si>
  <si>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</si>
  <si>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</si>
  <si>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</si>
  <si>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</si>
  <si>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</si>
  <si>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</si>
  <si>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</si>
  <si>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</si>
  <si>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</si>
  <si>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</si>
  <si>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</si>
  <si>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</si>
  <si>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</si>
  <si>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</si>
  <si>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</si>
  <si>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</si>
  <si>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</si>
  <si>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</si>
  <si>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</si>
  <si>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</si>
  <si>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</si>
  <si>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</si>
  <si>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</si>
  <si>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</si>
  <si>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</si>
  <si>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</si>
  <si>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</si>
  <si>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</si>
  <si>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</si>
  <si>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</si>
  <si>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</si>
  <si>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</si>
  <si>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</si>
  <si>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</si>
  <si>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</si>
  <si>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</si>
  <si>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</si>
  <si>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</si>
  <si>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</si>
  <si>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</si>
  <si>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</si>
  <si>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</si>
  <si>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</si>
  <si>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</si>
  <si>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</si>
  <si>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</si>
  <si>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</si>
  <si>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</si>
  <si>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</si>
  <si>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</si>
  <si>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</si>
  <si>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</si>
  <si>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</si>
  <si>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</si>
  <si>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</si>
  <si>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</si>
  <si>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</si>
  <si>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</si>
  <si>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</si>
  <si>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</si>
  <si>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</si>
  <si>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</si>
  <si>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</si>
  <si>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</si>
  <si>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</si>
  <si>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</si>
  <si>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</si>
  <si>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</si>
  <si>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</si>
  <si>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</si>
  <si>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</si>
  <si>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</si>
  <si>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</si>
  <si>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</si>
  <si>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</si>
  <si>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</si>
  <si>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</si>
  <si>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</si>
  <si>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</si>
  <si>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</si>
  <si>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</si>
  <si>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</si>
  <si>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</si>
  <si>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</si>
  <si>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</si>
  <si>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</si>
  <si>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</si>
  <si>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</si>
  <si>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</si>
  <si>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</si>
  <si>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</si>
  <si>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</si>
  <si>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</si>
  <si>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</si>
  <si>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</si>
  <si>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</si>
  <si>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</si>
  <si>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</si>
  <si>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</si>
  <si>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</si>
  <si>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</si>
  <si>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</si>
  <si>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</si>
  <si>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</si>
  <si>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</si>
  <si>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</si>
  <si>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</si>
  <si>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</si>
  <si>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</si>
  <si>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</si>
  <si>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</si>
  <si>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</si>
  <si>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</si>
  <si>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</si>
  <si>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</si>
  <si>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</si>
  <si>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</si>
  <si>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</si>
  <si>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</si>
  <si>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</si>
  <si>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</si>
  <si>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</si>
  <si>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</si>
  <si>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</si>
  <si>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</si>
  <si>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</si>
  <si>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</si>
  <si>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</si>
  <si>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</si>
  <si>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</si>
  <si>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</si>
  <si>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</si>
  <si>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</si>
  <si>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</si>
  <si>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</si>
  <si>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</si>
  <si>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</si>
  <si>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</si>
  <si>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</si>
  <si>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</si>
  <si>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</si>
  <si>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</si>
  <si>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</si>
  <si>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</si>
  <si>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</si>
  <si>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</si>
  <si>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</si>
  <si>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</si>
  <si>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</si>
  <si>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</si>
  <si>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</si>
  <si>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</si>
  <si>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</si>
  <si>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</si>
  <si>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</si>
  <si>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</si>
  <si>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</si>
  <si>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</si>
  <si>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</si>
  <si>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</si>
  <si>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</si>
  <si>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</si>
  <si>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</si>
  <si>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</si>
  <si>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</si>
  <si>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</si>
  <si>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</si>
  <si>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</si>
  <si>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</si>
  <si>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</si>
  <si>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</si>
  <si>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</si>
  <si>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</si>
  <si>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</si>
  <si>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</si>
  <si>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</si>
  <si>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</si>
  <si>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</si>
  <si>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</si>
  <si>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</si>
  <si>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</si>
  <si>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</si>
  <si>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</si>
  <si>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</si>
  <si>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</si>
  <si>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</si>
  <si>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</si>
  <si>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</si>
  <si>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</si>
  <si>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</si>
  <si>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</si>
  <si>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</si>
  <si>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</si>
  <si>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</si>
  <si>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</si>
  <si>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</si>
  <si>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</si>
  <si>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</si>
  <si>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</si>
  <si>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</si>
  <si>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</si>
  <si>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</si>
  <si>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</si>
  <si>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</si>
  <si>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</si>
  <si>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</si>
  <si>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</si>
  <si>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</si>
  <si>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</si>
  <si>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</si>
  <si>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</si>
  <si>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</si>
  <si>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</si>
  <si>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</si>
  <si>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</si>
  <si>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</si>
  <si>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</si>
  <si>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</si>
  <si>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</si>
  <si>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</si>
  <si>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</si>
  <si>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</si>
  <si>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</si>
  <si>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</si>
  <si>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</si>
  <si>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</si>
  <si>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</si>
  <si>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</si>
  <si>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</si>
  <si>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</si>
  <si>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</si>
  <si>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</si>
  <si>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</si>
  <si>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</si>
  <si>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</si>
  <si>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</si>
  <si>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</si>
  <si>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</si>
  <si>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</si>
  <si>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</si>
  <si>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</si>
  <si>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</si>
  <si>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</si>
  <si>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</si>
  <si>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</si>
  <si>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</si>
  <si>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</si>
  <si>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</si>
  <si>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</si>
  <si>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</si>
  <si>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</si>
  <si>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</si>
  <si>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</si>
  <si>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</si>
  <si>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</si>
  <si>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</si>
  <si>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</si>
  <si>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</si>
  <si>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</si>
  <si>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</si>
  <si>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</si>
  <si>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</si>
  <si>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</si>
  <si>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</si>
  <si>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</si>
  <si>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</si>
  <si>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</si>
  <si>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</si>
  <si>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</si>
  <si>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</si>
  <si>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</si>
  <si>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</si>
  <si>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</si>
  <si>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</si>
  <si>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</si>
  <si>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</si>
  <si>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</si>
  <si>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</si>
  <si>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</si>
  <si>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</si>
  <si>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</si>
  <si>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</si>
  <si>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</si>
  <si>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</si>
  <si>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</si>
  <si>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</si>
  <si>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</si>
  <si>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</si>
  <si>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</si>
  <si>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</si>
  <si>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</si>
  <si>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</si>
  <si>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</si>
  <si>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</si>
  <si>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</si>
  <si>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</si>
  <si>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</si>
  <si>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</si>
  <si>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</si>
  <si>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</si>
  <si>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</si>
  <si>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</si>
  <si>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</si>
  <si>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</si>
  <si>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</si>
  <si>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</si>
  <si>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</si>
  <si>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</si>
  <si>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</si>
  <si>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</si>
  <si>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</si>
  <si>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</si>
  <si>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</si>
  <si>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</si>
  <si>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</si>
  <si>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</si>
  <si>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</si>
  <si>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</si>
  <si>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</si>
  <si>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</si>
  <si>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</si>
  <si>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</si>
  <si>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</si>
  <si>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</si>
  <si>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</si>
  <si>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</si>
  <si>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</si>
  <si>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</si>
  <si>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</si>
  <si>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</si>
  <si>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</si>
  <si>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</si>
  <si>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</si>
  <si>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</si>
  <si>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</si>
  <si>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</si>
  <si>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</si>
  <si>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</si>
  <si>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</si>
  <si>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</si>
  <si>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</si>
  <si>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</si>
  <si>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</si>
  <si>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</si>
  <si>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</si>
  <si>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</si>
  <si>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</si>
  <si>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</si>
  <si>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</si>
  <si>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</si>
  <si>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</si>
  <si>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</si>
  <si>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</si>
  <si>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</si>
  <si>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</si>
  <si>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</si>
  <si>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</si>
  <si>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</si>
  <si>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</si>
  <si>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</si>
  <si>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</si>
  <si>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</si>
  <si>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</si>
  <si>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</si>
  <si>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</si>
  <si>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</si>
  <si>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</si>
  <si>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</si>
  <si>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</si>
  <si>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</si>
  <si>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</si>
  <si>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</si>
  <si>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</si>
  <si>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</si>
  <si>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</si>
  <si>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</si>
  <si>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</si>
  <si>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</si>
  <si>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</si>
  <si>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</si>
  <si>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</si>
  <si>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</si>
  <si>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</si>
  <si>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</si>
  <si>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</si>
  <si>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</si>
  <si>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</si>
  <si>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</si>
  <si>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</si>
  <si>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</si>
  <si>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</si>
  <si>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</si>
  <si>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</si>
  <si>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</si>
  <si>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</si>
  <si>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</si>
  <si>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</si>
  <si>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</si>
  <si>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</si>
  <si>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</si>
  <si>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</si>
  <si>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</si>
  <si>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</si>
  <si>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</si>
  <si>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</si>
  <si>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</si>
  <si>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</si>
  <si>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</si>
  <si>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</si>
  <si>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</si>
  <si>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</si>
  <si>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</si>
  <si>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</si>
  <si>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</si>
  <si>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</si>
  <si>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</si>
  <si>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</si>
  <si>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</si>
  <si>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</si>
  <si>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</si>
  <si>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</si>
  <si>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</si>
  <si>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</si>
  <si>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</si>
  <si>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</si>
  <si>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</si>
  <si>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</si>
  <si>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</si>
  <si>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</si>
  <si>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</si>
  <si>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</si>
  <si>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</si>
  <si>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</si>
  <si>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</si>
  <si>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</si>
  <si>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</si>
  <si>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</si>
  <si>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</si>
  <si>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</si>
  <si>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</si>
  <si>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</si>
  <si>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</si>
  <si>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</si>
  <si>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</si>
  <si>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</si>
  <si>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</si>
  <si>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</si>
  <si>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</si>
  <si>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</si>
  <si>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</si>
  <si>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</si>
  <si>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</si>
  <si>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</si>
  <si>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</si>
  <si>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</si>
  <si>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</si>
  <si>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</si>
  <si>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</si>
  <si>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</si>
  <si>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</si>
  <si>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</si>
  <si>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</si>
  <si>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</si>
  <si>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</si>
  <si>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</si>
  <si>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</si>
  <si>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</si>
  <si>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</si>
  <si>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</si>
  <si>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</si>
  <si>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</si>
  <si>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</si>
  <si>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</si>
  <si>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</si>
  <si>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</si>
  <si>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</si>
  <si>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</si>
  <si>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</si>
  <si>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</si>
  <si>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</si>
  <si>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</si>
  <si>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</si>
  <si>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</si>
  <si>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</si>
  <si>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</si>
  <si>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</si>
  <si>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</si>
  <si>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</si>
  <si>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</si>
  <si>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</si>
  <si>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</si>
  <si>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</si>
  <si>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</si>
  <si>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</si>
  <si>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</si>
  <si>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</si>
  <si>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</si>
  <si>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</si>
  <si>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</si>
  <si>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</si>
  <si>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</si>
  <si>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</si>
  <si>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</si>
  <si>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</si>
  <si>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</si>
  <si>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</si>
  <si>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</si>
  <si>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</si>
  <si>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</si>
  <si>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</si>
  <si>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</si>
  <si>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</si>
  <si>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</si>
  <si>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</si>
  <si>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</si>
  <si>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</si>
  <si>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</si>
  <si>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</si>
  <si>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</si>
  <si>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</si>
  <si>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</si>
  <si>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</si>
  <si>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</si>
  <si>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</si>
  <si>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</si>
  <si>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</si>
  <si>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</si>
  <si>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</si>
  <si>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</si>
  <si>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</si>
  <si>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</si>
  <si>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</si>
  <si>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</si>
  <si>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</si>
  <si>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</si>
  <si>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</si>
  <si>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</si>
  <si>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</si>
  <si>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</si>
  <si>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</si>
  <si>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</si>
  <si>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</si>
  <si>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</si>
  <si>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</si>
  <si>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</si>
  <si>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</si>
  <si>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</si>
  <si>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</si>
  <si>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</si>
  <si>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</si>
  <si>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</si>
  <si>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</si>
  <si>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</si>
  <si>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</si>
  <si>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</si>
  <si>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</si>
  <si>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</si>
  <si>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</si>
  <si>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</si>
  <si>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</si>
  <si>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</si>
  <si>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</si>
  <si>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</si>
  <si>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</si>
  <si>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</si>
  <si>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</si>
  <si>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</si>
  <si>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</si>
  <si>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</si>
  <si>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</si>
  <si>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</si>
  <si>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</si>
  <si>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</si>
  <si>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</si>
  <si>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</si>
  <si>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</si>
  <si>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</si>
  <si>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</si>
  <si>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</si>
  <si>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</si>
  <si>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</si>
  <si>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</si>
  <si>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</si>
  <si>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</si>
  <si>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</si>
  <si>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</si>
  <si>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</si>
  <si>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</si>
  <si>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</si>
  <si>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</si>
  <si>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</si>
  <si>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</si>
  <si>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</si>
  <si>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</si>
  <si>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</si>
  <si>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</si>
  <si>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</si>
  <si>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</si>
  <si>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</si>
  <si>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</si>
  <si>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</si>
  <si>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</si>
  <si>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</si>
  <si>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</si>
  <si>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</si>
  <si>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</si>
  <si>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</si>
  <si>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</si>
  <si>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</si>
  <si>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</si>
  <si>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</si>
  <si>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</si>
  <si>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</si>
  <si>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</si>
  <si>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</si>
  <si>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</si>
  <si>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</si>
  <si>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</si>
  <si>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</si>
  <si>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</si>
  <si>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</si>
  <si>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</si>
  <si>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</si>
  <si>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</si>
  <si>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</si>
  <si>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</si>
  <si>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</si>
  <si>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</si>
  <si>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</si>
  <si>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</si>
  <si>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</si>
  <si>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</si>
  <si>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</si>
  <si>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</si>
  <si>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</si>
  <si>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</si>
  <si>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</si>
  <si>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</si>
  <si>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</si>
  <si>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</si>
  <si>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</si>
  <si>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</si>
  <si>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</si>
  <si>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</si>
  <si>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</si>
  <si>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</si>
  <si>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</si>
  <si>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</si>
  <si>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</si>
  <si>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</si>
  <si>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</si>
  <si>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</si>
  <si>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</si>
  <si>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</si>
  <si>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</si>
  <si>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</si>
  <si>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</si>
  <si>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</si>
  <si>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</si>
  <si>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</si>
  <si>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</si>
  <si>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</si>
  <si>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</si>
  <si>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</si>
  <si>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</si>
  <si>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</si>
  <si>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</si>
  <si>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</si>
  <si>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</si>
  <si>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</si>
  <si>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</si>
  <si>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</si>
  <si>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</si>
  <si>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</si>
  <si>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</si>
  <si>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</si>
  <si>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</si>
  <si>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</si>
  <si>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</si>
  <si>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</si>
  <si>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</si>
  <si>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</si>
  <si>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</si>
  <si>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</si>
  <si>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</si>
  <si>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</si>
  <si>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</si>
  <si>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</si>
  <si>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</si>
  <si>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</si>
  <si>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</si>
  <si>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</si>
  <si>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</si>
  <si>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</si>
  <si>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</si>
  <si>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</si>
  <si>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</si>
  <si>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</si>
  <si>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</si>
  <si>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</si>
  <si>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</si>
  <si>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</si>
  <si>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</si>
  <si>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</si>
  <si>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</si>
  <si>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</si>
  <si>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</si>
  <si>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</si>
  <si>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</si>
  <si>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</si>
  <si>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</si>
  <si>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</si>
  <si>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</si>
  <si>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</si>
  <si>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</si>
  <si>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</si>
  <si>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</si>
  <si>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</si>
  <si>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</si>
  <si>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</si>
  <si>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</si>
  <si>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</si>
  <si>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</si>
  <si>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</si>
  <si>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</si>
  <si>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</si>
  <si>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</si>
  <si>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</si>
  <si>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</si>
  <si>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</si>
  <si>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</si>
  <si>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</si>
  <si>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</si>
  <si>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</si>
  <si>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</si>
  <si>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</si>
  <si>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</si>
  <si>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</si>
  <si>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</si>
  <si>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</si>
  <si>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</si>
  <si>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</si>
  <si>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</si>
  <si>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</si>
  <si>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</si>
  <si>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</si>
  <si>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</si>
  <si>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</si>
  <si>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</si>
  <si>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</si>
  <si>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</si>
  <si>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</si>
  <si>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</si>
  <si>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</si>
  <si>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</si>
  <si>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</si>
  <si>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</si>
  <si>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</si>
  <si>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</si>
  <si>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</si>
  <si>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</si>
  <si>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</si>
  <si>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</si>
  <si>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</si>
  <si>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</si>
  <si>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</si>
  <si>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</si>
  <si>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</si>
  <si>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</si>
  <si>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</si>
  <si>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</si>
  <si>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</si>
  <si>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</si>
  <si>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</si>
  <si>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</si>
  <si>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</si>
  <si>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</si>
  <si>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</si>
  <si>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</si>
  <si>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</si>
  <si>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</si>
  <si>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</si>
  <si>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</si>
  <si>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</si>
  <si>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</si>
  <si>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</si>
  <si>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</si>
  <si>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</si>
  <si>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</si>
  <si>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</si>
  <si>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</si>
  <si>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</si>
  <si>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</si>
  <si>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</si>
  <si>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</si>
  <si>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</si>
  <si>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</si>
  <si>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</si>
  <si>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</si>
  <si>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</si>
  <si>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</si>
  <si>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</si>
  <si>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</si>
  <si>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</si>
  <si>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</si>
  <si>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</si>
  <si>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</si>
  <si>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</si>
  <si>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</si>
  <si>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</si>
  <si>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</si>
  <si>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</si>
  <si>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</si>
  <si>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</si>
  <si>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</si>
  <si>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</si>
  <si>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</si>
  <si>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</si>
  <si>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</si>
  <si>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</si>
  <si>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</si>
  <si>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</si>
  <si>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</si>
  <si>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</si>
  <si>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</si>
  <si>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</si>
  <si>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</si>
  <si>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</si>
  <si>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</si>
  <si>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</si>
  <si>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</si>
  <si>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</si>
  <si>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</si>
  <si>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</si>
  <si>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</si>
  <si>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</si>
  <si>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</si>
  <si>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</si>
  <si>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</si>
  <si>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</si>
  <si>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</si>
  <si>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</si>
  <si>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</si>
  <si>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</si>
  <si>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</si>
  <si>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</si>
  <si>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</si>
  <si>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</si>
  <si>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</si>
  <si>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</si>
  <si>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</si>
  <si>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</si>
  <si>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</si>
  <si>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</si>
  <si>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</si>
  <si>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</si>
  <si>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</si>
  <si>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</si>
  <si>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</si>
  <si>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</si>
  <si>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</si>
  <si>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</si>
  <si>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</si>
  <si>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</si>
  <si>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</si>
  <si>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</si>
  <si>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</si>
  <si>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</si>
  <si>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</si>
  <si>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</si>
  <si>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</si>
  <si>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</si>
  <si>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</si>
  <si>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</si>
  <si>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</si>
  <si>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</si>
  <si>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</si>
  <si>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</si>
  <si>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</si>
  <si>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</si>
  <si>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</si>
  <si>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</si>
  <si>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</si>
  <si>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</si>
  <si>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</si>
  <si>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</si>
  <si>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</si>
  <si>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</si>
  <si>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</si>
  <si>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</si>
  <si>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</si>
  <si>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</si>
  <si>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</si>
  <si>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</si>
  <si>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</si>
  <si>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</si>
  <si>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</si>
  <si>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</si>
  <si>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</si>
  <si>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</si>
  <si>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</si>
  <si>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</si>
  <si>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</si>
  <si>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</si>
  <si>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</si>
  <si>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</si>
  <si>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</si>
  <si>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</si>
  <si>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</si>
  <si>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</si>
  <si>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</si>
  <si>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</si>
  <si>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</si>
  <si>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</si>
  <si>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</si>
  <si>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</si>
  <si>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</si>
  <si>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</si>
  <si>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</si>
  <si>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</si>
  <si>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</si>
  <si>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</si>
  <si>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</si>
  <si>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</si>
  <si>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</si>
  <si>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</si>
  <si>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</si>
  <si>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</si>
  <si>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</si>
  <si>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</si>
  <si>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</si>
  <si>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</si>
  <si>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</si>
  <si>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</si>
  <si>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</si>
  <si>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</si>
  <si>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</si>
  <si>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</si>
  <si>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</si>
  <si>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</si>
  <si>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</si>
  <si>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</si>
  <si>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</si>
  <si>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</si>
  <si>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</si>
  <si>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</si>
  <si>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</si>
  <si>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</si>
  <si>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</si>
  <si>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</si>
  <si>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</si>
  <si>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</si>
  <si>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</si>
  <si>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</si>
  <si>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</si>
  <si>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</si>
  <si>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</si>
  <si>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</si>
  <si>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</si>
  <si>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</si>
  <si>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</si>
  <si>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</si>
  <si>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</si>
  <si>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</si>
  <si>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</si>
  <si>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</si>
  <si>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</si>
  <si>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</si>
  <si>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</si>
  <si>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</si>
  <si>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</si>
  <si>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</si>
  <si>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</si>
  <si>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</si>
  <si>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</si>
  <si>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</si>
  <si>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</si>
  <si>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</si>
  <si>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</si>
  <si>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</si>
  <si>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</si>
  <si>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</si>
  <si>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</si>
  <si>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</si>
  <si>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</si>
  <si>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</si>
  <si>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</si>
  <si>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</si>
  <si>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</si>
  <si>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</si>
  <si>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</si>
  <si>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</si>
  <si>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</si>
  <si>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</si>
  <si>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</si>
  <si>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</si>
  <si>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</si>
  <si>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</si>
  <si>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</si>
  <si>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</si>
  <si>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</si>
  <si>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</si>
  <si>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</si>
  <si>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</si>
  <si>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</si>
  <si>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</si>
  <si>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</si>
  <si>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</si>
  <si>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</si>
  <si>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</si>
  <si>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</si>
  <si>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</si>
  <si>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</si>
  <si>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</si>
  <si>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</si>
  <si>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</si>
  <si>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</si>
  <si>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</si>
  <si>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</si>
  <si>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</si>
  <si>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</si>
  <si>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</si>
  <si>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</si>
  <si>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</si>
  <si>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</si>
  <si>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</si>
  <si>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</si>
  <si>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</si>
  <si>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</si>
  <si>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</si>
  <si>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</si>
  <si>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</si>
  <si>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</si>
  <si>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</si>
  <si>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</si>
  <si>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</si>
  <si>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</si>
  <si>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</si>
  <si>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</si>
  <si>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</si>
  <si>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</si>
  <si>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</si>
  <si>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</si>
  <si>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</si>
  <si>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</si>
  <si>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</si>
  <si>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</si>
  <si>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</si>
  <si>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</si>
  <si>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</si>
  <si>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</si>
  <si>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</si>
  <si>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</si>
  <si>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</si>
  <si>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</si>
  <si>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</si>
  <si>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</si>
  <si>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</si>
  <si>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</si>
  <si>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</si>
  <si>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</si>
  <si>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</si>
  <si>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</si>
  <si>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</si>
  <si>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</si>
  <si>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</si>
  <si>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</si>
  <si>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</si>
  <si>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</si>
  <si>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</si>
  <si>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</si>
  <si>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</si>
  <si>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</si>
  <si>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</si>
  <si>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</si>
  <si>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</si>
  <si>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</si>
  <si>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</si>
  <si>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</si>
  <si>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</si>
  <si>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</si>
  <si>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</si>
  <si>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</si>
  <si>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</si>
  <si>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</si>
  <si>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</si>
  <si>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</si>
  <si>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</si>
  <si>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</si>
  <si>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</si>
  <si>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</si>
  <si>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</si>
  <si>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</si>
  <si>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</si>
  <si>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</si>
  <si>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</si>
  <si>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</si>
  <si>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</si>
  <si>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</si>
  <si>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</si>
  <si>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t>
  </si>
  <si>
    <t>Count of Employee Number</t>
  </si>
  <si>
    <t>Average of Age</t>
  </si>
  <si>
    <t>Total Employee</t>
  </si>
  <si>
    <t>Attrition Count</t>
  </si>
  <si>
    <t>Average Age</t>
  </si>
  <si>
    <t xml:space="preserve">Active Employees </t>
  </si>
  <si>
    <t>Attrition Rate</t>
  </si>
  <si>
    <t>Average of Job Satisfaction</t>
  </si>
  <si>
    <t>Rating</t>
  </si>
  <si>
    <t>Balance Rating</t>
  </si>
  <si>
    <t>Row Labels</t>
  </si>
  <si>
    <t>Grand Total</t>
  </si>
  <si>
    <t>Count of Employee Count</t>
  </si>
  <si>
    <t>Fenale</t>
  </si>
  <si>
    <t>Count of Attrition</t>
  </si>
  <si>
    <t>Marritial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</si>
</sst>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1"/>
      <color theme="1"/>
      <name val="Calibri"/>
      <family val="2"/>
      <scheme val="minor"/>
    </font>
    <font>
      <sz val="12"/>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0" borderId="0" xfId="0" applyFont="1"/>
    <xf numFmtId="2" fontId="0" fillId="0" borderId="0" xfId="0" applyNumberFormat="1"/>
    <xf numFmtId="10"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10" fontId="0" fillId="0" borderId="0" xfId="0" applyNumberFormat="1"/>
  </cellXfs>
  <cellStyles count="2">
    <cellStyle name="Normal" xfId="0" builtinId="0"/>
    <cellStyle name="Percent" xfId="1" builtinId="5"/>
  </cellStyles>
  <dxfs count="6">
    <dxf>
      <numFmt numFmtId="164" formatCode="0.0"/>
    </dxf>
    <dxf>
      <numFmt numFmtId="2" formatCode="0.00"/>
    </dxf>
    <dxf>
      <font>
        <name val="Abadi"/>
        <family val="2"/>
        <scheme val="none"/>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xr9:uid="{6B38F276-9B45-47C9-8071-C613DF4CFB29}">
      <tableStyleElement type="headerRow" dxfId="5"/>
      <tableStyleElement type="firstRowStripe" dxfId="4"/>
      <tableStyleElement type="secondRowStripe" dxfId="3"/>
    </tableStyle>
    <tableStyle name="Slicer Style 1" pivot="0" table="0" count="1" xr9:uid="{95807227-6FBA-4546-8544-89B9D590F97D}">
      <tableStyleElement type="headerRow" dxfId="2"/>
    </tableStyle>
  </tableStyles>
  <colors>
    <mruColors>
      <color rgb="FF913570"/>
      <color rgb="FFFF33CC"/>
      <color rgb="FF982E4C"/>
      <color rgb="FF990099"/>
      <color rgb="FFFF6699"/>
      <color rgb="FFFF33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5D-4C70-9BCF-CF8777691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5D-4C70-9BCF-CF877769115C}"/>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D591-4612-9795-E7721FC140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Lato Black" panose="020F0502020204030203" pitchFamily="34" charset="0"/>
                <a:ea typeface="Lato Black" panose="020F0502020204030203" pitchFamily="34" charset="0"/>
                <a:cs typeface="Lato Black" panose="020F0502020204030203" pitchFamily="34" charset="0"/>
              </a:rPr>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a:gsLst>
                  <a:gs pos="100000">
                    <a:srgbClr val="FF33CC"/>
                  </a:gs>
                  <a:gs pos="0">
                    <a:srgbClr val="913570"/>
                  </a:gs>
                </a:gsLst>
                <a:lin ang="10800000" scaled="0"/>
              </a:gradFill>
              <a:ln w="19050">
                <a:noFill/>
              </a:ln>
              <a:effectLst/>
            </c:spPr>
            <c:extLst>
              <c:ext xmlns:c16="http://schemas.microsoft.com/office/drawing/2014/chart" uri="{C3380CC4-5D6E-409C-BE32-E72D297353CC}">
                <c16:uniqueId val="{00000001-0B17-497D-AD45-187F1BE3A9CE}"/>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0B17-497D-AD45-187F1BE3A9CE}"/>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0B17-497D-AD45-187F1BE3A9C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Lato Black" panose="020F0502020204030203" pitchFamily="34" charset="0"/>
                <a:ea typeface="Lato Black" panose="020F0502020204030203" pitchFamily="34" charset="0"/>
                <a:cs typeface="Lato Black" panose="020F0502020204030203" pitchFamily="34" charset="0"/>
              </a:rPr>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D67C-41BB-80AF-8DAF0FCA411D}"/>
              </c:ext>
            </c:extLst>
          </c:dPt>
          <c:dPt>
            <c:idx val="1"/>
            <c:bubble3D val="0"/>
            <c:spPr>
              <a:gradFill>
                <a:gsLst>
                  <a:gs pos="100000">
                    <a:schemeClr val="accent1">
                      <a:lumMod val="60000"/>
                      <a:lumOff val="40000"/>
                    </a:schemeClr>
                  </a:gs>
                  <a:gs pos="0">
                    <a:schemeClr val="accent1">
                      <a:lumMod val="50000"/>
                    </a:schemeClr>
                  </a:gs>
                </a:gsLst>
                <a:lin ang="10800000" scaled="0"/>
              </a:gradFill>
              <a:ln w="19050">
                <a:noFill/>
              </a:ln>
              <a:effectLst/>
            </c:spPr>
            <c:extLst>
              <c:ext xmlns:c16="http://schemas.microsoft.com/office/drawing/2014/chart" uri="{C3380CC4-5D6E-409C-BE32-E72D297353CC}">
                <c16:uniqueId val="{00000003-D67C-41BB-80AF-8DAF0FCA411D}"/>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D67C-41BB-80AF-8DAF0FCA411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chandra.xlsx]Education by Attrition!PivotTable3</c:name>
    <c:fmtId val="0"/>
  </c:pivotSource>
  <c:chart>
    <c:autoTitleDeleted val="1"/>
    <c:pivotFmts>
      <c:pivotFmt>
        <c:idx val="0"/>
        <c:spPr>
          <a:gradFill>
            <a:gsLst>
              <a:gs pos="100000">
                <a:srgbClr val="92D050"/>
              </a:gs>
              <a:gs pos="0">
                <a:schemeClr val="accent1">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by Attrition'!$B$3</c:f>
              <c:strCache>
                <c:ptCount val="1"/>
                <c:pt idx="0">
                  <c:v>Total</c:v>
                </c:pt>
              </c:strCache>
            </c:strRef>
          </c:tx>
          <c:spPr>
            <a:gradFill>
              <a:gsLst>
                <a:gs pos="100000">
                  <a:srgbClr val="92D050"/>
                </a:gs>
                <a:gs pos="0">
                  <a:schemeClr val="accent1">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Bachelor's Degree</c:v>
                </c:pt>
                <c:pt idx="1">
                  <c:v>Master's Degree</c:v>
                </c:pt>
                <c:pt idx="2">
                  <c:v>Associates Degree</c:v>
                </c:pt>
                <c:pt idx="3">
                  <c:v>High School</c:v>
                </c:pt>
                <c:pt idx="4">
                  <c:v>Doctoral Degree</c:v>
                </c:pt>
              </c:strCache>
            </c:strRef>
          </c:cat>
          <c:val>
            <c:numRef>
              <c:f>'Education by Attrition'!$B$4:$B$9</c:f>
              <c:numCache>
                <c:formatCode>General</c:formatCode>
                <c:ptCount val="5"/>
                <c:pt idx="0">
                  <c:v>99</c:v>
                </c:pt>
                <c:pt idx="1">
                  <c:v>58</c:v>
                </c:pt>
                <c:pt idx="2">
                  <c:v>44</c:v>
                </c:pt>
                <c:pt idx="3">
                  <c:v>31</c:v>
                </c:pt>
                <c:pt idx="4">
                  <c:v>5</c:v>
                </c:pt>
              </c:numCache>
            </c:numRef>
          </c:val>
          <c:extLst>
            <c:ext xmlns:c16="http://schemas.microsoft.com/office/drawing/2014/chart" uri="{C3380CC4-5D6E-409C-BE32-E72D297353CC}">
              <c16:uniqueId val="{00000000-36F5-4C2E-9FF9-86CE6670F144}"/>
            </c:ext>
          </c:extLst>
        </c:ser>
        <c:dLbls>
          <c:dLblPos val="outEnd"/>
          <c:showLegendKey val="0"/>
          <c:showVal val="1"/>
          <c:showCatName val="0"/>
          <c:showSerName val="0"/>
          <c:showPercent val="0"/>
          <c:showBubbleSize val="0"/>
        </c:dLbls>
        <c:gapWidth val="219"/>
        <c:overlap val="-27"/>
        <c:axId val="714139199"/>
        <c:axId val="761913807"/>
      </c:barChart>
      <c:catAx>
        <c:axId val="7141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1913807"/>
        <c:crosses val="autoZero"/>
        <c:auto val="1"/>
        <c:lblAlgn val="ctr"/>
        <c:lblOffset val="100"/>
        <c:noMultiLvlLbl val="0"/>
      </c:catAx>
      <c:valAx>
        <c:axId val="761913807"/>
        <c:scaling>
          <c:orientation val="minMax"/>
        </c:scaling>
        <c:delete val="1"/>
        <c:axPos val="l"/>
        <c:numFmt formatCode="General" sourceLinked="1"/>
        <c:majorTickMark val="none"/>
        <c:minorTickMark val="none"/>
        <c:tickLblPos val="nextTo"/>
        <c:crossAx val="7141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chandra.xlsx]Attrition by Department!PivotTable7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'Attrition by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A8-4C46-B7F7-F01DE7C48E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A8-4C46-B7F7-F01DE7C48E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AF5-42B3-9516-F55B97AFAA25}"/>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HR</c:v>
                </c:pt>
                <c:pt idx="1">
                  <c:v>R&amp;D</c:v>
                </c:pt>
                <c:pt idx="2">
                  <c:v>Sales</c:v>
                </c:pt>
              </c:strCache>
            </c:strRef>
          </c:cat>
          <c:val>
            <c:numRef>
              <c:f>'Attrition by Department'!$B$4:$B$7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4AF5-42B3-9516-F55B97AFAA25}"/>
            </c:ext>
          </c:extLst>
        </c:ser>
        <c:dLbls>
          <c:dLblPos val="bestFit"/>
          <c:showLegendKey val="0"/>
          <c:showVal val="0"/>
          <c:showCatName val="0"/>
          <c:showSerName val="0"/>
          <c:showPercent val="0"/>
          <c:showBubbleSize val="0"/>
          <c:showLeaderLines val="0"/>
        </c:dLbls>
        <c:firstSliceAng val="0"/>
      </c:pie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chandra.xlsx]Attrition by Age Group!PivotTable8</c:name>
    <c:fmtId val="0"/>
  </c:pivotSource>
  <c:chart>
    <c:autoTitleDeleted val="1"/>
    <c:pivotFmts>
      <c:pivotFmt>
        <c:idx val="0"/>
        <c:spPr>
          <a:gradFill>
            <a:gsLst>
              <a:gs pos="0">
                <a:schemeClr val="accent1">
                  <a:lumMod val="60000"/>
                  <a:lumOff val="40000"/>
                </a:schemeClr>
              </a:gs>
              <a:gs pos="100000">
                <a:schemeClr val="bg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Age Group'!$B$3</c:f>
              <c:strCache>
                <c:ptCount val="1"/>
                <c:pt idx="0">
                  <c:v>Total</c:v>
                </c:pt>
              </c:strCache>
            </c:strRef>
          </c:tx>
          <c:spPr>
            <a:gradFill>
              <a:gsLst>
                <a:gs pos="0">
                  <a:schemeClr val="accent1">
                    <a:lumMod val="60000"/>
                    <a:lumOff val="40000"/>
                  </a:schemeClr>
                </a:gs>
                <a:gs pos="100000">
                  <a:schemeClr val="bg1">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Over 55</c:v>
                </c:pt>
                <c:pt idx="1">
                  <c:v>45 - 54</c:v>
                </c:pt>
                <c:pt idx="2">
                  <c:v>Under 25</c:v>
                </c:pt>
                <c:pt idx="3">
                  <c:v>35 - 44</c:v>
                </c:pt>
                <c:pt idx="4">
                  <c:v>25 - 34</c:v>
                </c:pt>
              </c:strCache>
            </c:strRef>
          </c:cat>
          <c:val>
            <c:numRef>
              <c:f>'Attrition by Age Group'!$B$4:$B$9</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87B2-45D4-9D49-046A611F62D4}"/>
            </c:ext>
          </c:extLst>
        </c:ser>
        <c:dLbls>
          <c:dLblPos val="outEnd"/>
          <c:showLegendKey val="0"/>
          <c:showVal val="1"/>
          <c:showCatName val="0"/>
          <c:showSerName val="0"/>
          <c:showPercent val="0"/>
          <c:showBubbleSize val="0"/>
        </c:dLbls>
        <c:gapWidth val="182"/>
        <c:axId val="928479711"/>
        <c:axId val="926818303"/>
      </c:barChart>
      <c:catAx>
        <c:axId val="928479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6818303"/>
        <c:crosses val="autoZero"/>
        <c:auto val="1"/>
        <c:lblAlgn val="ctr"/>
        <c:lblOffset val="100"/>
        <c:noMultiLvlLbl val="0"/>
      </c:catAx>
      <c:valAx>
        <c:axId val="926818303"/>
        <c:scaling>
          <c:orientation val="minMax"/>
        </c:scaling>
        <c:delete val="1"/>
        <c:axPos val="b"/>
        <c:numFmt formatCode="General" sourceLinked="1"/>
        <c:majorTickMark val="out"/>
        <c:minorTickMark val="none"/>
        <c:tickLblPos val="nextTo"/>
        <c:crossAx val="92847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742999587474307"/>
          <c:y val="0.16685629600044144"/>
          <c:w val="0.33945206509239645"/>
          <c:h val="0.61507650183148366"/>
        </c:manualLayout>
      </c:layout>
      <c:doughnutChart>
        <c:varyColors val="1"/>
        <c:ser>
          <c:idx val="0"/>
          <c:order val="0"/>
          <c:spPr>
            <a:gradFill>
              <a:gsLst>
                <a:gs pos="0">
                  <a:schemeClr val="accent1">
                    <a:lumMod val="75000"/>
                  </a:schemeClr>
                </a:gs>
                <a:gs pos="100000">
                  <a:schemeClr val="accent4">
                    <a:lumMod val="50000"/>
                  </a:schemeClr>
                </a:gs>
              </a:gsLst>
              <a:lin ang="5400000" scaled="1"/>
            </a:gradFill>
            <a:ln>
              <a:noFill/>
            </a:ln>
          </c:spPr>
          <c:dPt>
            <c:idx val="0"/>
            <c:bubble3D val="0"/>
            <c:spPr>
              <a:gradFill>
                <a:gsLst>
                  <a:gs pos="0">
                    <a:schemeClr val="accent1">
                      <a:lumMod val="75000"/>
                    </a:schemeClr>
                  </a:gs>
                  <a:gs pos="100000">
                    <a:schemeClr val="accent4">
                      <a:lumMod val="50000"/>
                    </a:schemeClr>
                  </a:gs>
                </a:gsLst>
                <a:lin ang="5400000" scaled="1"/>
              </a:gradFill>
              <a:ln w="19050">
                <a:noFill/>
              </a:ln>
              <a:effectLst/>
            </c:spPr>
            <c:extLst>
              <c:ext xmlns:c16="http://schemas.microsoft.com/office/drawing/2014/chart" uri="{C3380CC4-5D6E-409C-BE32-E72D297353CC}">
                <c16:uniqueId val="{00000001-72AC-4DEF-ABB6-A0CA229BB8E9}"/>
              </c:ext>
            </c:extLst>
          </c:dPt>
          <c:dPt>
            <c:idx val="1"/>
            <c:bubble3D val="0"/>
            <c:spPr>
              <a:solidFill>
                <a:schemeClr val="bg1">
                  <a:lumMod val="95000"/>
                  <a:alpha val="85000"/>
                </a:schemeClr>
              </a:solidFill>
              <a:ln w="19050">
                <a:noFill/>
              </a:ln>
              <a:effectLst/>
            </c:spPr>
            <c:extLst>
              <c:ext xmlns:c16="http://schemas.microsoft.com/office/drawing/2014/chart" uri="{C3380CC4-5D6E-409C-BE32-E72D297353CC}">
                <c16:uniqueId val="{00000003-72AC-4DEF-ABB6-A0CA229BB8E9}"/>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72AC-4DEF-ABB6-A0CA229BB8E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52C0-4A0A-BEBF-8A5C8CC2C2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Rating!$B$6</c:f>
              <c:numCache>
                <c:formatCode>0.0</c:formatCode>
                <c:ptCount val="1"/>
                <c:pt idx="0">
                  <c:v>2.6265306122448981</c:v>
                </c:pt>
              </c:numCache>
            </c:numRef>
          </c:val>
          <c:extLst>
            <c:ext xmlns:c16="http://schemas.microsoft.com/office/drawing/2014/chart" uri="{C3380CC4-5D6E-409C-BE32-E72D297353CC}">
              <c16:uniqueId val="{00000002-52C0-4A0A-BEBF-8A5C8CC2C28D}"/>
            </c:ext>
          </c:extLst>
        </c:ser>
        <c:ser>
          <c:idx val="1"/>
          <c:order val="1"/>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Rating!$B$7</c:f>
              <c:numCache>
                <c:formatCode>0.0</c:formatCode>
                <c:ptCount val="1"/>
                <c:pt idx="0">
                  <c:v>1.3734693877551019</c:v>
                </c:pt>
              </c:numCache>
            </c:numRef>
          </c:val>
          <c:extLst>
            <c:ext xmlns:c16="http://schemas.microsoft.com/office/drawing/2014/chart" uri="{C3380CC4-5D6E-409C-BE32-E72D297353CC}">
              <c16:uniqueId val="{00000003-52C0-4A0A-BEBF-8A5C8CC2C28D}"/>
            </c:ext>
          </c:extLst>
        </c:ser>
        <c:dLbls>
          <c:dLblPos val="ctr"/>
          <c:showLegendKey val="0"/>
          <c:showVal val="1"/>
          <c:showCatName val="0"/>
          <c:showSerName val="0"/>
          <c:showPercent val="0"/>
          <c:showBubbleSize val="0"/>
        </c:dLbls>
        <c:gapWidth val="0"/>
        <c:overlap val="100"/>
        <c:axId val="1791659455"/>
        <c:axId val="1786526767"/>
      </c:barChart>
      <c:catAx>
        <c:axId val="1791659455"/>
        <c:scaling>
          <c:orientation val="minMax"/>
        </c:scaling>
        <c:delete val="1"/>
        <c:axPos val="l"/>
        <c:majorTickMark val="out"/>
        <c:minorTickMark val="none"/>
        <c:tickLblPos val="nextTo"/>
        <c:crossAx val="1786526767"/>
        <c:crosses val="autoZero"/>
        <c:auto val="1"/>
        <c:lblAlgn val="ctr"/>
        <c:lblOffset val="100"/>
        <c:noMultiLvlLbl val="0"/>
      </c:catAx>
      <c:valAx>
        <c:axId val="1786526767"/>
        <c:scaling>
          <c:orientation val="minMax"/>
          <c:max val="4"/>
        </c:scaling>
        <c:delete val="1"/>
        <c:axPos val="b"/>
        <c:numFmt formatCode="0.0" sourceLinked="1"/>
        <c:majorTickMark val="out"/>
        <c:minorTickMark val="none"/>
        <c:tickLblPos val="nextTo"/>
        <c:crossAx val="179165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Lato Black" panose="020F0502020204030203" pitchFamily="34" charset="0"/>
                <a:ea typeface="Lato Black" panose="020F0502020204030203" pitchFamily="34" charset="0"/>
                <a:cs typeface="Lato Black" panose="020F0502020204030203" pitchFamily="34" charset="0"/>
              </a:rPr>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a:gsLst>
                  <a:gs pos="100000">
                    <a:srgbClr val="FF33CC"/>
                  </a:gs>
                  <a:gs pos="0">
                    <a:srgbClr val="913570"/>
                  </a:gs>
                </a:gsLst>
                <a:lin ang="10800000" scaled="0"/>
              </a:gradFill>
              <a:ln w="19050">
                <a:noFill/>
              </a:ln>
              <a:effectLst/>
            </c:spPr>
            <c:extLst>
              <c:ext xmlns:c16="http://schemas.microsoft.com/office/drawing/2014/chart" uri="{C3380CC4-5D6E-409C-BE32-E72D297353CC}">
                <c16:uniqueId val="{00000001-8E15-4B71-8FED-0262EC673E6B}"/>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8E15-4B71-8FED-0262EC673E6B}"/>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8E15-4B71-8FED-0262EC673E6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Lato Black" panose="020F0502020204030203" pitchFamily="34" charset="0"/>
                <a:ea typeface="Lato Black" panose="020F0502020204030203" pitchFamily="34" charset="0"/>
                <a:cs typeface="Lato Black" panose="020F0502020204030203" pitchFamily="34" charset="0"/>
              </a:rPr>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01F3-4494-A3B9-992195536BC5}"/>
              </c:ext>
            </c:extLst>
          </c:dPt>
          <c:dPt>
            <c:idx val="1"/>
            <c:bubble3D val="0"/>
            <c:spPr>
              <a:gradFill>
                <a:gsLst>
                  <a:gs pos="100000">
                    <a:schemeClr val="accent1">
                      <a:lumMod val="60000"/>
                      <a:lumOff val="40000"/>
                    </a:schemeClr>
                  </a:gs>
                  <a:gs pos="0">
                    <a:schemeClr val="accent1">
                      <a:lumMod val="50000"/>
                    </a:schemeClr>
                  </a:gs>
                </a:gsLst>
                <a:lin ang="10800000" scaled="0"/>
              </a:gradFill>
              <a:ln w="19050">
                <a:noFill/>
              </a:ln>
              <a:effectLst/>
            </c:spPr>
            <c:extLst>
              <c:ext xmlns:c16="http://schemas.microsoft.com/office/drawing/2014/chart" uri="{C3380CC4-5D6E-409C-BE32-E72D297353CC}">
                <c16:uniqueId val="{00000003-01F3-4494-A3B9-992195536BC5}"/>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01F3-4494-A3B9-992195536BC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chandra.xlsx]Education by Attrition!PivotTable3</c:name>
    <c:fmtId val="2"/>
  </c:pivotSource>
  <c:chart>
    <c:autoTitleDeleted val="1"/>
    <c:pivotFmts>
      <c:pivotFmt>
        <c:idx val="0"/>
        <c:spPr>
          <a:gradFill>
            <a:gsLst>
              <a:gs pos="100000">
                <a:srgbClr val="92D050"/>
              </a:gs>
              <a:gs pos="0">
                <a:schemeClr val="accent1">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92D050"/>
              </a:gs>
              <a:gs pos="0">
                <a:schemeClr val="accent1">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92D050"/>
              </a:gs>
              <a:gs pos="0">
                <a:schemeClr val="accent1">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by Attrition'!$B$3</c:f>
              <c:strCache>
                <c:ptCount val="1"/>
                <c:pt idx="0">
                  <c:v>Total</c:v>
                </c:pt>
              </c:strCache>
            </c:strRef>
          </c:tx>
          <c:spPr>
            <a:gradFill>
              <a:gsLst>
                <a:gs pos="100000">
                  <a:srgbClr val="92D050"/>
                </a:gs>
                <a:gs pos="0">
                  <a:schemeClr val="accent1">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Bachelor's Degree</c:v>
                </c:pt>
                <c:pt idx="1">
                  <c:v>Master's Degree</c:v>
                </c:pt>
                <c:pt idx="2">
                  <c:v>Associates Degree</c:v>
                </c:pt>
                <c:pt idx="3">
                  <c:v>High School</c:v>
                </c:pt>
                <c:pt idx="4">
                  <c:v>Doctoral Degree</c:v>
                </c:pt>
              </c:strCache>
            </c:strRef>
          </c:cat>
          <c:val>
            <c:numRef>
              <c:f>'Education by Attrition'!$B$4:$B$9</c:f>
              <c:numCache>
                <c:formatCode>General</c:formatCode>
                <c:ptCount val="5"/>
                <c:pt idx="0">
                  <c:v>99</c:v>
                </c:pt>
                <c:pt idx="1">
                  <c:v>58</c:v>
                </c:pt>
                <c:pt idx="2">
                  <c:v>44</c:v>
                </c:pt>
                <c:pt idx="3">
                  <c:v>31</c:v>
                </c:pt>
                <c:pt idx="4">
                  <c:v>5</c:v>
                </c:pt>
              </c:numCache>
            </c:numRef>
          </c:val>
          <c:extLst>
            <c:ext xmlns:c16="http://schemas.microsoft.com/office/drawing/2014/chart" uri="{C3380CC4-5D6E-409C-BE32-E72D297353CC}">
              <c16:uniqueId val="{00000000-A9EC-4D93-B693-63A0898A9EC5}"/>
            </c:ext>
          </c:extLst>
        </c:ser>
        <c:dLbls>
          <c:dLblPos val="outEnd"/>
          <c:showLegendKey val="0"/>
          <c:showVal val="1"/>
          <c:showCatName val="0"/>
          <c:showSerName val="0"/>
          <c:showPercent val="0"/>
          <c:showBubbleSize val="0"/>
        </c:dLbls>
        <c:gapWidth val="219"/>
        <c:overlap val="-27"/>
        <c:axId val="714139199"/>
        <c:axId val="761913807"/>
      </c:barChart>
      <c:catAx>
        <c:axId val="7141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1913807"/>
        <c:crosses val="autoZero"/>
        <c:auto val="1"/>
        <c:lblAlgn val="ctr"/>
        <c:lblOffset val="100"/>
        <c:noMultiLvlLbl val="0"/>
      </c:catAx>
      <c:valAx>
        <c:axId val="761913807"/>
        <c:scaling>
          <c:orientation val="minMax"/>
        </c:scaling>
        <c:delete val="1"/>
        <c:axPos val="l"/>
        <c:numFmt formatCode="General" sourceLinked="1"/>
        <c:majorTickMark val="none"/>
        <c:minorTickMark val="none"/>
        <c:tickLblPos val="nextTo"/>
        <c:crossAx val="7141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742999587474307"/>
          <c:y val="0.16685629600044144"/>
          <c:w val="0.33945206509239645"/>
          <c:h val="0.61507650183148366"/>
        </c:manualLayout>
      </c:layout>
      <c:doughnutChart>
        <c:varyColors val="1"/>
        <c:ser>
          <c:idx val="0"/>
          <c:order val="0"/>
          <c:spPr>
            <a:gradFill>
              <a:gsLst>
                <a:gs pos="0">
                  <a:schemeClr val="accent1">
                    <a:lumMod val="75000"/>
                  </a:schemeClr>
                </a:gs>
                <a:gs pos="100000">
                  <a:schemeClr val="accent4">
                    <a:lumMod val="50000"/>
                  </a:schemeClr>
                </a:gs>
              </a:gsLst>
              <a:lin ang="5400000" scaled="1"/>
            </a:gradFill>
            <a:ln>
              <a:noFill/>
            </a:ln>
          </c:spPr>
          <c:dPt>
            <c:idx val="0"/>
            <c:bubble3D val="0"/>
            <c:spPr>
              <a:gradFill>
                <a:gsLst>
                  <a:gs pos="0">
                    <a:schemeClr val="accent1">
                      <a:lumMod val="75000"/>
                    </a:schemeClr>
                  </a:gs>
                  <a:gs pos="100000">
                    <a:schemeClr val="accent4">
                      <a:lumMod val="50000"/>
                    </a:schemeClr>
                  </a:gs>
                </a:gsLst>
                <a:lin ang="5400000" scaled="1"/>
              </a:gradFill>
              <a:ln w="19050">
                <a:noFill/>
              </a:ln>
              <a:effectLst/>
            </c:spPr>
            <c:extLst>
              <c:ext xmlns:c16="http://schemas.microsoft.com/office/drawing/2014/chart" uri="{C3380CC4-5D6E-409C-BE32-E72D297353CC}">
                <c16:uniqueId val="{00000001-4759-422C-A433-3973804E9ADA}"/>
              </c:ext>
            </c:extLst>
          </c:dPt>
          <c:dPt>
            <c:idx val="1"/>
            <c:bubble3D val="0"/>
            <c:spPr>
              <a:solidFill>
                <a:schemeClr val="bg1">
                  <a:lumMod val="95000"/>
                  <a:alpha val="85000"/>
                </a:schemeClr>
              </a:solidFill>
              <a:ln w="19050">
                <a:noFill/>
              </a:ln>
              <a:effectLst/>
            </c:spPr>
            <c:extLst>
              <c:ext xmlns:c16="http://schemas.microsoft.com/office/drawing/2014/chart" uri="{C3380CC4-5D6E-409C-BE32-E72D297353CC}">
                <c16:uniqueId val="{00000003-4759-422C-A433-3973804E9ADA}"/>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4759-422C-A433-3973804E9AD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chandra.xlsx]Attrition by Department!PivotTable7</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0">
                <a:schemeClr val="accent1">
                  <a:lumMod val="60000"/>
                  <a:lumOff val="40000"/>
                </a:schemeClr>
              </a:gs>
              <a:gs pos="100000">
                <a:schemeClr val="bg1">
                  <a:lumMod val="50000"/>
                </a:schemeClr>
              </a:gs>
            </a:gsLst>
            <a:lin ang="5400000" scaled="1"/>
          </a:gradFill>
          <a:ln w="19050">
            <a:noFill/>
          </a:ln>
          <a:effectLst/>
        </c:spPr>
      </c:pivotFmt>
      <c:pivotFmt>
        <c:idx val="8"/>
        <c:spPr>
          <a:gradFill>
            <a:gsLst>
              <a:gs pos="0">
                <a:schemeClr val="accent2">
                  <a:lumMod val="60000"/>
                  <a:lumOff val="40000"/>
                </a:schemeClr>
              </a:gs>
              <a:gs pos="100000">
                <a:schemeClr val="accent2">
                  <a:lumMod val="75000"/>
                </a:schemeClr>
              </a:gs>
            </a:gsLst>
            <a:lin ang="5400000" scaled="1"/>
          </a:gradFill>
          <a:ln w="19050">
            <a:noFill/>
          </a:ln>
          <a:effectLst/>
        </c:spPr>
      </c:pivotFmt>
      <c:pivotFmt>
        <c:idx val="9"/>
        <c:spPr>
          <a:gradFill>
            <a:gsLst>
              <a:gs pos="0">
                <a:schemeClr val="bg1">
                  <a:lumMod val="75000"/>
                </a:schemeClr>
              </a:gs>
              <a:gs pos="100000">
                <a:schemeClr val="bg1">
                  <a:lumMod val="50000"/>
                </a:schemeClr>
              </a:gs>
            </a:gsLst>
            <a:lin ang="5400000" scaled="1"/>
          </a:gradFill>
          <a:ln w="19050">
            <a:noFill/>
          </a:ln>
          <a:effectLst/>
        </c:spPr>
      </c:pivotFmt>
    </c:pivotFmts>
    <c:plotArea>
      <c:layout/>
      <c:pieChart>
        <c:varyColors val="1"/>
        <c:ser>
          <c:idx val="0"/>
          <c:order val="0"/>
          <c:tx>
            <c:strRef>
              <c:f>'Attrition by Department'!$B$3</c:f>
              <c:strCache>
                <c:ptCount val="1"/>
                <c:pt idx="0">
                  <c:v>Total</c:v>
                </c:pt>
              </c:strCache>
            </c:strRef>
          </c:tx>
          <c:dPt>
            <c:idx val="0"/>
            <c:bubble3D val="0"/>
            <c:spPr>
              <a:gradFill>
                <a:gsLst>
                  <a:gs pos="0">
                    <a:schemeClr val="accent1">
                      <a:lumMod val="60000"/>
                      <a:lumOff val="40000"/>
                    </a:schemeClr>
                  </a:gs>
                  <a:gs pos="100000">
                    <a:schemeClr val="bg1">
                      <a:lumMod val="50000"/>
                    </a:schemeClr>
                  </a:gs>
                </a:gsLst>
                <a:lin ang="5400000" scaled="1"/>
              </a:gradFill>
              <a:ln w="19050">
                <a:noFill/>
              </a:ln>
              <a:effectLst/>
            </c:spPr>
            <c:extLst>
              <c:ext xmlns:c16="http://schemas.microsoft.com/office/drawing/2014/chart" uri="{C3380CC4-5D6E-409C-BE32-E72D297353CC}">
                <c16:uniqueId val="{00000001-DACD-43CA-802D-D05E51C4EABD}"/>
              </c:ext>
            </c:extLst>
          </c:dPt>
          <c:dPt>
            <c:idx val="1"/>
            <c:bubble3D val="0"/>
            <c:spPr>
              <a:gradFill>
                <a:gsLst>
                  <a:gs pos="0">
                    <a:schemeClr val="accent2">
                      <a:lumMod val="60000"/>
                      <a:lumOff val="40000"/>
                    </a:schemeClr>
                  </a:gs>
                  <a:gs pos="100000">
                    <a:schemeClr val="accent2">
                      <a:lumMod val="75000"/>
                    </a:schemeClr>
                  </a:gs>
                </a:gsLst>
                <a:lin ang="5400000" scaled="1"/>
              </a:gradFill>
              <a:ln w="19050">
                <a:noFill/>
              </a:ln>
              <a:effectLst/>
            </c:spPr>
            <c:extLst>
              <c:ext xmlns:c16="http://schemas.microsoft.com/office/drawing/2014/chart" uri="{C3380CC4-5D6E-409C-BE32-E72D297353CC}">
                <c16:uniqueId val="{00000003-DACD-43CA-802D-D05E51C4EABD}"/>
              </c:ext>
            </c:extLst>
          </c:dPt>
          <c:dPt>
            <c:idx val="2"/>
            <c:bubble3D val="0"/>
            <c:spPr>
              <a:gradFill>
                <a:gsLst>
                  <a:gs pos="0">
                    <a:schemeClr val="bg1">
                      <a:lumMod val="75000"/>
                    </a:schemeClr>
                  </a:gs>
                  <a:gs pos="100000">
                    <a:schemeClr val="bg1">
                      <a:lumMod val="50000"/>
                    </a:schemeClr>
                  </a:gs>
                </a:gsLst>
                <a:lin ang="5400000" scaled="1"/>
              </a:gradFill>
              <a:ln w="19050">
                <a:noFill/>
              </a:ln>
              <a:effectLst/>
            </c:spPr>
            <c:extLst>
              <c:ext xmlns:c16="http://schemas.microsoft.com/office/drawing/2014/chart" uri="{C3380CC4-5D6E-409C-BE32-E72D297353CC}">
                <c16:uniqueId val="{00000005-DACD-43CA-802D-D05E51C4EABD}"/>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HR</c:v>
                </c:pt>
                <c:pt idx="1">
                  <c:v>R&amp;D</c:v>
                </c:pt>
                <c:pt idx="2">
                  <c:v>Sales</c:v>
                </c:pt>
              </c:strCache>
            </c:strRef>
          </c:cat>
          <c:val>
            <c:numRef>
              <c:f>'Attrition by Department'!$B$4:$B$7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ACD-43CA-802D-D05E51C4EABD}"/>
            </c:ext>
          </c:extLst>
        </c:ser>
        <c:dLbls>
          <c:dLblPos val="bestFit"/>
          <c:showLegendKey val="0"/>
          <c:showVal val="0"/>
          <c:showCatName val="0"/>
          <c:showSerName val="0"/>
          <c:showPercent val="0"/>
          <c:showBubbleSize val="0"/>
          <c:showLeaderLines val="0"/>
        </c:dLbls>
        <c:firstSliceAng val="0"/>
      </c:pie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chandra.xlsx]Attrition by Age Group!PivotTable8</c:name>
    <c:fmtId val="2"/>
  </c:pivotSource>
  <c:chart>
    <c:autoTitleDeleted val="1"/>
    <c:pivotFmts>
      <c:pivotFmt>
        <c:idx val="0"/>
        <c:spPr>
          <a:gradFill>
            <a:gsLst>
              <a:gs pos="0">
                <a:schemeClr val="accent1">
                  <a:lumMod val="60000"/>
                  <a:lumOff val="40000"/>
                </a:schemeClr>
              </a:gs>
              <a:gs pos="100000">
                <a:schemeClr val="bg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60000"/>
                  <a:lumOff val="40000"/>
                </a:schemeClr>
              </a:gs>
              <a:gs pos="100000">
                <a:schemeClr val="bg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60000"/>
                  <a:lumOff val="40000"/>
                </a:schemeClr>
              </a:gs>
              <a:gs pos="100000">
                <a:schemeClr val="bg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Age Group'!$B$3</c:f>
              <c:strCache>
                <c:ptCount val="1"/>
                <c:pt idx="0">
                  <c:v>Total</c:v>
                </c:pt>
              </c:strCache>
            </c:strRef>
          </c:tx>
          <c:spPr>
            <a:gradFill>
              <a:gsLst>
                <a:gs pos="0">
                  <a:schemeClr val="accent1">
                    <a:lumMod val="60000"/>
                    <a:lumOff val="40000"/>
                  </a:schemeClr>
                </a:gs>
                <a:gs pos="100000">
                  <a:schemeClr val="bg1">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Over 55</c:v>
                </c:pt>
                <c:pt idx="1">
                  <c:v>45 - 54</c:v>
                </c:pt>
                <c:pt idx="2">
                  <c:v>Under 25</c:v>
                </c:pt>
                <c:pt idx="3">
                  <c:v>35 - 44</c:v>
                </c:pt>
                <c:pt idx="4">
                  <c:v>25 - 34</c:v>
                </c:pt>
              </c:strCache>
            </c:strRef>
          </c:cat>
          <c:val>
            <c:numRef>
              <c:f>'Attrition by Age Group'!$B$4:$B$9</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3B57-4616-9B34-703FBB4C1083}"/>
            </c:ext>
          </c:extLst>
        </c:ser>
        <c:dLbls>
          <c:dLblPos val="outEnd"/>
          <c:showLegendKey val="0"/>
          <c:showVal val="1"/>
          <c:showCatName val="0"/>
          <c:showSerName val="0"/>
          <c:showPercent val="0"/>
          <c:showBubbleSize val="0"/>
        </c:dLbls>
        <c:gapWidth val="182"/>
        <c:axId val="928479711"/>
        <c:axId val="926818303"/>
      </c:barChart>
      <c:catAx>
        <c:axId val="928479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6818303"/>
        <c:crosses val="autoZero"/>
        <c:auto val="1"/>
        <c:lblAlgn val="ctr"/>
        <c:lblOffset val="100"/>
        <c:noMultiLvlLbl val="0"/>
      </c:catAx>
      <c:valAx>
        <c:axId val="926818303"/>
        <c:scaling>
          <c:orientation val="minMax"/>
        </c:scaling>
        <c:delete val="1"/>
        <c:axPos val="b"/>
        <c:numFmt formatCode="General" sourceLinked="1"/>
        <c:majorTickMark val="out"/>
        <c:minorTickMark val="none"/>
        <c:tickLblPos val="nextTo"/>
        <c:crossAx val="92847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7935-4D68-942D-99AD11F3D6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Rating!$B$6</c:f>
              <c:numCache>
                <c:formatCode>0.0</c:formatCode>
                <c:ptCount val="1"/>
                <c:pt idx="0">
                  <c:v>2.6265306122448981</c:v>
                </c:pt>
              </c:numCache>
            </c:numRef>
          </c:val>
          <c:extLst>
            <c:ext xmlns:c16="http://schemas.microsoft.com/office/drawing/2014/chart" uri="{C3380CC4-5D6E-409C-BE32-E72D297353CC}">
              <c16:uniqueId val="{00000000-7935-4D68-942D-99AD11F3D672}"/>
            </c:ext>
          </c:extLst>
        </c:ser>
        <c:ser>
          <c:idx val="1"/>
          <c:order val="1"/>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Rating!$B$7</c:f>
              <c:numCache>
                <c:formatCode>0.0</c:formatCode>
                <c:ptCount val="1"/>
                <c:pt idx="0">
                  <c:v>1.3734693877551019</c:v>
                </c:pt>
              </c:numCache>
            </c:numRef>
          </c:val>
          <c:extLst>
            <c:ext xmlns:c16="http://schemas.microsoft.com/office/drawing/2014/chart" uri="{C3380CC4-5D6E-409C-BE32-E72D297353CC}">
              <c16:uniqueId val="{00000003-7935-4D68-942D-99AD11F3D672}"/>
            </c:ext>
          </c:extLst>
        </c:ser>
        <c:dLbls>
          <c:dLblPos val="ctr"/>
          <c:showLegendKey val="0"/>
          <c:showVal val="1"/>
          <c:showCatName val="0"/>
          <c:showSerName val="0"/>
          <c:showPercent val="0"/>
          <c:showBubbleSize val="0"/>
        </c:dLbls>
        <c:gapWidth val="0"/>
        <c:overlap val="100"/>
        <c:axId val="1791659455"/>
        <c:axId val="1786526767"/>
      </c:barChart>
      <c:catAx>
        <c:axId val="1791659455"/>
        <c:scaling>
          <c:orientation val="minMax"/>
        </c:scaling>
        <c:delete val="1"/>
        <c:axPos val="l"/>
        <c:majorTickMark val="out"/>
        <c:minorTickMark val="none"/>
        <c:tickLblPos val="nextTo"/>
        <c:crossAx val="1786526767"/>
        <c:crosses val="autoZero"/>
        <c:auto val="1"/>
        <c:lblAlgn val="ctr"/>
        <c:lblOffset val="100"/>
        <c:noMultiLvlLbl val="0"/>
      </c:catAx>
      <c:valAx>
        <c:axId val="1786526767"/>
        <c:scaling>
          <c:orientation val="minMax"/>
          <c:max val="4"/>
        </c:scaling>
        <c:delete val="1"/>
        <c:axPos val="b"/>
        <c:numFmt formatCode="0.0" sourceLinked="1"/>
        <c:majorTickMark val="out"/>
        <c:minorTickMark val="none"/>
        <c:tickLblPos val="nextTo"/>
        <c:crossAx val="179165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3FDC-4DF0-B754-76658157EA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Rating!$B$6</c:f>
              <c:numCache>
                <c:formatCode>0.0</c:formatCode>
                <c:ptCount val="1"/>
                <c:pt idx="0">
                  <c:v>2.6265306122448981</c:v>
                </c:pt>
              </c:numCache>
            </c:numRef>
          </c:val>
          <c:extLst>
            <c:ext xmlns:c16="http://schemas.microsoft.com/office/drawing/2014/chart" uri="{C3380CC4-5D6E-409C-BE32-E72D297353CC}">
              <c16:uniqueId val="{00000002-3FDC-4DF0-B754-76658157EAB5}"/>
            </c:ext>
          </c:extLst>
        </c:ser>
        <c:ser>
          <c:idx val="1"/>
          <c:order val="1"/>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Rating!$B$7</c:f>
              <c:numCache>
                <c:formatCode>0.0</c:formatCode>
                <c:ptCount val="1"/>
                <c:pt idx="0">
                  <c:v>1.3734693877551019</c:v>
                </c:pt>
              </c:numCache>
            </c:numRef>
          </c:val>
          <c:extLst>
            <c:ext xmlns:c16="http://schemas.microsoft.com/office/drawing/2014/chart" uri="{C3380CC4-5D6E-409C-BE32-E72D297353CC}">
              <c16:uniqueId val="{00000003-3FDC-4DF0-B754-76658157EAB5}"/>
            </c:ext>
          </c:extLst>
        </c:ser>
        <c:dLbls>
          <c:dLblPos val="ctr"/>
          <c:showLegendKey val="0"/>
          <c:showVal val="1"/>
          <c:showCatName val="0"/>
          <c:showSerName val="0"/>
          <c:showPercent val="0"/>
          <c:showBubbleSize val="0"/>
        </c:dLbls>
        <c:gapWidth val="0"/>
        <c:overlap val="100"/>
        <c:axId val="1791659455"/>
        <c:axId val="1786526767"/>
      </c:barChart>
      <c:catAx>
        <c:axId val="1791659455"/>
        <c:scaling>
          <c:orientation val="minMax"/>
        </c:scaling>
        <c:delete val="1"/>
        <c:axPos val="l"/>
        <c:majorTickMark val="out"/>
        <c:minorTickMark val="none"/>
        <c:tickLblPos val="nextTo"/>
        <c:crossAx val="1786526767"/>
        <c:crosses val="autoZero"/>
        <c:auto val="1"/>
        <c:lblAlgn val="ctr"/>
        <c:lblOffset val="100"/>
        <c:noMultiLvlLbl val="0"/>
      </c:catAx>
      <c:valAx>
        <c:axId val="1786526767"/>
        <c:scaling>
          <c:orientation val="minMax"/>
          <c:max val="4"/>
        </c:scaling>
        <c:delete val="1"/>
        <c:axPos val="b"/>
        <c:numFmt formatCode="0.0" sourceLinked="1"/>
        <c:majorTickMark val="out"/>
        <c:minorTickMark val="none"/>
        <c:tickLblPos val="nextTo"/>
        <c:crossAx val="179165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84514060371796"/>
          <c:y val="6.5610004349039533E-2"/>
          <c:w val="0.67298791816826264"/>
          <c:h val="0.90799925392662373"/>
        </c:manualLayout>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Lato Black" panose="020F0502020204030203" pitchFamily="34" charset="0"/>
                <a:ea typeface="Lato Black" panose="020F0502020204030203" pitchFamily="34" charset="0"/>
                <a:cs typeface="Lato Black" panose="020F0502020204030203" pitchFamily="34" charset="0"/>
              </a:rPr>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a:gsLst>
                  <a:gs pos="100000">
                    <a:srgbClr val="FF33CC"/>
                  </a:gs>
                  <a:gs pos="0">
                    <a:srgbClr val="913570"/>
                  </a:gs>
                </a:gsLst>
                <a:lin ang="10800000" scaled="0"/>
              </a:gradFill>
              <a:ln w="19050">
                <a:noFill/>
              </a:ln>
              <a:effectLst/>
            </c:spPr>
            <c:extLst>
              <c:ext xmlns:c16="http://schemas.microsoft.com/office/drawing/2014/chart" uri="{C3380CC4-5D6E-409C-BE32-E72D297353CC}">
                <c16:uniqueId val="{00000002-4D72-4497-ABC2-0EE9D7C206B4}"/>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1-4D72-4497-ABC2-0EE9D7C206B4}"/>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4D72-4497-ABC2-0EE9D7C206B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Lato Black" panose="020F0502020204030203" pitchFamily="34" charset="0"/>
                <a:ea typeface="Lato Black" panose="020F0502020204030203" pitchFamily="34" charset="0"/>
                <a:cs typeface="Lato Black" panose="020F0502020204030203" pitchFamily="34" charset="0"/>
              </a:rPr>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22C3-4581-8337-CB1DC17AFD11}"/>
              </c:ext>
            </c:extLst>
          </c:dPt>
          <c:dPt>
            <c:idx val="1"/>
            <c:bubble3D val="0"/>
            <c:spPr>
              <a:gradFill>
                <a:gsLst>
                  <a:gs pos="100000">
                    <a:schemeClr val="accent1">
                      <a:lumMod val="60000"/>
                      <a:lumOff val="40000"/>
                    </a:schemeClr>
                  </a:gs>
                  <a:gs pos="0">
                    <a:schemeClr val="accent1">
                      <a:lumMod val="50000"/>
                    </a:schemeClr>
                  </a:gs>
                </a:gsLst>
                <a:lin ang="10800000" scaled="0"/>
              </a:gradFill>
              <a:ln w="19050">
                <a:solidFill>
                  <a:schemeClr val="lt1"/>
                </a:solidFill>
              </a:ln>
              <a:effectLst/>
            </c:spPr>
            <c:extLst>
              <c:ext xmlns:c16="http://schemas.microsoft.com/office/drawing/2014/chart" uri="{C3380CC4-5D6E-409C-BE32-E72D297353CC}">
                <c16:uniqueId val="{00000003-22C3-4581-8337-CB1DC17AFD11}"/>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22C3-4581-8337-CB1DC17AFD1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84514060371796"/>
          <c:y val="6.5610004349039533E-2"/>
          <c:w val="0.67298791816826264"/>
          <c:h val="0.90799925392662373"/>
        </c:manualLayout>
      </c:layout>
      <c:pieChart>
        <c:varyColors val="1"/>
        <c:ser>
          <c:idx val="0"/>
          <c:order val="0"/>
          <c:spPr>
            <a:solidFill>
              <a:srgbClr val="FF3399"/>
            </a:solidFill>
          </c:spPr>
          <c:dPt>
            <c:idx val="0"/>
            <c:bubble3D val="0"/>
            <c:spPr>
              <a:solidFill>
                <a:srgbClr val="FF6699"/>
              </a:solidFill>
              <a:ln w="19050">
                <a:solidFill>
                  <a:schemeClr val="lt1"/>
                </a:solidFill>
              </a:ln>
              <a:effectLst/>
            </c:spPr>
            <c:extLst>
              <c:ext xmlns:c16="http://schemas.microsoft.com/office/drawing/2014/chart" uri="{C3380CC4-5D6E-409C-BE32-E72D297353CC}">
                <c16:uniqueId val="{00000001-84C8-4496-94D7-45BA4A227BF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4C8-4496-94D7-45BA4A227BF3}"/>
              </c:ext>
            </c:extLst>
          </c:dPt>
          <c:dLbls>
            <c:dLbl>
              <c:idx val="0"/>
              <c:layout>
                <c:manualLayout>
                  <c:x val="-0.20351280022010204"/>
                  <c:y val="0.11653455332522795"/>
                </c:manualLayout>
              </c:layout>
              <c:tx>
                <c:rich>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baseline="0">
                        <a:ln w="0"/>
                        <a:solidFill>
                          <a:schemeClr val="tx1"/>
                        </a:solidFill>
                        <a:effectLst>
                          <a:outerShdw blurRad="38100" dist="19050" dir="2700000" algn="tl" rotWithShape="0">
                            <a:schemeClr val="dk1">
                              <a:alpha val="40000"/>
                            </a:schemeClr>
                          </a:outerShdw>
                        </a:effectLst>
                      </a:rPr>
                      <a:t>Female
</a:t>
                    </a:r>
                    <a:fld id="{A3B0EEB9-0B49-4813-895C-8D3FE3F65EDA}" type="PERCENTAGE">
                      <a:rPr lang="en-US" b="0" cap="none" spc="0" baseline="0">
                        <a:ln w="0"/>
                        <a:solidFill>
                          <a:schemeClr val="tx1"/>
                        </a:solidFill>
                        <a:effectLst>
                          <a:outerShdw blurRad="38100" dist="19050" dir="2700000" algn="tl" rotWithShape="0">
                            <a:schemeClr val="dk1">
                              <a:alpha val="40000"/>
                            </a:schemeClr>
                          </a:outerShdw>
                        </a:effectLst>
                      </a:rPr>
                      <a:pPr>
                        <a:defRPr cap="none" spc="0">
                          <a:ln w="0"/>
                          <a:solidFill>
                            <a:schemeClr val="tx1"/>
                          </a:solidFill>
                          <a:effectLst>
                            <a:outerShdw blurRad="38100" dist="19050" dir="2700000" algn="tl" rotWithShape="0">
                              <a:schemeClr val="dk1">
                                <a:alpha val="40000"/>
                              </a:schemeClr>
                            </a:outerShdw>
                          </a:effectLst>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086471541291196"/>
                      <c:h val="0.22942902014627253"/>
                    </c:manualLayout>
                  </c15:layout>
                  <c15:dlblFieldTable/>
                  <c15:showDataLabelsRange val="0"/>
                </c:ext>
                <c:ext xmlns:c16="http://schemas.microsoft.com/office/drawing/2014/chart" uri="{C3380CC4-5D6E-409C-BE32-E72D297353CC}">
                  <c16:uniqueId val="{00000001-84C8-4496-94D7-45BA4A227BF3}"/>
                </c:ext>
              </c:extLst>
            </c:dLbl>
            <c:dLbl>
              <c:idx val="1"/>
              <c:layout>
                <c:manualLayout>
                  <c:x val="0.22815352112197657"/>
                  <c:y val="-0.15509275277703818"/>
                </c:manualLayout>
              </c:layout>
              <c:tx>
                <c:rich>
                  <a:bodyPr rot="0" spcFirstLastPara="1" vertOverflow="clip" horzOverflow="clip" vert="horz" wrap="square" lIns="38100" tIns="19050" rIns="38100" bIns="19050" anchor="ctr" anchorCtr="1">
                    <a:no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baseline="0">
                        <a:ln w="0"/>
                        <a:solidFill>
                          <a:schemeClr val="tx1"/>
                        </a:solidFill>
                        <a:effectLst>
                          <a:outerShdw blurRad="38100" dist="19050" dir="2700000" algn="tl" rotWithShape="0">
                            <a:schemeClr val="dk1">
                              <a:alpha val="40000"/>
                            </a:schemeClr>
                          </a:outerShdw>
                        </a:effectLst>
                      </a:rPr>
                      <a:t>Male
</a:t>
                    </a:r>
                    <a:fld id="{F35FB63D-D393-4EBE-96E7-6F926BE0FF28}" type="PERCENTAGE">
                      <a:rPr lang="en-US" sz="1000" b="0" cap="none" spc="0" baseline="0">
                        <a:ln w="0"/>
                        <a:solidFill>
                          <a:schemeClr val="tx1"/>
                        </a:solidFill>
                        <a:effectLst>
                          <a:outerShdw blurRad="38100" dist="19050" dir="2700000" algn="tl" rotWithShape="0">
                            <a:schemeClr val="dk1">
                              <a:alpha val="40000"/>
                            </a:schemeClr>
                          </a:outerShdw>
                        </a:effectLst>
                      </a:rPr>
                      <a:pPr>
                        <a:defRPr sz="1000" cap="none" spc="0">
                          <a:ln w="0"/>
                          <a:solidFill>
                            <a:schemeClr val="tx1"/>
                          </a:solidFill>
                          <a:effectLst>
                            <a:outerShdw blurRad="38100" dist="19050" dir="2700000" algn="tl" rotWithShape="0">
                              <a:schemeClr val="dk1">
                                <a:alpha val="40000"/>
                              </a:schemeClr>
                            </a:outerShdw>
                          </a:effectLst>
                        </a:defRPr>
                      </a:pPr>
                      <a:t>[PERCENTAGE]</a:t>
                    </a:fld>
                    <a:endParaRPr lang="en-US" sz="1000"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13910761154854"/>
                      <c:h val="0.19543452901720615"/>
                    </c:manualLayout>
                  </c15:layout>
                  <c15:dlblFieldTable/>
                  <c15:showDataLabelsRange val="0"/>
                </c:ext>
                <c:ext xmlns:c16="http://schemas.microsoft.com/office/drawing/2014/chart" uri="{C3380CC4-5D6E-409C-BE32-E72D297353CC}">
                  <c16:uniqueId val="{00000003-84C8-4496-94D7-45BA4A227BF3}"/>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Gender!$C$9:$C$10</c:f>
              <c:numCache>
                <c:formatCode>0%</c:formatCode>
                <c:ptCount val="2"/>
                <c:pt idx="0">
                  <c:v>0.4</c:v>
                </c:pt>
                <c:pt idx="1">
                  <c:v>0.6</c:v>
                </c:pt>
              </c:numCache>
            </c:numRef>
          </c:val>
          <c:extLst>
            <c:ext xmlns:c16="http://schemas.microsoft.com/office/drawing/2014/chart" uri="{C3380CC4-5D6E-409C-BE32-E72D297353CC}">
              <c16:uniqueId val="{00000004-84C8-4496-94D7-45BA4A227BF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7F8D6B-51A0-49DA-ABF5-0ACC680C3238}">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044F1EA1-552F-4597-99E5-1118B7A1006E}">
          <cx:tx>
            <cx:txData>
              <cx:f>_xlchart.v2.3</cx:f>
              <cx:v>Attrition</cx:v>
            </cx:txData>
          </cx:tx>
          <cx:spPr>
            <a:gradFill>
              <a:gsLst>
                <a:gs pos="0">
                  <a:schemeClr val="accent1">
                    <a:lumMod val="60000"/>
                    <a:lumOff val="40000"/>
                  </a:schemeClr>
                </a:gs>
                <a:gs pos="100000">
                  <a:schemeClr val="bg1">
                    <a:lumMod val="50000"/>
                  </a:schemeClr>
                </a:gs>
              </a:gsLst>
              <a:lin ang="5400000" scaled="1"/>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plotArea>
      <cx:plotAreaRegion>
        <cx:series layoutId="treemap" uniqueId="{1C7F8D6B-51A0-49DA-ABF5-0ACC680C3238}">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044F1EA1-552F-4597-99E5-1118B7A1006E}">
          <cx:tx>
            <cx:txData>
              <cx:f>_xlchart.v2.6</cx:f>
              <cx:v>Attrition</cx:v>
            </cx:txData>
          </cx:tx>
          <cx:spPr>
            <a:gradFill>
              <a:gsLst>
                <a:gs pos="0">
                  <a:schemeClr val="accent1">
                    <a:lumMod val="60000"/>
                    <a:lumOff val="40000"/>
                  </a:schemeClr>
                </a:gs>
                <a:gs pos="100000">
                  <a:schemeClr val="bg1">
                    <a:lumMod val="50000"/>
                  </a:schemeClr>
                </a:gs>
              </a:gsLst>
              <a:lin ang="5400000" scaled="1"/>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13" Type="http://schemas.microsoft.com/office/2014/relationships/chartEx" Target="../charts/chartEx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9.xml"/><Relationship Id="rId2" Type="http://schemas.openxmlformats.org/officeDocument/2006/relationships/image" Target="../media/image2.png"/><Relationship Id="rId16"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8.xml"/><Relationship Id="rId5" Type="http://schemas.openxmlformats.org/officeDocument/2006/relationships/image" Target="../media/image5.png"/><Relationship Id="rId15" Type="http://schemas.openxmlformats.org/officeDocument/2006/relationships/chart" Target="../charts/chart21.xml"/><Relationship Id="rId10" Type="http://schemas.openxmlformats.org/officeDocument/2006/relationships/chart" Target="../charts/chart17.xml"/><Relationship Id="rId4" Type="http://schemas.openxmlformats.org/officeDocument/2006/relationships/image" Target="../media/image4.png"/><Relationship Id="rId9" Type="http://schemas.openxmlformats.org/officeDocument/2006/relationships/chart" Target="../charts/chart16.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76200</xdr:rowOff>
    </xdr:from>
    <xdr:to>
      <xdr:col>8</xdr:col>
      <xdr:colOff>323850</xdr:colOff>
      <xdr:row>7</xdr:row>
      <xdr:rowOff>76200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77315B96-A1CE-65BE-11F0-1566999785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00925" y="47625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676275</xdr:colOff>
      <xdr:row>14</xdr:row>
      <xdr:rowOff>123825</xdr:rowOff>
    </xdr:from>
    <xdr:to>
      <xdr:col>12</xdr:col>
      <xdr:colOff>219075</xdr:colOff>
      <xdr:row>17</xdr:row>
      <xdr:rowOff>76200</xdr:rowOff>
    </xdr:to>
    <xdr:sp macro="" textlink="">
      <xdr:nvSpPr>
        <xdr:cNvPr id="20" name="Rectangle 19">
          <a:extLst>
            <a:ext uri="{FF2B5EF4-FFF2-40B4-BE49-F238E27FC236}">
              <a16:creationId xmlns:a16="http://schemas.microsoft.com/office/drawing/2014/main" id="{23D93379-2365-97C6-1679-E7EC7E7C1155}"/>
            </a:ext>
          </a:extLst>
        </xdr:cNvPr>
        <xdr:cNvSpPr/>
      </xdr:nvSpPr>
      <xdr:spPr>
        <a:xfrm>
          <a:off x="7334250" y="2924175"/>
          <a:ext cx="2286000"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390525</xdr:colOff>
      <xdr:row>1</xdr:row>
      <xdr:rowOff>123825</xdr:rowOff>
    </xdr:from>
    <xdr:to>
      <xdr:col>5</xdr:col>
      <xdr:colOff>266700</xdr:colOff>
      <xdr:row>6</xdr:row>
      <xdr:rowOff>123825</xdr:rowOff>
    </xdr:to>
    <xdr:graphicFrame macro="">
      <xdr:nvGraphicFramePr>
        <xdr:cNvPr id="2" name="Chart 1">
          <a:extLst>
            <a:ext uri="{FF2B5EF4-FFF2-40B4-BE49-F238E27FC236}">
              <a16:creationId xmlns:a16="http://schemas.microsoft.com/office/drawing/2014/main" id="{7F0D4DE5-59D8-67A2-8C55-207647764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114300</xdr:colOff>
      <xdr:row>4</xdr:row>
      <xdr:rowOff>76200</xdr:rowOff>
    </xdr:from>
    <xdr:to>
      <xdr:col>10</xdr:col>
      <xdr:colOff>571500</xdr:colOff>
      <xdr:row>9</xdr:row>
      <xdr:rowOff>104775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943B5849-B15E-1516-D220-BB4EB8E6764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772275" y="876300"/>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xdr:row>
      <xdr:rowOff>161924</xdr:rowOff>
    </xdr:from>
    <xdr:to>
      <xdr:col>7</xdr:col>
      <xdr:colOff>57150</xdr:colOff>
      <xdr:row>7</xdr:row>
      <xdr:rowOff>114300</xdr:rowOff>
    </xdr:to>
    <xdr:graphicFrame macro="">
      <xdr:nvGraphicFramePr>
        <xdr:cNvPr id="4" name="Chart 3">
          <a:extLst>
            <a:ext uri="{FF2B5EF4-FFF2-40B4-BE49-F238E27FC236}">
              <a16:creationId xmlns:a16="http://schemas.microsoft.com/office/drawing/2014/main" id="{454D1C80-8792-424F-A548-0432D76CD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3</xdr:row>
      <xdr:rowOff>114300</xdr:rowOff>
    </xdr:from>
    <xdr:to>
      <xdr:col>7</xdr:col>
      <xdr:colOff>370610</xdr:colOff>
      <xdr:row>5</xdr:row>
      <xdr:rowOff>17318</xdr:rowOff>
    </xdr:to>
    <xdr:sp macro="" textlink="Rating!B6">
      <xdr:nvSpPr>
        <xdr:cNvPr id="5" name="TextBox 4">
          <a:extLst>
            <a:ext uri="{FF2B5EF4-FFF2-40B4-BE49-F238E27FC236}">
              <a16:creationId xmlns:a16="http://schemas.microsoft.com/office/drawing/2014/main" id="{9375D357-5FA0-445E-90FD-7063D56C7CB8}"/>
            </a:ext>
          </a:extLst>
        </xdr:cNvPr>
        <xdr:cNvSpPr txBox="1"/>
      </xdr:nvSpPr>
      <xdr:spPr>
        <a:xfrm>
          <a:off x="5857875" y="714375"/>
          <a:ext cx="484910"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6065E-FD34-4BC9-810E-6CF90D391B80}" type="TxLink">
            <a:rPr lang="en-US" sz="1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2.6</a:t>
          </a:fld>
          <a:endParaRPr lang="en-IN" sz="1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223837</xdr:colOff>
      <xdr:row>10</xdr:row>
      <xdr:rowOff>142876</xdr:rowOff>
    </xdr:from>
    <xdr:to>
      <xdr:col>5</xdr:col>
      <xdr:colOff>66675</xdr:colOff>
      <xdr:row>14</xdr:row>
      <xdr:rowOff>9526</xdr:rowOff>
    </xdr:to>
    <xdr:graphicFrame macro="">
      <xdr:nvGraphicFramePr>
        <xdr:cNvPr id="6" name="Chart 5">
          <a:extLst>
            <a:ext uri="{FF2B5EF4-FFF2-40B4-BE49-F238E27FC236}">
              <a16:creationId xmlns:a16="http://schemas.microsoft.com/office/drawing/2014/main" id="{262F7FAE-1DCA-A71B-9DDF-96900D6E8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257175</xdr:colOff>
      <xdr:row>1</xdr:row>
      <xdr:rowOff>114300</xdr:rowOff>
    </xdr:from>
    <xdr:to>
      <xdr:col>14</xdr:col>
      <xdr:colOff>28575</xdr:colOff>
      <xdr:row>13</xdr:row>
      <xdr:rowOff>0</xdr:rowOff>
    </xdr:to>
    <mc:AlternateContent xmlns:mc="http://schemas.openxmlformats.org/markup-compatibility/2006" xmlns:a14="http://schemas.microsoft.com/office/drawing/2010/main">
      <mc:Choice Requires="a14">
        <xdr:graphicFrame macro="">
          <xdr:nvGraphicFramePr>
            <xdr:cNvPr id="8" name="Education Field">
              <a:extLst>
                <a:ext uri="{FF2B5EF4-FFF2-40B4-BE49-F238E27FC236}">
                  <a16:creationId xmlns:a16="http://schemas.microsoft.com/office/drawing/2014/main" id="{0F5153E5-1E36-92F4-8E34-77F8931F8FB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972550" y="314325"/>
              <a:ext cx="18288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219075</xdr:colOff>
      <xdr:row>15</xdr:row>
      <xdr:rowOff>38100</xdr:rowOff>
    </xdr:from>
    <xdr:to>
      <xdr:col>9</xdr:col>
      <xdr:colOff>600075</xdr:colOff>
      <xdr:row>16</xdr:row>
      <xdr:rowOff>133350</xdr:rowOff>
    </xdr:to>
    <xdr:sp macro="" textlink="">
      <xdr:nvSpPr>
        <xdr:cNvPr id="15" name="Star: 5 Points 14">
          <a:extLst>
            <a:ext uri="{FF2B5EF4-FFF2-40B4-BE49-F238E27FC236}">
              <a16:creationId xmlns:a16="http://schemas.microsoft.com/office/drawing/2014/main" id="{29F629C8-6F4C-07E0-3353-40149F31AE34}"/>
            </a:ext>
          </a:extLst>
        </xdr:cNvPr>
        <xdr:cNvSpPr/>
      </xdr:nvSpPr>
      <xdr:spPr>
        <a:xfrm>
          <a:off x="7562850" y="3038475"/>
          <a:ext cx="381000" cy="295275"/>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41275</xdr:colOff>
      <xdr:row>15</xdr:row>
      <xdr:rowOff>38100</xdr:rowOff>
    </xdr:from>
    <xdr:to>
      <xdr:col>10</xdr:col>
      <xdr:colOff>422275</xdr:colOff>
      <xdr:row>16</xdr:row>
      <xdr:rowOff>133350</xdr:rowOff>
    </xdr:to>
    <xdr:sp macro="" textlink="">
      <xdr:nvSpPr>
        <xdr:cNvPr id="16" name="Star: 5 Points 15">
          <a:extLst>
            <a:ext uri="{FF2B5EF4-FFF2-40B4-BE49-F238E27FC236}">
              <a16:creationId xmlns:a16="http://schemas.microsoft.com/office/drawing/2014/main" id="{F2215BC9-4DFE-48B8-A048-C467DC7914AE}"/>
            </a:ext>
          </a:extLst>
        </xdr:cNvPr>
        <xdr:cNvSpPr/>
      </xdr:nvSpPr>
      <xdr:spPr>
        <a:xfrm>
          <a:off x="8070850" y="3038475"/>
          <a:ext cx="381000" cy="295275"/>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549275</xdr:colOff>
      <xdr:row>15</xdr:row>
      <xdr:rowOff>47625</xdr:rowOff>
    </xdr:from>
    <xdr:to>
      <xdr:col>11</xdr:col>
      <xdr:colOff>244475</xdr:colOff>
      <xdr:row>16</xdr:row>
      <xdr:rowOff>142875</xdr:rowOff>
    </xdr:to>
    <xdr:sp macro="" textlink="">
      <xdr:nvSpPr>
        <xdr:cNvPr id="17" name="Star: 5 Points 16">
          <a:extLst>
            <a:ext uri="{FF2B5EF4-FFF2-40B4-BE49-F238E27FC236}">
              <a16:creationId xmlns:a16="http://schemas.microsoft.com/office/drawing/2014/main" id="{C06FB70C-3070-4B52-BAB0-C3902BE6B642}"/>
            </a:ext>
          </a:extLst>
        </xdr:cNvPr>
        <xdr:cNvSpPr/>
      </xdr:nvSpPr>
      <xdr:spPr>
        <a:xfrm>
          <a:off x="8578850" y="3048000"/>
          <a:ext cx="381000" cy="295275"/>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371475</xdr:colOff>
      <xdr:row>15</xdr:row>
      <xdr:rowOff>47625</xdr:rowOff>
    </xdr:from>
    <xdr:to>
      <xdr:col>12</xdr:col>
      <xdr:colOff>66675</xdr:colOff>
      <xdr:row>16</xdr:row>
      <xdr:rowOff>142875</xdr:rowOff>
    </xdr:to>
    <xdr:sp macro="" textlink="">
      <xdr:nvSpPr>
        <xdr:cNvPr id="18" name="Star: 5 Points 17">
          <a:extLst>
            <a:ext uri="{FF2B5EF4-FFF2-40B4-BE49-F238E27FC236}">
              <a16:creationId xmlns:a16="http://schemas.microsoft.com/office/drawing/2014/main" id="{0E482EFB-BEBF-4AF0-96EC-96F11A271EC6}"/>
            </a:ext>
          </a:extLst>
        </xdr:cNvPr>
        <xdr:cNvSpPr/>
      </xdr:nvSpPr>
      <xdr:spPr>
        <a:xfrm>
          <a:off x="9086850" y="3048000"/>
          <a:ext cx="381000" cy="295275"/>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266699</xdr:colOff>
      <xdr:row>17</xdr:row>
      <xdr:rowOff>114300</xdr:rowOff>
    </xdr:from>
    <xdr:to>
      <xdr:col>14</xdr:col>
      <xdr:colOff>371474</xdr:colOff>
      <xdr:row>20</xdr:row>
      <xdr:rowOff>161925</xdr:rowOff>
    </xdr:to>
    <xdr:sp macro="" textlink="">
      <xdr:nvSpPr>
        <xdr:cNvPr id="21" name="Freeform: Shape 20">
          <a:extLst>
            <a:ext uri="{FF2B5EF4-FFF2-40B4-BE49-F238E27FC236}">
              <a16:creationId xmlns:a16="http://schemas.microsoft.com/office/drawing/2014/main" id="{946D0B10-0849-D7AA-88FE-56B4C88ED859}"/>
            </a:ext>
          </a:extLst>
        </xdr:cNvPr>
        <xdr:cNvSpPr/>
      </xdr:nvSpPr>
      <xdr:spPr>
        <a:xfrm>
          <a:off x="8296274" y="3514725"/>
          <a:ext cx="2847975" cy="647700"/>
        </a:xfrm>
        <a:custGeom>
          <a:avLst/>
          <a:gdLst>
            <a:gd name="connsiteX0" fmla="*/ 2257425 w 2800350"/>
            <a:gd name="connsiteY0" fmla="*/ 114300 h 552450"/>
            <a:gd name="connsiteX1" fmla="*/ 2212455 w 2800350"/>
            <a:gd name="connsiteY1" fmla="*/ 227086 h 552450"/>
            <a:gd name="connsiteX2" fmla="*/ 2066925 w 2800350"/>
            <a:gd name="connsiteY2" fmla="*/ 227085 h 552450"/>
            <a:gd name="connsiteX3" fmla="*/ 2184662 w 2800350"/>
            <a:gd name="connsiteY3" fmla="*/ 296789 h 552450"/>
            <a:gd name="connsiteX4" fmla="*/ 2139690 w 2800350"/>
            <a:gd name="connsiteY4" fmla="*/ 409574 h 552450"/>
            <a:gd name="connsiteX5" fmla="*/ 2257425 w 2800350"/>
            <a:gd name="connsiteY5" fmla="*/ 339868 h 552450"/>
            <a:gd name="connsiteX6" fmla="*/ 2375160 w 2800350"/>
            <a:gd name="connsiteY6" fmla="*/ 409574 h 552450"/>
            <a:gd name="connsiteX7" fmla="*/ 2330188 w 2800350"/>
            <a:gd name="connsiteY7" fmla="*/ 296789 h 552450"/>
            <a:gd name="connsiteX8" fmla="*/ 2447925 w 2800350"/>
            <a:gd name="connsiteY8" fmla="*/ 227085 h 552450"/>
            <a:gd name="connsiteX9" fmla="*/ 2302395 w 2800350"/>
            <a:gd name="connsiteY9" fmla="*/ 227086 h 552450"/>
            <a:gd name="connsiteX10" fmla="*/ 1644650 w 2800350"/>
            <a:gd name="connsiteY10" fmla="*/ 114300 h 552450"/>
            <a:gd name="connsiteX11" fmla="*/ 1599680 w 2800350"/>
            <a:gd name="connsiteY11" fmla="*/ 227086 h 552450"/>
            <a:gd name="connsiteX12" fmla="*/ 1454150 w 2800350"/>
            <a:gd name="connsiteY12" fmla="*/ 227085 h 552450"/>
            <a:gd name="connsiteX13" fmla="*/ 1571887 w 2800350"/>
            <a:gd name="connsiteY13" fmla="*/ 296789 h 552450"/>
            <a:gd name="connsiteX14" fmla="*/ 1526915 w 2800350"/>
            <a:gd name="connsiteY14" fmla="*/ 409574 h 552450"/>
            <a:gd name="connsiteX15" fmla="*/ 1644650 w 2800350"/>
            <a:gd name="connsiteY15" fmla="*/ 339868 h 552450"/>
            <a:gd name="connsiteX16" fmla="*/ 1762385 w 2800350"/>
            <a:gd name="connsiteY16" fmla="*/ 409574 h 552450"/>
            <a:gd name="connsiteX17" fmla="*/ 1717413 w 2800350"/>
            <a:gd name="connsiteY17" fmla="*/ 296789 h 552450"/>
            <a:gd name="connsiteX18" fmla="*/ 1835150 w 2800350"/>
            <a:gd name="connsiteY18" fmla="*/ 227085 h 552450"/>
            <a:gd name="connsiteX19" fmla="*/ 1689620 w 2800350"/>
            <a:gd name="connsiteY19" fmla="*/ 227086 h 552450"/>
            <a:gd name="connsiteX20" fmla="*/ 1031875 w 2800350"/>
            <a:gd name="connsiteY20" fmla="*/ 114300 h 552450"/>
            <a:gd name="connsiteX21" fmla="*/ 986905 w 2800350"/>
            <a:gd name="connsiteY21" fmla="*/ 227086 h 552450"/>
            <a:gd name="connsiteX22" fmla="*/ 841375 w 2800350"/>
            <a:gd name="connsiteY22" fmla="*/ 227085 h 552450"/>
            <a:gd name="connsiteX23" fmla="*/ 959112 w 2800350"/>
            <a:gd name="connsiteY23" fmla="*/ 296789 h 552450"/>
            <a:gd name="connsiteX24" fmla="*/ 914140 w 2800350"/>
            <a:gd name="connsiteY24" fmla="*/ 409574 h 552450"/>
            <a:gd name="connsiteX25" fmla="*/ 1031875 w 2800350"/>
            <a:gd name="connsiteY25" fmla="*/ 339868 h 552450"/>
            <a:gd name="connsiteX26" fmla="*/ 1149610 w 2800350"/>
            <a:gd name="connsiteY26" fmla="*/ 409574 h 552450"/>
            <a:gd name="connsiteX27" fmla="*/ 1104638 w 2800350"/>
            <a:gd name="connsiteY27" fmla="*/ 296789 h 552450"/>
            <a:gd name="connsiteX28" fmla="*/ 1222375 w 2800350"/>
            <a:gd name="connsiteY28" fmla="*/ 227085 h 552450"/>
            <a:gd name="connsiteX29" fmla="*/ 1076845 w 2800350"/>
            <a:gd name="connsiteY29" fmla="*/ 227086 h 552450"/>
            <a:gd name="connsiteX30" fmla="*/ 419100 w 2800350"/>
            <a:gd name="connsiteY30" fmla="*/ 114300 h 552450"/>
            <a:gd name="connsiteX31" fmla="*/ 374130 w 2800350"/>
            <a:gd name="connsiteY31" fmla="*/ 227086 h 552450"/>
            <a:gd name="connsiteX32" fmla="*/ 228600 w 2800350"/>
            <a:gd name="connsiteY32" fmla="*/ 227085 h 552450"/>
            <a:gd name="connsiteX33" fmla="*/ 346337 w 2800350"/>
            <a:gd name="connsiteY33" fmla="*/ 296789 h 552450"/>
            <a:gd name="connsiteX34" fmla="*/ 301365 w 2800350"/>
            <a:gd name="connsiteY34" fmla="*/ 409574 h 552450"/>
            <a:gd name="connsiteX35" fmla="*/ 419100 w 2800350"/>
            <a:gd name="connsiteY35" fmla="*/ 339868 h 552450"/>
            <a:gd name="connsiteX36" fmla="*/ 536835 w 2800350"/>
            <a:gd name="connsiteY36" fmla="*/ 409574 h 552450"/>
            <a:gd name="connsiteX37" fmla="*/ 491863 w 2800350"/>
            <a:gd name="connsiteY37" fmla="*/ 296789 h 552450"/>
            <a:gd name="connsiteX38" fmla="*/ 609600 w 2800350"/>
            <a:gd name="connsiteY38" fmla="*/ 227085 h 552450"/>
            <a:gd name="connsiteX39" fmla="*/ 464070 w 2800350"/>
            <a:gd name="connsiteY39" fmla="*/ 227086 h 552450"/>
            <a:gd name="connsiteX40" fmla="*/ 0 w 2800350"/>
            <a:gd name="connsiteY40" fmla="*/ 0 h 552450"/>
            <a:gd name="connsiteX41" fmla="*/ 2800350 w 2800350"/>
            <a:gd name="connsiteY41" fmla="*/ 0 h 552450"/>
            <a:gd name="connsiteX42" fmla="*/ 2800350 w 2800350"/>
            <a:gd name="connsiteY42" fmla="*/ 552450 h 552450"/>
            <a:gd name="connsiteX43" fmla="*/ 0 w 2800350"/>
            <a:gd name="connsiteY43" fmla="*/ 552450 h 552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800350" h="552450">
              <a:moveTo>
                <a:pt x="2257425" y="114300"/>
              </a:moveTo>
              <a:lnTo>
                <a:pt x="2212455" y="227086"/>
              </a:lnTo>
              <a:lnTo>
                <a:pt x="2066925" y="227085"/>
              </a:lnTo>
              <a:lnTo>
                <a:pt x="2184662" y="296789"/>
              </a:lnTo>
              <a:lnTo>
                <a:pt x="2139690" y="409574"/>
              </a:lnTo>
              <a:lnTo>
                <a:pt x="2257425" y="339868"/>
              </a:lnTo>
              <a:lnTo>
                <a:pt x="2375160" y="409574"/>
              </a:lnTo>
              <a:lnTo>
                <a:pt x="2330188" y="296789"/>
              </a:lnTo>
              <a:lnTo>
                <a:pt x="2447925" y="227085"/>
              </a:lnTo>
              <a:lnTo>
                <a:pt x="2302395" y="227086"/>
              </a:lnTo>
              <a:close/>
              <a:moveTo>
                <a:pt x="1644650" y="114300"/>
              </a:moveTo>
              <a:lnTo>
                <a:pt x="1599680" y="227086"/>
              </a:lnTo>
              <a:lnTo>
                <a:pt x="1454150" y="227085"/>
              </a:lnTo>
              <a:lnTo>
                <a:pt x="1571887" y="296789"/>
              </a:lnTo>
              <a:lnTo>
                <a:pt x="1526915" y="409574"/>
              </a:lnTo>
              <a:lnTo>
                <a:pt x="1644650" y="339868"/>
              </a:lnTo>
              <a:lnTo>
                <a:pt x="1762385" y="409574"/>
              </a:lnTo>
              <a:lnTo>
                <a:pt x="1717413" y="296789"/>
              </a:lnTo>
              <a:lnTo>
                <a:pt x="1835150" y="227085"/>
              </a:lnTo>
              <a:lnTo>
                <a:pt x="1689620" y="227086"/>
              </a:lnTo>
              <a:close/>
              <a:moveTo>
                <a:pt x="1031875" y="114300"/>
              </a:moveTo>
              <a:lnTo>
                <a:pt x="986905" y="227086"/>
              </a:lnTo>
              <a:lnTo>
                <a:pt x="841375" y="227085"/>
              </a:lnTo>
              <a:lnTo>
                <a:pt x="959112" y="296789"/>
              </a:lnTo>
              <a:lnTo>
                <a:pt x="914140" y="409574"/>
              </a:lnTo>
              <a:lnTo>
                <a:pt x="1031875" y="339868"/>
              </a:lnTo>
              <a:lnTo>
                <a:pt x="1149610" y="409574"/>
              </a:lnTo>
              <a:lnTo>
                <a:pt x="1104638" y="296789"/>
              </a:lnTo>
              <a:lnTo>
                <a:pt x="1222375" y="227085"/>
              </a:lnTo>
              <a:lnTo>
                <a:pt x="1076845" y="227086"/>
              </a:lnTo>
              <a:close/>
              <a:moveTo>
                <a:pt x="419100" y="114300"/>
              </a:moveTo>
              <a:lnTo>
                <a:pt x="374130" y="227086"/>
              </a:lnTo>
              <a:lnTo>
                <a:pt x="228600" y="227085"/>
              </a:lnTo>
              <a:lnTo>
                <a:pt x="346337" y="296789"/>
              </a:lnTo>
              <a:lnTo>
                <a:pt x="301365" y="409574"/>
              </a:lnTo>
              <a:lnTo>
                <a:pt x="419100" y="339868"/>
              </a:lnTo>
              <a:lnTo>
                <a:pt x="536835" y="409574"/>
              </a:lnTo>
              <a:lnTo>
                <a:pt x="491863" y="296789"/>
              </a:lnTo>
              <a:lnTo>
                <a:pt x="609600" y="227085"/>
              </a:lnTo>
              <a:lnTo>
                <a:pt x="464070" y="227086"/>
              </a:lnTo>
              <a:close/>
              <a:moveTo>
                <a:pt x="0" y="0"/>
              </a:moveTo>
              <a:lnTo>
                <a:pt x="2800350" y="0"/>
              </a:lnTo>
              <a:lnTo>
                <a:pt x="2800350" y="552450"/>
              </a:lnTo>
              <a:lnTo>
                <a:pt x="0" y="552450"/>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clientData/>
  </xdr:twoCellAnchor>
  <xdr:twoCellAnchor>
    <xdr:from>
      <xdr:col>2</xdr:col>
      <xdr:colOff>504826</xdr:colOff>
      <xdr:row>18</xdr:row>
      <xdr:rowOff>57150</xdr:rowOff>
    </xdr:from>
    <xdr:to>
      <xdr:col>4</xdr:col>
      <xdr:colOff>647700</xdr:colOff>
      <xdr:row>19</xdr:row>
      <xdr:rowOff>190500</xdr:rowOff>
    </xdr:to>
    <xdr:sp macro="" textlink="">
      <xdr:nvSpPr>
        <xdr:cNvPr id="22" name="Freeform: Shape 21">
          <a:extLst>
            <a:ext uri="{FF2B5EF4-FFF2-40B4-BE49-F238E27FC236}">
              <a16:creationId xmlns:a16="http://schemas.microsoft.com/office/drawing/2014/main" id="{88E2C98E-AA70-5BC6-C065-832874C04336}"/>
            </a:ext>
          </a:extLst>
        </xdr:cNvPr>
        <xdr:cNvSpPr/>
      </xdr:nvSpPr>
      <xdr:spPr>
        <a:xfrm>
          <a:off x="3048001" y="3657600"/>
          <a:ext cx="1514474" cy="333375"/>
        </a:xfrm>
        <a:custGeom>
          <a:avLst/>
          <a:gdLst>
            <a:gd name="connsiteX0" fmla="*/ 1943100 w 2286000"/>
            <a:gd name="connsiteY0" fmla="*/ 123825 h 552450"/>
            <a:gd name="connsiteX1" fmla="*/ 1898130 w 2286000"/>
            <a:gd name="connsiteY1" fmla="*/ 236611 h 552450"/>
            <a:gd name="connsiteX2" fmla="*/ 1752600 w 2286000"/>
            <a:gd name="connsiteY2" fmla="*/ 236610 h 552450"/>
            <a:gd name="connsiteX3" fmla="*/ 1870337 w 2286000"/>
            <a:gd name="connsiteY3" fmla="*/ 306314 h 552450"/>
            <a:gd name="connsiteX4" fmla="*/ 1825365 w 2286000"/>
            <a:gd name="connsiteY4" fmla="*/ 419099 h 552450"/>
            <a:gd name="connsiteX5" fmla="*/ 1943100 w 2286000"/>
            <a:gd name="connsiteY5" fmla="*/ 349393 h 552450"/>
            <a:gd name="connsiteX6" fmla="*/ 2060835 w 2286000"/>
            <a:gd name="connsiteY6" fmla="*/ 419099 h 552450"/>
            <a:gd name="connsiteX7" fmla="*/ 2015863 w 2286000"/>
            <a:gd name="connsiteY7" fmla="*/ 306314 h 552450"/>
            <a:gd name="connsiteX8" fmla="*/ 2133600 w 2286000"/>
            <a:gd name="connsiteY8" fmla="*/ 236610 h 552450"/>
            <a:gd name="connsiteX9" fmla="*/ 1988070 w 2286000"/>
            <a:gd name="connsiteY9" fmla="*/ 236611 h 552450"/>
            <a:gd name="connsiteX10" fmla="*/ 1435100 w 2286000"/>
            <a:gd name="connsiteY10" fmla="*/ 123825 h 552450"/>
            <a:gd name="connsiteX11" fmla="*/ 1390130 w 2286000"/>
            <a:gd name="connsiteY11" fmla="*/ 236611 h 552450"/>
            <a:gd name="connsiteX12" fmla="*/ 1244600 w 2286000"/>
            <a:gd name="connsiteY12" fmla="*/ 236610 h 552450"/>
            <a:gd name="connsiteX13" fmla="*/ 1362337 w 2286000"/>
            <a:gd name="connsiteY13" fmla="*/ 306314 h 552450"/>
            <a:gd name="connsiteX14" fmla="*/ 1317365 w 2286000"/>
            <a:gd name="connsiteY14" fmla="*/ 419099 h 552450"/>
            <a:gd name="connsiteX15" fmla="*/ 1435100 w 2286000"/>
            <a:gd name="connsiteY15" fmla="*/ 349393 h 552450"/>
            <a:gd name="connsiteX16" fmla="*/ 1552835 w 2286000"/>
            <a:gd name="connsiteY16" fmla="*/ 419099 h 552450"/>
            <a:gd name="connsiteX17" fmla="*/ 1507863 w 2286000"/>
            <a:gd name="connsiteY17" fmla="*/ 306314 h 552450"/>
            <a:gd name="connsiteX18" fmla="*/ 1625600 w 2286000"/>
            <a:gd name="connsiteY18" fmla="*/ 236610 h 552450"/>
            <a:gd name="connsiteX19" fmla="*/ 1480070 w 2286000"/>
            <a:gd name="connsiteY19" fmla="*/ 236611 h 552450"/>
            <a:gd name="connsiteX20" fmla="*/ 927100 w 2286000"/>
            <a:gd name="connsiteY20" fmla="*/ 114300 h 552450"/>
            <a:gd name="connsiteX21" fmla="*/ 882130 w 2286000"/>
            <a:gd name="connsiteY21" fmla="*/ 227086 h 552450"/>
            <a:gd name="connsiteX22" fmla="*/ 736600 w 2286000"/>
            <a:gd name="connsiteY22" fmla="*/ 227085 h 552450"/>
            <a:gd name="connsiteX23" fmla="*/ 854337 w 2286000"/>
            <a:gd name="connsiteY23" fmla="*/ 296789 h 552450"/>
            <a:gd name="connsiteX24" fmla="*/ 809365 w 2286000"/>
            <a:gd name="connsiteY24" fmla="*/ 409574 h 552450"/>
            <a:gd name="connsiteX25" fmla="*/ 927100 w 2286000"/>
            <a:gd name="connsiteY25" fmla="*/ 339868 h 552450"/>
            <a:gd name="connsiteX26" fmla="*/ 1044835 w 2286000"/>
            <a:gd name="connsiteY26" fmla="*/ 409574 h 552450"/>
            <a:gd name="connsiteX27" fmla="*/ 999863 w 2286000"/>
            <a:gd name="connsiteY27" fmla="*/ 296789 h 552450"/>
            <a:gd name="connsiteX28" fmla="*/ 1117600 w 2286000"/>
            <a:gd name="connsiteY28" fmla="*/ 227085 h 552450"/>
            <a:gd name="connsiteX29" fmla="*/ 972070 w 2286000"/>
            <a:gd name="connsiteY29" fmla="*/ 227086 h 552450"/>
            <a:gd name="connsiteX30" fmla="*/ 419100 w 2286000"/>
            <a:gd name="connsiteY30" fmla="*/ 114300 h 552450"/>
            <a:gd name="connsiteX31" fmla="*/ 374130 w 2286000"/>
            <a:gd name="connsiteY31" fmla="*/ 227086 h 552450"/>
            <a:gd name="connsiteX32" fmla="*/ 228600 w 2286000"/>
            <a:gd name="connsiteY32" fmla="*/ 227085 h 552450"/>
            <a:gd name="connsiteX33" fmla="*/ 346337 w 2286000"/>
            <a:gd name="connsiteY33" fmla="*/ 296789 h 552450"/>
            <a:gd name="connsiteX34" fmla="*/ 301365 w 2286000"/>
            <a:gd name="connsiteY34" fmla="*/ 409574 h 552450"/>
            <a:gd name="connsiteX35" fmla="*/ 419100 w 2286000"/>
            <a:gd name="connsiteY35" fmla="*/ 339868 h 552450"/>
            <a:gd name="connsiteX36" fmla="*/ 536835 w 2286000"/>
            <a:gd name="connsiteY36" fmla="*/ 409574 h 552450"/>
            <a:gd name="connsiteX37" fmla="*/ 491863 w 2286000"/>
            <a:gd name="connsiteY37" fmla="*/ 296789 h 552450"/>
            <a:gd name="connsiteX38" fmla="*/ 609600 w 2286000"/>
            <a:gd name="connsiteY38" fmla="*/ 227085 h 552450"/>
            <a:gd name="connsiteX39" fmla="*/ 464070 w 2286000"/>
            <a:gd name="connsiteY39" fmla="*/ 227086 h 552450"/>
            <a:gd name="connsiteX40" fmla="*/ 0 w 2286000"/>
            <a:gd name="connsiteY40" fmla="*/ 0 h 552450"/>
            <a:gd name="connsiteX41" fmla="*/ 2286000 w 2286000"/>
            <a:gd name="connsiteY41" fmla="*/ 0 h 552450"/>
            <a:gd name="connsiteX42" fmla="*/ 2286000 w 2286000"/>
            <a:gd name="connsiteY42" fmla="*/ 552450 h 552450"/>
            <a:gd name="connsiteX43" fmla="*/ 0 w 2286000"/>
            <a:gd name="connsiteY43" fmla="*/ 552450 h 552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286000" h="552450">
              <a:moveTo>
                <a:pt x="1943100" y="123825"/>
              </a:moveTo>
              <a:lnTo>
                <a:pt x="1898130" y="236611"/>
              </a:lnTo>
              <a:lnTo>
                <a:pt x="1752600" y="236610"/>
              </a:lnTo>
              <a:lnTo>
                <a:pt x="1870337" y="306314"/>
              </a:lnTo>
              <a:lnTo>
                <a:pt x="1825365" y="419099"/>
              </a:lnTo>
              <a:lnTo>
                <a:pt x="1943100" y="349393"/>
              </a:lnTo>
              <a:lnTo>
                <a:pt x="2060835" y="419099"/>
              </a:lnTo>
              <a:lnTo>
                <a:pt x="2015863" y="306314"/>
              </a:lnTo>
              <a:lnTo>
                <a:pt x="2133600" y="236610"/>
              </a:lnTo>
              <a:lnTo>
                <a:pt x="1988070" y="236611"/>
              </a:lnTo>
              <a:close/>
              <a:moveTo>
                <a:pt x="1435100" y="123825"/>
              </a:moveTo>
              <a:lnTo>
                <a:pt x="1390130" y="236611"/>
              </a:lnTo>
              <a:lnTo>
                <a:pt x="1244600" y="236610"/>
              </a:lnTo>
              <a:lnTo>
                <a:pt x="1362337" y="306314"/>
              </a:lnTo>
              <a:lnTo>
                <a:pt x="1317365" y="419099"/>
              </a:lnTo>
              <a:lnTo>
                <a:pt x="1435100" y="349393"/>
              </a:lnTo>
              <a:lnTo>
                <a:pt x="1552835" y="419099"/>
              </a:lnTo>
              <a:lnTo>
                <a:pt x="1507863" y="306314"/>
              </a:lnTo>
              <a:lnTo>
                <a:pt x="1625600" y="236610"/>
              </a:lnTo>
              <a:lnTo>
                <a:pt x="1480070" y="236611"/>
              </a:lnTo>
              <a:close/>
              <a:moveTo>
                <a:pt x="927100" y="114300"/>
              </a:moveTo>
              <a:lnTo>
                <a:pt x="882130" y="227086"/>
              </a:lnTo>
              <a:lnTo>
                <a:pt x="736600" y="227085"/>
              </a:lnTo>
              <a:lnTo>
                <a:pt x="854337" y="296789"/>
              </a:lnTo>
              <a:lnTo>
                <a:pt x="809365" y="409574"/>
              </a:lnTo>
              <a:lnTo>
                <a:pt x="927100" y="339868"/>
              </a:lnTo>
              <a:lnTo>
                <a:pt x="1044835" y="409574"/>
              </a:lnTo>
              <a:lnTo>
                <a:pt x="999863" y="296789"/>
              </a:lnTo>
              <a:lnTo>
                <a:pt x="1117600" y="227085"/>
              </a:lnTo>
              <a:lnTo>
                <a:pt x="972070" y="227086"/>
              </a:lnTo>
              <a:close/>
              <a:moveTo>
                <a:pt x="419100" y="114300"/>
              </a:moveTo>
              <a:lnTo>
                <a:pt x="374130" y="227086"/>
              </a:lnTo>
              <a:lnTo>
                <a:pt x="228600" y="227085"/>
              </a:lnTo>
              <a:lnTo>
                <a:pt x="346337" y="296789"/>
              </a:lnTo>
              <a:lnTo>
                <a:pt x="301365" y="409574"/>
              </a:lnTo>
              <a:lnTo>
                <a:pt x="419100" y="339868"/>
              </a:lnTo>
              <a:lnTo>
                <a:pt x="536835" y="409574"/>
              </a:lnTo>
              <a:lnTo>
                <a:pt x="491863" y="296789"/>
              </a:lnTo>
              <a:lnTo>
                <a:pt x="609600" y="227085"/>
              </a:lnTo>
              <a:lnTo>
                <a:pt x="464070" y="227086"/>
              </a:lnTo>
              <a:close/>
              <a:moveTo>
                <a:pt x="0" y="0"/>
              </a:moveTo>
              <a:lnTo>
                <a:pt x="2286000" y="0"/>
              </a:lnTo>
              <a:lnTo>
                <a:pt x="2286000" y="552450"/>
              </a:lnTo>
              <a:lnTo>
                <a:pt x="0" y="552450"/>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clientData/>
  </xdr:twoCellAnchor>
  <xdr:twoCellAnchor>
    <xdr:from>
      <xdr:col>0</xdr:col>
      <xdr:colOff>1771651</xdr:colOff>
      <xdr:row>15</xdr:row>
      <xdr:rowOff>28575</xdr:rowOff>
    </xdr:from>
    <xdr:to>
      <xdr:col>3</xdr:col>
      <xdr:colOff>327964</xdr:colOff>
      <xdr:row>17</xdr:row>
      <xdr:rowOff>166254</xdr:rowOff>
    </xdr:to>
    <xdr:graphicFrame macro="">
      <xdr:nvGraphicFramePr>
        <xdr:cNvPr id="23" name="Chart 22">
          <a:extLst>
            <a:ext uri="{FF2B5EF4-FFF2-40B4-BE49-F238E27FC236}">
              <a16:creationId xmlns:a16="http://schemas.microsoft.com/office/drawing/2014/main" id="{997B2D33-AD3A-49F4-9E5C-CAD22648C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257175</xdr:colOff>
      <xdr:row>16</xdr:row>
      <xdr:rowOff>190500</xdr:rowOff>
    </xdr:from>
    <xdr:to>
      <xdr:col>1</xdr:col>
      <xdr:colOff>1143000</xdr:colOff>
      <xdr:row>27</xdr:row>
      <xdr:rowOff>85725</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E065B21D-3964-FDDF-80A2-019442393D72}"/>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257175" y="3390900"/>
              <a:ext cx="182880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11</xdr:row>
      <xdr:rowOff>66675</xdr:rowOff>
    </xdr:from>
    <xdr:to>
      <xdr:col>1</xdr:col>
      <xdr:colOff>1066800</xdr:colOff>
      <xdr:row>16</xdr:row>
      <xdr:rowOff>76200</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565C717E-CB39-5709-BE9B-0159A5C19C1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80975" y="2266950"/>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623887</xdr:colOff>
      <xdr:row>13</xdr:row>
      <xdr:rowOff>95251</xdr:rowOff>
    </xdr:from>
    <xdr:to>
      <xdr:col>17</xdr:col>
      <xdr:colOff>9525</xdr:colOff>
      <xdr:row>25</xdr:row>
      <xdr:rowOff>9525</xdr:rowOff>
    </xdr:to>
    <xdr:graphicFrame macro="">
      <xdr:nvGraphicFramePr>
        <xdr:cNvPr id="9" name="Chart 8">
          <a:extLst>
            <a:ext uri="{FF2B5EF4-FFF2-40B4-BE49-F238E27FC236}">
              <a16:creationId xmlns:a16="http://schemas.microsoft.com/office/drawing/2014/main" id="{BF9187AA-420F-A2DC-1CA3-146600DB7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561975</xdr:colOff>
      <xdr:row>1</xdr:row>
      <xdr:rowOff>57150</xdr:rowOff>
    </xdr:from>
    <xdr:to>
      <xdr:col>17</xdr:col>
      <xdr:colOff>77065</xdr:colOff>
      <xdr:row>12</xdr:row>
      <xdr:rowOff>38966</xdr:rowOff>
    </xdr:to>
    <xdr:graphicFrame macro="">
      <xdr:nvGraphicFramePr>
        <xdr:cNvPr id="10" name="Chart 9">
          <a:extLst>
            <a:ext uri="{FF2B5EF4-FFF2-40B4-BE49-F238E27FC236}">
              <a16:creationId xmlns:a16="http://schemas.microsoft.com/office/drawing/2014/main" id="{2E98A404-9BD2-4320-A5FD-340079B37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4</xdr:row>
      <xdr:rowOff>180975</xdr:rowOff>
    </xdr:from>
    <xdr:to>
      <xdr:col>7</xdr:col>
      <xdr:colOff>146437</xdr:colOff>
      <xdr:row>13</xdr:row>
      <xdr:rowOff>9525</xdr:rowOff>
    </xdr:to>
    <xdr:graphicFrame macro="">
      <xdr:nvGraphicFramePr>
        <xdr:cNvPr id="12" name="Chart 11">
          <a:extLst>
            <a:ext uri="{FF2B5EF4-FFF2-40B4-BE49-F238E27FC236}">
              <a16:creationId xmlns:a16="http://schemas.microsoft.com/office/drawing/2014/main" id="{BD3ED8FB-0102-64CA-2583-BEDFC7860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171450</xdr:colOff>
      <xdr:row>4</xdr:row>
      <xdr:rowOff>180975</xdr:rowOff>
    </xdr:from>
    <xdr:to>
      <xdr:col>10</xdr:col>
      <xdr:colOff>94050</xdr:colOff>
      <xdr:row>13</xdr:row>
      <xdr:rowOff>9525</xdr:rowOff>
    </xdr:to>
    <xdr:graphicFrame macro="">
      <xdr:nvGraphicFramePr>
        <xdr:cNvPr id="13" name="Chart 12">
          <a:extLst>
            <a:ext uri="{FF2B5EF4-FFF2-40B4-BE49-F238E27FC236}">
              <a16:creationId xmlns:a16="http://schemas.microsoft.com/office/drawing/2014/main" id="{3EF105DC-372E-48A8-9DC2-0254B88EB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17</xdr:row>
      <xdr:rowOff>0</xdr:rowOff>
    </xdr:from>
    <xdr:to>
      <xdr:col>8</xdr:col>
      <xdr:colOff>200890</xdr:colOff>
      <xdr:row>27</xdr:row>
      <xdr:rowOff>181841</xdr:rowOff>
    </xdr:to>
    <xdr:graphicFrame macro="">
      <xdr:nvGraphicFramePr>
        <xdr:cNvPr id="14" name="Chart 13">
          <a:extLst>
            <a:ext uri="{FF2B5EF4-FFF2-40B4-BE49-F238E27FC236}">
              <a16:creationId xmlns:a16="http://schemas.microsoft.com/office/drawing/2014/main" id="{4B6A66F6-23C5-4FA4-BAB3-A61CD8951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16</xdr:row>
      <xdr:rowOff>0</xdr:rowOff>
    </xdr:from>
    <xdr:to>
      <xdr:col>14</xdr:col>
      <xdr:colOff>77930</xdr:colOff>
      <xdr:row>23</xdr:row>
      <xdr:rowOff>152375</xdr:rowOff>
    </xdr:to>
    <xdr:grpSp>
      <xdr:nvGrpSpPr>
        <xdr:cNvPr id="15" name="Group 14">
          <a:extLst>
            <a:ext uri="{FF2B5EF4-FFF2-40B4-BE49-F238E27FC236}">
              <a16:creationId xmlns:a16="http://schemas.microsoft.com/office/drawing/2014/main" id="{64BB8296-C493-43D2-8236-29114FA3A483}"/>
            </a:ext>
          </a:extLst>
        </xdr:cNvPr>
        <xdr:cNvGrpSpPr/>
      </xdr:nvGrpSpPr>
      <xdr:grpSpPr>
        <a:xfrm>
          <a:off x="7505700" y="3200400"/>
          <a:ext cx="3506930" cy="1552550"/>
          <a:chOff x="2156115" y="3202576"/>
          <a:chExt cx="3480953" cy="1552550"/>
        </a:xfrm>
      </xdr:grpSpPr>
      <xdr:graphicFrame macro="">
        <xdr:nvGraphicFramePr>
          <xdr:cNvPr id="16" name="Chart 15">
            <a:extLst>
              <a:ext uri="{FF2B5EF4-FFF2-40B4-BE49-F238E27FC236}">
                <a16:creationId xmlns:a16="http://schemas.microsoft.com/office/drawing/2014/main" id="{15CF4C8E-2E42-B932-487F-56142450F0BD}"/>
              </a:ext>
            </a:extLst>
          </xdr:cNvPr>
          <xdr:cNvGraphicFramePr>
            <a:graphicFrameLocks/>
          </xdr:cNvGraphicFramePr>
        </xdr:nvGraphicFramePr>
        <xdr:xfrm>
          <a:off x="2156115" y="3202576"/>
          <a:ext cx="2044725" cy="15525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a:extLst>
              <a:ext uri="{FF2B5EF4-FFF2-40B4-BE49-F238E27FC236}">
                <a16:creationId xmlns:a16="http://schemas.microsoft.com/office/drawing/2014/main" id="{C813CFCF-8994-C177-D089-AF6174A5BE07}"/>
              </a:ext>
            </a:extLst>
          </xdr:cNvPr>
          <xdr:cNvGraphicFramePr>
            <a:graphicFrameLocks/>
          </xdr:cNvGraphicFramePr>
        </xdr:nvGraphicFramePr>
        <xdr:xfrm>
          <a:off x="3541568" y="3208193"/>
          <a:ext cx="2095500" cy="1541317"/>
        </xdr:xfrm>
        <a:graphic>
          <a:graphicData uri="http://schemas.openxmlformats.org/drawingml/2006/chart">
            <c:chart xmlns:c="http://schemas.openxmlformats.org/drawingml/2006/chart" xmlns:r="http://schemas.openxmlformats.org/officeDocument/2006/relationships" r:id="rId7"/>
          </a:graphicData>
        </a:graphic>
      </xdr:graphicFrame>
      <xdr:sp macro="" textlink="Gender!$B$9">
        <xdr:nvSpPr>
          <xdr:cNvPr id="18" name="TextBox 17">
            <a:extLst>
              <a:ext uri="{FF2B5EF4-FFF2-40B4-BE49-F238E27FC236}">
                <a16:creationId xmlns:a16="http://schemas.microsoft.com/office/drawing/2014/main" id="{1B223059-665D-6B6C-AF2F-3D85EDA9311F}"/>
              </a:ext>
            </a:extLst>
          </xdr:cNvPr>
          <xdr:cNvSpPr txBox="1"/>
        </xdr:nvSpPr>
        <xdr:spPr>
          <a:xfrm>
            <a:off x="2944091" y="4017818"/>
            <a:ext cx="44161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4199C7-BDE1-4DDF-9FDF-15B39F950204}" type="TxLink">
              <a:rPr lang="en-US" sz="11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588</a:t>
            </a:fld>
            <a:endParaRPr lang="en-IN" sz="1100" b="1">
              <a:latin typeface="Lato Black" panose="020F0502020204030203" pitchFamily="34" charset="0"/>
              <a:ea typeface="Lato Black" panose="020F0502020204030203" pitchFamily="34" charset="0"/>
              <a:cs typeface="Lato Black" panose="020F0502020204030203" pitchFamily="34" charset="0"/>
            </a:endParaRPr>
          </a:p>
        </xdr:txBody>
      </xdr:sp>
      <xdr:sp macro="" textlink="Gender!$B$10">
        <xdr:nvSpPr>
          <xdr:cNvPr id="19" name="TextBox 18">
            <a:extLst>
              <a:ext uri="{FF2B5EF4-FFF2-40B4-BE49-F238E27FC236}">
                <a16:creationId xmlns:a16="http://schemas.microsoft.com/office/drawing/2014/main" id="{E401E28B-9F00-AE5F-6A1B-295EDBBEBC2B}"/>
              </a:ext>
            </a:extLst>
          </xdr:cNvPr>
          <xdr:cNvSpPr txBox="1"/>
        </xdr:nvSpPr>
        <xdr:spPr>
          <a:xfrm>
            <a:off x="4355523" y="4009159"/>
            <a:ext cx="458932"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6F72CD-4B88-42A3-9C5F-71A2D8C415BC}" type="TxLink">
              <a:rPr lang="en-US" sz="1200" b="1" i="0" u="none" strike="noStrike">
                <a:ln>
                  <a:noFill/>
                </a:ln>
                <a:solidFill>
                  <a:srgbClr val="000000"/>
                </a:solidFill>
                <a:latin typeface="Lato Black" panose="020F0502020204030203" pitchFamily="34" charset="0"/>
                <a:ea typeface="Lato Black" panose="020F0502020204030203" pitchFamily="34" charset="0"/>
                <a:cs typeface="Lato Black" panose="020F0502020204030203" pitchFamily="34" charset="0"/>
              </a:rPr>
              <a:pPr/>
              <a:t>882</a:t>
            </a:fld>
            <a:endParaRPr lang="en-IN" sz="1100" b="1">
              <a:ln>
                <a:noFill/>
              </a:ln>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300037</xdr:colOff>
      <xdr:row>4</xdr:row>
      <xdr:rowOff>38099</xdr:rowOff>
    </xdr:from>
    <xdr:to>
      <xdr:col>10</xdr:col>
      <xdr:colOff>71437</xdr:colOff>
      <xdr:row>16</xdr:row>
      <xdr:rowOff>180974</xdr:rowOff>
    </xdr:to>
    <xdr:graphicFrame macro="">
      <xdr:nvGraphicFramePr>
        <xdr:cNvPr id="2" name="Chart 1">
          <a:extLst>
            <a:ext uri="{FF2B5EF4-FFF2-40B4-BE49-F238E27FC236}">
              <a16:creationId xmlns:a16="http://schemas.microsoft.com/office/drawing/2014/main" id="{F383D1DA-26C9-DE07-F743-CCADF8190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457199</xdr:colOff>
      <xdr:row>7</xdr:row>
      <xdr:rowOff>66674</xdr:rowOff>
    </xdr:from>
    <xdr:to>
      <xdr:col>7</xdr:col>
      <xdr:colOff>538161</xdr:colOff>
      <xdr:row>16</xdr:row>
      <xdr:rowOff>200024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63B5AB-9942-E28F-185E-B81F0CB697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67249" y="1466849"/>
              <a:ext cx="3881437" cy="1933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1366837</xdr:colOff>
      <xdr:row>3</xdr:row>
      <xdr:rowOff>57150</xdr:rowOff>
    </xdr:from>
    <xdr:to>
      <xdr:col>8</xdr:col>
      <xdr:colOff>42862</xdr:colOff>
      <xdr:row>17</xdr:row>
      <xdr:rowOff>0</xdr:rowOff>
    </xdr:to>
    <xdr:graphicFrame macro="">
      <xdr:nvGraphicFramePr>
        <xdr:cNvPr id="2" name="Chart 1">
          <a:extLst>
            <a:ext uri="{FF2B5EF4-FFF2-40B4-BE49-F238E27FC236}">
              <a16:creationId xmlns:a16="http://schemas.microsoft.com/office/drawing/2014/main" id="{44DCC2AE-2D3D-A6BF-66C6-7EE5F346A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623887</xdr:colOff>
      <xdr:row>1</xdr:row>
      <xdr:rowOff>76200</xdr:rowOff>
    </xdr:from>
    <xdr:to>
      <xdr:col>11</xdr:col>
      <xdr:colOff>395287</xdr:colOff>
      <xdr:row>15</xdr:row>
      <xdr:rowOff>19050</xdr:rowOff>
    </xdr:to>
    <xdr:graphicFrame macro="">
      <xdr:nvGraphicFramePr>
        <xdr:cNvPr id="2" name="Chart 1">
          <a:extLst>
            <a:ext uri="{FF2B5EF4-FFF2-40B4-BE49-F238E27FC236}">
              <a16:creationId xmlns:a16="http://schemas.microsoft.com/office/drawing/2014/main" id="{D8E11E72-ED28-8DA7-74F5-815367499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552450</xdr:colOff>
      <xdr:row>2</xdr:row>
      <xdr:rowOff>9525</xdr:rowOff>
    </xdr:from>
    <xdr:to>
      <xdr:col>15</xdr:col>
      <xdr:colOff>200025</xdr:colOff>
      <xdr:row>8</xdr:row>
      <xdr:rowOff>95250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62B44C81-C4FD-7AA9-7E19-92900788572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820400" y="409575"/>
              <a:ext cx="1019175"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390526</xdr:colOff>
      <xdr:row>2</xdr:row>
      <xdr:rowOff>0</xdr:rowOff>
    </xdr:from>
    <xdr:to>
      <xdr:col>13</xdr:col>
      <xdr:colOff>495300</xdr:colOff>
      <xdr:row>13</xdr:row>
      <xdr:rowOff>9525</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F915DDF5-081F-7E5D-0545-E8F4389CCB35}"/>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9286876" y="400050"/>
              <a:ext cx="1476374"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628650</xdr:colOff>
      <xdr:row>5</xdr:row>
      <xdr:rowOff>47626</xdr:rowOff>
    </xdr:from>
    <xdr:to>
      <xdr:col>13</xdr:col>
      <xdr:colOff>385762</xdr:colOff>
      <xdr:row>16</xdr:row>
      <xdr:rowOff>85725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4E9A0DC-C982-A2F3-8289-281FCE2B8D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8400" y="1047751"/>
              <a:ext cx="3871912" cy="22383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571</xdr:colOff>
      <xdr:row>1</xdr:row>
      <xdr:rowOff>116681</xdr:rowOff>
    </xdr:from>
    <xdr:to>
      <xdr:col>24</xdr:col>
      <xdr:colOff>444500</xdr:colOff>
      <xdr:row>39</xdr:row>
      <xdr:rowOff>2381</xdr:rowOff>
    </xdr:to>
    <xdr:grpSp>
      <xdr:nvGrpSpPr>
        <xdr:cNvPr id="2" name="Shape 2" title="Drawing">
          <a:extLst>
            <a:ext uri="{FF2B5EF4-FFF2-40B4-BE49-F238E27FC236}">
              <a16:creationId xmlns:a16="http://schemas.microsoft.com/office/drawing/2014/main" id="{DDAB651E-3F44-4E41-A153-576BF103E9F4}"/>
            </a:ext>
          </a:extLst>
        </xdr:cNvPr>
        <xdr:cNvGrpSpPr/>
      </xdr:nvGrpSpPr>
      <xdr:grpSpPr>
        <a:xfrm>
          <a:off x="1305849" y="310709"/>
          <a:ext cx="14801984" cy="7258755"/>
          <a:chOff x="509146" y="381848"/>
          <a:chExt cx="10183419" cy="7103376"/>
        </a:xfrm>
      </xdr:grpSpPr>
      <xdr:grpSp>
        <xdr:nvGrpSpPr>
          <xdr:cNvPr id="3" name="Shape 54">
            <a:extLst>
              <a:ext uri="{FF2B5EF4-FFF2-40B4-BE49-F238E27FC236}">
                <a16:creationId xmlns:a16="http://schemas.microsoft.com/office/drawing/2014/main" id="{AD718E76-23BC-B501-AEA5-F3267BA9FF3B}"/>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EA9929DF-BF14-E82E-BA06-256CE8C10E58}"/>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D033BD4F-ACA6-8149-DF3B-92C3B775BC74}"/>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FB59C9E2-4F7C-6F04-C962-79DACEB97703}"/>
                </a:ext>
              </a:extLst>
            </xdr:cNvPr>
            <xdr:cNvSpPr/>
          </xdr:nvSpPr>
          <xdr:spPr>
            <a:xfrm>
              <a:off x="1852449" y="270899"/>
              <a:ext cx="7691601" cy="83400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7F27C1BE-719E-4AB6-550A-039AAED79C88}"/>
                </a:ext>
              </a:extLst>
            </xdr:cNvPr>
            <xdr:cNvSpPr/>
          </xdr:nvSpPr>
          <xdr:spPr>
            <a:xfrm>
              <a:off x="9658349" y="270899"/>
              <a:ext cx="5467351" cy="83400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71B48172-D822-E916-EA13-9504E06F9A87}"/>
                </a:ext>
              </a:extLst>
            </xdr:cNvPr>
            <xdr:cNvSpPr/>
          </xdr:nvSpPr>
          <xdr:spPr>
            <a:xfrm>
              <a:off x="5819774" y="2304895"/>
              <a:ext cx="4819651" cy="277287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276B118C-A6BD-63C2-561A-7D7CB8680567}"/>
                </a:ext>
              </a:extLst>
            </xdr:cNvPr>
            <xdr:cNvGrpSpPr/>
          </xdr:nvGrpSpPr>
          <xdr:grpSpPr>
            <a:xfrm>
              <a:off x="1846115" y="1215714"/>
              <a:ext cx="13289110" cy="998848"/>
              <a:chOff x="1846115" y="1215714"/>
              <a:chExt cx="13403410" cy="998848"/>
            </a:xfrm>
          </xdr:grpSpPr>
          <xdr:sp macro="" textlink="">
            <xdr:nvSpPr>
              <xdr:cNvPr id="24" name="Shape 60">
                <a:extLst>
                  <a:ext uri="{FF2B5EF4-FFF2-40B4-BE49-F238E27FC236}">
                    <a16:creationId xmlns:a16="http://schemas.microsoft.com/office/drawing/2014/main" id="{BF4ABC2E-0AC9-9BFE-ADD1-2E650E763845}"/>
                  </a:ext>
                </a:extLst>
              </xdr:cNvPr>
              <xdr:cNvSpPr/>
            </xdr:nvSpPr>
            <xdr:spPr>
              <a:xfrm>
                <a:off x="1846115"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F119A915-99C0-837F-A972-83A59E58D6FE}"/>
                  </a:ext>
                </a:extLst>
              </xdr:cNvPr>
              <xdr:cNvSpPr/>
            </xdr:nvSpPr>
            <xdr:spPr>
              <a:xfrm>
                <a:off x="4546454"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CDB69538-82FF-F8E9-65A9-5797F6A758B9}"/>
                  </a:ext>
                </a:extLst>
              </xdr:cNvPr>
              <xdr:cNvSpPr/>
            </xdr:nvSpPr>
            <xdr:spPr>
              <a:xfrm>
                <a:off x="7246792"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1E3DF8FE-69B9-CBC7-C7A4-046AB020572B}"/>
                  </a:ext>
                </a:extLst>
              </xdr:cNvPr>
              <xdr:cNvSpPr/>
            </xdr:nvSpPr>
            <xdr:spPr>
              <a:xfrm>
                <a:off x="9947130" y="1215714"/>
                <a:ext cx="2602058" cy="998848"/>
              </a:xfrm>
              <a:prstGeom prst="roundRect">
                <a:avLst>
                  <a:gd name="adj" fmla="val 6048"/>
                </a:avLst>
              </a:prstGeom>
              <a:solidFill>
                <a:schemeClr val="bg1">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9E3215F3-AFB4-0CB1-CB43-C223F3BD5646}"/>
                  </a:ext>
                </a:extLst>
              </xdr:cNvPr>
              <xdr:cNvSpPr/>
            </xdr:nvSpPr>
            <xdr:spPr>
              <a:xfrm>
                <a:off x="12647467" y="1215714"/>
                <a:ext cx="2602058" cy="998848"/>
              </a:xfrm>
              <a:prstGeom prst="roundRect">
                <a:avLst>
                  <a:gd name="adj" fmla="val 6048"/>
                </a:avLst>
              </a:prstGeom>
              <a:solidFill>
                <a:schemeClr val="bg1">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B64C9F93-B683-18B5-61ED-3FB602BE163C}"/>
                </a:ext>
              </a:extLst>
            </xdr:cNvPr>
            <xdr:cNvGrpSpPr/>
          </xdr:nvGrpSpPr>
          <xdr:grpSpPr>
            <a:xfrm>
              <a:off x="1847145" y="5162550"/>
              <a:ext cx="3867930" cy="2709509"/>
              <a:chOff x="1847145" y="2304895"/>
              <a:chExt cx="3867930" cy="2772878"/>
            </a:xfrm>
          </xdr:grpSpPr>
          <xdr:sp macro="" textlink="">
            <xdr:nvSpPr>
              <xdr:cNvPr id="22" name="Shape 66">
                <a:extLst>
                  <a:ext uri="{FF2B5EF4-FFF2-40B4-BE49-F238E27FC236}">
                    <a16:creationId xmlns:a16="http://schemas.microsoft.com/office/drawing/2014/main" id="{E42D4CEC-4438-ADC5-D611-671119334FB4}"/>
                  </a:ext>
                </a:extLst>
              </xdr:cNvPr>
              <xdr:cNvSpPr/>
            </xdr:nvSpPr>
            <xdr:spPr>
              <a:xfrm>
                <a:off x="1847145" y="2304895"/>
                <a:ext cx="3867930" cy="277287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D0BC6249-2B56-5C32-C7A6-D971E9B5A2F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C9DD8824-7714-FBD1-205F-86B85983D34A}"/>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FA2782A2-01CE-DFF4-E487-D3554A10649F}"/>
                </a:ext>
              </a:extLst>
            </xdr:cNvPr>
            <xdr:cNvSpPr/>
          </xdr:nvSpPr>
          <xdr:spPr>
            <a:xfrm>
              <a:off x="10712732" y="2330884"/>
              <a:ext cx="4381501" cy="277287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6E905DBC-C4B1-B351-E656-9504FEDC252F}"/>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2F603833-F896-5B97-B1AC-ED3271CB2A2D}"/>
                </a:ext>
              </a:extLst>
            </xdr:cNvPr>
            <xdr:cNvSpPr/>
          </xdr:nvSpPr>
          <xdr:spPr>
            <a:xfrm>
              <a:off x="1847145" y="2314575"/>
              <a:ext cx="3867930" cy="275466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9EA41E77-1410-26EC-EB5C-D2C1FF0C6697}"/>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CD449002-B79B-1907-1477-5B04B20CFECB}"/>
                </a:ext>
              </a:extLst>
            </xdr:cNvPr>
            <xdr:cNvSpPr/>
          </xdr:nvSpPr>
          <xdr:spPr>
            <a:xfrm>
              <a:off x="5809545" y="5162550"/>
              <a:ext cx="3564000" cy="2709509"/>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BCA30B68-EEA7-CA80-020C-7436772C43B9}"/>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7F9A9EB7-5C94-3FD8-A40E-E4E3880CDA4C}"/>
                </a:ext>
              </a:extLst>
            </xdr:cNvPr>
            <xdr:cNvSpPr/>
          </xdr:nvSpPr>
          <xdr:spPr>
            <a:xfrm>
              <a:off x="9467145" y="5162550"/>
              <a:ext cx="2844000" cy="2700000"/>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28A2C953-85DA-1390-3792-2796DB55503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64648518-AF39-FA53-3E4C-602B4568991C}"/>
                </a:ext>
              </a:extLst>
            </xdr:cNvPr>
            <xdr:cNvSpPr/>
          </xdr:nvSpPr>
          <xdr:spPr>
            <a:xfrm>
              <a:off x="12419895" y="5162550"/>
              <a:ext cx="2700000" cy="2700000"/>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clientData/>
  </xdr:twoCellAnchor>
  <xdr:twoCellAnchor>
    <xdr:from>
      <xdr:col>2</xdr:col>
      <xdr:colOff>209049</xdr:colOff>
      <xdr:row>7</xdr:row>
      <xdr:rowOff>22729</xdr:rowOff>
    </xdr:from>
    <xdr:to>
      <xdr:col>5</xdr:col>
      <xdr:colOff>531743</xdr:colOff>
      <xdr:row>8</xdr:row>
      <xdr:rowOff>177511</xdr:rowOff>
    </xdr:to>
    <xdr:sp macro="" textlink="">
      <xdr:nvSpPr>
        <xdr:cNvPr id="30" name="TextBox 29">
          <a:extLst>
            <a:ext uri="{FF2B5EF4-FFF2-40B4-BE49-F238E27FC236}">
              <a16:creationId xmlns:a16="http://schemas.microsoft.com/office/drawing/2014/main" id="{EE87BB29-3DE2-2CAF-E1DD-F50D8F07942E}"/>
            </a:ext>
          </a:extLst>
        </xdr:cNvPr>
        <xdr:cNvSpPr txBox="1"/>
      </xdr:nvSpPr>
      <xdr:spPr>
        <a:xfrm>
          <a:off x="1504449" y="1356229"/>
          <a:ext cx="2265794"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Total</a:t>
          </a:r>
          <a:r>
            <a:rPr lang="en-IN" sz="1400" baseline="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 Employes </a:t>
          </a:r>
          <a:endPar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xdr:col>
      <xdr:colOff>333886</xdr:colOff>
      <xdr:row>8</xdr:row>
      <xdr:rowOff>185954</xdr:rowOff>
    </xdr:from>
    <xdr:to>
      <xdr:col>6</xdr:col>
      <xdr:colOff>8880</xdr:colOff>
      <xdr:row>10</xdr:row>
      <xdr:rowOff>150236</xdr:rowOff>
    </xdr:to>
    <xdr:sp macro="" textlink="KPI!A8">
      <xdr:nvSpPr>
        <xdr:cNvPr id="41" name="TextBox 40">
          <a:extLst>
            <a:ext uri="{FF2B5EF4-FFF2-40B4-BE49-F238E27FC236}">
              <a16:creationId xmlns:a16="http://schemas.microsoft.com/office/drawing/2014/main" id="{5246FE14-65EC-4AB4-BBCA-CB7036907FCF}"/>
            </a:ext>
          </a:extLst>
        </xdr:cNvPr>
        <xdr:cNvSpPr txBox="1"/>
      </xdr:nvSpPr>
      <xdr:spPr>
        <a:xfrm>
          <a:off x="1629286" y="1709954"/>
          <a:ext cx="2265794"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350AA7-85A0-42E4-8F78-B4198528FBB4}" type="TxLink">
            <a:rPr lang="en-US" sz="16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IN" sz="16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7835</xdr:colOff>
      <xdr:row>7</xdr:row>
      <xdr:rowOff>30090</xdr:rowOff>
    </xdr:from>
    <xdr:to>
      <xdr:col>10</xdr:col>
      <xdr:colOff>339894</xdr:colOff>
      <xdr:row>8</xdr:row>
      <xdr:rowOff>184872</xdr:rowOff>
    </xdr:to>
    <xdr:sp macro="" textlink="">
      <xdr:nvSpPr>
        <xdr:cNvPr id="44" name="TextBox 43">
          <a:extLst>
            <a:ext uri="{FF2B5EF4-FFF2-40B4-BE49-F238E27FC236}">
              <a16:creationId xmlns:a16="http://schemas.microsoft.com/office/drawing/2014/main" id="{F59AA4B2-D16C-4B8F-9B2B-387D4BC867A4}"/>
            </a:ext>
          </a:extLst>
        </xdr:cNvPr>
        <xdr:cNvSpPr txBox="1"/>
      </xdr:nvSpPr>
      <xdr:spPr>
        <a:xfrm>
          <a:off x="4541735" y="1363590"/>
          <a:ext cx="2275159"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Attrition</a:t>
          </a:r>
        </a:p>
      </xdr:txBody>
    </xdr:sp>
    <xdr:clientData/>
  </xdr:twoCellAnchor>
  <xdr:twoCellAnchor>
    <xdr:from>
      <xdr:col>7</xdr:col>
      <xdr:colOff>7835</xdr:colOff>
      <xdr:row>8</xdr:row>
      <xdr:rowOff>167338</xdr:rowOff>
    </xdr:from>
    <xdr:to>
      <xdr:col>10</xdr:col>
      <xdr:colOff>339894</xdr:colOff>
      <xdr:row>10</xdr:row>
      <xdr:rowOff>131620</xdr:rowOff>
    </xdr:to>
    <xdr:sp macro="" textlink="KPI!B8">
      <xdr:nvSpPr>
        <xdr:cNvPr id="45" name="TextBox 44">
          <a:extLst>
            <a:ext uri="{FF2B5EF4-FFF2-40B4-BE49-F238E27FC236}">
              <a16:creationId xmlns:a16="http://schemas.microsoft.com/office/drawing/2014/main" id="{667A3407-8043-408C-B71E-03C87CCB177F}"/>
            </a:ext>
          </a:extLst>
        </xdr:cNvPr>
        <xdr:cNvSpPr txBox="1"/>
      </xdr:nvSpPr>
      <xdr:spPr>
        <a:xfrm>
          <a:off x="4541735" y="1691338"/>
          <a:ext cx="2275159"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17724E-9C66-471F-8D45-F8177BA9C636}" type="TxLink">
            <a:rPr lang="en-US" sz="16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IN" sz="16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27379</xdr:colOff>
      <xdr:row>7</xdr:row>
      <xdr:rowOff>43944</xdr:rowOff>
    </xdr:from>
    <xdr:to>
      <xdr:col>14</xdr:col>
      <xdr:colOff>350073</xdr:colOff>
      <xdr:row>9</xdr:row>
      <xdr:rowOff>8226</xdr:rowOff>
    </xdr:to>
    <xdr:sp macro="" textlink="">
      <xdr:nvSpPr>
        <xdr:cNvPr id="46" name="TextBox 45">
          <a:extLst>
            <a:ext uri="{FF2B5EF4-FFF2-40B4-BE49-F238E27FC236}">
              <a16:creationId xmlns:a16="http://schemas.microsoft.com/office/drawing/2014/main" id="{48F0F7B5-FB82-4082-9E5E-86963CB706E7}"/>
            </a:ext>
          </a:extLst>
        </xdr:cNvPr>
        <xdr:cNvSpPr txBox="1"/>
      </xdr:nvSpPr>
      <xdr:spPr>
        <a:xfrm>
          <a:off x="7152079" y="1377444"/>
          <a:ext cx="2265794"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aseline="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Active Employes</a:t>
          </a:r>
          <a:endPar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11</xdr:col>
      <xdr:colOff>230239</xdr:colOff>
      <xdr:row>8</xdr:row>
      <xdr:rowOff>181192</xdr:rowOff>
    </xdr:from>
    <xdr:to>
      <xdr:col>14</xdr:col>
      <xdr:colOff>562297</xdr:colOff>
      <xdr:row>10</xdr:row>
      <xdr:rowOff>145474</xdr:rowOff>
    </xdr:to>
    <xdr:sp macro="" textlink="KPI!D8">
      <xdr:nvSpPr>
        <xdr:cNvPr id="47" name="TextBox 46">
          <a:extLst>
            <a:ext uri="{FF2B5EF4-FFF2-40B4-BE49-F238E27FC236}">
              <a16:creationId xmlns:a16="http://schemas.microsoft.com/office/drawing/2014/main" id="{D9027B4A-02F5-439A-962C-831C5F54C6F0}"/>
            </a:ext>
          </a:extLst>
        </xdr:cNvPr>
        <xdr:cNvSpPr txBox="1"/>
      </xdr:nvSpPr>
      <xdr:spPr>
        <a:xfrm>
          <a:off x="7354939" y="1705192"/>
          <a:ext cx="2275158"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86A3CF-7ED2-4245-99BE-0566582A73AC}" type="TxLink">
            <a:rPr lang="en-US" sz="16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1233</a:t>
          </a:fld>
          <a:endParaRPr lang="en-IN" sz="16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599951</xdr:colOff>
      <xdr:row>7</xdr:row>
      <xdr:rowOff>47408</xdr:rowOff>
    </xdr:from>
    <xdr:to>
      <xdr:col>19</xdr:col>
      <xdr:colOff>284310</xdr:colOff>
      <xdr:row>9</xdr:row>
      <xdr:rowOff>11690</xdr:rowOff>
    </xdr:to>
    <xdr:sp macro="" textlink="">
      <xdr:nvSpPr>
        <xdr:cNvPr id="48" name="TextBox 47">
          <a:extLst>
            <a:ext uri="{FF2B5EF4-FFF2-40B4-BE49-F238E27FC236}">
              <a16:creationId xmlns:a16="http://schemas.microsoft.com/office/drawing/2014/main" id="{26D8F854-9B95-457F-AF11-BA911A814C67}"/>
            </a:ext>
          </a:extLst>
        </xdr:cNvPr>
        <xdr:cNvSpPr txBox="1"/>
      </xdr:nvSpPr>
      <xdr:spPr>
        <a:xfrm>
          <a:off x="10315451" y="1380908"/>
          <a:ext cx="2275159"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Attrition</a:t>
          </a:r>
          <a:r>
            <a:rPr lang="en-IN" sz="1400" baseline="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 Rate</a:t>
          </a:r>
          <a:endPar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15</xdr:col>
      <xdr:colOff>599951</xdr:colOff>
      <xdr:row>8</xdr:row>
      <xdr:rowOff>184656</xdr:rowOff>
    </xdr:from>
    <xdr:to>
      <xdr:col>19</xdr:col>
      <xdr:colOff>284310</xdr:colOff>
      <xdr:row>10</xdr:row>
      <xdr:rowOff>148938</xdr:rowOff>
    </xdr:to>
    <xdr:sp macro="" textlink="KPI!E8">
      <xdr:nvSpPr>
        <xdr:cNvPr id="49" name="TextBox 48">
          <a:extLst>
            <a:ext uri="{FF2B5EF4-FFF2-40B4-BE49-F238E27FC236}">
              <a16:creationId xmlns:a16="http://schemas.microsoft.com/office/drawing/2014/main" id="{D241F56C-73CC-47C6-89F9-EFAE766F1FBB}"/>
            </a:ext>
          </a:extLst>
        </xdr:cNvPr>
        <xdr:cNvSpPr txBox="1"/>
      </xdr:nvSpPr>
      <xdr:spPr>
        <a:xfrm>
          <a:off x="10315451" y="1708656"/>
          <a:ext cx="2275159"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D1BA83-44E0-4ADF-9541-08E4C32FF3F7}" type="TxLink">
            <a:rPr lang="en-US" sz="16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16.12%</a:t>
          </a:fld>
          <a:endParaRPr lang="en-IN" sz="16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20</xdr:col>
      <xdr:colOff>174655</xdr:colOff>
      <xdr:row>7</xdr:row>
      <xdr:rowOff>43944</xdr:rowOff>
    </xdr:from>
    <xdr:to>
      <xdr:col>23</xdr:col>
      <xdr:colOff>506713</xdr:colOff>
      <xdr:row>9</xdr:row>
      <xdr:rowOff>8226</xdr:rowOff>
    </xdr:to>
    <xdr:sp macro="" textlink="">
      <xdr:nvSpPr>
        <xdr:cNvPr id="50" name="TextBox 49">
          <a:extLst>
            <a:ext uri="{FF2B5EF4-FFF2-40B4-BE49-F238E27FC236}">
              <a16:creationId xmlns:a16="http://schemas.microsoft.com/office/drawing/2014/main" id="{2DC94469-E874-4894-97FB-AD6F1911F0C9}"/>
            </a:ext>
          </a:extLst>
        </xdr:cNvPr>
        <xdr:cNvSpPr txBox="1"/>
      </xdr:nvSpPr>
      <xdr:spPr>
        <a:xfrm>
          <a:off x="13128655" y="1377444"/>
          <a:ext cx="2275158"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75000"/>
                  <a:lumOff val="25000"/>
                </a:schemeClr>
              </a:solidFill>
              <a:latin typeface="Lato Black" panose="020F0502020204030204" pitchFamily="34" charset="0"/>
              <a:ea typeface="Lato Black" panose="020F0502020204030204" pitchFamily="34" charset="0"/>
              <a:cs typeface="Lato Black" panose="020F0502020204030204" pitchFamily="34" charset="0"/>
            </a:rPr>
            <a:t>Average Rate</a:t>
          </a:r>
        </a:p>
      </xdr:txBody>
    </xdr:sp>
    <xdr:clientData/>
  </xdr:twoCellAnchor>
  <xdr:twoCellAnchor>
    <xdr:from>
      <xdr:col>20</xdr:col>
      <xdr:colOff>174655</xdr:colOff>
      <xdr:row>8</xdr:row>
      <xdr:rowOff>181192</xdr:rowOff>
    </xdr:from>
    <xdr:to>
      <xdr:col>23</xdr:col>
      <xdr:colOff>506713</xdr:colOff>
      <xdr:row>10</xdr:row>
      <xdr:rowOff>145474</xdr:rowOff>
    </xdr:to>
    <xdr:sp macro="" textlink="KPI!C8">
      <xdr:nvSpPr>
        <xdr:cNvPr id="51" name="TextBox 50">
          <a:extLst>
            <a:ext uri="{FF2B5EF4-FFF2-40B4-BE49-F238E27FC236}">
              <a16:creationId xmlns:a16="http://schemas.microsoft.com/office/drawing/2014/main" id="{D2CD6A92-1F4F-4D33-89F5-23C78C03F4C7}"/>
            </a:ext>
          </a:extLst>
        </xdr:cNvPr>
        <xdr:cNvSpPr txBox="1"/>
      </xdr:nvSpPr>
      <xdr:spPr>
        <a:xfrm>
          <a:off x="13128655" y="1705192"/>
          <a:ext cx="2275158"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021F63-7B59-4747-A3E1-28F70CA25DCC}" type="TxLink">
            <a:rPr lang="en-US" sz="16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36.92</a:t>
          </a:fld>
          <a:endParaRPr lang="en-IN" sz="16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429255</xdr:colOff>
      <xdr:row>6</xdr:row>
      <xdr:rowOff>167770</xdr:rowOff>
    </xdr:from>
    <xdr:to>
      <xdr:col>10</xdr:col>
      <xdr:colOff>481891</xdr:colOff>
      <xdr:row>8</xdr:row>
      <xdr:rowOff>186820</xdr:rowOff>
    </xdr:to>
    <xdr:pic>
      <xdr:nvPicPr>
        <xdr:cNvPr id="52" name="image7.png">
          <a:extLst>
            <a:ext uri="{FF2B5EF4-FFF2-40B4-BE49-F238E27FC236}">
              <a16:creationId xmlns:a16="http://schemas.microsoft.com/office/drawing/2014/main" id="{46187035-0273-4666-8E28-1A282D09B548}"/>
            </a:ext>
          </a:extLst>
        </xdr:cNvPr>
        <xdr:cNvPicPr preferRelativeResize="0"/>
      </xdr:nvPicPr>
      <xdr:blipFill>
        <a:blip xmlns:r="http://schemas.openxmlformats.org/officeDocument/2006/relationships" r:embed="rId1" cstate="print"/>
        <a:stretch>
          <a:fillRect/>
        </a:stretch>
      </xdr:blipFill>
      <xdr:spPr>
        <a:xfrm>
          <a:off x="6258555" y="1310770"/>
          <a:ext cx="700336" cy="400050"/>
        </a:xfrm>
        <a:prstGeom prst="rect">
          <a:avLst/>
        </a:prstGeom>
        <a:noFill/>
        <a:ln>
          <a:noFill/>
        </a:ln>
      </xdr:spPr>
    </xdr:pic>
    <xdr:clientData/>
  </xdr:twoCellAnchor>
  <xdr:twoCellAnchor>
    <xdr:from>
      <xdr:col>5</xdr:col>
      <xdr:colOff>335123</xdr:colOff>
      <xdr:row>7</xdr:row>
      <xdr:rowOff>14069</xdr:rowOff>
    </xdr:from>
    <xdr:to>
      <xdr:col>6</xdr:col>
      <xdr:colOff>168046</xdr:colOff>
      <xdr:row>8</xdr:row>
      <xdr:rowOff>137894</xdr:rowOff>
    </xdr:to>
    <xdr:pic>
      <xdr:nvPicPr>
        <xdr:cNvPr id="53" name="image4.png">
          <a:extLst>
            <a:ext uri="{FF2B5EF4-FFF2-40B4-BE49-F238E27FC236}">
              <a16:creationId xmlns:a16="http://schemas.microsoft.com/office/drawing/2014/main" id="{B509A09D-2833-4ED1-A550-615D27EC1CFF}"/>
            </a:ext>
          </a:extLst>
        </xdr:cNvPr>
        <xdr:cNvPicPr preferRelativeResize="0"/>
      </xdr:nvPicPr>
      <xdr:blipFill>
        <a:blip xmlns:r="http://schemas.openxmlformats.org/officeDocument/2006/relationships" r:embed="rId2" cstate="print"/>
        <a:stretch>
          <a:fillRect/>
        </a:stretch>
      </xdr:blipFill>
      <xdr:spPr>
        <a:xfrm>
          <a:off x="3573623" y="1347569"/>
          <a:ext cx="480623" cy="314325"/>
        </a:xfrm>
        <a:prstGeom prst="rect">
          <a:avLst/>
        </a:prstGeom>
        <a:noFill/>
      </xdr:spPr>
    </xdr:pic>
    <xdr:clientData/>
  </xdr:twoCellAnchor>
  <xdr:twoCellAnchor>
    <xdr:from>
      <xdr:col>14</xdr:col>
      <xdr:colOff>183415</xdr:colOff>
      <xdr:row>7</xdr:row>
      <xdr:rowOff>47409</xdr:rowOff>
    </xdr:from>
    <xdr:to>
      <xdr:col>15</xdr:col>
      <xdr:colOff>139927</xdr:colOff>
      <xdr:row>8</xdr:row>
      <xdr:rowOff>161709</xdr:rowOff>
    </xdr:to>
    <xdr:pic>
      <xdr:nvPicPr>
        <xdr:cNvPr id="54" name="image5.png">
          <a:extLst>
            <a:ext uri="{FF2B5EF4-FFF2-40B4-BE49-F238E27FC236}">
              <a16:creationId xmlns:a16="http://schemas.microsoft.com/office/drawing/2014/main" id="{815C7CB0-7AE0-482E-B04A-0D683D883689}"/>
            </a:ext>
          </a:extLst>
        </xdr:cNvPr>
        <xdr:cNvPicPr preferRelativeResize="0"/>
      </xdr:nvPicPr>
      <xdr:blipFill>
        <a:blip xmlns:r="http://schemas.openxmlformats.org/officeDocument/2006/relationships" r:embed="rId3" cstate="print"/>
        <a:stretch>
          <a:fillRect/>
        </a:stretch>
      </xdr:blipFill>
      <xdr:spPr>
        <a:xfrm>
          <a:off x="9251215" y="1380909"/>
          <a:ext cx="604212" cy="304800"/>
        </a:xfrm>
        <a:prstGeom prst="rect">
          <a:avLst/>
        </a:prstGeom>
        <a:noFill/>
      </xdr:spPr>
    </xdr:pic>
    <xdr:clientData/>
  </xdr:twoCellAnchor>
  <xdr:twoCellAnchor>
    <xdr:from>
      <xdr:col>18</xdr:col>
      <xdr:colOff>498199</xdr:colOff>
      <xdr:row>7</xdr:row>
      <xdr:rowOff>30090</xdr:rowOff>
    </xdr:from>
    <xdr:to>
      <xdr:col>19</xdr:col>
      <xdr:colOff>413514</xdr:colOff>
      <xdr:row>8</xdr:row>
      <xdr:rowOff>153915</xdr:rowOff>
    </xdr:to>
    <xdr:pic>
      <xdr:nvPicPr>
        <xdr:cNvPr id="55" name="image2.png">
          <a:extLst>
            <a:ext uri="{FF2B5EF4-FFF2-40B4-BE49-F238E27FC236}">
              <a16:creationId xmlns:a16="http://schemas.microsoft.com/office/drawing/2014/main" id="{284619F5-5756-4D43-8C6F-63F9937E79CC}"/>
            </a:ext>
          </a:extLst>
        </xdr:cNvPr>
        <xdr:cNvPicPr preferRelativeResize="0"/>
      </xdr:nvPicPr>
      <xdr:blipFill>
        <a:blip xmlns:r="http://schemas.openxmlformats.org/officeDocument/2006/relationships" r:embed="rId4" cstate="print"/>
        <a:stretch>
          <a:fillRect/>
        </a:stretch>
      </xdr:blipFill>
      <xdr:spPr>
        <a:xfrm>
          <a:off x="12156799" y="1363590"/>
          <a:ext cx="563015" cy="314325"/>
        </a:xfrm>
        <a:prstGeom prst="rect">
          <a:avLst/>
        </a:prstGeom>
        <a:noFill/>
      </xdr:spPr>
    </xdr:pic>
    <xdr:clientData/>
  </xdr:twoCellAnchor>
  <xdr:twoCellAnchor>
    <xdr:from>
      <xdr:col>23</xdr:col>
      <xdr:colOff>235191</xdr:colOff>
      <xdr:row>7</xdr:row>
      <xdr:rowOff>78580</xdr:rowOff>
    </xdr:from>
    <xdr:to>
      <xdr:col>24</xdr:col>
      <xdr:colOff>13186</xdr:colOff>
      <xdr:row>8</xdr:row>
      <xdr:rowOff>154780</xdr:rowOff>
    </xdr:to>
    <xdr:pic>
      <xdr:nvPicPr>
        <xdr:cNvPr id="56" name="image6.png">
          <a:extLst>
            <a:ext uri="{FF2B5EF4-FFF2-40B4-BE49-F238E27FC236}">
              <a16:creationId xmlns:a16="http://schemas.microsoft.com/office/drawing/2014/main" id="{3F70A688-EB1A-4D02-9F92-944C25433103}"/>
            </a:ext>
          </a:extLst>
        </xdr:cNvPr>
        <xdr:cNvPicPr preferRelativeResize="0"/>
      </xdr:nvPicPr>
      <xdr:blipFill>
        <a:blip xmlns:r="http://schemas.openxmlformats.org/officeDocument/2006/relationships" r:embed="rId5" cstate="print"/>
        <a:stretch>
          <a:fillRect/>
        </a:stretch>
      </xdr:blipFill>
      <xdr:spPr>
        <a:xfrm>
          <a:off x="15132291" y="1412080"/>
          <a:ext cx="425695" cy="266700"/>
        </a:xfrm>
        <a:prstGeom prst="rect">
          <a:avLst/>
        </a:prstGeom>
        <a:noFill/>
      </xdr:spPr>
    </xdr:pic>
    <xdr:clientData/>
  </xdr:twoCellAnchor>
  <xdr:twoCellAnchor>
    <xdr:from>
      <xdr:col>3</xdr:col>
      <xdr:colOff>408056</xdr:colOff>
      <xdr:row>2</xdr:row>
      <xdr:rowOff>150453</xdr:rowOff>
    </xdr:from>
    <xdr:to>
      <xdr:col>14</xdr:col>
      <xdr:colOff>498941</xdr:colOff>
      <xdr:row>5</xdr:row>
      <xdr:rowOff>89839</xdr:rowOff>
    </xdr:to>
    <xdr:sp macro="" textlink="">
      <xdr:nvSpPr>
        <xdr:cNvPr id="58" name="TextBox 57">
          <a:extLst>
            <a:ext uri="{FF2B5EF4-FFF2-40B4-BE49-F238E27FC236}">
              <a16:creationId xmlns:a16="http://schemas.microsoft.com/office/drawing/2014/main" id="{49E9B51A-CB4C-4FDF-9F3B-10029103C4D4}"/>
            </a:ext>
          </a:extLst>
        </xdr:cNvPr>
        <xdr:cNvSpPr txBox="1"/>
      </xdr:nvSpPr>
      <xdr:spPr>
        <a:xfrm>
          <a:off x="2351156" y="531453"/>
          <a:ext cx="7215585" cy="510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600">
              <a:solidFill>
                <a:schemeClr val="accent2">
                  <a:lumMod val="75000"/>
                </a:schemeClr>
              </a:solidFill>
              <a:latin typeface="Arial Rounded MT Bold" panose="020F0704030504030204" pitchFamily="34" charset="0"/>
              <a:ea typeface="Lato Black" panose="020F0502020204030204" pitchFamily="34" charset="0"/>
              <a:cs typeface="Lato Black" panose="020F0502020204030204" pitchFamily="34" charset="0"/>
            </a:rPr>
            <a:t>HR</a:t>
          </a:r>
          <a:r>
            <a:rPr lang="en-IN" sz="2600" baseline="0">
              <a:solidFill>
                <a:schemeClr val="accent2">
                  <a:lumMod val="75000"/>
                </a:schemeClr>
              </a:solidFill>
              <a:latin typeface="Arial Rounded MT Bold" panose="020F0704030504030204" pitchFamily="34" charset="0"/>
              <a:ea typeface="Lato Black" panose="020F0502020204030204" pitchFamily="34" charset="0"/>
              <a:cs typeface="Lato Black" panose="020F0502020204030204" pitchFamily="34" charset="0"/>
            </a:rPr>
            <a:t> ANALYTICS DASHBOARD</a:t>
          </a:r>
          <a:endParaRPr lang="en-IN" sz="2600">
            <a:solidFill>
              <a:schemeClr val="accent2">
                <a:lumMod val="75000"/>
              </a:schemeClr>
            </a:solidFill>
            <a:latin typeface="Arial Rounded MT Bold" panose="020F0704030504030204" pitchFamily="34" charset="0"/>
            <a:ea typeface="Lato Black" panose="020F0502020204030204" pitchFamily="34" charset="0"/>
            <a:cs typeface="Lato Black" panose="020F0502020204030204" pitchFamily="34" charset="0"/>
          </a:endParaRPr>
        </a:p>
      </xdr:txBody>
    </xdr:sp>
    <xdr:clientData/>
  </xdr:twoCellAnchor>
  <xdr:twoCellAnchor>
    <xdr:from>
      <xdr:col>2</xdr:col>
      <xdr:colOff>287696</xdr:colOff>
      <xdr:row>2</xdr:row>
      <xdr:rowOff>116681</xdr:rowOff>
    </xdr:from>
    <xdr:to>
      <xdr:col>3</xdr:col>
      <xdr:colOff>422725</xdr:colOff>
      <xdr:row>5</xdr:row>
      <xdr:rowOff>69056</xdr:rowOff>
    </xdr:to>
    <xdr:pic>
      <xdr:nvPicPr>
        <xdr:cNvPr id="59" name="image1.png">
          <a:extLst>
            <a:ext uri="{FF2B5EF4-FFF2-40B4-BE49-F238E27FC236}">
              <a16:creationId xmlns:a16="http://schemas.microsoft.com/office/drawing/2014/main" id="{A53B7EB1-C685-4849-8319-3A797C5E54A6}"/>
            </a:ext>
          </a:extLst>
        </xdr:cNvPr>
        <xdr:cNvPicPr preferRelativeResize="0"/>
      </xdr:nvPicPr>
      <xdr:blipFill>
        <a:blip xmlns:r="http://schemas.openxmlformats.org/officeDocument/2006/relationships" r:embed="rId6" cstate="print"/>
        <a:stretch>
          <a:fillRect/>
        </a:stretch>
      </xdr:blipFill>
      <xdr:spPr>
        <a:xfrm>
          <a:off x="1583096" y="497681"/>
          <a:ext cx="782729" cy="523875"/>
        </a:xfrm>
        <a:prstGeom prst="rect">
          <a:avLst/>
        </a:prstGeom>
        <a:noFill/>
      </xdr:spPr>
    </xdr:pic>
    <xdr:clientData/>
  </xdr:twoCellAnchor>
  <xdr:twoCellAnchor>
    <xdr:from>
      <xdr:col>15</xdr:col>
      <xdr:colOff>234803</xdr:colOff>
      <xdr:row>2</xdr:row>
      <xdr:rowOff>141792</xdr:rowOff>
    </xdr:from>
    <xdr:to>
      <xdr:col>16</xdr:col>
      <xdr:colOff>327074</xdr:colOff>
      <xdr:row>5</xdr:row>
      <xdr:rowOff>63860</xdr:rowOff>
    </xdr:to>
    <xdr:pic>
      <xdr:nvPicPr>
        <xdr:cNvPr id="60" name="image3.png">
          <a:extLst>
            <a:ext uri="{FF2B5EF4-FFF2-40B4-BE49-F238E27FC236}">
              <a16:creationId xmlns:a16="http://schemas.microsoft.com/office/drawing/2014/main" id="{02DAE38F-AFB5-4D0B-B0DA-56FD093FCCB5}"/>
            </a:ext>
          </a:extLst>
        </xdr:cNvPr>
        <xdr:cNvPicPr preferRelativeResize="0"/>
      </xdr:nvPicPr>
      <xdr:blipFill>
        <a:blip xmlns:r="http://schemas.openxmlformats.org/officeDocument/2006/relationships" r:embed="rId7" cstate="print"/>
        <a:stretch>
          <a:fillRect/>
        </a:stretch>
      </xdr:blipFill>
      <xdr:spPr>
        <a:xfrm>
          <a:off x="9950303" y="522792"/>
          <a:ext cx="739971" cy="493568"/>
        </a:xfrm>
        <a:prstGeom prst="rect">
          <a:avLst/>
        </a:prstGeom>
        <a:noFill/>
      </xdr:spPr>
    </xdr:pic>
    <xdr:clientData/>
  </xdr:twoCellAnchor>
  <xdr:twoCellAnchor>
    <xdr:from>
      <xdr:col>16</xdr:col>
      <xdr:colOff>217843</xdr:colOff>
      <xdr:row>2</xdr:row>
      <xdr:rowOff>81177</xdr:rowOff>
    </xdr:from>
    <xdr:to>
      <xdr:col>19</xdr:col>
      <xdr:colOff>66155</xdr:colOff>
      <xdr:row>5</xdr:row>
      <xdr:rowOff>176429</xdr:rowOff>
    </xdr:to>
    <xdr:sp macro="" textlink="">
      <xdr:nvSpPr>
        <xdr:cNvPr id="62" name="TextBox 61">
          <a:extLst>
            <a:ext uri="{FF2B5EF4-FFF2-40B4-BE49-F238E27FC236}">
              <a16:creationId xmlns:a16="http://schemas.microsoft.com/office/drawing/2014/main" id="{8EFAA27A-19C1-4273-A6E4-AC341203C244}"/>
            </a:ext>
          </a:extLst>
        </xdr:cNvPr>
        <xdr:cNvSpPr txBox="1"/>
      </xdr:nvSpPr>
      <xdr:spPr>
        <a:xfrm>
          <a:off x="10581043" y="462177"/>
          <a:ext cx="1791412" cy="666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rgbClr val="FF0000"/>
              </a:solidFill>
              <a:effectLst/>
              <a:latin typeface="Arial Rounded MT Bold" panose="020F0704030504030204" pitchFamily="34" charset="0"/>
            </a:rPr>
            <a:t>JOB</a:t>
          </a:r>
          <a:r>
            <a:rPr lang="en-IN" sz="1100" baseline="0">
              <a:solidFill>
                <a:srgbClr val="FF0000"/>
              </a:solidFill>
              <a:effectLst/>
              <a:latin typeface="Arial Rounded MT Bold" panose="020F0704030504030204" pitchFamily="34" charset="0"/>
            </a:rPr>
            <a:t> SATISFACTION RATING</a:t>
          </a:r>
          <a:endParaRPr lang="en-IN" sz="1100">
            <a:solidFill>
              <a:srgbClr val="FF0000"/>
            </a:solidFill>
            <a:effectLst/>
            <a:latin typeface="Arial Rounded MT Bold" panose="020F0704030504030204" pitchFamily="34" charset="0"/>
          </a:endParaRPr>
        </a:p>
      </xdr:txBody>
    </xdr:sp>
    <xdr:clientData/>
  </xdr:twoCellAnchor>
  <xdr:twoCellAnchor>
    <xdr:from>
      <xdr:col>17</xdr:col>
      <xdr:colOff>110063</xdr:colOff>
      <xdr:row>1</xdr:row>
      <xdr:rowOff>81178</xdr:rowOff>
    </xdr:from>
    <xdr:to>
      <xdr:col>21</xdr:col>
      <xdr:colOff>137724</xdr:colOff>
      <xdr:row>6</xdr:row>
      <xdr:rowOff>141791</xdr:rowOff>
    </xdr:to>
    <xdr:graphicFrame macro="">
      <xdr:nvGraphicFramePr>
        <xdr:cNvPr id="29" name="Chart 28">
          <a:extLst>
            <a:ext uri="{FF2B5EF4-FFF2-40B4-BE49-F238E27FC236}">
              <a16:creationId xmlns:a16="http://schemas.microsoft.com/office/drawing/2014/main" id="{1624CA72-BB1E-487A-ACA9-6807BFE69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103607</xdr:colOff>
      <xdr:row>3</xdr:row>
      <xdr:rowOff>37884</xdr:rowOff>
    </xdr:from>
    <xdr:to>
      <xdr:col>20</xdr:col>
      <xdr:colOff>145632</xdr:colOff>
      <xdr:row>4</xdr:row>
      <xdr:rowOff>150452</xdr:rowOff>
    </xdr:to>
    <xdr:sp macro="" textlink="Rating!B6">
      <xdr:nvSpPr>
        <xdr:cNvPr id="31" name="TextBox 30">
          <a:extLst>
            <a:ext uri="{FF2B5EF4-FFF2-40B4-BE49-F238E27FC236}">
              <a16:creationId xmlns:a16="http://schemas.microsoft.com/office/drawing/2014/main" id="{972A884D-4C29-9BCA-08DB-55B46D62B0A0}"/>
            </a:ext>
          </a:extLst>
        </xdr:cNvPr>
        <xdr:cNvSpPr txBox="1"/>
      </xdr:nvSpPr>
      <xdr:spPr>
        <a:xfrm>
          <a:off x="12409907" y="609384"/>
          <a:ext cx="689725"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6065E-FD34-4BC9-810E-6CF90D391B80}" type="TxLink">
            <a:rPr lang="en-US" sz="1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2.6</a:t>
          </a:fld>
          <a:endParaRPr lang="en-IN" sz="1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20</xdr:col>
      <xdr:colOff>208051</xdr:colOff>
      <xdr:row>2</xdr:row>
      <xdr:rowOff>89837</xdr:rowOff>
    </xdr:from>
    <xdr:to>
      <xdr:col>24</xdr:col>
      <xdr:colOff>293446</xdr:colOff>
      <xdr:row>5</xdr:row>
      <xdr:rowOff>119062</xdr:rowOff>
    </xdr:to>
    <xdr:graphicFrame macro="">
      <xdr:nvGraphicFramePr>
        <xdr:cNvPr id="32" name="Chart 31">
          <a:extLst>
            <a:ext uri="{FF2B5EF4-FFF2-40B4-BE49-F238E27FC236}">
              <a16:creationId xmlns:a16="http://schemas.microsoft.com/office/drawing/2014/main" id="{EF31365B-651C-4435-87D1-57BE95E94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402032</xdr:colOff>
      <xdr:row>16</xdr:row>
      <xdr:rowOff>71232</xdr:rowOff>
    </xdr:from>
    <xdr:to>
      <xdr:col>9</xdr:col>
      <xdr:colOff>229517</xdr:colOff>
      <xdr:row>24</xdr:row>
      <xdr:rowOff>99782</xdr:rowOff>
    </xdr:to>
    <xdr:grpSp>
      <xdr:nvGrpSpPr>
        <xdr:cNvPr id="38" name="Group 37">
          <a:extLst>
            <a:ext uri="{FF2B5EF4-FFF2-40B4-BE49-F238E27FC236}">
              <a16:creationId xmlns:a16="http://schemas.microsoft.com/office/drawing/2014/main" id="{E7E3889E-3A85-F66F-C0E8-BB8355666A5D}"/>
            </a:ext>
          </a:extLst>
        </xdr:cNvPr>
        <xdr:cNvGrpSpPr/>
      </xdr:nvGrpSpPr>
      <xdr:grpSpPr>
        <a:xfrm>
          <a:off x="1054671" y="3175676"/>
          <a:ext cx="5048596" cy="1580773"/>
          <a:chOff x="2156115" y="3202576"/>
          <a:chExt cx="3480953" cy="1552550"/>
        </a:xfrm>
      </xdr:grpSpPr>
      <xdr:graphicFrame macro="">
        <xdr:nvGraphicFramePr>
          <xdr:cNvPr id="34" name="Chart 33">
            <a:extLst>
              <a:ext uri="{FF2B5EF4-FFF2-40B4-BE49-F238E27FC236}">
                <a16:creationId xmlns:a16="http://schemas.microsoft.com/office/drawing/2014/main" id="{E9E8308D-8D5C-4D94-9A64-29A5882C9D87}"/>
              </a:ext>
            </a:extLst>
          </xdr:cNvPr>
          <xdr:cNvGraphicFramePr>
            <a:graphicFrameLocks/>
          </xdr:cNvGraphicFramePr>
        </xdr:nvGraphicFramePr>
        <xdr:xfrm>
          <a:off x="2156115" y="3202576"/>
          <a:ext cx="2044725" cy="155255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5" name="Chart 34">
            <a:extLst>
              <a:ext uri="{FF2B5EF4-FFF2-40B4-BE49-F238E27FC236}">
                <a16:creationId xmlns:a16="http://schemas.microsoft.com/office/drawing/2014/main" id="{EAB77D97-5C5A-4D9D-BD22-737152E8EF4F}"/>
              </a:ext>
            </a:extLst>
          </xdr:cNvPr>
          <xdr:cNvGraphicFramePr>
            <a:graphicFrameLocks/>
          </xdr:cNvGraphicFramePr>
        </xdr:nvGraphicFramePr>
        <xdr:xfrm>
          <a:off x="3541568" y="3208193"/>
          <a:ext cx="2095500" cy="1541317"/>
        </xdr:xfrm>
        <a:graphic>
          <a:graphicData uri="http://schemas.openxmlformats.org/drawingml/2006/chart">
            <c:chart xmlns:c="http://schemas.openxmlformats.org/drawingml/2006/chart" xmlns:r="http://schemas.openxmlformats.org/officeDocument/2006/relationships" r:id="rId11"/>
          </a:graphicData>
        </a:graphic>
      </xdr:graphicFrame>
      <xdr:sp macro="" textlink="Gender!$B$9">
        <xdr:nvSpPr>
          <xdr:cNvPr id="36" name="TextBox 35">
            <a:extLst>
              <a:ext uri="{FF2B5EF4-FFF2-40B4-BE49-F238E27FC236}">
                <a16:creationId xmlns:a16="http://schemas.microsoft.com/office/drawing/2014/main" id="{BB592C27-CFC3-8350-0962-CAE0F8FA1405}"/>
              </a:ext>
            </a:extLst>
          </xdr:cNvPr>
          <xdr:cNvSpPr txBox="1"/>
        </xdr:nvSpPr>
        <xdr:spPr>
          <a:xfrm>
            <a:off x="2944091" y="4017818"/>
            <a:ext cx="44161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4199C7-BDE1-4DDF-9FDF-15B39F950204}" type="TxLink">
              <a:rPr lang="en-US" sz="11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588</a:t>
            </a:fld>
            <a:endParaRPr lang="en-IN" sz="1100" b="1">
              <a:latin typeface="Lato Black" panose="020F0502020204030203" pitchFamily="34" charset="0"/>
              <a:ea typeface="Lato Black" panose="020F0502020204030203" pitchFamily="34" charset="0"/>
              <a:cs typeface="Lato Black" panose="020F0502020204030203" pitchFamily="34" charset="0"/>
            </a:endParaRPr>
          </a:p>
        </xdr:txBody>
      </xdr:sp>
      <xdr:sp macro="" textlink="Gender!$B$10">
        <xdr:nvSpPr>
          <xdr:cNvPr id="37" name="TextBox 36">
            <a:extLst>
              <a:ext uri="{FF2B5EF4-FFF2-40B4-BE49-F238E27FC236}">
                <a16:creationId xmlns:a16="http://schemas.microsoft.com/office/drawing/2014/main" id="{EE796260-037F-4EA9-98B8-172B049894BC}"/>
              </a:ext>
            </a:extLst>
          </xdr:cNvPr>
          <xdr:cNvSpPr txBox="1"/>
        </xdr:nvSpPr>
        <xdr:spPr>
          <a:xfrm>
            <a:off x="4355523" y="4009159"/>
            <a:ext cx="458932"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6F72CD-4B88-42A3-9C5F-71A2D8C415BC}" type="TxLink">
              <a:rPr lang="en-US" sz="1200" b="1" i="0" u="none" strike="noStrike">
                <a:ln>
                  <a:noFill/>
                </a:ln>
                <a:solidFill>
                  <a:srgbClr val="000000"/>
                </a:solidFill>
                <a:latin typeface="Lato Black" panose="020F0502020204030203" pitchFamily="34" charset="0"/>
                <a:ea typeface="Lato Black" panose="020F0502020204030203" pitchFamily="34" charset="0"/>
                <a:cs typeface="Lato Black" panose="020F0502020204030203" pitchFamily="34" charset="0"/>
              </a:rPr>
              <a:pPr/>
              <a:t>882</a:t>
            </a:fld>
            <a:endParaRPr lang="en-IN" sz="1100" b="1">
              <a:ln>
                <a:noFill/>
              </a:ln>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3</xdr:col>
      <xdr:colOff>8578</xdr:colOff>
      <xdr:row>11</xdr:row>
      <xdr:rowOff>177512</xdr:rowOff>
    </xdr:from>
    <xdr:to>
      <xdr:col>8</xdr:col>
      <xdr:colOff>315451</xdr:colOff>
      <xdr:row>13</xdr:row>
      <xdr:rowOff>38966</xdr:rowOff>
    </xdr:to>
    <xdr:sp macro="" textlink="">
      <xdr:nvSpPr>
        <xdr:cNvPr id="39" name="TextBox 38">
          <a:extLst>
            <a:ext uri="{FF2B5EF4-FFF2-40B4-BE49-F238E27FC236}">
              <a16:creationId xmlns:a16="http://schemas.microsoft.com/office/drawing/2014/main" id="{21714517-414E-2476-A0AF-B7CD82A40D7E}"/>
            </a:ext>
          </a:extLst>
        </xdr:cNvPr>
        <xdr:cNvSpPr txBox="1"/>
      </xdr:nvSpPr>
      <xdr:spPr>
        <a:xfrm>
          <a:off x="1951678" y="2273012"/>
          <a:ext cx="3545373"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Lato Black" panose="020F0502020204030203" pitchFamily="34" charset="0"/>
              <a:ea typeface="Lato Black" panose="020F0502020204030203" pitchFamily="34" charset="0"/>
              <a:cs typeface="Lato Black" panose="020F0502020204030203" pitchFamily="34" charset="0"/>
            </a:rPr>
            <a:t>Total Employess by</a:t>
          </a:r>
          <a:r>
            <a:rPr lang="en-IN" sz="1200" baseline="0">
              <a:latin typeface="Lato Black" panose="020F0502020204030203" pitchFamily="34" charset="0"/>
              <a:ea typeface="Lato Black" panose="020F0502020204030203" pitchFamily="34" charset="0"/>
              <a:cs typeface="Lato Black" panose="020F0502020204030203" pitchFamily="34" charset="0"/>
            </a:rPr>
            <a:t> Gender</a:t>
          </a:r>
          <a:endParaRPr lang="en-IN" sz="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395571</xdr:colOff>
      <xdr:row>13</xdr:row>
      <xdr:rowOff>159977</xdr:rowOff>
    </xdr:from>
    <xdr:to>
      <xdr:col>7</xdr:col>
      <xdr:colOff>123620</xdr:colOff>
      <xdr:row>16</xdr:row>
      <xdr:rowOff>164477</xdr:rowOff>
    </xdr:to>
    <mc:AlternateContent xmlns:mc="http://schemas.openxmlformats.org/markup-compatibility/2006" xmlns:a14="http://schemas.microsoft.com/office/drawing/2010/main">
      <mc:Choice Requires="a14">
        <xdr:graphicFrame macro="">
          <xdr:nvGraphicFramePr>
            <xdr:cNvPr id="40" name="Gender 3">
              <a:extLst>
                <a:ext uri="{FF2B5EF4-FFF2-40B4-BE49-F238E27FC236}">
                  <a16:creationId xmlns:a16="http://schemas.microsoft.com/office/drawing/2014/main" id="{560A205B-973F-41A4-8DCF-6E222ADAADAB}"/>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338671" y="2636477"/>
              <a:ext cx="2318849"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565124</xdr:colOff>
      <xdr:row>12</xdr:row>
      <xdr:rowOff>115815</xdr:rowOff>
    </xdr:from>
    <xdr:to>
      <xdr:col>16</xdr:col>
      <xdr:colOff>480001</xdr:colOff>
      <xdr:row>24</xdr:row>
      <xdr:rowOff>141792</xdr:rowOff>
    </xdr:to>
    <xdr:graphicFrame macro="">
      <xdr:nvGraphicFramePr>
        <xdr:cNvPr id="42" name="Chart 41">
          <a:extLst>
            <a:ext uri="{FF2B5EF4-FFF2-40B4-BE49-F238E27FC236}">
              <a16:creationId xmlns:a16="http://schemas.microsoft.com/office/drawing/2014/main" id="{529AA1A3-F8DB-4ECF-9D1C-CBBB09376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494380</xdr:colOff>
      <xdr:row>12</xdr:row>
      <xdr:rowOff>3031</xdr:rowOff>
    </xdr:from>
    <xdr:to>
      <xdr:col>16</xdr:col>
      <xdr:colOff>153553</xdr:colOff>
      <xdr:row>13</xdr:row>
      <xdr:rowOff>54985</xdr:rowOff>
    </xdr:to>
    <xdr:sp macro="" textlink="">
      <xdr:nvSpPr>
        <xdr:cNvPr id="43" name="TextBox 42">
          <a:extLst>
            <a:ext uri="{FF2B5EF4-FFF2-40B4-BE49-F238E27FC236}">
              <a16:creationId xmlns:a16="http://schemas.microsoft.com/office/drawing/2014/main" id="{E3FF1147-822E-4D49-B6D0-9276707A616E}"/>
            </a:ext>
          </a:extLst>
        </xdr:cNvPr>
        <xdr:cNvSpPr txBox="1"/>
      </xdr:nvSpPr>
      <xdr:spPr>
        <a:xfrm>
          <a:off x="6971380" y="2289031"/>
          <a:ext cx="3545373"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Lato Black" panose="020F0502020204030203" pitchFamily="34" charset="0"/>
              <a:ea typeface="Lato Black" panose="020F0502020204030203" pitchFamily="34" charset="0"/>
              <a:cs typeface="Lato Black" panose="020F0502020204030203" pitchFamily="34" charset="0"/>
            </a:rPr>
            <a:t>Education wise Attrition</a:t>
          </a:r>
        </a:p>
      </xdr:txBody>
    </xdr:sp>
    <xdr:clientData/>
  </xdr:twoCellAnchor>
  <xdr:twoCellAnchor>
    <xdr:from>
      <xdr:col>17</xdr:col>
      <xdr:colOff>110064</xdr:colOff>
      <xdr:row>13</xdr:row>
      <xdr:rowOff>89838</xdr:rowOff>
    </xdr:from>
    <xdr:to>
      <xdr:col>24</xdr:col>
      <xdr:colOff>110871</xdr:colOff>
      <xdr:row>25</xdr:row>
      <xdr:rowOff>46542</xdr:rowOff>
    </xdr:to>
    <mc:AlternateContent xmlns:mc="http://schemas.openxmlformats.org/markup-compatibility/2006">
      <mc:Choice xmlns:cx1="http://schemas.microsoft.com/office/drawing/2015/9/8/chartex" Requires="cx1">
        <xdr:graphicFrame macro="">
          <xdr:nvGraphicFramePr>
            <xdr:cNvPr id="61" name="Chart 60">
              <a:extLst>
                <a:ext uri="{FF2B5EF4-FFF2-40B4-BE49-F238E27FC236}">
                  <a16:creationId xmlns:a16="http://schemas.microsoft.com/office/drawing/2014/main" id="{B9F37338-BC29-451B-9CA7-6BA452E0A7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120964" y="2566338"/>
              <a:ext cx="4534707" cy="22427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523166</xdr:colOff>
      <xdr:row>11</xdr:row>
      <xdr:rowOff>181624</xdr:rowOff>
    </xdr:from>
    <xdr:to>
      <xdr:col>24</xdr:col>
      <xdr:colOff>182339</xdr:colOff>
      <xdr:row>13</xdr:row>
      <xdr:rowOff>43078</xdr:rowOff>
    </xdr:to>
    <xdr:sp macro="" textlink="">
      <xdr:nvSpPr>
        <xdr:cNvPr id="63" name="TextBox 62">
          <a:extLst>
            <a:ext uri="{FF2B5EF4-FFF2-40B4-BE49-F238E27FC236}">
              <a16:creationId xmlns:a16="http://schemas.microsoft.com/office/drawing/2014/main" id="{43C71BF6-6B68-46C8-9130-FD3009F9F08D}"/>
            </a:ext>
          </a:extLst>
        </xdr:cNvPr>
        <xdr:cNvSpPr txBox="1"/>
      </xdr:nvSpPr>
      <xdr:spPr>
        <a:xfrm>
          <a:off x="12181766" y="2277124"/>
          <a:ext cx="3545373"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Lato Black" panose="020F0502020204030203" pitchFamily="34" charset="0"/>
              <a:ea typeface="Lato Black" panose="020F0502020204030203" pitchFamily="34" charset="0"/>
              <a:cs typeface="Lato Black" panose="020F0502020204030203" pitchFamily="34" charset="0"/>
            </a:rPr>
            <a:t>Attrition by Job Role</a:t>
          </a:r>
        </a:p>
      </xdr:txBody>
    </xdr:sp>
    <xdr:clientData/>
  </xdr:twoCellAnchor>
  <xdr:twoCellAnchor>
    <xdr:from>
      <xdr:col>0</xdr:col>
      <xdr:colOff>322550</xdr:colOff>
      <xdr:row>26</xdr:row>
      <xdr:rowOff>141791</xdr:rowOff>
    </xdr:from>
    <xdr:to>
      <xdr:col>10</xdr:col>
      <xdr:colOff>71803</xdr:colOff>
      <xdr:row>39</xdr:row>
      <xdr:rowOff>44810</xdr:rowOff>
    </xdr:to>
    <xdr:graphicFrame macro="">
      <xdr:nvGraphicFramePr>
        <xdr:cNvPr id="64" name="Chart 63">
          <a:extLst>
            <a:ext uri="{FF2B5EF4-FFF2-40B4-BE49-F238E27FC236}">
              <a16:creationId xmlns:a16="http://schemas.microsoft.com/office/drawing/2014/main" id="{5EDDE79B-B60F-4996-AE6C-75CE4BDF3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33544</xdr:colOff>
      <xdr:row>25</xdr:row>
      <xdr:rowOff>167770</xdr:rowOff>
    </xdr:from>
    <xdr:to>
      <xdr:col>8</xdr:col>
      <xdr:colOff>340417</xdr:colOff>
      <xdr:row>27</xdr:row>
      <xdr:rowOff>29224</xdr:rowOff>
    </xdr:to>
    <xdr:sp macro="" textlink="">
      <xdr:nvSpPr>
        <xdr:cNvPr id="65" name="TextBox 64">
          <a:extLst>
            <a:ext uri="{FF2B5EF4-FFF2-40B4-BE49-F238E27FC236}">
              <a16:creationId xmlns:a16="http://schemas.microsoft.com/office/drawing/2014/main" id="{F809D52F-830D-4F37-A8E8-6CB4BEAFF269}"/>
            </a:ext>
          </a:extLst>
        </xdr:cNvPr>
        <xdr:cNvSpPr txBox="1"/>
      </xdr:nvSpPr>
      <xdr:spPr>
        <a:xfrm>
          <a:off x="1976644" y="4930270"/>
          <a:ext cx="3545373"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Lato Black" panose="020F0502020204030203" pitchFamily="34" charset="0"/>
              <a:ea typeface="Lato Black" panose="020F0502020204030203" pitchFamily="34" charset="0"/>
              <a:cs typeface="Lato Black" panose="020F0502020204030203" pitchFamily="34" charset="0"/>
            </a:rPr>
            <a:t>Department wise</a:t>
          </a:r>
          <a:r>
            <a:rPr lang="en-IN" sz="1200" baseline="0">
              <a:latin typeface="Lato Black" panose="020F0502020204030203" pitchFamily="34" charset="0"/>
              <a:ea typeface="Lato Black" panose="020F0502020204030203" pitchFamily="34" charset="0"/>
              <a:cs typeface="Lato Black" panose="020F0502020204030203" pitchFamily="34" charset="0"/>
            </a:rPr>
            <a:t> Attrition</a:t>
          </a:r>
          <a:endParaRPr lang="en-IN" sz="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8</xdr:col>
      <xdr:colOff>540159</xdr:colOff>
      <xdr:row>27</xdr:row>
      <xdr:rowOff>98496</xdr:rowOff>
    </xdr:from>
    <xdr:to>
      <xdr:col>14</xdr:col>
      <xdr:colOff>523909</xdr:colOff>
      <xdr:row>37</xdr:row>
      <xdr:rowOff>185087</xdr:rowOff>
    </xdr:to>
    <xdr:graphicFrame macro="">
      <xdr:nvGraphicFramePr>
        <xdr:cNvPr id="66" name="Chart 65">
          <a:extLst>
            <a:ext uri="{FF2B5EF4-FFF2-40B4-BE49-F238E27FC236}">
              <a16:creationId xmlns:a16="http://schemas.microsoft.com/office/drawing/2014/main" id="{E0FC5D7C-8F49-4899-8215-B4C492D6E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408971</xdr:colOff>
      <xdr:row>25</xdr:row>
      <xdr:rowOff>150452</xdr:rowOff>
    </xdr:from>
    <xdr:to>
      <xdr:col>15</xdr:col>
      <xdr:colOff>68145</xdr:colOff>
      <xdr:row>27</xdr:row>
      <xdr:rowOff>11906</xdr:rowOff>
    </xdr:to>
    <xdr:sp macro="" textlink="">
      <xdr:nvSpPr>
        <xdr:cNvPr id="68" name="TextBox 67">
          <a:extLst>
            <a:ext uri="{FF2B5EF4-FFF2-40B4-BE49-F238E27FC236}">
              <a16:creationId xmlns:a16="http://schemas.microsoft.com/office/drawing/2014/main" id="{B7EB1171-0BC5-4F42-B496-41B25633ED26}"/>
            </a:ext>
          </a:extLst>
        </xdr:cNvPr>
        <xdr:cNvSpPr txBox="1"/>
      </xdr:nvSpPr>
      <xdr:spPr>
        <a:xfrm>
          <a:off x="6238271" y="4912952"/>
          <a:ext cx="3545374"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Lato Black" panose="020F0502020204030203" pitchFamily="34" charset="0"/>
              <a:ea typeface="Lato Black" panose="020F0502020204030203" pitchFamily="34" charset="0"/>
              <a:cs typeface="Lato Black" panose="020F0502020204030203" pitchFamily="34" charset="0"/>
            </a:rPr>
            <a:t>Attrition by Age Group</a:t>
          </a:r>
          <a:endParaRPr lang="en-IN" sz="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561360</xdr:colOff>
      <xdr:row>27</xdr:row>
      <xdr:rowOff>159111</xdr:rowOff>
    </xdr:from>
    <xdr:to>
      <xdr:col>19</xdr:col>
      <xdr:colOff>365766</xdr:colOff>
      <xdr:row>38</xdr:row>
      <xdr:rowOff>24895</xdr:rowOff>
    </xdr:to>
    <mc:AlternateContent xmlns:mc="http://schemas.openxmlformats.org/markup-compatibility/2006">
      <mc:Choice xmlns:cx2="http://schemas.microsoft.com/office/drawing/2015/10/21/chartex" Requires="cx2">
        <xdr:graphicFrame macro="">
          <xdr:nvGraphicFramePr>
            <xdr:cNvPr id="69" name="Chart 68">
              <a:extLst>
                <a:ext uri="{FF2B5EF4-FFF2-40B4-BE49-F238E27FC236}">
                  <a16:creationId xmlns:a16="http://schemas.microsoft.com/office/drawing/2014/main" id="{0C46AB98-2CA8-41FA-86BF-C5F03406E4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9629160" y="5302611"/>
              <a:ext cx="3042906" cy="19612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57222</xdr:colOff>
      <xdr:row>25</xdr:row>
      <xdr:rowOff>140710</xdr:rowOff>
    </xdr:from>
    <xdr:to>
      <xdr:col>20</xdr:col>
      <xdr:colOff>364096</xdr:colOff>
      <xdr:row>27</xdr:row>
      <xdr:rowOff>2164</xdr:rowOff>
    </xdr:to>
    <xdr:sp macro="" textlink="">
      <xdr:nvSpPr>
        <xdr:cNvPr id="70" name="TextBox 69">
          <a:extLst>
            <a:ext uri="{FF2B5EF4-FFF2-40B4-BE49-F238E27FC236}">
              <a16:creationId xmlns:a16="http://schemas.microsoft.com/office/drawing/2014/main" id="{09CEB275-6294-4C41-8261-9C0040EDDBF9}"/>
            </a:ext>
          </a:extLst>
        </xdr:cNvPr>
        <xdr:cNvSpPr txBox="1"/>
      </xdr:nvSpPr>
      <xdr:spPr>
        <a:xfrm>
          <a:off x="9772722" y="4903210"/>
          <a:ext cx="3545374"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Lato Black" panose="020F0502020204030203" pitchFamily="34" charset="0"/>
              <a:ea typeface="Lato Black" panose="020F0502020204030203" pitchFamily="34" charset="0"/>
              <a:cs typeface="Lato Black" panose="020F0502020204030203" pitchFamily="34" charset="0"/>
            </a:rPr>
            <a:t>Attrition by Maritial Status</a:t>
          </a:r>
          <a:endParaRPr lang="en-IN" sz="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20</xdr:col>
      <xdr:colOff>103497</xdr:colOff>
      <xdr:row>34</xdr:row>
      <xdr:rowOff>178636</xdr:rowOff>
    </xdr:from>
    <xdr:to>
      <xdr:col>24</xdr:col>
      <xdr:colOff>362106</xdr:colOff>
      <xdr:row>38</xdr:row>
      <xdr:rowOff>95251</xdr:rowOff>
    </xdr:to>
    <mc:AlternateContent xmlns:mc="http://schemas.openxmlformats.org/markup-compatibility/2006" xmlns:a14="http://schemas.microsoft.com/office/drawing/2010/main">
      <mc:Choice Requires="a14">
        <xdr:graphicFrame macro="">
          <xdr:nvGraphicFramePr>
            <xdr:cNvPr id="71" name="Department 1">
              <a:extLst>
                <a:ext uri="{FF2B5EF4-FFF2-40B4-BE49-F238E27FC236}">
                  <a16:creationId xmlns:a16="http://schemas.microsoft.com/office/drawing/2014/main" id="{71BA04CB-A935-4E57-B7CD-C8BBAF8E7D0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057497" y="6655636"/>
              <a:ext cx="2849409" cy="678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172157</xdr:colOff>
      <xdr:row>26</xdr:row>
      <xdr:rowOff>23812</xdr:rowOff>
    </xdr:from>
    <xdr:to>
      <xdr:col>24</xdr:col>
      <xdr:colOff>70298</xdr:colOff>
      <xdr:row>34</xdr:row>
      <xdr:rowOff>119061</xdr:rowOff>
    </xdr:to>
    <mc:AlternateContent xmlns:mc="http://schemas.openxmlformats.org/markup-compatibility/2006" xmlns:a14="http://schemas.microsoft.com/office/drawing/2010/main">
      <mc:Choice Requires="a14">
        <xdr:graphicFrame macro="">
          <xdr:nvGraphicFramePr>
            <xdr:cNvPr id="72" name="Education Field 3">
              <a:extLst>
                <a:ext uri="{FF2B5EF4-FFF2-40B4-BE49-F238E27FC236}">
                  <a16:creationId xmlns:a16="http://schemas.microsoft.com/office/drawing/2014/main" id="{DFF42354-0E2E-4109-8F34-9DF0AAAEBF0F}"/>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3126157" y="4976812"/>
              <a:ext cx="2488941" cy="16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500062</xdr:colOff>
      <xdr:row>26</xdr:row>
      <xdr:rowOff>166687</xdr:rowOff>
    </xdr:from>
    <xdr:ext cx="184731" cy="264560"/>
    <xdr:sp macro="" textlink="">
      <xdr:nvSpPr>
        <xdr:cNvPr id="74" name="TextBox 73">
          <a:extLst>
            <a:ext uri="{FF2B5EF4-FFF2-40B4-BE49-F238E27FC236}">
              <a16:creationId xmlns:a16="http://schemas.microsoft.com/office/drawing/2014/main" id="{56E2150F-A795-A149-BDBE-BCAB117266CA}"/>
            </a:ext>
          </a:extLst>
        </xdr:cNvPr>
        <xdr:cNvSpPr txBox="1"/>
      </xdr:nvSpPr>
      <xdr:spPr>
        <a:xfrm>
          <a:off x="10144125" y="51196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shekhar motigi" refreshedDate="45286.886154050924" createdVersion="8" refreshedVersion="8" minRefreshableVersion="3" recordCount="1470" xr:uid="{DDD49BCE-C448-441E-BB5F-7587EA45A756}">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68341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B8194-F887-4997-9310-FB228022FD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
    <dataField name="Sum of CF_attrition count" fld="17" baseField="0" baseItem="0"/>
    <dataField name="Average of Age" fld="16" subtotal="average" baseField="0" baseItem="1" numFmtId="2"/>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1B2A2-A76B-468F-8382-7AA36A42B1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AAAA88-C0E2-473E-94F8-0EB5306D70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85C888-BD33-4ADE-84A6-B89CC2431D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ame="Education " axis="axisRow" showAll="0" sortType="de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1"/>
    </i>
    <i>
      <x v="4"/>
    </i>
    <i>
      <x/>
    </i>
    <i>
      <x v="3"/>
    </i>
    <i>
      <x v="2"/>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2CAB06-A232-416C-8853-4AED4C5E486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F130A1-CC6B-4C63-9499-9B34618B91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0"/>
          </reference>
        </references>
      </pivotArea>
    </chartFormat>
    <chartFormat chart="10" format="8">
      <pivotArea type="data" outline="0" fieldPosition="0">
        <references count="2">
          <reference field="4294967294" count="1" selected="0">
            <x v="0"/>
          </reference>
          <reference field="4" count="1" selected="0">
            <x v="1"/>
          </reference>
        </references>
      </pivotArea>
    </chartFormat>
    <chartFormat chart="10" format="9">
      <pivotArea type="data" outline="0" fieldPosition="0">
        <references count="2">
          <reference field="4294967294" count="1" selected="0">
            <x v="0"/>
          </reference>
          <reference field="4" count="1" selected="0">
            <x v="2"/>
          </reference>
        </references>
      </pivotArea>
    </chartFormat>
    <chartFormat chart="8" format="4">
      <pivotArea type="data" outline="0" fieldPosition="0">
        <references count="2">
          <reference field="4294967294" count="1" selected="0">
            <x v="0"/>
          </reference>
          <reference field="4" count="1" selected="0">
            <x v="0"/>
          </reference>
        </references>
      </pivotArea>
    </chartFormat>
    <chartFormat chart="8"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BE0781-0163-4CAA-9FF6-C9C4218F3FB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2"/>
    </i>
    <i>
      <x v="4"/>
    </i>
    <i>
      <x v="1"/>
    </i>
    <i>
      <x/>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0B606D-228C-4267-93E4-5DF3A95B51C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1"/>
    </i>
    <i>
      <x v="2"/>
    </i>
    <i>
      <x/>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B40504B-4654-4C9A-B967-0430727B121E}" sourceName="Gender">
  <pivotTables>
    <pivotTable tabId="2" name="PivotTable1"/>
  </pivotTables>
  <data>
    <tabular pivotCacheId="13683410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BEF44CE-300B-4B53-9292-EBFDB1614262}" sourceName="Gender">
  <pivotTables>
    <pivotTable tabId="4" name="PivotTable2"/>
  </pivotTables>
  <data>
    <tabular pivotCacheId="13683410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AE6DBE8F-2EB7-4AE7-B05A-713FCFA8FB67}" sourceName="Gender">
  <pivotTables>
    <pivotTable tabId="7" name="PivotTable2"/>
  </pivotTables>
  <data>
    <tabular pivotCacheId="136834105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53D44D3-7BFE-479A-8F73-88D72C47B8B7}" sourceName="Department">
  <pivotTables>
    <pivotTable tabId="11" name="PivotTable8"/>
    <pivotTable tabId="10" name="PivotTable7"/>
    <pivotTable tabId="9" name="PivotTable4"/>
    <pivotTable tabId="8" name="PivotTable3"/>
    <pivotTable tabId="7" name="PivotTable2"/>
    <pivotTable tabId="2" name="PivotTable1"/>
    <pivotTable tabId="12" name="PivotTable9"/>
    <pivotTable tabId="4" name="PivotTable2"/>
  </pivotTables>
  <data>
    <tabular pivotCacheId="1368341056">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3E122C8A-8828-4397-9D5F-D009EAEAF89A}" sourceName="Education Field">
  <pivotTables>
    <pivotTable tabId="11" name="PivotTable8"/>
    <pivotTable tabId="10" name="PivotTable7"/>
    <pivotTable tabId="9" name="PivotTable4"/>
    <pivotTable tabId="8" name="PivotTable3"/>
    <pivotTable tabId="7" name="PivotTable2"/>
    <pivotTable tabId="2" name="PivotTable1"/>
    <pivotTable tabId="12" name="PivotTable9"/>
    <pivotTable tabId="4" name="PivotTable2"/>
  </pivotTables>
  <data>
    <tabular pivotCacheId="1368341056">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3EB3935-8649-4B37-92E5-5B93921D5F40}"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14F3D39-D517-4AFD-8B53-1215DEAAF610}" cache="Slicer_Gender1" caption="Gender" rowHeight="257175"/>
  <slicer name="Education Field" xr10:uid="{E55A7ECC-8D6D-44D1-9BB3-BB0AF3C962FB}" cache="Slicer_Education_Field2" caption="Education Field"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DB0E8B38-C251-475A-B081-0F5968A93822}" cache="Slicer_Gender2" caption="Gender" rowHeight="257175"/>
  <slicer name="Education Field 1" xr10:uid="{50605768-F38B-4728-A145-EED394A5038A}" cache="Slicer_Education_Field2" caption="Education Fiel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41D53FC-200A-47B4-B46E-0E5938D63EE9}" cache="Slicer_Department" caption="Department" rowHeight="257175"/>
  <slicer name="Education Field 2" xr10:uid="{F440A81F-CF7E-4DBB-9191-FB193957CC70}" cache="Slicer_Education_Field2" caption="Education Field"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BC8195A1-3091-4C18-99ED-C56E095852BE}" cache="Slicer_Gender2" caption="Gender" columnCount="2" rowHeight="180000"/>
  <slicer name="Department 1" xr10:uid="{75D7E3E4-A434-40B5-AE5C-7481766DA0FF}" cache="Slicer_Department" caption="Department" columnCount="3" style="SlicerStyleLight4" rowHeight="252000"/>
  <slicer name="Education Field 3" xr10:uid="{2A378A72-455D-47C4-874D-A79D88202F43}" cache="Slicer_Education_Field2" caption="Education" style="SlicerStyleLight4"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79FC92-F8D8-4A65-9C23-C20B780CC4B2}" name="Table_1" displayName="Table_1" ref="A1:AR1471">
  <tableColumns count="44">
    <tableColumn id="1" xr3:uid="{237B3572-072A-4C00-9528-6B13C07479F3}" name="Attrition"/>
    <tableColumn id="2" xr3:uid="{1F629724-4596-4A8C-9CFA-1B7EB014961F}" name="Business Travel"/>
    <tableColumn id="3" xr3:uid="{4C0C79C9-C07C-4314-B48B-6A4D3817B0FB}" name="CF_age band"/>
    <tableColumn id="4" xr3:uid="{A4328552-7F25-461B-B3FC-2C55EDA723A6}" name="CF_attrition label"/>
    <tableColumn id="5" xr3:uid="{2E96FC4E-8359-4B7C-8784-A1CC5691E37A}" name="Department"/>
    <tableColumn id="6" xr3:uid="{C728102E-BE17-4E9C-B1FD-D36AB00818D9}" name="Education Field"/>
    <tableColumn id="7" xr3:uid="{7F1BE0F7-4437-48CA-995D-6853261B7D3C}" name="emp no"/>
    <tableColumn id="8" xr3:uid="{F204D708-4605-4C93-9612-A478DADC53B5}" name="Employee Number"/>
    <tableColumn id="9" xr3:uid="{BEEB208E-C3C0-40B1-A25C-BB192FC2F7B7}" name="Gender"/>
    <tableColumn id="10" xr3:uid="{1A876AF2-3881-44E1-AB82-0D8DACAEAF0B}" name="Job Role"/>
    <tableColumn id="11" xr3:uid="{E16AF47A-C82D-4BD3-93FC-DC25D9B7CC6D}" name="Marital Status"/>
    <tableColumn id="12" xr3:uid="{CD535DA0-8246-43A4-A283-9CEC6ECA7C8F}" name="Over Time"/>
    <tableColumn id="13" xr3:uid="{28353D60-3D07-4302-BE7B-69C63F075CEE}" name="Over18"/>
    <tableColumn id="14" xr3:uid="{42216FE8-D4BD-4749-AA22-FE1D4C0C091E}" name="Training Times Last Year"/>
    <tableColumn id="15" xr3:uid="{40A3B7E1-CFC1-4311-ACF8-4219643CA6AE}" name="-2"/>
    <tableColumn id="16" xr3:uid="{CEF9A0CC-7B21-4C7F-9F73-98BDD31D6AEF}" name="0"/>
    <tableColumn id="17" xr3:uid="{57BD41B2-29EF-485E-BABA-EEACF5F1F8A5}" name="Age"/>
    <tableColumn id="18" xr3:uid="{9FF9C873-678F-496F-9F57-DE32D48C7331}" name="CF_attrition count"/>
    <tableColumn id="19" xr3:uid="{20396DC4-E188-4AC7-9AAA-447B8F6E51E2}" name="CF_attrition counts"/>
    <tableColumn id="20" xr3:uid="{FFECFFBE-CAC2-4580-AA4C-CE32EED812EF}" name="CF_attrition rate"/>
    <tableColumn id="21" xr3:uid="{76E34BCD-8FD1-4DA8-BA7B-162AD29A8098}" name="CF_current Employee"/>
    <tableColumn id="22" xr3:uid="{A49BF59B-16EE-4260-95CB-A7D5C1765949}" name="Daily Rate"/>
    <tableColumn id="23" xr3:uid="{953B9197-8E5B-48D0-AD44-93E9805041C3}" name="Distance From Home"/>
    <tableColumn id="24" xr3:uid="{AF152CB6-69CC-4E05-AA20-B59AFC5A31D0}" name="Education"/>
    <tableColumn id="25" xr3:uid="{0B973663-7B2D-432A-8881-4090229E1197}" name="Employee Count"/>
    <tableColumn id="26" xr3:uid="{F0E7FD34-6BE6-48B1-ADE5-34BA91D54E55}" name="Environment Satisfaction"/>
    <tableColumn id="27" xr3:uid="{49C8D5B4-1A32-4CC4-B068-64BE7BCB7016}" name="Hourly Rate"/>
    <tableColumn id="28" xr3:uid="{6654CC25-6EF7-4089-9F87-F7504E5BEB35}" name="Job Involvement"/>
    <tableColumn id="29" xr3:uid="{0EB7810E-CC6C-47CB-8CAB-DD18D495FFF7}" name="Job Level"/>
    <tableColumn id="30" xr3:uid="{BABF809D-237F-4A31-9B45-46CB23E000E2}" name="Job Satisfaction"/>
    <tableColumn id="31" xr3:uid="{132F9E47-1C12-4AF9-9054-BE6D1061DF96}" name="Monthly Income"/>
    <tableColumn id="32" xr3:uid="{990101E8-53AB-4FAC-8EA0-F681F74ED716}" name="Monthly Rate"/>
    <tableColumn id="33" xr3:uid="{B62D8F21-E4C4-4ED0-9D8F-3C3AA8D7F212}" name="Num Companies Worked"/>
    <tableColumn id="34" xr3:uid="{4572D58A-339F-4AF9-A78A-E71BA6F2179A}" name="Percent Salary Hike"/>
    <tableColumn id="35" xr3:uid="{ADCA45D8-AD64-4F47-AB94-77329F442BF3}" name="Performance Rating"/>
    <tableColumn id="36" xr3:uid="{248D6552-8172-43CF-BDD8-FCD0D203D41A}" name="Relationship Satisfaction"/>
    <tableColumn id="37" xr3:uid="{072A4AEE-D35A-4EC9-9185-1229E8E02636}" name="Standard Hours"/>
    <tableColumn id="38" xr3:uid="{06DA5358-F7B1-4B2B-96B2-58BDF0216613}" name="Stock Option Level"/>
    <tableColumn id="39" xr3:uid="{281064A2-F53A-45FF-8D1B-F534A91B2E89}" name="Total Working Years"/>
    <tableColumn id="40" xr3:uid="{5C586178-F021-4E52-8599-A6629F3EA2C1}" name="Work Life Balance"/>
    <tableColumn id="41" xr3:uid="{736E936F-00B4-4734-B799-27AD143D7387}" name="Years At Company"/>
    <tableColumn id="42" xr3:uid="{F4E761F5-F3A3-48CA-88AB-9D60A0F1A434}" name="Years In Current Role"/>
    <tableColumn id="43" xr3:uid="{723DFEFC-0B56-413A-B772-4C93C186F7C9}" name="Years Since Last Promotion"/>
    <tableColumn id="44" xr3:uid="{6080BDA1-ACC2-48E7-B24E-168BD9A24C60}" name="Years With Curr Manager"/>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1C6-1C61-4081-9B04-92057D3D4A5C}">
  <dimension ref="A3:E8"/>
  <sheetViews>
    <sheetView workbookViewId="0">
      <selection activeCell="T33" sqref="T33"/>
    </sheetView>
  </sheetViews>
  <sheetFormatPr defaultRowHeight="15.75" x14ac:dyDescent="0.25"/>
  <cols>
    <col min="1" max="1" width="25" bestFit="1" customWidth="1"/>
    <col min="2" max="2" width="23.375" bestFit="1" customWidth="1"/>
    <col min="3" max="3" width="14" bestFit="1" customWidth="1"/>
    <col min="4" max="4" width="15.75" bestFit="1" customWidth="1"/>
    <col min="5" max="5" width="11.75" bestFit="1" customWidth="1"/>
  </cols>
  <sheetData>
    <row r="3" spans="1:5" x14ac:dyDescent="0.25">
      <c r="A3" t="s">
        <v>1555</v>
      </c>
      <c r="B3" t="s">
        <v>1554</v>
      </c>
      <c r="C3" t="s">
        <v>1556</v>
      </c>
    </row>
    <row r="4" spans="1:5" x14ac:dyDescent="0.25">
      <c r="A4">
        <v>1470</v>
      </c>
      <c r="B4">
        <v>237</v>
      </c>
      <c r="C4" s="2">
        <v>36.923809523809524</v>
      </c>
    </row>
    <row r="7" spans="1:5" x14ac:dyDescent="0.25">
      <c r="A7" t="s">
        <v>1557</v>
      </c>
      <c r="B7" t="s">
        <v>1558</v>
      </c>
      <c r="C7" t="s">
        <v>1559</v>
      </c>
      <c r="D7" t="s">
        <v>1560</v>
      </c>
      <c r="E7" t="s">
        <v>1561</v>
      </c>
    </row>
    <row r="8" spans="1:5" x14ac:dyDescent="0.25">
      <c r="A8">
        <f>GETPIVOTDATA("Count of Employee Number",$A$3)</f>
        <v>1470</v>
      </c>
      <c r="B8">
        <f>GETPIVOTDATA("Sum of CF_attrition count",$A$3)</f>
        <v>237</v>
      </c>
      <c r="C8" s="2">
        <f>GETPIVOTDATA("Average of Age",$A$3)</f>
        <v>36.923809523809524</v>
      </c>
      <c r="D8">
        <f>A8-B8</f>
        <v>1233</v>
      </c>
      <c r="E8" s="3">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F2E9F-9D03-4C6C-9BBB-732FB3BBF50B}">
  <sheetPr>
    <pageSetUpPr fitToPage="1"/>
  </sheetPr>
  <dimension ref="A1:A20"/>
  <sheetViews>
    <sheetView showGridLines="0" showRowColHeaders="0" tabSelected="1" zoomScale="54" zoomScaleNormal="54" workbookViewId="0">
      <selection activeCell="AD26" sqref="AD26"/>
    </sheetView>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25" right="0.25" top="0.75" bottom="0.75" header="0.3" footer="0.3"/>
  <pageSetup paperSize="9" scale="8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E364D-1D09-4BAE-9F12-DAAAC0542A8F}">
  <dimension ref="A3:C7"/>
  <sheetViews>
    <sheetView topLeftCell="A4" workbookViewId="0">
      <selection activeCell="C19" activeCellId="1" sqref="E17 C19"/>
    </sheetView>
  </sheetViews>
  <sheetFormatPr defaultRowHeight="15.75" x14ac:dyDescent="0.25"/>
  <cols>
    <col min="1" max="1" width="24.375" bestFit="1" customWidth="1"/>
  </cols>
  <sheetData>
    <row r="3" spans="1:3" x14ac:dyDescent="0.25">
      <c r="A3" t="s">
        <v>1562</v>
      </c>
    </row>
    <row r="4" spans="1:3" x14ac:dyDescent="0.25">
      <c r="A4" s="4">
        <v>2.6265306122448981</v>
      </c>
    </row>
    <row r="6" spans="1:3" x14ac:dyDescent="0.25">
      <c r="A6" t="s">
        <v>1563</v>
      </c>
      <c r="B6" s="4">
        <f>GETPIVOTDATA("Job Satisfaction",$A$3)</f>
        <v>2.6265306122448981</v>
      </c>
      <c r="C6">
        <f>B6/4</f>
        <v>0.65663265306122454</v>
      </c>
    </row>
    <row r="7" spans="1:3" x14ac:dyDescent="0.25">
      <c r="A7" t="s">
        <v>1564</v>
      </c>
      <c r="B7" s="4">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82B9C-791E-488F-B8BC-93249B86EF2B}">
  <dimension ref="A3:C10"/>
  <sheetViews>
    <sheetView topLeftCell="A3" workbookViewId="0">
      <selection activeCell="J17" sqref="J17"/>
    </sheetView>
  </sheetViews>
  <sheetFormatPr defaultRowHeight="15.75" x14ac:dyDescent="0.25"/>
  <cols>
    <col min="1" max="1" width="12.375" bestFit="1" customWidth="1"/>
    <col min="2" max="2" width="23.125" bestFit="1" customWidth="1"/>
  </cols>
  <sheetData>
    <row r="3" spans="1:3" x14ac:dyDescent="0.25">
      <c r="A3" s="5" t="s">
        <v>1565</v>
      </c>
      <c r="B3" t="s">
        <v>1567</v>
      </c>
    </row>
    <row r="4" spans="1:3" x14ac:dyDescent="0.25">
      <c r="A4" s="6" t="s">
        <v>51</v>
      </c>
      <c r="B4">
        <v>588</v>
      </c>
    </row>
    <row r="5" spans="1:3" x14ac:dyDescent="0.25">
      <c r="A5" s="6" t="s">
        <v>62</v>
      </c>
      <c r="B5">
        <v>882</v>
      </c>
    </row>
    <row r="6" spans="1:3" x14ac:dyDescent="0.25">
      <c r="A6" s="6" t="s">
        <v>1566</v>
      </c>
      <c r="B6">
        <v>1470</v>
      </c>
    </row>
    <row r="9" spans="1:3" x14ac:dyDescent="0.25">
      <c r="A9" s="6" t="s">
        <v>1568</v>
      </c>
      <c r="B9">
        <f>IFERROR(GETPIVOTDATA("Employee Count",$A$3,"Gender","Female"),0)</f>
        <v>588</v>
      </c>
      <c r="C9" s="7">
        <f>IFERROR(B9/($B$9+$B$10),0)</f>
        <v>0.4</v>
      </c>
    </row>
    <row r="10" spans="1:3" x14ac:dyDescent="0.25">
      <c r="A10" s="6" t="s">
        <v>62</v>
      </c>
      <c r="B10">
        <f>IFERROR(GETPIVOTDATA("Employee Count",$A$3,"Gender","Male"),0)</f>
        <v>882</v>
      </c>
      <c r="C10" s="7">
        <f>IFERROR(B10/($B$9+$B$10),0)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B349-C4FC-41CF-B943-4C49FAD965AF}">
  <dimension ref="A3:B9"/>
  <sheetViews>
    <sheetView workbookViewId="0">
      <selection activeCell="K17" sqref="K17"/>
    </sheetView>
  </sheetViews>
  <sheetFormatPr defaultRowHeight="15.75" x14ac:dyDescent="0.25"/>
  <cols>
    <col min="1" max="1" width="16.125" bestFit="1" customWidth="1"/>
    <col min="2" max="2" width="23.375" bestFit="1" customWidth="1"/>
  </cols>
  <sheetData>
    <row r="3" spans="1:2" x14ac:dyDescent="0.25">
      <c r="A3" s="5" t="s">
        <v>1565</v>
      </c>
      <c r="B3" t="s">
        <v>1554</v>
      </c>
    </row>
    <row r="4" spans="1:2" x14ac:dyDescent="0.25">
      <c r="A4" s="6" t="s">
        <v>77</v>
      </c>
      <c r="B4">
        <v>99</v>
      </c>
    </row>
    <row r="5" spans="1:2" x14ac:dyDescent="0.25">
      <c r="A5" s="6" t="s">
        <v>71</v>
      </c>
      <c r="B5">
        <v>58</v>
      </c>
    </row>
    <row r="6" spans="1:2" x14ac:dyDescent="0.25">
      <c r="A6" s="6" t="s">
        <v>55</v>
      </c>
      <c r="B6">
        <v>44</v>
      </c>
    </row>
    <row r="7" spans="1:2" x14ac:dyDescent="0.25">
      <c r="A7" s="6" t="s">
        <v>65</v>
      </c>
      <c r="B7">
        <v>31</v>
      </c>
    </row>
    <row r="8" spans="1:2" x14ac:dyDescent="0.25">
      <c r="A8" s="6" t="s">
        <v>134</v>
      </c>
      <c r="B8">
        <v>5</v>
      </c>
    </row>
    <row r="9" spans="1:2" x14ac:dyDescent="0.25">
      <c r="A9" s="6" t="s">
        <v>1566</v>
      </c>
      <c r="B9">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D28F-A223-4E92-B57B-1E89C1980E23}">
  <dimension ref="A3:E13"/>
  <sheetViews>
    <sheetView workbookViewId="0">
      <selection activeCell="D4" sqref="D4:E12"/>
    </sheetView>
  </sheetViews>
  <sheetFormatPr defaultRowHeight="15.75" x14ac:dyDescent="0.25"/>
  <cols>
    <col min="1" max="1" width="22.875" bestFit="1" customWidth="1"/>
    <col min="2" max="2" width="23.375" bestFit="1" customWidth="1"/>
    <col min="4" max="4" width="22.875" bestFit="1" customWidth="1"/>
  </cols>
  <sheetData>
    <row r="3" spans="1:5" x14ac:dyDescent="0.25">
      <c r="A3" s="5" t="s">
        <v>1565</v>
      </c>
      <c r="B3" t="s">
        <v>1554</v>
      </c>
      <c r="D3" t="s">
        <v>9</v>
      </c>
      <c r="E3" t="s">
        <v>1558</v>
      </c>
    </row>
    <row r="4" spans="1:5" x14ac:dyDescent="0.25">
      <c r="A4" s="6" t="s">
        <v>83</v>
      </c>
      <c r="B4">
        <v>9</v>
      </c>
      <c r="D4" t="str">
        <f>A4</f>
        <v>Healthcare Representative</v>
      </c>
      <c r="E4">
        <f>GETPIVOTDATA("CF_attrition count",$A$3,"Job Role",A4)</f>
        <v>9</v>
      </c>
    </row>
    <row r="5" spans="1:5" x14ac:dyDescent="0.25">
      <c r="A5" s="6" t="s">
        <v>163</v>
      </c>
      <c r="B5">
        <v>12</v>
      </c>
      <c r="D5" t="str">
        <f t="shared" ref="D5:D12" si="0">A5</f>
        <v>Human Resources</v>
      </c>
      <c r="E5">
        <f t="shared" ref="E5:E12" si="1">GETPIVOTDATA("CF_attrition count",$A$3,"Job Role",A5)</f>
        <v>12</v>
      </c>
    </row>
    <row r="6" spans="1:5" x14ac:dyDescent="0.25">
      <c r="A6" s="6" t="s">
        <v>68</v>
      </c>
      <c r="B6">
        <v>62</v>
      </c>
      <c r="D6" t="str">
        <f t="shared" si="0"/>
        <v>Laboratory Technician</v>
      </c>
      <c r="E6">
        <f t="shared" si="1"/>
        <v>62</v>
      </c>
    </row>
    <row r="7" spans="1:5" x14ac:dyDescent="0.25">
      <c r="A7" s="6" t="s">
        <v>95</v>
      </c>
      <c r="B7">
        <v>5</v>
      </c>
      <c r="D7" t="str">
        <f t="shared" si="0"/>
        <v>Manager</v>
      </c>
      <c r="E7">
        <f t="shared" si="1"/>
        <v>5</v>
      </c>
    </row>
    <row r="8" spans="1:5" x14ac:dyDescent="0.25">
      <c r="A8" s="6" t="s">
        <v>81</v>
      </c>
      <c r="B8">
        <v>10</v>
      </c>
      <c r="D8" t="str">
        <f t="shared" si="0"/>
        <v>Manufacturing Director</v>
      </c>
      <c r="E8">
        <f t="shared" si="1"/>
        <v>10</v>
      </c>
    </row>
    <row r="9" spans="1:5" x14ac:dyDescent="0.25">
      <c r="A9" s="6" t="s">
        <v>101</v>
      </c>
      <c r="B9">
        <v>2</v>
      </c>
      <c r="D9" t="str">
        <f t="shared" si="0"/>
        <v>Research Director</v>
      </c>
      <c r="E9">
        <f t="shared" si="1"/>
        <v>2</v>
      </c>
    </row>
    <row r="10" spans="1:5" x14ac:dyDescent="0.25">
      <c r="A10" s="6" t="s">
        <v>63</v>
      </c>
      <c r="B10">
        <v>47</v>
      </c>
      <c r="D10" t="str">
        <f t="shared" si="0"/>
        <v>Research Scientist</v>
      </c>
      <c r="E10">
        <f t="shared" si="1"/>
        <v>47</v>
      </c>
    </row>
    <row r="11" spans="1:5" x14ac:dyDescent="0.25">
      <c r="A11" s="6" t="s">
        <v>52</v>
      </c>
      <c r="B11">
        <v>57</v>
      </c>
      <c r="D11" t="str">
        <f t="shared" si="0"/>
        <v>Sales Executive</v>
      </c>
      <c r="E11">
        <f t="shared" si="1"/>
        <v>57</v>
      </c>
    </row>
    <row r="12" spans="1:5" x14ac:dyDescent="0.25">
      <c r="A12" s="6" t="s">
        <v>99</v>
      </c>
      <c r="B12">
        <v>33</v>
      </c>
      <c r="D12" t="str">
        <f t="shared" si="0"/>
        <v>Sales Representative</v>
      </c>
      <c r="E12">
        <f t="shared" si="1"/>
        <v>33</v>
      </c>
    </row>
    <row r="13" spans="1:5" x14ac:dyDescent="0.25">
      <c r="A13" s="6" t="s">
        <v>1566</v>
      </c>
      <c r="B1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1C76-B9E6-42B4-AC8C-7AEFE9C68C71}">
  <dimension ref="A3:B7"/>
  <sheetViews>
    <sheetView workbookViewId="0">
      <selection activeCell="K10" sqref="K10"/>
    </sheetView>
  </sheetViews>
  <sheetFormatPr defaultRowHeight="15.75" x14ac:dyDescent="0.25"/>
  <cols>
    <col min="1" max="1" width="12.375" bestFit="1" customWidth="1"/>
    <col min="2" max="2" width="23.375" bestFit="1" customWidth="1"/>
  </cols>
  <sheetData>
    <row r="3" spans="1:2" x14ac:dyDescent="0.25">
      <c r="A3" s="5" t="s">
        <v>1565</v>
      </c>
      <c r="B3" t="s">
        <v>1554</v>
      </c>
    </row>
    <row r="4" spans="1:2" x14ac:dyDescent="0.25">
      <c r="A4" s="6" t="s">
        <v>161</v>
      </c>
      <c r="B4" s="8">
        <v>5.0632911392405063E-2</v>
      </c>
    </row>
    <row r="5" spans="1:2" x14ac:dyDescent="0.25">
      <c r="A5" s="6" t="s">
        <v>60</v>
      </c>
      <c r="B5" s="8">
        <v>0.56118143459915615</v>
      </c>
    </row>
    <row r="6" spans="1:2" x14ac:dyDescent="0.25">
      <c r="A6" s="6" t="s">
        <v>48</v>
      </c>
      <c r="B6" s="8">
        <v>0.3881856540084388</v>
      </c>
    </row>
    <row r="7" spans="1:2" x14ac:dyDescent="0.25">
      <c r="A7" s="6" t="s">
        <v>1566</v>
      </c>
      <c r="B7"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C82F7-881D-4568-9224-1E3383A4B91C}">
  <dimension ref="A3:B9"/>
  <sheetViews>
    <sheetView topLeftCell="B1" workbookViewId="0">
      <selection activeCell="M15" sqref="M15"/>
    </sheetView>
  </sheetViews>
  <sheetFormatPr defaultRowHeight="15.75" x14ac:dyDescent="0.25"/>
  <cols>
    <col min="1" max="1" width="12.375" bestFit="1" customWidth="1"/>
    <col min="2" max="2" width="23.375" bestFit="1" customWidth="1"/>
  </cols>
  <sheetData>
    <row r="3" spans="1:2" x14ac:dyDescent="0.25">
      <c r="A3" s="5" t="s">
        <v>1565</v>
      </c>
      <c r="B3" t="s">
        <v>1554</v>
      </c>
    </row>
    <row r="4" spans="1:2" x14ac:dyDescent="0.25">
      <c r="A4" s="6" t="s">
        <v>75</v>
      </c>
      <c r="B4">
        <v>11</v>
      </c>
    </row>
    <row r="5" spans="1:2" x14ac:dyDescent="0.25">
      <c r="A5" s="6" t="s">
        <v>58</v>
      </c>
      <c r="B5">
        <v>25</v>
      </c>
    </row>
    <row r="6" spans="1:2" x14ac:dyDescent="0.25">
      <c r="A6" s="6" t="s">
        <v>92</v>
      </c>
      <c r="B6">
        <v>38</v>
      </c>
    </row>
    <row r="7" spans="1:2" x14ac:dyDescent="0.25">
      <c r="A7" s="6" t="s">
        <v>46</v>
      </c>
      <c r="B7">
        <v>51</v>
      </c>
    </row>
    <row r="8" spans="1:2" x14ac:dyDescent="0.25">
      <c r="A8" s="6" t="s">
        <v>69</v>
      </c>
      <c r="B8">
        <v>112</v>
      </c>
    </row>
    <row r="9" spans="1:2" x14ac:dyDescent="0.25">
      <c r="A9" s="6" t="s">
        <v>1566</v>
      </c>
      <c r="B9">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5B297-70D1-4E7E-8E7D-8AD76320CBD9}">
  <dimension ref="A3:E7"/>
  <sheetViews>
    <sheetView workbookViewId="0">
      <selection activeCell="L18" sqref="L18"/>
    </sheetView>
  </sheetViews>
  <sheetFormatPr defaultRowHeight="15.75" x14ac:dyDescent="0.25"/>
  <cols>
    <col min="1" max="1" width="12.375" bestFit="1" customWidth="1"/>
    <col min="2" max="2" width="16.375" bestFit="1" customWidth="1"/>
  </cols>
  <sheetData>
    <row r="3" spans="1:5" x14ac:dyDescent="0.25">
      <c r="A3" s="5" t="s">
        <v>1565</v>
      </c>
      <c r="B3" t="s">
        <v>1569</v>
      </c>
      <c r="D3" t="s">
        <v>1570</v>
      </c>
      <c r="E3" t="s">
        <v>0</v>
      </c>
    </row>
    <row r="4" spans="1:5" x14ac:dyDescent="0.25">
      <c r="A4" s="6" t="s">
        <v>64</v>
      </c>
      <c r="B4">
        <v>673</v>
      </c>
      <c r="D4" t="str">
        <f>A4</f>
        <v>Married</v>
      </c>
      <c r="E4">
        <f>GETPIVOTDATA("Attrition",$A$3,"Marital Status",A4)</f>
        <v>673</v>
      </c>
    </row>
    <row r="5" spans="1:5" x14ac:dyDescent="0.25">
      <c r="A5" s="6" t="s">
        <v>53</v>
      </c>
      <c r="B5">
        <v>470</v>
      </c>
      <c r="D5" t="str">
        <f t="shared" ref="D5:D6" si="0">A5</f>
        <v>Single</v>
      </c>
      <c r="E5">
        <f t="shared" ref="E5:E6" si="1">GETPIVOTDATA("Attrition",$A$3,"Marital Status",A5)</f>
        <v>470</v>
      </c>
    </row>
    <row r="6" spans="1:5" x14ac:dyDescent="0.25">
      <c r="A6" s="6" t="s">
        <v>79</v>
      </c>
      <c r="B6">
        <v>327</v>
      </c>
      <c r="D6" t="str">
        <f t="shared" si="0"/>
        <v>Divorced</v>
      </c>
      <c r="E6">
        <f t="shared" si="1"/>
        <v>327</v>
      </c>
    </row>
    <row r="7" spans="1:5" x14ac:dyDescent="0.25">
      <c r="A7" s="6" t="s">
        <v>1566</v>
      </c>
      <c r="B7">
        <v>1470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A83E-0038-42F2-AF98-DBA92FA1A96E}">
  <dimension ref="A1:AR1471"/>
  <sheetViews>
    <sheetView topLeftCell="AK1" zoomScaleNormal="100" workbookViewId="0">
      <selection sqref="A1:AR1"/>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 by Attrition</vt:lpstr>
      <vt:lpstr>Attrition by Job Role</vt:lpstr>
      <vt:lpstr>Attrition by Department</vt:lpstr>
      <vt:lpstr>Attrition by Age Group</vt:lpstr>
      <vt:lpstr>Maritial Status</vt:lpstr>
      <vt:lpstr>Data</vt:lpstr>
      <vt:lpstr>Background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105322862029@avcolleges.co.in</dc:creator>
  <cp:lastModifiedBy>105322862029@avcolleges.co.in</cp:lastModifiedBy>
  <cp:lastPrinted>2023-12-27T13:37:12Z</cp:lastPrinted>
  <dcterms:created xsi:type="dcterms:W3CDTF">2023-12-26T15:44:36Z</dcterms:created>
  <dcterms:modified xsi:type="dcterms:W3CDTF">2024-01-31T12:29:24Z</dcterms:modified>
</cp:coreProperties>
</file>