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427196\OneDrive - Air France KLM\Semaine ATHENS\2020\Revenue Management\"/>
    </mc:Choice>
  </mc:AlternateContent>
  <bookViews>
    <workbookView xWindow="360" yWindow="330" windowWidth="18555" windowHeight="7815"/>
  </bookViews>
  <sheets>
    <sheet name="1 cabin 6 flights network" sheetId="4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'1 cabin 6 flights network'!$G$17:$G$22</definedName>
    <definedName name="solver_lhs2" localSheetId="0" hidden="1">'1 cabin 6 flights network'!$G$41:$N$41</definedName>
    <definedName name="solver_lhs3" localSheetId="0" hidden="1">'1 cabin 6 flights network'!$G$47:$N$47</definedName>
    <definedName name="solver_lhs4" localSheetId="0" hidden="1">'1 cabin 6 flights network'!$G$53:$N$53</definedName>
    <definedName name="solver_lhs5" localSheetId="0" hidden="1">'1 cabin 6 flights network'!$I$35:$N$35</definedName>
    <definedName name="solver_lhs6" localSheetId="0" hidden="1">'1 cabin 6 flights network'!$K$17:$K$22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'1 cabin 6 flights network'!$F$17:$F$22</definedName>
    <definedName name="solver_rhs2" localSheetId="0" hidden="1">'1 cabin 6 flights network'!$G$40:$N$40</definedName>
    <definedName name="solver_rhs3" localSheetId="0" hidden="1">'1 cabin 6 flights network'!$G$46:$N$46</definedName>
    <definedName name="solver_rhs4" localSheetId="0" hidden="1">'1 cabin 6 flights network'!$G$52:$N$52</definedName>
    <definedName name="solver_rhs5" localSheetId="0" hidden="1">'1 cabin 6 flights network'!$I$34:$N$34</definedName>
    <definedName name="solver_rhs6" localSheetId="0" hidden="1">'1 cabin 6 flights network'!$J$17:$J$22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_xlnm.Print_Area" localSheetId="0">'1 cabin 6 flights network'!$A$1:$T$85</definedName>
  </definedNames>
  <calcPr calcId="162913"/>
</workbook>
</file>

<file path=xl/calcChain.xml><?xml version="1.0" encoding="utf-8"?>
<calcChain xmlns="http://schemas.openxmlformats.org/spreadsheetml/2006/main">
  <c r="N60" i="4" l="1"/>
  <c r="M60" i="4"/>
  <c r="L60" i="4"/>
  <c r="K60" i="4"/>
  <c r="J60" i="4"/>
  <c r="I60" i="4"/>
  <c r="H60" i="4"/>
  <c r="G60" i="4"/>
  <c r="N59" i="4"/>
  <c r="M59" i="4"/>
  <c r="L59" i="4"/>
  <c r="K59" i="4"/>
  <c r="J59" i="4"/>
  <c r="I59" i="4"/>
  <c r="H59" i="4"/>
  <c r="G59" i="4"/>
  <c r="N58" i="4"/>
  <c r="M58" i="4"/>
  <c r="E22" i="4" s="1"/>
  <c r="L58" i="4"/>
  <c r="E21" i="4" s="1"/>
  <c r="K58" i="4"/>
  <c r="J58" i="4"/>
  <c r="I58" i="4"/>
  <c r="H58" i="4"/>
  <c r="G58" i="4"/>
  <c r="N55" i="4"/>
  <c r="M55" i="4"/>
  <c r="L55" i="4"/>
  <c r="K55" i="4"/>
  <c r="J55" i="4"/>
  <c r="I55" i="4"/>
  <c r="H55" i="4"/>
  <c r="G55" i="4"/>
  <c r="N54" i="4"/>
  <c r="M54" i="4"/>
  <c r="L54" i="4"/>
  <c r="K54" i="4"/>
  <c r="J54" i="4"/>
  <c r="I54" i="4"/>
  <c r="H54" i="4"/>
  <c r="G54" i="4"/>
  <c r="Q53" i="4"/>
  <c r="P53" i="4"/>
  <c r="Q52" i="4"/>
  <c r="P52" i="4"/>
  <c r="Q51" i="4"/>
  <c r="P51" i="4"/>
  <c r="E19" i="4" s="1"/>
  <c r="N49" i="4"/>
  <c r="M49" i="4"/>
  <c r="L49" i="4"/>
  <c r="K49" i="4"/>
  <c r="J49" i="4"/>
  <c r="I49" i="4"/>
  <c r="H49" i="4"/>
  <c r="G49" i="4"/>
  <c r="N48" i="4"/>
  <c r="M48" i="4"/>
  <c r="L48" i="4"/>
  <c r="K48" i="4"/>
  <c r="J48" i="4"/>
  <c r="I48" i="4"/>
  <c r="H48" i="4"/>
  <c r="G48" i="4"/>
  <c r="Q47" i="4"/>
  <c r="P47" i="4"/>
  <c r="Q46" i="4"/>
  <c r="P46" i="4"/>
  <c r="Q45" i="4"/>
  <c r="P45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Q41" i="4"/>
  <c r="P41" i="4"/>
  <c r="Q40" i="4"/>
  <c r="P40" i="4"/>
  <c r="Q39" i="4"/>
  <c r="P39" i="4"/>
  <c r="E17" i="4" s="1"/>
  <c r="N37" i="4"/>
  <c r="M37" i="4"/>
  <c r="L37" i="4"/>
  <c r="K37" i="4"/>
  <c r="J37" i="4"/>
  <c r="I37" i="4"/>
  <c r="N36" i="4"/>
  <c r="M36" i="4"/>
  <c r="L36" i="4"/>
  <c r="L61" i="4" s="1"/>
  <c r="K36" i="4"/>
  <c r="J36" i="4"/>
  <c r="I36" i="4"/>
  <c r="Q35" i="4"/>
  <c r="P35" i="4"/>
  <c r="Q34" i="4"/>
  <c r="P34" i="4"/>
  <c r="Q33" i="4"/>
  <c r="Q58" i="4" s="1"/>
  <c r="P33" i="4"/>
  <c r="P54" i="4" l="1"/>
  <c r="Q60" i="4"/>
  <c r="Q54" i="4"/>
  <c r="Q55" i="4"/>
  <c r="I61" i="4"/>
  <c r="P48" i="4"/>
  <c r="E20" i="4"/>
  <c r="P58" i="4"/>
  <c r="K61" i="4"/>
  <c r="P42" i="4"/>
  <c r="G62" i="4"/>
  <c r="N62" i="4"/>
  <c r="H62" i="4"/>
  <c r="Q42" i="4"/>
  <c r="M61" i="4"/>
  <c r="P59" i="4"/>
  <c r="G19" i="4"/>
  <c r="K62" i="4"/>
  <c r="E18" i="4"/>
  <c r="G18" i="4"/>
  <c r="G17" i="4"/>
  <c r="G20" i="4"/>
  <c r="G22" i="4"/>
  <c r="Q59" i="4"/>
  <c r="J61" i="4"/>
  <c r="N61" i="4"/>
  <c r="Q48" i="4"/>
  <c r="P37" i="4"/>
  <c r="Q37" i="4"/>
  <c r="L62" i="4"/>
  <c r="P60" i="4"/>
  <c r="M62" i="4"/>
  <c r="G21" i="4"/>
  <c r="P49" i="4"/>
  <c r="Q49" i="4"/>
  <c r="P55" i="4"/>
  <c r="P43" i="4"/>
  <c r="G61" i="4"/>
  <c r="I62" i="4"/>
  <c r="Q43" i="4"/>
  <c r="H61" i="4"/>
  <c r="J62" i="4"/>
  <c r="P36" i="4"/>
  <c r="Q36" i="4"/>
  <c r="P61" i="4" l="1"/>
  <c r="Q61" i="4"/>
  <c r="B6" i="4" s="1"/>
  <c r="P62" i="4"/>
  <c r="Q62" i="4"/>
  <c r="E6" i="4" l="1"/>
  <c r="H6" i="4" s="1"/>
</calcChain>
</file>

<file path=xl/sharedStrings.xml><?xml version="1.0" encoding="utf-8"?>
<sst xmlns="http://schemas.openxmlformats.org/spreadsheetml/2006/main" count="110" uniqueCount="50">
  <si>
    <t>Revenue</t>
  </si>
  <si>
    <t>fixed / input values</t>
  </si>
  <si>
    <t>derived values</t>
  </si>
  <si>
    <t>Seats Sold</t>
  </si>
  <si>
    <t>Demand To Be Accepted</t>
  </si>
  <si>
    <t>Total</t>
  </si>
  <si>
    <t>decision variables</t>
  </si>
  <si>
    <t>Flights</t>
  </si>
  <si>
    <t>Capacity</t>
  </si>
  <si>
    <t>Free Capacity</t>
  </si>
  <si>
    <t>BP</t>
  </si>
  <si>
    <t>AMS</t>
  </si>
  <si>
    <t>FRA</t>
  </si>
  <si>
    <t>To</t>
  </si>
  <si>
    <t>All Destinations</t>
  </si>
  <si>
    <t>Sorting of O&amp;D by Fare. In grey, O&amp;Ds with no demand</t>
  </si>
  <si>
    <t>High Fare</t>
  </si>
  <si>
    <t>Low Fare</t>
  </si>
  <si>
    <t>O&amp;D</t>
  </si>
  <si>
    <t>High</t>
  </si>
  <si>
    <t>From</t>
  </si>
  <si>
    <t>Fare</t>
  </si>
  <si>
    <t>Expected Demand To Come = Remaining Demand</t>
  </si>
  <si>
    <t>Revenue Seats Sold</t>
  </si>
  <si>
    <t xml:space="preserve">Revenue Demand To Be Accepted </t>
  </si>
  <si>
    <t>Expected Demand To Come</t>
  </si>
  <si>
    <t>Demand  To Be Accepted</t>
  </si>
  <si>
    <t>All Origins</t>
  </si>
  <si>
    <t>Accepted Demand</t>
  </si>
  <si>
    <t>CDG</t>
  </si>
  <si>
    <t>CDGFRA</t>
  </si>
  <si>
    <t>MAD</t>
  </si>
  <si>
    <t>MADFRA</t>
  </si>
  <si>
    <t>MADCDG</t>
  </si>
  <si>
    <t>BCN</t>
  </si>
  <si>
    <t>BCNFRA</t>
  </si>
  <si>
    <t>BCNCDG</t>
  </si>
  <si>
    <t>FCO</t>
  </si>
  <si>
    <t>FCOFRA</t>
  </si>
  <si>
    <t>FCOCDG</t>
  </si>
  <si>
    <t>LHR</t>
  </si>
  <si>
    <t>FCOLHR</t>
  </si>
  <si>
    <t>BCNLHR</t>
  </si>
  <si>
    <t>MADLHR</t>
  </si>
  <si>
    <t>CDGLHR</t>
  </si>
  <si>
    <t>FCOAMS</t>
  </si>
  <si>
    <t>BCNAMS</t>
  </si>
  <si>
    <t>MADAMS</t>
  </si>
  <si>
    <t>CDGAMS</t>
  </si>
  <si>
    <t>Demand
(Southern Europe --&gt; Northern Europe via CDG)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</si>
</sst>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164" formatCode="[Green]General;[Red]General"/>
    <numFmt numFmtId="165" formatCode="_([$€]* #,##0.00_);_([$€]* \(#,##0.00\);_([$€]* &quot;-&quot;??_);_(@_)"/>
    <numFmt numFmtId="166" formatCode="_-* #,##0\ [$€-81D]_-;\-* #,##0\ [$€-81D]_-;_-* &quot;-&quot;\ [$€-81D]_-;_-@_-"/>
  </numFmts>
  <fonts count="24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  <font>
      <sz val="8"/>
      <color indexed="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2"/>
        <bgColor indexed="64"/>
      </patternFill>
    </fill>
    <fill>
      <patternFill patternType="gray125">
        <bgColor indexed="41"/>
      </patternFill>
    </fill>
    <fill>
      <patternFill patternType="gray125">
        <bgColor indexed="15"/>
      </patternFill>
    </fill>
    <fill>
      <patternFill patternType="solid">
        <fgColor indexed="49"/>
        <bgColor indexed="64"/>
      </patternFill>
    </fill>
    <fill>
      <patternFill patternType="gray125">
        <bgColor indexed="49"/>
      </patternFill>
    </fill>
    <fill>
      <patternFill patternType="gray125">
        <bgColor indexed="4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20" borderId="1" applyNumberFormat="0" applyAlignment="0" applyProtection="0"/>
    <xf numFmtId="0" fontId="6" fillId="0" borderId="2" applyNumberFormat="0" applyFill="0" applyAlignment="0" applyProtection="0"/>
    <xf numFmtId="0" fontId="1" fillId="21" borderId="3" applyNumberFormat="0" applyFont="0" applyAlignment="0" applyProtection="0"/>
    <xf numFmtId="0" fontId="7" fillId="7" borderId="1" applyNumberFormat="0" applyAlignment="0" applyProtection="0"/>
    <xf numFmtId="165" fontId="1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10" fillId="4" borderId="0" applyNumberFormat="0" applyBorder="0" applyAlignment="0" applyProtection="0"/>
    <xf numFmtId="0" fontId="11" fillId="20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23" borderId="9" applyNumberFormat="0" applyAlignment="0" applyProtection="0"/>
    <xf numFmtId="0" fontId="1" fillId="0" borderId="0"/>
  </cellStyleXfs>
  <cellXfs count="186">
    <xf numFmtId="0" fontId="0" fillId="0" borderId="0" xfId="0"/>
    <xf numFmtId="0" fontId="19" fillId="0" borderId="0" xfId="0" applyFont="1"/>
    <xf numFmtId="0" fontId="19" fillId="24" borderId="10" xfId="0" applyFont="1" applyFill="1" applyBorder="1"/>
    <xf numFmtId="0" fontId="19" fillId="0" borderId="0" xfId="0" applyFont="1" applyFill="1" applyBorder="1" applyAlignment="1"/>
    <xf numFmtId="0" fontId="19" fillId="0" borderId="0" xfId="0" applyFont="1" applyFill="1"/>
    <xf numFmtId="0" fontId="19" fillId="25" borderId="11" xfId="0" applyFont="1" applyFill="1" applyBorder="1"/>
    <xf numFmtId="0" fontId="19" fillId="0" borderId="0" xfId="0" applyFont="1" applyFill="1" applyBorder="1" applyAlignment="1">
      <alignment vertical="justify"/>
    </xf>
    <xf numFmtId="0" fontId="19" fillId="0" borderId="0" xfId="0" applyFont="1" applyFill="1" applyBorder="1" applyAlignment="1">
      <alignment wrapText="1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24" borderId="15" xfId="0" applyFont="1" applyFill="1" applyBorder="1"/>
    <xf numFmtId="0" fontId="19" fillId="26" borderId="15" xfId="0" applyFont="1" applyFill="1" applyBorder="1"/>
    <xf numFmtId="0" fontId="19" fillId="25" borderId="15" xfId="0" applyFont="1" applyFill="1" applyBorder="1"/>
    <xf numFmtId="0" fontId="19" fillId="0" borderId="17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19" fillId="24" borderId="0" xfId="0" applyFont="1" applyFill="1" applyBorder="1"/>
    <xf numFmtId="0" fontId="19" fillId="26" borderId="0" xfId="0" applyFont="1" applyFill="1" applyBorder="1"/>
    <xf numFmtId="0" fontId="19" fillId="25" borderId="0" xfId="0" applyFont="1" applyFill="1" applyBorder="1"/>
    <xf numFmtId="0" fontId="19" fillId="0" borderId="20" xfId="0" applyFont="1" applyFill="1" applyBorder="1" applyAlignment="1">
      <alignment horizontal="center"/>
    </xf>
    <xf numFmtId="0" fontId="19" fillId="24" borderId="22" xfId="0" applyFont="1" applyFill="1" applyBorder="1"/>
    <xf numFmtId="0" fontId="19" fillId="26" borderId="22" xfId="0" applyFont="1" applyFill="1" applyBorder="1"/>
    <xf numFmtId="0" fontId="19" fillId="25" borderId="22" xfId="0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22" fillId="27" borderId="0" xfId="0" applyFont="1" applyFill="1" applyAlignment="1">
      <alignment horizontal="center"/>
    </xf>
    <xf numFmtId="0" fontId="19" fillId="0" borderId="14" xfId="0" applyFont="1" applyFill="1" applyBorder="1"/>
    <xf numFmtId="0" fontId="19" fillId="24" borderId="24" xfId="0" applyFont="1" applyFill="1" applyBorder="1"/>
    <xf numFmtId="0" fontId="19" fillId="24" borderId="14" xfId="0" applyFont="1" applyFill="1" applyBorder="1"/>
    <xf numFmtId="0" fontId="19" fillId="28" borderId="24" xfId="0" applyFont="1" applyFill="1" applyBorder="1"/>
    <xf numFmtId="0" fontId="19" fillId="28" borderId="25" xfId="0" applyFont="1" applyFill="1" applyBorder="1"/>
    <xf numFmtId="0" fontId="19" fillId="24" borderId="25" xfId="0" applyFont="1" applyFill="1" applyBorder="1"/>
    <xf numFmtId="0" fontId="19" fillId="0" borderId="0" xfId="0" applyFont="1" applyFill="1" applyBorder="1"/>
    <xf numFmtId="0" fontId="19" fillId="28" borderId="13" xfId="0" applyFont="1" applyFill="1" applyBorder="1"/>
    <xf numFmtId="0" fontId="19" fillId="28" borderId="26" xfId="0" applyFont="1" applyFill="1" applyBorder="1"/>
    <xf numFmtId="0" fontId="23" fillId="0" borderId="27" xfId="0" applyFont="1" applyFill="1" applyBorder="1"/>
    <xf numFmtId="0" fontId="23" fillId="0" borderId="18" xfId="0" applyFont="1" applyFill="1" applyBorder="1"/>
    <xf numFmtId="0" fontId="19" fillId="26" borderId="27" xfId="0" applyFont="1" applyFill="1" applyBorder="1"/>
    <xf numFmtId="0" fontId="19" fillId="26" borderId="18" xfId="0" applyFont="1" applyFill="1" applyBorder="1"/>
    <xf numFmtId="0" fontId="19" fillId="29" borderId="27" xfId="0" applyFont="1" applyFill="1" applyBorder="1"/>
    <xf numFmtId="0" fontId="19" fillId="29" borderId="28" xfId="0" applyFont="1" applyFill="1" applyBorder="1"/>
    <xf numFmtId="0" fontId="19" fillId="26" borderId="28" xfId="0" applyFont="1" applyFill="1" applyBorder="1"/>
    <xf numFmtId="0" fontId="19" fillId="26" borderId="17" xfId="0" applyFont="1" applyFill="1" applyBorder="1"/>
    <xf numFmtId="0" fontId="19" fillId="26" borderId="29" xfId="0" applyFont="1" applyFill="1" applyBorder="1"/>
    <xf numFmtId="0" fontId="19" fillId="0" borderId="27" xfId="0" applyFont="1" applyFill="1" applyBorder="1"/>
    <xf numFmtId="0" fontId="19" fillId="0" borderId="18" xfId="0" applyFont="1" applyFill="1" applyBorder="1"/>
    <xf numFmtId="0" fontId="19" fillId="30" borderId="27" xfId="0" applyFont="1" applyFill="1" applyBorder="1"/>
    <xf numFmtId="0" fontId="19" fillId="30" borderId="0" xfId="0" applyFont="1" applyFill="1" applyBorder="1"/>
    <xf numFmtId="0" fontId="19" fillId="30" borderId="18" xfId="0" applyFont="1" applyFill="1" applyBorder="1"/>
    <xf numFmtId="0" fontId="19" fillId="31" borderId="27" xfId="0" applyFont="1" applyFill="1" applyBorder="1"/>
    <xf numFmtId="0" fontId="19" fillId="31" borderId="28" xfId="0" applyFont="1" applyFill="1" applyBorder="1"/>
    <xf numFmtId="0" fontId="19" fillId="30" borderId="28" xfId="0" applyFont="1" applyFill="1" applyBorder="1"/>
    <xf numFmtId="0" fontId="19" fillId="30" borderId="17" xfId="0" applyFont="1" applyFill="1" applyBorder="1"/>
    <xf numFmtId="0" fontId="19" fillId="30" borderId="29" xfId="0" applyFont="1" applyFill="1" applyBorder="1"/>
    <xf numFmtId="0" fontId="19" fillId="25" borderId="27" xfId="0" applyFont="1" applyFill="1" applyBorder="1"/>
    <xf numFmtId="0" fontId="19" fillId="25" borderId="18" xfId="0" applyFont="1" applyFill="1" applyBorder="1"/>
    <xf numFmtId="0" fontId="19" fillId="32" borderId="27" xfId="0" applyFont="1" applyFill="1" applyBorder="1"/>
    <xf numFmtId="0" fontId="19" fillId="32" borderId="28" xfId="0" applyFont="1" applyFill="1" applyBorder="1"/>
    <xf numFmtId="0" fontId="19" fillId="25" borderId="28" xfId="0" applyFont="1" applyFill="1" applyBorder="1"/>
    <xf numFmtId="0" fontId="19" fillId="25" borderId="17" xfId="0" applyFont="1" applyFill="1" applyBorder="1"/>
    <xf numFmtId="0" fontId="19" fillId="25" borderId="29" xfId="0" applyFont="1" applyFill="1" applyBorder="1"/>
    <xf numFmtId="0" fontId="19" fillId="25" borderId="30" xfId="0" applyFont="1" applyFill="1" applyBorder="1"/>
    <xf numFmtId="0" fontId="19" fillId="25" borderId="31" xfId="0" applyFont="1" applyFill="1" applyBorder="1"/>
    <xf numFmtId="0" fontId="19" fillId="25" borderId="32" xfId="0" applyFont="1" applyFill="1" applyBorder="1"/>
    <xf numFmtId="0" fontId="19" fillId="32" borderId="30" xfId="0" applyFont="1" applyFill="1" applyBorder="1"/>
    <xf numFmtId="0" fontId="19" fillId="32" borderId="33" xfId="0" applyFont="1" applyFill="1" applyBorder="1"/>
    <xf numFmtId="0" fontId="19" fillId="25" borderId="33" xfId="0" applyFont="1" applyFill="1" applyBorder="1"/>
    <xf numFmtId="0" fontId="19" fillId="25" borderId="34" xfId="0" applyFont="1" applyFill="1" applyBorder="1"/>
    <xf numFmtId="0" fontId="19" fillId="25" borderId="35" xfId="0" applyFont="1" applyFill="1" applyBorder="1"/>
    <xf numFmtId="0" fontId="19" fillId="0" borderId="0" xfId="0" applyFont="1" applyFill="1" applyAlignment="1">
      <alignment horizontal="center"/>
    </xf>
    <xf numFmtId="0" fontId="19" fillId="0" borderId="30" xfId="0" applyFont="1" applyFill="1" applyBorder="1"/>
    <xf numFmtId="0" fontId="19" fillId="0" borderId="32" xfId="0" applyFont="1" applyFill="1" applyBorder="1"/>
    <xf numFmtId="0" fontId="22" fillId="27" borderId="24" xfId="0" applyFont="1" applyFill="1" applyBorder="1" applyAlignment="1">
      <alignment horizontal="center"/>
    </xf>
    <xf numFmtId="0" fontId="22" fillId="27" borderId="14" xfId="0" applyFont="1" applyFill="1" applyBorder="1" applyAlignment="1">
      <alignment horizontal="center"/>
    </xf>
    <xf numFmtId="0" fontId="19" fillId="25" borderId="36" xfId="0" applyFont="1" applyFill="1" applyBorder="1"/>
    <xf numFmtId="0" fontId="19" fillId="25" borderId="21" xfId="0" applyFont="1" applyFill="1" applyBorder="1"/>
    <xf numFmtId="0" fontId="19" fillId="25" borderId="37" xfId="0" applyFont="1" applyFill="1" applyBorder="1"/>
    <xf numFmtId="0" fontId="19" fillId="25" borderId="20" xfId="0" applyFont="1" applyFill="1" applyBorder="1"/>
    <xf numFmtId="0" fontId="19" fillId="25" borderId="38" xfId="0" applyFont="1" applyFill="1" applyBorder="1"/>
    <xf numFmtId="0" fontId="19" fillId="26" borderId="39" xfId="0" applyFont="1" applyFill="1" applyBorder="1"/>
    <xf numFmtId="0" fontId="19" fillId="26" borderId="40" xfId="0" applyFont="1" applyFill="1" applyBorder="1"/>
    <xf numFmtId="0" fontId="19" fillId="26" borderId="41" xfId="0" applyFont="1" applyFill="1" applyBorder="1"/>
    <xf numFmtId="0" fontId="19" fillId="26" borderId="42" xfId="0" applyFont="1" applyFill="1" applyBorder="1"/>
    <xf numFmtId="0" fontId="19" fillId="26" borderId="43" xfId="0" applyFont="1" applyFill="1" applyBorder="1"/>
    <xf numFmtId="0" fontId="19" fillId="26" borderId="44" xfId="0" applyFont="1" applyFill="1" applyBorder="1"/>
    <xf numFmtId="164" fontId="19" fillId="0" borderId="0" xfId="0" applyNumberFormat="1" applyFont="1" applyFill="1" applyBorder="1"/>
    <xf numFmtId="6" fontId="19" fillId="0" borderId="0" xfId="0" applyNumberFormat="1" applyFont="1" applyFill="1"/>
    <xf numFmtId="0" fontId="19" fillId="33" borderId="17" xfId="0" applyFont="1" applyFill="1" applyBorder="1"/>
    <xf numFmtId="0" fontId="19" fillId="33" borderId="29" xfId="0" applyFont="1" applyFill="1" applyBorder="1"/>
    <xf numFmtId="0" fontId="19" fillId="33" borderId="27" xfId="0" applyFont="1" applyFill="1" applyBorder="1"/>
    <xf numFmtId="0" fontId="19" fillId="33" borderId="28" xfId="0" applyFont="1" applyFill="1" applyBorder="1"/>
    <xf numFmtId="0" fontId="19" fillId="33" borderId="0" xfId="0" applyFont="1" applyFill="1" applyBorder="1"/>
    <xf numFmtId="0" fontId="19" fillId="33" borderId="18" xfId="0" applyFont="1" applyFill="1" applyBorder="1"/>
    <xf numFmtId="0" fontId="21" fillId="0" borderId="21" xfId="0" applyFont="1" applyFill="1" applyBorder="1" applyAlignment="1">
      <alignment horizontal="center"/>
    </xf>
    <xf numFmtId="0" fontId="21" fillId="0" borderId="24" xfId="0" applyFont="1" applyFill="1" applyBorder="1"/>
    <xf numFmtId="0" fontId="21" fillId="0" borderId="27" xfId="0" applyFont="1" applyFill="1" applyBorder="1"/>
    <xf numFmtId="0" fontId="21" fillId="0" borderId="30" xfId="0" applyFont="1" applyFill="1" applyBorder="1"/>
    <xf numFmtId="0" fontId="19" fillId="34" borderId="15" xfId="0" applyFont="1" applyFill="1" applyBorder="1"/>
    <xf numFmtId="0" fontId="19" fillId="34" borderId="0" xfId="0" applyFont="1" applyFill="1" applyBorder="1"/>
    <xf numFmtId="0" fontId="19" fillId="34" borderId="22" xfId="0" applyFont="1" applyFill="1" applyBorder="1"/>
    <xf numFmtId="0" fontId="19" fillId="34" borderId="16" xfId="30" applyNumberFormat="1" applyFont="1" applyFill="1" applyBorder="1" applyAlignment="1">
      <alignment horizontal="center"/>
    </xf>
    <xf numFmtId="0" fontId="19" fillId="34" borderId="19" xfId="30" applyNumberFormat="1" applyFont="1" applyFill="1" applyBorder="1" applyAlignment="1">
      <alignment horizontal="center"/>
    </xf>
    <xf numFmtId="0" fontId="19" fillId="34" borderId="23" xfId="30" applyNumberFormat="1" applyFont="1" applyFill="1" applyBorder="1" applyAlignment="1">
      <alignment horizontal="center"/>
    </xf>
    <xf numFmtId="0" fontId="19" fillId="34" borderId="12" xfId="0" applyFont="1" applyFill="1" applyBorder="1"/>
    <xf numFmtId="0" fontId="19" fillId="34" borderId="27" xfId="0" applyFont="1" applyFill="1" applyBorder="1"/>
    <xf numFmtId="0" fontId="20" fillId="34" borderId="27" xfId="0" applyFont="1" applyFill="1" applyBorder="1"/>
    <xf numFmtId="0" fontId="20" fillId="34" borderId="28" xfId="0" applyFont="1" applyFill="1" applyBorder="1"/>
    <xf numFmtId="0" fontId="19" fillId="34" borderId="28" xfId="0" applyFont="1" applyFill="1" applyBorder="1"/>
    <xf numFmtId="0" fontId="20" fillId="0" borderId="43" xfId="0" applyFont="1" applyFill="1" applyBorder="1" applyAlignment="1">
      <alignment horizontal="center" vertical="center"/>
    </xf>
    <xf numFmtId="0" fontId="20" fillId="0" borderId="40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19" fillId="0" borderId="47" xfId="0" applyFont="1" applyFill="1" applyBorder="1" applyAlignment="1"/>
    <xf numFmtId="0" fontId="19" fillId="0" borderId="48" xfId="0" applyFont="1" applyFill="1" applyBorder="1" applyAlignment="1"/>
    <xf numFmtId="0" fontId="19" fillId="0" borderId="49" xfId="0" applyFont="1" applyFill="1" applyBorder="1" applyAlignment="1"/>
    <xf numFmtId="0" fontId="19" fillId="0" borderId="50" xfId="0" applyFont="1" applyFill="1" applyBorder="1" applyAlignment="1"/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54" xfId="0" applyFont="1" applyFill="1" applyBorder="1" applyAlignment="1"/>
    <xf numFmtId="0" fontId="19" fillId="0" borderId="55" xfId="0" applyFont="1" applyFill="1" applyBorder="1" applyAlignment="1"/>
    <xf numFmtId="0" fontId="21" fillId="0" borderId="27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166" fontId="19" fillId="0" borderId="56" xfId="30" applyNumberFormat="1" applyFont="1" applyFill="1" applyBorder="1" applyAlignment="1">
      <alignment horizontal="center"/>
    </xf>
    <xf numFmtId="166" fontId="19" fillId="0" borderId="57" xfId="30" applyNumberFormat="1" applyFont="1" applyFill="1" applyBorder="1" applyAlignment="1">
      <alignment horizontal="center"/>
    </xf>
    <xf numFmtId="166" fontId="20" fillId="0" borderId="57" xfId="30" applyNumberFormat="1" applyFont="1" applyFill="1" applyBorder="1" applyAlignment="1">
      <alignment horizontal="center"/>
    </xf>
    <xf numFmtId="166" fontId="20" fillId="0" borderId="58" xfId="30" applyNumberFormat="1" applyFont="1" applyFill="1" applyBorder="1" applyAlignment="1">
      <alignment horizontal="center"/>
    </xf>
    <xf numFmtId="0" fontId="19" fillId="0" borderId="43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horizontal="center" vertical="center"/>
    </xf>
    <xf numFmtId="0" fontId="19" fillId="0" borderId="32" xfId="0" applyFont="1" applyFill="1" applyBorder="1" applyAlignment="1">
      <alignment horizontal="center" vertical="center"/>
    </xf>
    <xf numFmtId="0" fontId="19" fillId="24" borderId="40" xfId="0" applyFont="1" applyFill="1" applyBorder="1" applyAlignment="1">
      <alignment horizontal="center" vertical="top" wrapText="1"/>
    </xf>
    <xf numFmtId="0" fontId="19" fillId="24" borderId="0" xfId="0" applyFont="1" applyFill="1" applyBorder="1" applyAlignment="1">
      <alignment horizontal="center" vertical="top" wrapText="1"/>
    </xf>
    <xf numFmtId="0" fontId="19" fillId="24" borderId="31" xfId="0" applyFont="1" applyFill="1" applyBorder="1" applyAlignment="1">
      <alignment horizontal="center" vertical="top" wrapText="1"/>
    </xf>
    <xf numFmtId="0" fontId="19" fillId="26" borderId="40" xfId="0" applyFont="1" applyFill="1" applyBorder="1" applyAlignment="1">
      <alignment horizontal="center" vertical="top" wrapText="1"/>
    </xf>
    <xf numFmtId="0" fontId="19" fillId="26" borderId="0" xfId="0" applyFont="1" applyFill="1" applyBorder="1" applyAlignment="1">
      <alignment horizontal="center" vertical="top" wrapText="1"/>
    </xf>
    <xf numFmtId="0" fontId="19" fillId="26" borderId="31" xfId="0" applyFont="1" applyFill="1" applyBorder="1" applyAlignment="1">
      <alignment horizontal="center" vertical="top" wrapText="1"/>
    </xf>
    <xf numFmtId="0" fontId="19" fillId="25" borderId="40" xfId="0" applyFont="1" applyFill="1" applyBorder="1" applyAlignment="1">
      <alignment horizontal="center" vertical="top" wrapText="1"/>
    </xf>
    <xf numFmtId="0" fontId="19" fillId="25" borderId="0" xfId="0" applyFont="1" applyFill="1" applyBorder="1" applyAlignment="1">
      <alignment horizontal="center" vertical="top" wrapText="1"/>
    </xf>
    <xf numFmtId="0" fontId="19" fillId="25" borderId="31" xfId="0" applyFont="1" applyFill="1" applyBorder="1" applyAlignment="1">
      <alignment horizontal="center" vertical="top" wrapText="1"/>
    </xf>
    <xf numFmtId="0" fontId="19" fillId="34" borderId="41" xfId="0" applyFont="1" applyFill="1" applyBorder="1" applyAlignment="1">
      <alignment horizontal="center" vertical="center" wrapText="1"/>
    </xf>
    <xf numFmtId="0" fontId="19" fillId="34" borderId="18" xfId="0" applyFont="1" applyFill="1" applyBorder="1" applyAlignment="1">
      <alignment horizontal="center" vertical="center" wrapText="1"/>
    </xf>
    <xf numFmtId="0" fontId="19" fillId="34" borderId="32" xfId="0" applyFont="1" applyFill="1" applyBorder="1" applyAlignment="1">
      <alignment horizontal="center" vertical="center" wrapText="1"/>
    </xf>
    <xf numFmtId="0" fontId="21" fillId="34" borderId="62" xfId="0" applyFont="1" applyFill="1" applyBorder="1" applyAlignment="1">
      <alignment horizontal="center" vertical="center" wrapText="1"/>
    </xf>
    <xf numFmtId="0" fontId="19" fillId="34" borderId="19" xfId="0" applyFont="1" applyFill="1" applyBorder="1" applyAlignment="1">
      <alignment horizontal="center" vertical="center" wrapText="1"/>
    </xf>
    <xf numFmtId="0" fontId="19" fillId="34" borderId="63" xfId="0" applyFont="1" applyFill="1" applyBorder="1" applyAlignment="1">
      <alignment horizontal="center" vertical="center" wrapText="1"/>
    </xf>
    <xf numFmtId="0" fontId="19" fillId="0" borderId="45" xfId="0" applyFont="1" applyFill="1" applyBorder="1" applyAlignment="1">
      <alignment horizontal="center" vertical="center"/>
    </xf>
    <xf numFmtId="0" fontId="19" fillId="0" borderId="59" xfId="0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43" xfId="0" applyFont="1" applyFill="1" applyBorder="1" applyAlignment="1">
      <alignment horizontal="center" vertical="center" wrapText="1"/>
    </xf>
    <xf numFmtId="0" fontId="19" fillId="0" borderId="45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60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34" xfId="0" applyFont="1" applyFill="1" applyBorder="1" applyAlignment="1">
      <alignment horizontal="center" vertical="center"/>
    </xf>
    <xf numFmtId="0" fontId="21" fillId="0" borderId="26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</cellXfs>
  <cellStyles count="44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9" builtinId="20" customBuiltin="1"/>
    <cellStyle name="Euro" xfId="30"/>
    <cellStyle name="Insatisfaisant" xfId="31" builtinId="27" customBuiltin="1"/>
    <cellStyle name="Neutre" xfId="32" builtinId="28" customBuiltin="1"/>
    <cellStyle name="Normal" xfId="0" builtinId="0"/>
    <cellStyle name="Normal 2" xfId="43"/>
    <cellStyle name="Note" xfId="28" builtinId="10" customBuiltin="1"/>
    <cellStyle name="Satisfaisant" xfId="33" builtinId="26" customBuiltin="1"/>
    <cellStyle name="Sortie" xfId="34" builtinId="21" customBuiltin="1"/>
    <cellStyle name="Texte explicatif" xfId="35" builtinId="53" customBuiltin="1"/>
    <cellStyle name="Titre" xfId="36" builtinId="15" customBuiltin="1"/>
    <cellStyle name="Titre 1" xfId="37" builtinId="16" customBuiltin="1"/>
    <cellStyle name="Titre 2" xfId="38" builtinId="17" customBuiltin="1"/>
    <cellStyle name="Titre 3" xfId="39" builtinId="18" customBuiltin="1"/>
    <cellStyle name="Titre 4" xfId="40" builtinId="19" customBuiltin="1"/>
    <cellStyle name="Total" xfId="41" builtinId="25" customBuiltin="1"/>
    <cellStyle name="Vérification" xfId="42" builtinId="23" customBuiltin="1"/>
  </cellStyles>
  <dxfs count="2"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AB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microsoft.com/office/2007/relationships/hdphoto" Target="../media/hdphoto2.wdp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536088</xdr:colOff>
      <xdr:row>13</xdr:row>
      <xdr:rowOff>17405</xdr:rowOff>
    </xdr:from>
    <xdr:to>
      <xdr:col>34</xdr:col>
      <xdr:colOff>385971</xdr:colOff>
      <xdr:row>49</xdr:row>
      <xdr:rowOff>28155</xdr:rowOff>
    </xdr:to>
    <xdr:grpSp>
      <xdr:nvGrpSpPr>
        <xdr:cNvPr id="23" name="Groupe 22"/>
        <xdr:cNvGrpSpPr/>
      </xdr:nvGrpSpPr>
      <xdr:grpSpPr>
        <a:xfrm>
          <a:off x="12560000" y="1115581"/>
          <a:ext cx="5228706" cy="5389574"/>
          <a:chOff x="5453150" y="560886"/>
          <a:chExt cx="5228706" cy="5389574"/>
        </a:xfrm>
      </xdr:grpSpPr>
      <xdr:pic>
        <xdr:nvPicPr>
          <xdr:cNvPr id="24" name="Image 2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2425" t="48365" r="43212" b="4408"/>
          <a:stretch/>
        </xdr:blipFill>
        <xdr:spPr>
          <a:xfrm>
            <a:off x="5453150" y="560886"/>
            <a:ext cx="5228706" cy="5389574"/>
          </a:xfrm>
          <a:prstGeom prst="rect">
            <a:avLst/>
          </a:prstGeom>
        </xdr:spPr>
      </xdr:pic>
      <xdr:sp macro="" textlink="">
        <xdr:nvSpPr>
          <xdr:cNvPr id="46" name="Ellipse 45"/>
          <xdr:cNvSpPr/>
        </xdr:nvSpPr>
        <xdr:spPr>
          <a:xfrm>
            <a:off x="6824749" y="4950006"/>
            <a:ext cx="99753" cy="83127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7" name="Ellipse 46"/>
          <xdr:cNvSpPr/>
        </xdr:nvSpPr>
        <xdr:spPr>
          <a:xfrm>
            <a:off x="7583979" y="4711708"/>
            <a:ext cx="99753" cy="83127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8" name="Ellipse 47"/>
          <xdr:cNvSpPr/>
        </xdr:nvSpPr>
        <xdr:spPr>
          <a:xfrm>
            <a:off x="9390611" y="4523287"/>
            <a:ext cx="99753" cy="83127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Ellipse 48"/>
          <xdr:cNvSpPr/>
        </xdr:nvSpPr>
        <xdr:spPr>
          <a:xfrm>
            <a:off x="7777942" y="3002056"/>
            <a:ext cx="99753" cy="83127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50" name="Ellipse 49"/>
          <xdr:cNvSpPr/>
        </xdr:nvSpPr>
        <xdr:spPr>
          <a:xfrm>
            <a:off x="7273639" y="2281618"/>
            <a:ext cx="99753" cy="83127"/>
          </a:xfrm>
          <a:prstGeom prst="ellipse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51" name="Ellipse 50"/>
          <xdr:cNvSpPr/>
        </xdr:nvSpPr>
        <xdr:spPr>
          <a:xfrm>
            <a:off x="8182496" y="2101512"/>
            <a:ext cx="99753" cy="83127"/>
          </a:xfrm>
          <a:prstGeom prst="ellipse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52" name="Ellipse 51"/>
          <xdr:cNvSpPr/>
        </xdr:nvSpPr>
        <xdr:spPr>
          <a:xfrm>
            <a:off x="8850284" y="2644609"/>
            <a:ext cx="99753" cy="83127"/>
          </a:xfrm>
          <a:prstGeom prst="ellipse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53" name="Forme libre 52"/>
          <xdr:cNvSpPr/>
        </xdr:nvSpPr>
        <xdr:spPr>
          <a:xfrm>
            <a:off x="6824751" y="3054705"/>
            <a:ext cx="947650" cy="1928552"/>
          </a:xfrm>
          <a:custGeom>
            <a:avLst/>
            <a:gdLst>
              <a:gd name="connsiteX0" fmla="*/ 49875 w 947650"/>
              <a:gd name="connsiteY0" fmla="*/ 1928552 h 1928552"/>
              <a:gd name="connsiteX1" fmla="*/ 99752 w 947650"/>
              <a:gd name="connsiteY1" fmla="*/ 831272 h 1928552"/>
              <a:gd name="connsiteX2" fmla="*/ 947650 w 947650"/>
              <a:gd name="connsiteY2" fmla="*/ 0 h 192855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947650" h="1928552">
                <a:moveTo>
                  <a:pt x="49875" y="1928552"/>
                </a:moveTo>
                <a:cubicBezTo>
                  <a:pt x="-1" y="1540624"/>
                  <a:pt x="-49877" y="1152697"/>
                  <a:pt x="99752" y="831272"/>
                </a:cubicBezTo>
                <a:cubicBezTo>
                  <a:pt x="249381" y="509847"/>
                  <a:pt x="598515" y="254923"/>
                  <a:pt x="947650" y="0"/>
                </a:cubicBezTo>
              </a:path>
            </a:pathLst>
          </a:cu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54" name="Forme libre 53"/>
          <xdr:cNvSpPr/>
        </xdr:nvSpPr>
        <xdr:spPr>
          <a:xfrm>
            <a:off x="7622772" y="3054705"/>
            <a:ext cx="423541" cy="1679171"/>
          </a:xfrm>
          <a:custGeom>
            <a:avLst/>
            <a:gdLst>
              <a:gd name="connsiteX0" fmla="*/ 0 w 423541"/>
              <a:gd name="connsiteY0" fmla="*/ 1679171 h 1679171"/>
              <a:gd name="connsiteX1" fmla="*/ 415636 w 423541"/>
              <a:gd name="connsiteY1" fmla="*/ 980902 h 1679171"/>
              <a:gd name="connsiteX2" fmla="*/ 232756 w 423541"/>
              <a:gd name="connsiteY2" fmla="*/ 0 h 167917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23541" h="1679171">
                <a:moveTo>
                  <a:pt x="0" y="1679171"/>
                </a:moveTo>
                <a:cubicBezTo>
                  <a:pt x="188421" y="1469967"/>
                  <a:pt x="376843" y="1260764"/>
                  <a:pt x="415636" y="980902"/>
                </a:cubicBezTo>
                <a:cubicBezTo>
                  <a:pt x="454429" y="701040"/>
                  <a:pt x="343592" y="350520"/>
                  <a:pt x="232756" y="0"/>
                </a:cubicBezTo>
              </a:path>
            </a:pathLst>
          </a:cu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55" name="Forme libre 54"/>
          <xdr:cNvSpPr/>
        </xdr:nvSpPr>
        <xdr:spPr>
          <a:xfrm>
            <a:off x="7838903" y="3046392"/>
            <a:ext cx="1596043" cy="1546167"/>
          </a:xfrm>
          <a:custGeom>
            <a:avLst/>
            <a:gdLst>
              <a:gd name="connsiteX0" fmla="*/ 1596043 w 1596043"/>
              <a:gd name="connsiteY0" fmla="*/ 1546167 h 1546167"/>
              <a:gd name="connsiteX1" fmla="*/ 1097280 w 1596043"/>
              <a:gd name="connsiteY1" fmla="*/ 515389 h 1546167"/>
              <a:gd name="connsiteX2" fmla="*/ 0 w 1596043"/>
              <a:gd name="connsiteY2" fmla="*/ 0 h 15461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596043" h="1546167">
                <a:moveTo>
                  <a:pt x="1596043" y="1546167"/>
                </a:moveTo>
                <a:cubicBezTo>
                  <a:pt x="1479665" y="1159625"/>
                  <a:pt x="1363287" y="773083"/>
                  <a:pt x="1097280" y="515389"/>
                </a:cubicBezTo>
                <a:cubicBezTo>
                  <a:pt x="831273" y="257694"/>
                  <a:pt x="415636" y="128847"/>
                  <a:pt x="0" y="0"/>
                </a:cubicBezTo>
              </a:path>
            </a:pathLst>
          </a:cu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56" name="Forme libre 55"/>
          <xdr:cNvSpPr/>
        </xdr:nvSpPr>
        <xdr:spPr>
          <a:xfrm>
            <a:off x="7304276" y="2314872"/>
            <a:ext cx="567877" cy="731520"/>
          </a:xfrm>
          <a:custGeom>
            <a:avLst/>
            <a:gdLst>
              <a:gd name="connsiteX0" fmla="*/ 567877 w 567877"/>
              <a:gd name="connsiteY0" fmla="*/ 731520 h 731520"/>
              <a:gd name="connsiteX1" fmla="*/ 85739 w 567877"/>
              <a:gd name="connsiteY1" fmla="*/ 448887 h 731520"/>
              <a:gd name="connsiteX2" fmla="*/ 2612 w 567877"/>
              <a:gd name="connsiteY2" fmla="*/ 0 h 7315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567877" h="731520">
                <a:moveTo>
                  <a:pt x="567877" y="731520"/>
                </a:moveTo>
                <a:cubicBezTo>
                  <a:pt x="373913" y="651163"/>
                  <a:pt x="179950" y="570807"/>
                  <a:pt x="85739" y="448887"/>
                </a:cubicBezTo>
                <a:cubicBezTo>
                  <a:pt x="-8472" y="326967"/>
                  <a:pt x="-2930" y="163483"/>
                  <a:pt x="2612" y="0"/>
                </a:cubicBezTo>
              </a:path>
            </a:pathLst>
          </a:custGeom>
          <a:noFill/>
          <a:ln>
            <a:solidFill>
              <a:schemeClr val="tx2">
                <a:lumMod val="75000"/>
                <a:lumOff val="2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57" name="Forme libre 56"/>
          <xdr:cNvSpPr/>
        </xdr:nvSpPr>
        <xdr:spPr>
          <a:xfrm>
            <a:off x="7838903" y="2148617"/>
            <a:ext cx="432352" cy="881150"/>
          </a:xfrm>
          <a:custGeom>
            <a:avLst/>
            <a:gdLst>
              <a:gd name="connsiteX0" fmla="*/ 0 w 432352"/>
              <a:gd name="connsiteY0" fmla="*/ 881150 h 881150"/>
              <a:gd name="connsiteX1" fmla="*/ 399010 w 432352"/>
              <a:gd name="connsiteY1" fmla="*/ 448888 h 881150"/>
              <a:gd name="connsiteX2" fmla="*/ 382385 w 432352"/>
              <a:gd name="connsiteY2" fmla="*/ 0 h 881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32352" h="881150">
                <a:moveTo>
                  <a:pt x="0" y="881150"/>
                </a:moveTo>
                <a:cubicBezTo>
                  <a:pt x="167639" y="738448"/>
                  <a:pt x="335279" y="595746"/>
                  <a:pt x="399010" y="448888"/>
                </a:cubicBezTo>
                <a:cubicBezTo>
                  <a:pt x="462741" y="302030"/>
                  <a:pt x="422563" y="151015"/>
                  <a:pt x="382385" y="0"/>
                </a:cubicBezTo>
              </a:path>
            </a:pathLst>
          </a:custGeom>
          <a:noFill/>
          <a:ln>
            <a:solidFill>
              <a:srgbClr val="080ABC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58" name="Forme libre 57"/>
          <xdr:cNvSpPr/>
        </xdr:nvSpPr>
        <xdr:spPr>
          <a:xfrm>
            <a:off x="7855528" y="2697257"/>
            <a:ext cx="1047404" cy="332510"/>
          </a:xfrm>
          <a:custGeom>
            <a:avLst/>
            <a:gdLst>
              <a:gd name="connsiteX0" fmla="*/ 0 w 1047404"/>
              <a:gd name="connsiteY0" fmla="*/ 332510 h 332510"/>
              <a:gd name="connsiteX1" fmla="*/ 631767 w 1047404"/>
              <a:gd name="connsiteY1" fmla="*/ 299259 h 332510"/>
              <a:gd name="connsiteX2" fmla="*/ 1047404 w 1047404"/>
              <a:gd name="connsiteY2" fmla="*/ 0 h 3325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047404" h="332510">
                <a:moveTo>
                  <a:pt x="0" y="332510"/>
                </a:moveTo>
                <a:lnTo>
                  <a:pt x="631767" y="299259"/>
                </a:lnTo>
                <a:cubicBezTo>
                  <a:pt x="806334" y="243841"/>
                  <a:pt x="926869" y="121920"/>
                  <a:pt x="1047404" y="0"/>
                </a:cubicBezTo>
              </a:path>
            </a:pathLst>
          </a:custGeom>
          <a:noFill/>
          <a:ln>
            <a:solidFill>
              <a:srgbClr val="080ABC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59" name="Picture 4" descr="See original image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duotone>
              <a:srgbClr val="FF0000">
                <a:shade val="45000"/>
                <a:satMod val="135000"/>
              </a:srgb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9504295">
            <a:off x="8108693" y="3908297"/>
            <a:ext cx="331747" cy="358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" name="Picture 2" descr="See original image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rightnessContrast bright="98000" contrast="-39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6507438">
            <a:off x="7087756" y="2790333"/>
            <a:ext cx="344236" cy="3442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1" name="ZoneTexte 50"/>
          <xdr:cNvSpPr txBox="1"/>
        </xdr:nvSpPr>
        <xdr:spPr>
          <a:xfrm>
            <a:off x="6824749" y="1998782"/>
            <a:ext cx="547489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>
                <a:solidFill>
                  <a:srgbClr val="080ABC"/>
                </a:solidFill>
              </a:rPr>
              <a:t>LHR</a:t>
            </a:r>
          </a:p>
        </xdr:txBody>
      </xdr:sp>
      <xdr:sp macro="" textlink="">
        <xdr:nvSpPr>
          <xdr:cNvPr id="62" name="ZoneTexte 51"/>
          <xdr:cNvSpPr txBox="1"/>
        </xdr:nvSpPr>
        <xdr:spPr>
          <a:xfrm>
            <a:off x="7744690" y="1731488"/>
            <a:ext cx="537559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>
                <a:solidFill>
                  <a:srgbClr val="080ABC"/>
                </a:solidFill>
              </a:rPr>
              <a:t>AMS</a:t>
            </a:r>
          </a:p>
        </xdr:txBody>
      </xdr:sp>
      <xdr:sp macro="" textlink="">
        <xdr:nvSpPr>
          <xdr:cNvPr id="63" name="ZoneTexte 52"/>
          <xdr:cNvSpPr txBox="1"/>
        </xdr:nvSpPr>
        <xdr:spPr>
          <a:xfrm>
            <a:off x="8805882" y="2234412"/>
            <a:ext cx="584729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>
                <a:solidFill>
                  <a:srgbClr val="080ABC"/>
                </a:solidFill>
              </a:rPr>
              <a:t>FRA</a:t>
            </a:r>
          </a:p>
        </xdr:txBody>
      </xdr:sp>
      <xdr:sp macro="" textlink="">
        <xdr:nvSpPr>
          <xdr:cNvPr id="64" name="ZoneTexte 53"/>
          <xdr:cNvSpPr txBox="1"/>
        </xdr:nvSpPr>
        <xdr:spPr>
          <a:xfrm>
            <a:off x="6361793" y="5134143"/>
            <a:ext cx="562709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>
                <a:solidFill>
                  <a:srgbClr val="FF0000"/>
                </a:solidFill>
              </a:rPr>
              <a:t>MAD</a:t>
            </a:r>
          </a:p>
        </xdr:txBody>
      </xdr:sp>
      <xdr:sp macro="" textlink="">
        <xdr:nvSpPr>
          <xdr:cNvPr id="65" name="ZoneTexte 54"/>
          <xdr:cNvSpPr txBox="1"/>
        </xdr:nvSpPr>
        <xdr:spPr>
          <a:xfrm>
            <a:off x="7683730" y="4764498"/>
            <a:ext cx="50694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>
                <a:solidFill>
                  <a:srgbClr val="FF0000"/>
                </a:solidFill>
              </a:rPr>
              <a:t>BCN</a:t>
            </a:r>
          </a:p>
        </xdr:txBody>
      </xdr:sp>
      <xdr:sp macro="" textlink="">
        <xdr:nvSpPr>
          <xdr:cNvPr id="66" name="ZoneTexte 55"/>
          <xdr:cNvSpPr txBox="1"/>
        </xdr:nvSpPr>
        <xdr:spPr>
          <a:xfrm>
            <a:off x="9447974" y="4557819"/>
            <a:ext cx="932675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1400">
                <a:solidFill>
                  <a:srgbClr val="FF0000"/>
                </a:solidFill>
              </a:rPr>
              <a:t>FCO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tabSelected="1" zoomScale="85" zoomScaleNormal="85" zoomScaleSheetLayoutView="115" workbookViewId="0">
      <selection activeCell="T13" sqref="T13"/>
    </sheetView>
  </sheetViews>
  <sheetFormatPr baseColWidth="10" defaultColWidth="8.140625" defaultRowHeight="12.75" customHeight="1" x14ac:dyDescent="0.2"/>
  <cols>
    <col min="1" max="1" width="2.28515625" style="1" customWidth="1"/>
    <col min="2" max="3" width="6.7109375" style="4" customWidth="1"/>
    <col min="4" max="5" width="8.140625" style="4"/>
    <col min="6" max="6" width="21.42578125" style="4" customWidth="1"/>
    <col min="7" max="14" width="7.28515625" style="4" customWidth="1"/>
    <col min="15" max="15" width="2.28515625" style="4" customWidth="1"/>
    <col min="16" max="17" width="7.42578125" style="4" customWidth="1"/>
    <col min="18" max="18" width="3.5703125" style="4" customWidth="1"/>
    <col min="19" max="16384" width="8.140625" style="4"/>
  </cols>
  <sheetData>
    <row r="1" spans="2:20" s="1" customFormat="1" ht="12.75" customHeight="1" thickBot="1" x14ac:dyDescent="0.25"/>
    <row r="2" spans="2:20" s="1" customFormat="1" ht="12.75" customHeight="1" thickTop="1" x14ac:dyDescent="0.2">
      <c r="B2" s="107" t="s">
        <v>0</v>
      </c>
      <c r="C2" s="108"/>
      <c r="D2" s="108"/>
      <c r="E2" s="108"/>
      <c r="F2" s="108"/>
      <c r="G2" s="108"/>
      <c r="H2" s="108"/>
      <c r="I2" s="108"/>
      <c r="J2" s="109"/>
      <c r="L2" s="2"/>
      <c r="M2" s="113" t="s">
        <v>1</v>
      </c>
      <c r="N2" s="114"/>
      <c r="O2" s="114"/>
      <c r="Q2" s="3"/>
      <c r="R2" s="3"/>
      <c r="S2" s="3"/>
      <c r="T2" s="3"/>
    </row>
    <row r="3" spans="2:20" ht="12.75" customHeight="1" x14ac:dyDescent="0.2">
      <c r="B3" s="110"/>
      <c r="C3" s="111"/>
      <c r="D3" s="111"/>
      <c r="E3" s="111"/>
      <c r="F3" s="111"/>
      <c r="G3" s="111"/>
      <c r="H3" s="111"/>
      <c r="I3" s="111"/>
      <c r="J3" s="112"/>
      <c r="L3" s="5"/>
      <c r="M3" s="115" t="s">
        <v>2</v>
      </c>
      <c r="N3" s="116"/>
      <c r="O3" s="116"/>
      <c r="Q3" s="3"/>
      <c r="R3" s="3"/>
      <c r="S3" s="3"/>
      <c r="T3" s="3"/>
    </row>
    <row r="4" spans="2:20" ht="12.75" customHeight="1" thickBot="1" x14ac:dyDescent="0.25">
      <c r="B4" s="117" t="s">
        <v>3</v>
      </c>
      <c r="C4" s="118"/>
      <c r="D4" s="118"/>
      <c r="E4" s="118" t="s">
        <v>4</v>
      </c>
      <c r="F4" s="118"/>
      <c r="G4" s="118"/>
      <c r="H4" s="118" t="s">
        <v>5</v>
      </c>
      <c r="I4" s="118"/>
      <c r="J4" s="119"/>
      <c r="L4" s="102"/>
      <c r="M4" s="120" t="s">
        <v>6</v>
      </c>
      <c r="N4" s="121"/>
      <c r="O4" s="121"/>
      <c r="Q4" s="3"/>
      <c r="R4" s="3"/>
      <c r="S4" s="3"/>
      <c r="T4" s="3"/>
    </row>
    <row r="5" spans="2:20" ht="12.75" customHeight="1" thickTop="1" x14ac:dyDescent="0.2">
      <c r="B5" s="117"/>
      <c r="C5" s="118"/>
      <c r="D5" s="118"/>
      <c r="E5" s="118"/>
      <c r="F5" s="118"/>
      <c r="G5" s="118"/>
      <c r="H5" s="118"/>
      <c r="I5" s="118"/>
      <c r="J5" s="119"/>
      <c r="Q5" s="3"/>
      <c r="R5" s="3"/>
      <c r="S5" s="3"/>
      <c r="T5" s="3"/>
    </row>
    <row r="6" spans="2:20" ht="12.75" customHeight="1" thickBot="1" x14ac:dyDescent="0.25">
      <c r="B6" s="126">
        <f>P61+Q61</f>
        <v>40200</v>
      </c>
      <c r="C6" s="127"/>
      <c r="D6" s="127"/>
      <c r="E6" s="127">
        <f>P62+Q62</f>
        <v>0</v>
      </c>
      <c r="F6" s="127"/>
      <c r="G6" s="127"/>
      <c r="H6" s="128">
        <f>B6+E6</f>
        <v>40200</v>
      </c>
      <c r="I6" s="128"/>
      <c r="J6" s="129"/>
      <c r="L6" s="85"/>
      <c r="Q6" s="3"/>
      <c r="R6" s="3"/>
      <c r="S6" s="3"/>
      <c r="T6" s="3"/>
    </row>
    <row r="7" spans="2:20" s="1" customFormat="1" ht="12" hidden="1" customHeight="1" x14ac:dyDescent="0.2">
      <c r="Q7" s="3"/>
      <c r="R7" s="3"/>
      <c r="S7" s="3"/>
      <c r="T7" s="3"/>
    </row>
    <row r="8" spans="2:20" s="1" customFormat="1" ht="12" hidden="1" customHeight="1" x14ac:dyDescent="0.2">
      <c r="Q8" s="3"/>
      <c r="R8" s="3"/>
      <c r="S8" s="3"/>
      <c r="T8" s="3"/>
    </row>
    <row r="9" spans="2:20" s="1" customFormat="1" ht="12.75" hidden="1" customHeight="1" x14ac:dyDescent="0.2"/>
    <row r="10" spans="2:20" ht="12.75" hidden="1" customHeight="1" x14ac:dyDescent="0.2">
      <c r="B10" s="6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20" ht="12.75" hidden="1" customHeight="1" x14ac:dyDescent="0.2">
      <c r="B11" s="6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20" ht="12.75" hidden="1" customHeight="1" x14ac:dyDescent="0.2">
      <c r="B12" s="6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20" ht="12.75" customHeight="1" thickBot="1" x14ac:dyDescent="0.25">
      <c r="B13" s="6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20" ht="12.75" customHeight="1" x14ac:dyDescent="0.2">
      <c r="B14" s="130" t="s">
        <v>7</v>
      </c>
      <c r="C14" s="131"/>
      <c r="D14" s="136" t="s">
        <v>8</v>
      </c>
      <c r="E14" s="139" t="s">
        <v>3</v>
      </c>
      <c r="F14" s="142" t="s">
        <v>9</v>
      </c>
      <c r="G14" s="145" t="s">
        <v>28</v>
      </c>
      <c r="H14" s="148" t="s">
        <v>10</v>
      </c>
      <c r="I14" s="7"/>
      <c r="J14" s="7"/>
      <c r="K14" s="7"/>
      <c r="L14" s="7"/>
      <c r="M14" s="7"/>
      <c r="N14" s="7"/>
      <c r="O14" s="7"/>
    </row>
    <row r="15" spans="2:20" ht="12.75" customHeight="1" x14ac:dyDescent="0.2">
      <c r="B15" s="132"/>
      <c r="C15" s="133"/>
      <c r="D15" s="137"/>
      <c r="E15" s="140"/>
      <c r="F15" s="143"/>
      <c r="G15" s="146"/>
      <c r="H15" s="149"/>
      <c r="I15" s="7"/>
      <c r="J15" s="7"/>
      <c r="K15" s="7"/>
      <c r="L15" s="7"/>
      <c r="M15" s="7"/>
      <c r="N15" s="7"/>
      <c r="O15" s="7"/>
    </row>
    <row r="16" spans="2:20" ht="12.75" customHeight="1" x14ac:dyDescent="0.2">
      <c r="B16" s="134"/>
      <c r="C16" s="135"/>
      <c r="D16" s="138"/>
      <c r="E16" s="141"/>
      <c r="F16" s="144"/>
      <c r="G16" s="147"/>
      <c r="H16" s="150"/>
      <c r="I16" s="7"/>
      <c r="J16" s="7"/>
      <c r="K16" s="7"/>
      <c r="L16" s="7"/>
      <c r="M16" s="7"/>
      <c r="N16" s="7"/>
      <c r="O16" s="7"/>
    </row>
    <row r="17" spans="2:23" ht="12.75" customHeight="1" x14ac:dyDescent="0.2">
      <c r="B17" s="8" t="s">
        <v>31</v>
      </c>
      <c r="C17" s="9" t="s">
        <v>29</v>
      </c>
      <c r="D17" s="10">
        <v>50</v>
      </c>
      <c r="E17" s="11">
        <f>P39+Q39</f>
        <v>45</v>
      </c>
      <c r="F17" s="12">
        <v>5</v>
      </c>
      <c r="G17" s="96">
        <f>P41+Q41</f>
        <v>0</v>
      </c>
      <c r="H17" s="99"/>
      <c r="I17" s="7"/>
      <c r="J17" s="3"/>
      <c r="K17" s="3"/>
      <c r="L17" s="3"/>
      <c r="M17" s="7"/>
      <c r="N17" s="3"/>
      <c r="O17" s="3"/>
    </row>
    <row r="18" spans="2:23" ht="13.5" customHeight="1" x14ac:dyDescent="0.2">
      <c r="B18" s="13" t="s">
        <v>34</v>
      </c>
      <c r="C18" s="14" t="s">
        <v>29</v>
      </c>
      <c r="D18" s="15">
        <v>80</v>
      </c>
      <c r="E18" s="16">
        <f>P45+Q45</f>
        <v>60</v>
      </c>
      <c r="F18" s="17">
        <v>20</v>
      </c>
      <c r="G18" s="97">
        <f>P47+Q47</f>
        <v>0</v>
      </c>
      <c r="H18" s="100"/>
      <c r="I18" s="7"/>
      <c r="J18" s="3"/>
      <c r="K18" s="3"/>
      <c r="L18" s="3"/>
      <c r="M18" s="3"/>
      <c r="N18" s="3"/>
      <c r="O18" s="3"/>
    </row>
    <row r="19" spans="2:23" ht="13.5" customHeight="1" x14ac:dyDescent="0.2">
      <c r="B19" s="13" t="s">
        <v>37</v>
      </c>
      <c r="C19" s="14" t="s">
        <v>29</v>
      </c>
      <c r="D19" s="15">
        <v>100</v>
      </c>
      <c r="E19" s="16">
        <f>P51+Q51</f>
        <v>55</v>
      </c>
      <c r="F19" s="17">
        <v>45</v>
      </c>
      <c r="G19" s="97">
        <f>P53+Q53</f>
        <v>0</v>
      </c>
      <c r="H19" s="100"/>
      <c r="I19" s="7"/>
      <c r="J19" s="3"/>
      <c r="K19" s="3"/>
      <c r="L19" s="3"/>
      <c r="M19" s="3"/>
      <c r="N19" s="3"/>
      <c r="O19" s="3"/>
    </row>
    <row r="20" spans="2:23" ht="13.5" customHeight="1" x14ac:dyDescent="0.2">
      <c r="B20" s="13" t="s">
        <v>29</v>
      </c>
      <c r="C20" s="14" t="s">
        <v>40</v>
      </c>
      <c r="D20" s="15">
        <v>50</v>
      </c>
      <c r="E20" s="16">
        <f>I58+J58</f>
        <v>35</v>
      </c>
      <c r="F20" s="17">
        <v>15</v>
      </c>
      <c r="G20" s="97">
        <f>I60+J60</f>
        <v>0</v>
      </c>
      <c r="H20" s="100"/>
      <c r="I20" s="7"/>
      <c r="J20" s="3"/>
      <c r="K20" s="3"/>
      <c r="L20" s="3"/>
      <c r="M20" s="3"/>
      <c r="N20" s="3"/>
      <c r="O20" s="3"/>
    </row>
    <row r="21" spans="2:23" ht="13.5" customHeight="1" x14ac:dyDescent="0.2">
      <c r="B21" s="13" t="s">
        <v>29</v>
      </c>
      <c r="C21" s="14" t="s">
        <v>12</v>
      </c>
      <c r="D21" s="15">
        <v>80</v>
      </c>
      <c r="E21" s="16">
        <f>K58+L58</f>
        <v>70</v>
      </c>
      <c r="F21" s="17">
        <v>10</v>
      </c>
      <c r="G21" s="97">
        <f>K60+L60</f>
        <v>0</v>
      </c>
      <c r="H21" s="100"/>
      <c r="I21" s="7"/>
      <c r="J21" s="3"/>
      <c r="K21" s="3"/>
      <c r="L21" s="3"/>
      <c r="M21" s="3"/>
      <c r="N21" s="3"/>
      <c r="O21" s="3"/>
    </row>
    <row r="22" spans="2:23" ht="12.75" customHeight="1" thickBot="1" x14ac:dyDescent="0.25">
      <c r="B22" s="18" t="s">
        <v>29</v>
      </c>
      <c r="C22" s="92" t="s">
        <v>11</v>
      </c>
      <c r="D22" s="19">
        <v>100</v>
      </c>
      <c r="E22" s="20">
        <f>M58+N58</f>
        <v>60</v>
      </c>
      <c r="F22" s="21">
        <v>40</v>
      </c>
      <c r="G22" s="98">
        <f>M60+N60</f>
        <v>0</v>
      </c>
      <c r="H22" s="101"/>
      <c r="I22" s="7"/>
      <c r="J22" s="3"/>
      <c r="K22" s="3"/>
      <c r="L22" s="3"/>
      <c r="M22" s="3"/>
      <c r="N22" s="3"/>
      <c r="O22" s="3"/>
    </row>
    <row r="23" spans="2:23" ht="12.75" customHeight="1" thickBot="1" x14ac:dyDescent="0.25"/>
    <row r="24" spans="2:23" ht="12.75" hidden="1" customHeight="1" x14ac:dyDescent="0.2"/>
    <row r="25" spans="2:23" ht="12.75" hidden="1" customHeight="1" thickBot="1" x14ac:dyDescent="0.25"/>
    <row r="26" spans="2:23" ht="12.75" customHeight="1" x14ac:dyDescent="0.2">
      <c r="B26" s="154" t="s">
        <v>49</v>
      </c>
      <c r="C26" s="176"/>
      <c r="D26" s="176"/>
      <c r="E26" s="176"/>
      <c r="F26" s="177"/>
      <c r="G26" s="183" t="s">
        <v>13</v>
      </c>
      <c r="H26" s="108"/>
      <c r="I26" s="108"/>
      <c r="J26" s="108"/>
      <c r="K26" s="108"/>
      <c r="L26" s="108"/>
      <c r="M26" s="108"/>
      <c r="N26" s="109"/>
      <c r="O26" s="22"/>
      <c r="P26" s="130" t="s">
        <v>14</v>
      </c>
      <c r="Q26" s="151"/>
      <c r="S26" s="154" t="s">
        <v>15</v>
      </c>
      <c r="T26" s="155"/>
    </row>
    <row r="27" spans="2:23" ht="12.75" customHeight="1" x14ac:dyDescent="0.2">
      <c r="B27" s="156"/>
      <c r="C27" s="178"/>
      <c r="D27" s="178"/>
      <c r="E27" s="178"/>
      <c r="F27" s="179"/>
      <c r="G27" s="174"/>
      <c r="H27" s="184"/>
      <c r="I27" s="184"/>
      <c r="J27" s="184"/>
      <c r="K27" s="184"/>
      <c r="L27" s="184"/>
      <c r="M27" s="184"/>
      <c r="N27" s="185"/>
      <c r="O27" s="22"/>
      <c r="P27" s="132"/>
      <c r="Q27" s="152"/>
      <c r="S27" s="156"/>
      <c r="T27" s="157"/>
    </row>
    <row r="28" spans="2:23" ht="12.75" customHeight="1" thickBot="1" x14ac:dyDescent="0.25">
      <c r="B28" s="156"/>
      <c r="C28" s="178"/>
      <c r="D28" s="178"/>
      <c r="E28" s="178"/>
      <c r="F28" s="179"/>
      <c r="G28" s="160" t="s">
        <v>29</v>
      </c>
      <c r="H28" s="161"/>
      <c r="I28" s="160" t="s">
        <v>40</v>
      </c>
      <c r="J28" s="161"/>
      <c r="K28" s="160" t="s">
        <v>12</v>
      </c>
      <c r="L28" s="161"/>
      <c r="M28" s="160" t="s">
        <v>11</v>
      </c>
      <c r="N28" s="164"/>
      <c r="O28" s="22"/>
      <c r="P28" s="132"/>
      <c r="Q28" s="152"/>
      <c r="S28" s="158"/>
      <c r="T28" s="159"/>
    </row>
    <row r="29" spans="2:23" ht="12.75" customHeight="1" x14ac:dyDescent="0.2">
      <c r="B29" s="156"/>
      <c r="C29" s="178"/>
      <c r="D29" s="178"/>
      <c r="E29" s="178"/>
      <c r="F29" s="179"/>
      <c r="G29" s="162"/>
      <c r="H29" s="163"/>
      <c r="I29" s="162"/>
      <c r="J29" s="163"/>
      <c r="K29" s="162"/>
      <c r="L29" s="163"/>
      <c r="M29" s="162"/>
      <c r="N29" s="112"/>
      <c r="O29" s="23"/>
      <c r="P29" s="134"/>
      <c r="Q29" s="153"/>
    </row>
    <row r="30" spans="2:23" ht="12.75" customHeight="1" x14ac:dyDescent="0.2">
      <c r="B30" s="156"/>
      <c r="C30" s="178"/>
      <c r="D30" s="178"/>
      <c r="E30" s="178"/>
      <c r="F30" s="179"/>
      <c r="G30" s="122" t="s">
        <v>16</v>
      </c>
      <c r="H30" s="124" t="s">
        <v>17</v>
      </c>
      <c r="I30" s="122" t="s">
        <v>16</v>
      </c>
      <c r="J30" s="124" t="s">
        <v>17</v>
      </c>
      <c r="K30" s="122" t="s">
        <v>16</v>
      </c>
      <c r="L30" s="124" t="s">
        <v>17</v>
      </c>
      <c r="M30" s="122" t="s">
        <v>16</v>
      </c>
      <c r="N30" s="169" t="s">
        <v>17</v>
      </c>
      <c r="O30" s="23"/>
      <c r="P30" s="167" t="s">
        <v>16</v>
      </c>
      <c r="Q30" s="169" t="s">
        <v>17</v>
      </c>
      <c r="S30" s="24" t="s">
        <v>18</v>
      </c>
      <c r="T30" s="24" t="s">
        <v>19</v>
      </c>
      <c r="V30" s="71"/>
      <c r="W30" s="72"/>
    </row>
    <row r="31" spans="2:23" ht="12.75" customHeight="1" x14ac:dyDescent="0.2">
      <c r="B31" s="180"/>
      <c r="C31" s="181"/>
      <c r="D31" s="181"/>
      <c r="E31" s="181"/>
      <c r="F31" s="182"/>
      <c r="G31" s="123"/>
      <c r="H31" s="125"/>
      <c r="I31" s="123"/>
      <c r="J31" s="125"/>
      <c r="K31" s="123"/>
      <c r="L31" s="125"/>
      <c r="M31" s="123"/>
      <c r="N31" s="170"/>
      <c r="O31" s="23"/>
      <c r="P31" s="168"/>
      <c r="Q31" s="170"/>
      <c r="S31" s="93" t="s">
        <v>45</v>
      </c>
      <c r="T31" s="25">
        <v>650</v>
      </c>
      <c r="V31" s="34" t="s">
        <v>41</v>
      </c>
      <c r="W31" s="35">
        <v>120</v>
      </c>
    </row>
    <row r="32" spans="2:23" ht="12.75" customHeight="1" x14ac:dyDescent="0.2">
      <c r="B32" s="171" t="s">
        <v>20</v>
      </c>
      <c r="C32" s="160" t="s">
        <v>29</v>
      </c>
      <c r="D32" s="26" t="s">
        <v>21</v>
      </c>
      <c r="E32" s="10"/>
      <c r="F32" s="27"/>
      <c r="G32" s="28"/>
      <c r="H32" s="29"/>
      <c r="I32" s="26">
        <v>250</v>
      </c>
      <c r="J32" s="30">
        <v>80</v>
      </c>
      <c r="K32" s="26">
        <v>275</v>
      </c>
      <c r="L32" s="30">
        <v>90</v>
      </c>
      <c r="M32" s="26">
        <v>240</v>
      </c>
      <c r="N32" s="30">
        <v>70</v>
      </c>
      <c r="O32" s="31"/>
      <c r="P32" s="32"/>
      <c r="Q32" s="33"/>
      <c r="S32" s="34" t="s">
        <v>41</v>
      </c>
      <c r="T32" s="35">
        <v>600</v>
      </c>
      <c r="V32" s="34" t="s">
        <v>38</v>
      </c>
      <c r="W32" s="35">
        <v>120</v>
      </c>
    </row>
    <row r="33" spans="2:23" ht="12.75" customHeight="1" x14ac:dyDescent="0.2">
      <c r="B33" s="172"/>
      <c r="C33" s="174"/>
      <c r="D33" s="36" t="s">
        <v>3</v>
      </c>
      <c r="E33" s="16"/>
      <c r="F33" s="37"/>
      <c r="G33" s="38"/>
      <c r="H33" s="39"/>
      <c r="I33" s="36">
        <v>0</v>
      </c>
      <c r="J33" s="40">
        <v>0</v>
      </c>
      <c r="K33" s="36">
        <v>5</v>
      </c>
      <c r="L33" s="40">
        <v>30</v>
      </c>
      <c r="M33" s="36">
        <v>0</v>
      </c>
      <c r="N33" s="40">
        <v>20</v>
      </c>
      <c r="O33" s="31"/>
      <c r="P33" s="41">
        <f t="shared" ref="P33:Q37" si="0">I33+K33+M33</f>
        <v>5</v>
      </c>
      <c r="Q33" s="42">
        <f t="shared" si="0"/>
        <v>50</v>
      </c>
      <c r="S33" s="43" t="s">
        <v>38</v>
      </c>
      <c r="T33" s="44">
        <v>550</v>
      </c>
      <c r="V33" s="94" t="s">
        <v>46</v>
      </c>
      <c r="W33" s="44">
        <v>120</v>
      </c>
    </row>
    <row r="34" spans="2:23" ht="12.75" customHeight="1" x14ac:dyDescent="0.2">
      <c r="B34" s="172"/>
      <c r="C34" s="174"/>
      <c r="D34" s="45" t="s">
        <v>22</v>
      </c>
      <c r="E34" s="46"/>
      <c r="F34" s="47"/>
      <c r="G34" s="48"/>
      <c r="H34" s="49"/>
      <c r="I34" s="45">
        <v>5</v>
      </c>
      <c r="J34" s="50">
        <v>0</v>
      </c>
      <c r="K34" s="45">
        <v>5</v>
      </c>
      <c r="L34" s="50">
        <v>0</v>
      </c>
      <c r="M34" s="45">
        <v>5</v>
      </c>
      <c r="N34" s="50">
        <v>50</v>
      </c>
      <c r="O34" s="31"/>
      <c r="P34" s="51">
        <f t="shared" si="0"/>
        <v>15</v>
      </c>
      <c r="Q34" s="52">
        <f t="shared" si="0"/>
        <v>50</v>
      </c>
      <c r="S34" s="94" t="s">
        <v>46</v>
      </c>
      <c r="T34" s="44">
        <v>550</v>
      </c>
      <c r="V34" s="94" t="s">
        <v>45</v>
      </c>
      <c r="W34" s="44">
        <v>110</v>
      </c>
    </row>
    <row r="35" spans="2:23" ht="12.75" customHeight="1" x14ac:dyDescent="0.2">
      <c r="B35" s="172"/>
      <c r="C35" s="174"/>
      <c r="D35" s="103" t="s">
        <v>26</v>
      </c>
      <c r="E35" s="104"/>
      <c r="F35" s="104"/>
      <c r="G35" s="104"/>
      <c r="H35" s="104"/>
      <c r="I35" s="104"/>
      <c r="J35" s="105"/>
      <c r="K35" s="104"/>
      <c r="L35" s="105"/>
      <c r="M35" s="104"/>
      <c r="N35" s="105"/>
      <c r="O35" s="31"/>
      <c r="P35" s="103">
        <f t="shared" si="0"/>
        <v>0</v>
      </c>
      <c r="Q35" s="103">
        <f t="shared" si="0"/>
        <v>0</v>
      </c>
      <c r="S35" s="43" t="s">
        <v>35</v>
      </c>
      <c r="T35" s="44">
        <v>525</v>
      </c>
      <c r="V35" s="43" t="s">
        <v>35</v>
      </c>
      <c r="W35" s="44">
        <v>110</v>
      </c>
    </row>
    <row r="36" spans="2:23" ht="12.75" customHeight="1" x14ac:dyDescent="0.2">
      <c r="B36" s="172"/>
      <c r="C36" s="174"/>
      <c r="D36" s="53" t="s">
        <v>23</v>
      </c>
      <c r="E36" s="17"/>
      <c r="F36" s="54"/>
      <c r="G36" s="55"/>
      <c r="H36" s="56"/>
      <c r="I36" s="53">
        <f t="shared" ref="I36:N36" si="1">I32*I33</f>
        <v>0</v>
      </c>
      <c r="J36" s="57">
        <f t="shared" si="1"/>
        <v>0</v>
      </c>
      <c r="K36" s="53">
        <f t="shared" si="1"/>
        <v>1375</v>
      </c>
      <c r="L36" s="57">
        <f t="shared" si="1"/>
        <v>2700</v>
      </c>
      <c r="M36" s="53">
        <f t="shared" si="1"/>
        <v>0</v>
      </c>
      <c r="N36" s="57">
        <f t="shared" si="1"/>
        <v>1400</v>
      </c>
      <c r="O36" s="31"/>
      <c r="P36" s="58">
        <f t="shared" si="0"/>
        <v>1375</v>
      </c>
      <c r="Q36" s="59">
        <f t="shared" si="0"/>
        <v>4100</v>
      </c>
      <c r="S36" s="34" t="s">
        <v>42</v>
      </c>
      <c r="T36" s="35">
        <v>500</v>
      </c>
      <c r="V36" s="43" t="s">
        <v>32</v>
      </c>
      <c r="W36" s="44">
        <v>100</v>
      </c>
    </row>
    <row r="37" spans="2:23" ht="12" customHeight="1" x14ac:dyDescent="0.2">
      <c r="B37" s="172"/>
      <c r="C37" s="162"/>
      <c r="D37" s="60" t="s">
        <v>24</v>
      </c>
      <c r="E37" s="61"/>
      <c r="F37" s="62"/>
      <c r="G37" s="63"/>
      <c r="H37" s="64"/>
      <c r="I37" s="60">
        <f t="shared" ref="I37:N37" si="2">I32*I35</f>
        <v>0</v>
      </c>
      <c r="J37" s="65">
        <f t="shared" si="2"/>
        <v>0</v>
      </c>
      <c r="K37" s="60">
        <f t="shared" si="2"/>
        <v>0</v>
      </c>
      <c r="L37" s="65">
        <f t="shared" si="2"/>
        <v>0</v>
      </c>
      <c r="M37" s="60">
        <f t="shared" si="2"/>
        <v>0</v>
      </c>
      <c r="N37" s="65">
        <f t="shared" si="2"/>
        <v>0</v>
      </c>
      <c r="O37" s="31"/>
      <c r="P37" s="66">
        <f t="shared" si="0"/>
        <v>0</v>
      </c>
      <c r="Q37" s="67">
        <f t="shared" si="0"/>
        <v>0</v>
      </c>
      <c r="S37" s="94" t="s">
        <v>47</v>
      </c>
      <c r="T37" s="44">
        <v>450</v>
      </c>
      <c r="V37" s="43" t="s">
        <v>39</v>
      </c>
      <c r="W37" s="44">
        <v>100</v>
      </c>
    </row>
    <row r="38" spans="2:23" ht="12.75" customHeight="1" x14ac:dyDescent="0.2">
      <c r="B38" s="172"/>
      <c r="C38" s="160" t="s">
        <v>31</v>
      </c>
      <c r="D38" s="26" t="s">
        <v>21</v>
      </c>
      <c r="E38" s="10"/>
      <c r="F38" s="27"/>
      <c r="G38" s="26">
        <v>250</v>
      </c>
      <c r="H38" s="30">
        <v>70</v>
      </c>
      <c r="I38" s="26">
        <v>400</v>
      </c>
      <c r="J38" s="30">
        <v>90</v>
      </c>
      <c r="K38" s="26">
        <v>425</v>
      </c>
      <c r="L38" s="30">
        <v>100</v>
      </c>
      <c r="M38" s="26">
        <v>450</v>
      </c>
      <c r="N38" s="30">
        <v>90</v>
      </c>
      <c r="O38" s="31"/>
      <c r="P38" s="32"/>
      <c r="Q38" s="33"/>
      <c r="S38" s="43" t="s">
        <v>32</v>
      </c>
      <c r="T38" s="44">
        <v>425</v>
      </c>
      <c r="V38" s="43" t="s">
        <v>36</v>
      </c>
      <c r="W38" s="44">
        <v>100</v>
      </c>
    </row>
    <row r="39" spans="2:23" ht="12.75" customHeight="1" x14ac:dyDescent="0.2">
      <c r="B39" s="172"/>
      <c r="C39" s="174"/>
      <c r="D39" s="36" t="s">
        <v>3</v>
      </c>
      <c r="E39" s="16"/>
      <c r="F39" s="37"/>
      <c r="G39" s="36">
        <v>5</v>
      </c>
      <c r="H39" s="40">
        <v>10</v>
      </c>
      <c r="I39" s="36">
        <v>0</v>
      </c>
      <c r="J39" s="40">
        <v>10</v>
      </c>
      <c r="K39" s="36">
        <v>10</v>
      </c>
      <c r="L39" s="40">
        <v>0</v>
      </c>
      <c r="M39" s="36">
        <v>5</v>
      </c>
      <c r="N39" s="40">
        <v>5</v>
      </c>
      <c r="O39" s="31"/>
      <c r="P39" s="41">
        <f t="shared" ref="P39:Q43" si="3">G39+I39+K39+M39</f>
        <v>20</v>
      </c>
      <c r="Q39" s="42">
        <f t="shared" si="3"/>
        <v>25</v>
      </c>
      <c r="S39" s="43" t="s">
        <v>43</v>
      </c>
      <c r="T39" s="44">
        <v>400</v>
      </c>
      <c r="V39" s="43" t="s">
        <v>42</v>
      </c>
      <c r="W39" s="44">
        <v>90</v>
      </c>
    </row>
    <row r="40" spans="2:23" ht="12.75" customHeight="1" x14ac:dyDescent="0.2">
      <c r="B40" s="172"/>
      <c r="C40" s="174"/>
      <c r="D40" s="45" t="s">
        <v>25</v>
      </c>
      <c r="E40" s="46"/>
      <c r="F40" s="47"/>
      <c r="G40" s="45">
        <v>20</v>
      </c>
      <c r="H40" s="50">
        <v>10</v>
      </c>
      <c r="I40" s="45">
        <v>5</v>
      </c>
      <c r="J40" s="50">
        <v>15</v>
      </c>
      <c r="K40" s="45">
        <v>10</v>
      </c>
      <c r="L40" s="50">
        <v>10</v>
      </c>
      <c r="M40" s="45">
        <v>5</v>
      </c>
      <c r="N40" s="50">
        <v>20</v>
      </c>
      <c r="O40" s="31"/>
      <c r="P40" s="51">
        <f t="shared" si="3"/>
        <v>40</v>
      </c>
      <c r="Q40" s="52">
        <f t="shared" si="3"/>
        <v>55</v>
      </c>
      <c r="S40" s="34" t="s">
        <v>39</v>
      </c>
      <c r="T40" s="35">
        <v>350</v>
      </c>
      <c r="V40" s="94" t="s">
        <v>47</v>
      </c>
      <c r="W40" s="44">
        <v>90</v>
      </c>
    </row>
    <row r="41" spans="2:23" ht="12.75" customHeight="1" x14ac:dyDescent="0.2">
      <c r="B41" s="172"/>
      <c r="C41" s="174"/>
      <c r="D41" s="103" t="s">
        <v>26</v>
      </c>
      <c r="E41" s="103"/>
      <c r="F41" s="103"/>
      <c r="G41" s="104"/>
      <c r="H41" s="105"/>
      <c r="I41" s="104"/>
      <c r="J41" s="105"/>
      <c r="K41" s="104"/>
      <c r="L41" s="105"/>
      <c r="M41" s="104"/>
      <c r="N41" s="105"/>
      <c r="O41" s="31"/>
      <c r="P41" s="106">
        <f t="shared" si="3"/>
        <v>0</v>
      </c>
      <c r="Q41" s="106">
        <f t="shared" si="3"/>
        <v>0</v>
      </c>
      <c r="S41" s="43" t="s">
        <v>36</v>
      </c>
      <c r="T41" s="44">
        <v>300</v>
      </c>
      <c r="V41" s="43" t="s">
        <v>43</v>
      </c>
      <c r="W41" s="44">
        <v>90</v>
      </c>
    </row>
    <row r="42" spans="2:23" ht="12.75" customHeight="1" x14ac:dyDescent="0.2">
      <c r="B42" s="172"/>
      <c r="C42" s="174"/>
      <c r="D42" s="53" t="s">
        <v>23</v>
      </c>
      <c r="E42" s="17"/>
      <c r="F42" s="54"/>
      <c r="G42" s="53">
        <f t="shared" ref="G42:N42" si="4">G38*G39</f>
        <v>1250</v>
      </c>
      <c r="H42" s="57">
        <f t="shared" si="4"/>
        <v>700</v>
      </c>
      <c r="I42" s="53">
        <f t="shared" si="4"/>
        <v>0</v>
      </c>
      <c r="J42" s="57">
        <f t="shared" si="4"/>
        <v>900</v>
      </c>
      <c r="K42" s="53">
        <f t="shared" si="4"/>
        <v>4250</v>
      </c>
      <c r="L42" s="57">
        <f t="shared" si="4"/>
        <v>0</v>
      </c>
      <c r="M42" s="53">
        <f t="shared" si="4"/>
        <v>2250</v>
      </c>
      <c r="N42" s="57">
        <f t="shared" si="4"/>
        <v>450</v>
      </c>
      <c r="O42" s="31"/>
      <c r="P42" s="58">
        <f t="shared" si="3"/>
        <v>7750</v>
      </c>
      <c r="Q42" s="59">
        <f t="shared" si="3"/>
        <v>2050</v>
      </c>
      <c r="S42" s="43" t="s">
        <v>30</v>
      </c>
      <c r="T42" s="44">
        <v>275</v>
      </c>
      <c r="V42" s="34" t="s">
        <v>30</v>
      </c>
      <c r="W42" s="35">
        <v>90</v>
      </c>
    </row>
    <row r="43" spans="2:23" ht="12.75" customHeight="1" x14ac:dyDescent="0.2">
      <c r="B43" s="172"/>
      <c r="C43" s="162"/>
      <c r="D43" s="60" t="s">
        <v>24</v>
      </c>
      <c r="E43" s="61"/>
      <c r="F43" s="62"/>
      <c r="G43" s="60">
        <f t="shared" ref="G43:N43" si="5">G38*G41</f>
        <v>0</v>
      </c>
      <c r="H43" s="65">
        <f t="shared" si="5"/>
        <v>0</v>
      </c>
      <c r="I43" s="60">
        <f t="shared" si="5"/>
        <v>0</v>
      </c>
      <c r="J43" s="65">
        <f t="shared" si="5"/>
        <v>0</v>
      </c>
      <c r="K43" s="60">
        <f t="shared" si="5"/>
        <v>0</v>
      </c>
      <c r="L43" s="65">
        <f t="shared" si="5"/>
        <v>0</v>
      </c>
      <c r="M43" s="60">
        <f t="shared" si="5"/>
        <v>0</v>
      </c>
      <c r="N43" s="65">
        <f t="shared" si="5"/>
        <v>0</v>
      </c>
      <c r="O43" s="31"/>
      <c r="P43" s="66">
        <f t="shared" si="3"/>
        <v>0</v>
      </c>
      <c r="Q43" s="67">
        <f t="shared" si="3"/>
        <v>0</v>
      </c>
      <c r="S43" s="43" t="s">
        <v>33</v>
      </c>
      <c r="T43" s="44">
        <v>250</v>
      </c>
      <c r="U43" s="68"/>
      <c r="V43" s="34" t="s">
        <v>44</v>
      </c>
      <c r="W43" s="35">
        <v>80</v>
      </c>
    </row>
    <row r="44" spans="2:23" ht="12.75" customHeight="1" x14ac:dyDescent="0.2">
      <c r="B44" s="172"/>
      <c r="C44" s="160" t="s">
        <v>34</v>
      </c>
      <c r="D44" s="26" t="s">
        <v>21</v>
      </c>
      <c r="E44" s="10"/>
      <c r="F44" s="27"/>
      <c r="G44" s="26">
        <v>300</v>
      </c>
      <c r="H44" s="30">
        <v>100</v>
      </c>
      <c r="I44" s="26">
        <v>500</v>
      </c>
      <c r="J44" s="30">
        <v>90</v>
      </c>
      <c r="K44" s="26">
        <v>525</v>
      </c>
      <c r="L44" s="30">
        <v>110</v>
      </c>
      <c r="M44" s="26">
        <v>550</v>
      </c>
      <c r="N44" s="30">
        <v>120</v>
      </c>
      <c r="O44" s="31"/>
      <c r="P44" s="32"/>
      <c r="Q44" s="33"/>
      <c r="S44" s="43" t="s">
        <v>44</v>
      </c>
      <c r="T44" s="44">
        <v>250</v>
      </c>
      <c r="V44" s="43" t="s">
        <v>33</v>
      </c>
      <c r="W44" s="44">
        <v>70</v>
      </c>
    </row>
    <row r="45" spans="2:23" ht="12.75" customHeight="1" x14ac:dyDescent="0.2">
      <c r="B45" s="172"/>
      <c r="C45" s="174"/>
      <c r="D45" s="36" t="s">
        <v>3</v>
      </c>
      <c r="E45" s="16"/>
      <c r="F45" s="37"/>
      <c r="G45" s="36">
        <v>10</v>
      </c>
      <c r="H45" s="40">
        <v>10</v>
      </c>
      <c r="I45" s="36">
        <v>0</v>
      </c>
      <c r="J45" s="40">
        <v>10</v>
      </c>
      <c r="K45" s="36">
        <v>5</v>
      </c>
      <c r="L45" s="40">
        <v>5</v>
      </c>
      <c r="M45" s="36">
        <v>5</v>
      </c>
      <c r="N45" s="40">
        <v>15</v>
      </c>
      <c r="O45" s="31"/>
      <c r="P45" s="41">
        <f t="shared" ref="P45:Q49" si="6">G45+I45+K45+M45</f>
        <v>20</v>
      </c>
      <c r="Q45" s="42">
        <f t="shared" si="6"/>
        <v>40</v>
      </c>
      <c r="S45" s="69" t="s">
        <v>48</v>
      </c>
      <c r="T45" s="70">
        <v>240</v>
      </c>
      <c r="V45" s="95" t="s">
        <v>48</v>
      </c>
      <c r="W45" s="70">
        <v>70</v>
      </c>
    </row>
    <row r="46" spans="2:23" ht="12.75" customHeight="1" x14ac:dyDescent="0.2">
      <c r="B46" s="172"/>
      <c r="C46" s="174"/>
      <c r="D46" s="45" t="s">
        <v>25</v>
      </c>
      <c r="E46" s="46"/>
      <c r="F46" s="47"/>
      <c r="G46" s="45">
        <v>5</v>
      </c>
      <c r="H46" s="50">
        <v>5</v>
      </c>
      <c r="I46" s="45">
        <v>0</v>
      </c>
      <c r="J46" s="50">
        <v>10</v>
      </c>
      <c r="K46" s="45">
        <v>5</v>
      </c>
      <c r="L46" s="50">
        <v>5</v>
      </c>
      <c r="M46" s="45">
        <v>10</v>
      </c>
      <c r="N46" s="50">
        <v>10</v>
      </c>
      <c r="O46" s="31"/>
      <c r="P46" s="51">
        <f t="shared" si="6"/>
        <v>20</v>
      </c>
      <c r="Q46" s="52">
        <f t="shared" si="6"/>
        <v>30</v>
      </c>
    </row>
    <row r="47" spans="2:23" ht="12.75" customHeight="1" x14ac:dyDescent="0.2">
      <c r="B47" s="172"/>
      <c r="C47" s="174"/>
      <c r="D47" s="103" t="s">
        <v>26</v>
      </c>
      <c r="E47" s="103"/>
      <c r="F47" s="103"/>
      <c r="G47" s="104"/>
      <c r="H47" s="105"/>
      <c r="I47" s="104"/>
      <c r="J47" s="105"/>
      <c r="K47" s="104"/>
      <c r="L47" s="105"/>
      <c r="M47" s="104"/>
      <c r="N47" s="105"/>
      <c r="O47" s="31"/>
      <c r="P47" s="106">
        <f t="shared" si="6"/>
        <v>0</v>
      </c>
      <c r="Q47" s="106">
        <f t="shared" si="6"/>
        <v>0</v>
      </c>
    </row>
    <row r="48" spans="2:23" ht="12.75" customHeight="1" x14ac:dyDescent="0.2">
      <c r="B48" s="172"/>
      <c r="C48" s="174"/>
      <c r="D48" s="53" t="s">
        <v>23</v>
      </c>
      <c r="E48" s="17"/>
      <c r="F48" s="54"/>
      <c r="G48" s="53">
        <f t="shared" ref="G48:N48" si="7">G44*G45</f>
        <v>3000</v>
      </c>
      <c r="H48" s="57">
        <f t="shared" si="7"/>
        <v>1000</v>
      </c>
      <c r="I48" s="53">
        <f t="shared" si="7"/>
        <v>0</v>
      </c>
      <c r="J48" s="57">
        <f t="shared" si="7"/>
        <v>900</v>
      </c>
      <c r="K48" s="53">
        <f t="shared" si="7"/>
        <v>2625</v>
      </c>
      <c r="L48" s="57">
        <f t="shared" si="7"/>
        <v>550</v>
      </c>
      <c r="M48" s="53">
        <f t="shared" si="7"/>
        <v>2750</v>
      </c>
      <c r="N48" s="57">
        <f t="shared" si="7"/>
        <v>1800</v>
      </c>
      <c r="O48" s="31"/>
      <c r="P48" s="58">
        <f t="shared" si="6"/>
        <v>8375</v>
      </c>
      <c r="Q48" s="59">
        <f t="shared" si="6"/>
        <v>4250</v>
      </c>
    </row>
    <row r="49" spans="2:18" ht="12.75" customHeight="1" x14ac:dyDescent="0.2">
      <c r="B49" s="172"/>
      <c r="C49" s="162"/>
      <c r="D49" s="60" t="s">
        <v>24</v>
      </c>
      <c r="E49" s="61"/>
      <c r="F49" s="62"/>
      <c r="G49" s="60">
        <f t="shared" ref="G49:N49" si="8">G44*G47</f>
        <v>0</v>
      </c>
      <c r="H49" s="65">
        <f t="shared" si="8"/>
        <v>0</v>
      </c>
      <c r="I49" s="60">
        <f t="shared" si="8"/>
        <v>0</v>
      </c>
      <c r="J49" s="65">
        <f t="shared" si="8"/>
        <v>0</v>
      </c>
      <c r="K49" s="60">
        <f t="shared" si="8"/>
        <v>0</v>
      </c>
      <c r="L49" s="65">
        <f t="shared" si="8"/>
        <v>0</v>
      </c>
      <c r="M49" s="60">
        <f t="shared" si="8"/>
        <v>0</v>
      </c>
      <c r="N49" s="65">
        <f t="shared" si="8"/>
        <v>0</v>
      </c>
      <c r="O49" s="31"/>
      <c r="P49" s="66">
        <f t="shared" si="6"/>
        <v>0</v>
      </c>
      <c r="Q49" s="67">
        <f t="shared" si="6"/>
        <v>0</v>
      </c>
    </row>
    <row r="50" spans="2:18" ht="12.75" customHeight="1" x14ac:dyDescent="0.2">
      <c r="B50" s="172"/>
      <c r="C50" s="160" t="s">
        <v>37</v>
      </c>
      <c r="D50" s="26" t="s">
        <v>21</v>
      </c>
      <c r="E50" s="10"/>
      <c r="F50" s="27"/>
      <c r="G50" s="26">
        <v>350</v>
      </c>
      <c r="H50" s="30">
        <v>100</v>
      </c>
      <c r="I50" s="26">
        <v>600</v>
      </c>
      <c r="J50" s="30">
        <v>120</v>
      </c>
      <c r="K50" s="26">
        <v>550</v>
      </c>
      <c r="L50" s="30">
        <v>120</v>
      </c>
      <c r="M50" s="26">
        <v>650</v>
      </c>
      <c r="N50" s="30">
        <v>110</v>
      </c>
      <c r="O50" s="31"/>
      <c r="P50" s="32"/>
      <c r="Q50" s="33"/>
    </row>
    <row r="51" spans="2:18" ht="12.75" customHeight="1" x14ac:dyDescent="0.2">
      <c r="B51" s="172"/>
      <c r="C51" s="174"/>
      <c r="D51" s="36" t="s">
        <v>3</v>
      </c>
      <c r="E51" s="16"/>
      <c r="F51" s="37"/>
      <c r="G51" s="36">
        <v>5</v>
      </c>
      <c r="H51" s="40">
        <v>10</v>
      </c>
      <c r="I51" s="36">
        <v>0</v>
      </c>
      <c r="J51" s="40">
        <v>15</v>
      </c>
      <c r="K51" s="36">
        <v>5</v>
      </c>
      <c r="L51" s="40">
        <v>10</v>
      </c>
      <c r="M51" s="36">
        <v>5</v>
      </c>
      <c r="N51" s="40">
        <v>5</v>
      </c>
      <c r="O51" s="31"/>
      <c r="P51" s="41">
        <f>G51+I51+K51+M51</f>
        <v>15</v>
      </c>
      <c r="Q51" s="42">
        <f>H51+J51+L51+N51</f>
        <v>40</v>
      </c>
    </row>
    <row r="52" spans="2:18" ht="12.75" customHeight="1" x14ac:dyDescent="0.2">
      <c r="B52" s="172"/>
      <c r="C52" s="174"/>
      <c r="D52" s="45" t="s">
        <v>25</v>
      </c>
      <c r="E52" s="46"/>
      <c r="F52" s="47"/>
      <c r="G52" s="45">
        <v>0</v>
      </c>
      <c r="H52" s="50">
        <v>5</v>
      </c>
      <c r="I52" s="45">
        <v>0</v>
      </c>
      <c r="J52" s="50">
        <v>0</v>
      </c>
      <c r="K52" s="45">
        <v>10</v>
      </c>
      <c r="L52" s="50">
        <v>0</v>
      </c>
      <c r="M52" s="45">
        <v>5</v>
      </c>
      <c r="N52" s="50">
        <v>10</v>
      </c>
      <c r="O52" s="31"/>
      <c r="P52" s="51">
        <f>G52+I52+K52+M52</f>
        <v>15</v>
      </c>
      <c r="Q52" s="52">
        <f>H52+J52+L52+N52</f>
        <v>15</v>
      </c>
    </row>
    <row r="53" spans="2:18" ht="12.75" customHeight="1" x14ac:dyDescent="0.2">
      <c r="B53" s="172"/>
      <c r="C53" s="174"/>
      <c r="D53" s="103" t="s">
        <v>26</v>
      </c>
      <c r="E53" s="103"/>
      <c r="F53" s="103"/>
      <c r="G53" s="104"/>
      <c r="H53" s="105"/>
      <c r="I53" s="104"/>
      <c r="J53" s="105"/>
      <c r="K53" s="104"/>
      <c r="L53" s="105"/>
      <c r="M53" s="104"/>
      <c r="N53" s="105"/>
      <c r="O53" s="31"/>
      <c r="P53" s="106">
        <f t="shared" ref="P53" si="9">G53+I53+K53+M53</f>
        <v>0</v>
      </c>
      <c r="Q53" s="106">
        <f>H53+J53+L53+N53</f>
        <v>0</v>
      </c>
    </row>
    <row r="54" spans="2:18" ht="12.75" customHeight="1" x14ac:dyDescent="0.2">
      <c r="B54" s="172"/>
      <c r="C54" s="174"/>
      <c r="D54" s="53" t="s">
        <v>23</v>
      </c>
      <c r="E54" s="17"/>
      <c r="F54" s="54"/>
      <c r="G54" s="53">
        <f t="shared" ref="G54:N54" si="10">G50*G51</f>
        <v>1750</v>
      </c>
      <c r="H54" s="57">
        <f t="shared" si="10"/>
        <v>1000</v>
      </c>
      <c r="I54" s="53">
        <f t="shared" si="10"/>
        <v>0</v>
      </c>
      <c r="J54" s="57">
        <f t="shared" si="10"/>
        <v>1800</v>
      </c>
      <c r="K54" s="53">
        <f t="shared" si="10"/>
        <v>2750</v>
      </c>
      <c r="L54" s="57">
        <f t="shared" si="10"/>
        <v>1200</v>
      </c>
      <c r="M54" s="53">
        <f t="shared" si="10"/>
        <v>3250</v>
      </c>
      <c r="N54" s="57">
        <f t="shared" si="10"/>
        <v>550</v>
      </c>
      <c r="O54" s="31"/>
      <c r="P54" s="58">
        <f>G54+I54+K54+M54</f>
        <v>7750</v>
      </c>
      <c r="Q54" s="59">
        <f>H54+J54+L54+N54</f>
        <v>4550</v>
      </c>
    </row>
    <row r="55" spans="2:18" ht="12.75" customHeight="1" thickBot="1" x14ac:dyDescent="0.25">
      <c r="B55" s="173"/>
      <c r="C55" s="175"/>
      <c r="D55" s="73" t="s">
        <v>24</v>
      </c>
      <c r="E55" s="21"/>
      <c r="F55" s="74"/>
      <c r="G55" s="73">
        <f t="shared" ref="G55:N55" si="11">G50*G53</f>
        <v>0</v>
      </c>
      <c r="H55" s="75">
        <f t="shared" si="11"/>
        <v>0</v>
      </c>
      <c r="I55" s="73">
        <f t="shared" si="11"/>
        <v>0</v>
      </c>
      <c r="J55" s="75">
        <f t="shared" si="11"/>
        <v>0</v>
      </c>
      <c r="K55" s="73">
        <f t="shared" si="11"/>
        <v>0</v>
      </c>
      <c r="L55" s="75">
        <f t="shared" si="11"/>
        <v>0</v>
      </c>
      <c r="M55" s="73">
        <f t="shared" si="11"/>
        <v>0</v>
      </c>
      <c r="N55" s="75">
        <f t="shared" si="11"/>
        <v>0</v>
      </c>
      <c r="O55" s="31"/>
      <c r="P55" s="76">
        <f>G55+I55+K55+M55</f>
        <v>0</v>
      </c>
      <c r="Q55" s="77">
        <f>H55+J55+L55+N55</f>
        <v>0</v>
      </c>
    </row>
    <row r="56" spans="2:18" ht="12.75" customHeight="1" x14ac:dyDescent="0.2">
      <c r="B56" s="22"/>
      <c r="C56" s="22"/>
      <c r="D56" s="3"/>
      <c r="E56" s="3"/>
      <c r="F56" s="3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2:18" ht="12.75" customHeight="1" thickBot="1" x14ac:dyDescent="0.25">
      <c r="B57" s="22"/>
      <c r="C57" s="22"/>
      <c r="D57" s="3"/>
      <c r="E57" s="3"/>
      <c r="F57" s="3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2:18" ht="12.75" customHeight="1" x14ac:dyDescent="0.2">
      <c r="B58" s="130" t="s">
        <v>27</v>
      </c>
      <c r="C58" s="131"/>
      <c r="D58" s="78" t="s">
        <v>3</v>
      </c>
      <c r="E58" s="79"/>
      <c r="F58" s="80"/>
      <c r="G58" s="78">
        <f t="shared" ref="G58:H62" si="12">G39+G45+G51</f>
        <v>20</v>
      </c>
      <c r="H58" s="81">
        <f t="shared" si="12"/>
        <v>30</v>
      </c>
      <c r="I58" s="78">
        <f t="shared" ref="I58:N62" si="13">I33+I39+I45+I51</f>
        <v>0</v>
      </c>
      <c r="J58" s="81">
        <f t="shared" si="13"/>
        <v>35</v>
      </c>
      <c r="K58" s="78">
        <f t="shared" si="13"/>
        <v>25</v>
      </c>
      <c r="L58" s="81">
        <f t="shared" si="13"/>
        <v>45</v>
      </c>
      <c r="M58" s="78">
        <f t="shared" si="13"/>
        <v>15</v>
      </c>
      <c r="N58" s="81">
        <f t="shared" si="13"/>
        <v>45</v>
      </c>
      <c r="O58" s="31"/>
      <c r="P58" s="82">
        <f t="shared" ref="P58:Q62" si="14">P33+P39+P45+P51</f>
        <v>60</v>
      </c>
      <c r="Q58" s="83">
        <f t="shared" si="14"/>
        <v>155</v>
      </c>
      <c r="R58" s="84"/>
    </row>
    <row r="59" spans="2:18" ht="12.75" customHeight="1" x14ac:dyDescent="0.2">
      <c r="B59" s="132"/>
      <c r="C59" s="133"/>
      <c r="D59" s="45" t="s">
        <v>25</v>
      </c>
      <c r="E59" s="46"/>
      <c r="F59" s="47"/>
      <c r="G59" s="45">
        <f t="shared" si="12"/>
        <v>25</v>
      </c>
      <c r="H59" s="50">
        <f t="shared" si="12"/>
        <v>20</v>
      </c>
      <c r="I59" s="45">
        <f t="shared" si="13"/>
        <v>10</v>
      </c>
      <c r="J59" s="50">
        <f t="shared" si="13"/>
        <v>25</v>
      </c>
      <c r="K59" s="45">
        <f t="shared" si="13"/>
        <v>30</v>
      </c>
      <c r="L59" s="50">
        <f t="shared" si="13"/>
        <v>15</v>
      </c>
      <c r="M59" s="45">
        <f t="shared" si="13"/>
        <v>25</v>
      </c>
      <c r="N59" s="50">
        <f t="shared" si="13"/>
        <v>90</v>
      </c>
      <c r="O59" s="31"/>
      <c r="P59" s="51">
        <f t="shared" si="14"/>
        <v>90</v>
      </c>
      <c r="Q59" s="52">
        <f t="shared" si="14"/>
        <v>150</v>
      </c>
      <c r="R59" s="84"/>
    </row>
    <row r="60" spans="2:18" ht="12.75" customHeight="1" x14ac:dyDescent="0.2">
      <c r="B60" s="132"/>
      <c r="C60" s="133"/>
      <c r="D60" s="88" t="s">
        <v>26</v>
      </c>
      <c r="E60" s="90"/>
      <c r="F60" s="91"/>
      <c r="G60" s="88">
        <f t="shared" si="12"/>
        <v>0</v>
      </c>
      <c r="H60" s="89">
        <f t="shared" si="12"/>
        <v>0</v>
      </c>
      <c r="I60" s="88">
        <f t="shared" si="13"/>
        <v>0</v>
      </c>
      <c r="J60" s="89">
        <f t="shared" si="13"/>
        <v>0</v>
      </c>
      <c r="K60" s="88">
        <f t="shared" si="13"/>
        <v>0</v>
      </c>
      <c r="L60" s="89">
        <f t="shared" si="13"/>
        <v>0</v>
      </c>
      <c r="M60" s="88">
        <f t="shared" si="13"/>
        <v>0</v>
      </c>
      <c r="N60" s="89">
        <f t="shared" si="13"/>
        <v>0</v>
      </c>
      <c r="O60" s="31"/>
      <c r="P60" s="86">
        <f t="shared" si="14"/>
        <v>0</v>
      </c>
      <c r="Q60" s="87">
        <f t="shared" si="14"/>
        <v>0</v>
      </c>
      <c r="R60" s="84"/>
    </row>
    <row r="61" spans="2:18" ht="12.75" customHeight="1" x14ac:dyDescent="0.2">
      <c r="B61" s="132"/>
      <c r="C61" s="133"/>
      <c r="D61" s="53" t="s">
        <v>23</v>
      </c>
      <c r="E61" s="17"/>
      <c r="F61" s="54"/>
      <c r="G61" s="53">
        <f t="shared" si="12"/>
        <v>6000</v>
      </c>
      <c r="H61" s="57">
        <f t="shared" si="12"/>
        <v>2700</v>
      </c>
      <c r="I61" s="53">
        <f t="shared" si="13"/>
        <v>0</v>
      </c>
      <c r="J61" s="57">
        <f t="shared" si="13"/>
        <v>3600</v>
      </c>
      <c r="K61" s="53">
        <f t="shared" si="13"/>
        <v>11000</v>
      </c>
      <c r="L61" s="57">
        <f t="shared" si="13"/>
        <v>4450</v>
      </c>
      <c r="M61" s="53">
        <f t="shared" si="13"/>
        <v>8250</v>
      </c>
      <c r="N61" s="57">
        <f t="shared" si="13"/>
        <v>4200</v>
      </c>
      <c r="O61" s="31"/>
      <c r="P61" s="58">
        <f t="shared" si="14"/>
        <v>25250</v>
      </c>
      <c r="Q61" s="59">
        <f t="shared" si="14"/>
        <v>14950</v>
      </c>
      <c r="R61" s="84"/>
    </row>
    <row r="62" spans="2:18" ht="12.75" customHeight="1" thickBot="1" x14ac:dyDescent="0.25">
      <c r="B62" s="165"/>
      <c r="C62" s="166"/>
      <c r="D62" s="73" t="s">
        <v>24</v>
      </c>
      <c r="E62" s="21"/>
      <c r="F62" s="74"/>
      <c r="G62" s="73">
        <f t="shared" si="12"/>
        <v>0</v>
      </c>
      <c r="H62" s="75">
        <f t="shared" si="12"/>
        <v>0</v>
      </c>
      <c r="I62" s="73">
        <f t="shared" si="13"/>
        <v>0</v>
      </c>
      <c r="J62" s="75">
        <f t="shared" si="13"/>
        <v>0</v>
      </c>
      <c r="K62" s="73">
        <f t="shared" si="13"/>
        <v>0</v>
      </c>
      <c r="L62" s="75">
        <f t="shared" si="13"/>
        <v>0</v>
      </c>
      <c r="M62" s="73">
        <f t="shared" si="13"/>
        <v>0</v>
      </c>
      <c r="N62" s="75">
        <f t="shared" si="13"/>
        <v>0</v>
      </c>
      <c r="O62" s="31"/>
      <c r="P62" s="76">
        <f t="shared" si="14"/>
        <v>0</v>
      </c>
      <c r="Q62" s="77">
        <f t="shared" si="14"/>
        <v>0</v>
      </c>
      <c r="R62" s="84"/>
    </row>
  </sheetData>
  <mergeCells count="40">
    <mergeCell ref="B58:C62"/>
    <mergeCell ref="P30:P31"/>
    <mergeCell ref="Q30:Q31"/>
    <mergeCell ref="B32:B55"/>
    <mergeCell ref="C32:C37"/>
    <mergeCell ref="C38:C43"/>
    <mergeCell ref="C44:C49"/>
    <mergeCell ref="C50:C55"/>
    <mergeCell ref="I30:I31"/>
    <mergeCell ref="J30:J31"/>
    <mergeCell ref="K30:K31"/>
    <mergeCell ref="L30:L31"/>
    <mergeCell ref="M30:M31"/>
    <mergeCell ref="N30:N31"/>
    <mergeCell ref="B26:F31"/>
    <mergeCell ref="G26:N27"/>
    <mergeCell ref="P26:Q29"/>
    <mergeCell ref="S26:T28"/>
    <mergeCell ref="G28:H29"/>
    <mergeCell ref="I28:J29"/>
    <mergeCell ref="K28:L29"/>
    <mergeCell ref="M28:N29"/>
    <mergeCell ref="G30:G31"/>
    <mergeCell ref="H30:H31"/>
    <mergeCell ref="B6:D6"/>
    <mergeCell ref="E6:G6"/>
    <mergeCell ref="H6:J6"/>
    <mergeCell ref="B14:C16"/>
    <mergeCell ref="D14:D16"/>
    <mergeCell ref="E14:E16"/>
    <mergeCell ref="F14:F16"/>
    <mergeCell ref="G14:G16"/>
    <mergeCell ref="H14:H16"/>
    <mergeCell ref="B2:J3"/>
    <mergeCell ref="M2:O2"/>
    <mergeCell ref="M3:O3"/>
    <mergeCell ref="B4:D5"/>
    <mergeCell ref="E4:G5"/>
    <mergeCell ref="H4:J5"/>
    <mergeCell ref="M4:O4"/>
  </mergeCells>
  <conditionalFormatting sqref="G17:G22">
    <cfRule type="cellIs" dxfId="1" priority="1" stopIfTrue="1" operator="greaterThan">
      <formula>F17</formula>
    </cfRule>
  </conditionalFormatting>
  <conditionalFormatting sqref="P34:Q34 G59:N59 P40:Q40 P46:Q46 P52:Q52 P59:Q59 G34:N34 G40:N40 G46:N46 G52:N52 D10">
    <cfRule type="cellIs" dxfId="0" priority="2" stopIfTrue="1" operator="equal">
      <formula>0</formula>
    </cfRule>
  </conditionalFormatting>
  <pageMargins left="0.5" right="0.44" top="0.984251969" bottom="0.984251969" header="0.5" footer="0.5"/>
  <pageSetup paperSize="9" scale="64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D7BFFF528BDC4DA8955067B86122BE" ma:contentTypeVersion="8" ma:contentTypeDescription="Crée un document." ma:contentTypeScope="" ma:versionID="79ebf54ddade1b272b7a0c20c2336419">
  <xsd:schema xmlns:xsd="http://www.w3.org/2001/XMLSchema" xmlns:xs="http://www.w3.org/2001/XMLSchema" xmlns:p="http://schemas.microsoft.com/office/2006/metadata/properties" xmlns:ns2="99fa9324-1a59-430e-ae3f-c890e08b8cfe" targetNamespace="http://schemas.microsoft.com/office/2006/metadata/properties" ma:root="true" ma:fieldsID="4bb9ce3399618215531bf51f95f1cb21" ns2:_="">
    <xsd:import namespace="99fa9324-1a59-430e-ae3f-c890e08b8c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a9324-1a59-430e-ae3f-c890e08b8c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B5A43E-79FF-4197-A377-835832D5CD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a9324-1a59-430e-ae3f-c890e08b8c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440FF3-2C42-4780-9F7B-E0AAB74C4AF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9fa9324-1a59-430e-ae3f-c890e08b8cfe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27EDE1-E9A8-4416-A02A-5F0699C32B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1 cabin 6 flights network</vt:lpstr>
      <vt:lpstr>'1 cabin 6 flights network'!Zone_d_impression</vt:lpstr>
    </vt:vector>
  </TitlesOfParts>
  <Company>Air France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WINCKELS ANTOINE; Luc Behar</dc:creator>
  <cp:lastModifiedBy>Winckels, Antoine (DI IZ CO) - AF</cp:lastModifiedBy>
  <dcterms:created xsi:type="dcterms:W3CDTF">2011-06-24T08:26:39Z</dcterms:created>
  <dcterms:modified xsi:type="dcterms:W3CDTF">2020-11-18T14:01:06Z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0x01010051D7BFFF528BDC4DA8955067B86122BE</vt:lpwstr>
  </property>
</Properties>
</file>